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ELCOT\Downloads\"/>
    </mc:Choice>
  </mc:AlternateContent>
  <xr:revisionPtr revIDLastSave="0" documentId="13_ncr:1_{92443A0A-2568-4B9D-8D44-013322BCBC77}" xr6:coauthVersionLast="47" xr6:coauthVersionMax="47" xr10:uidLastSave="{00000000-0000-0000-0000-000000000000}"/>
  <bookViews>
    <workbookView xWindow="-120" yWindow="-120" windowWidth="20730" windowHeight="11160" tabRatio="648" xr2:uid="{8878723E-8C2F-4329-9F98-6922412D4CA7}"/>
  </bookViews>
  <sheets>
    <sheet name="Dashboard" sheetId="5" r:id="rId1"/>
    <sheet name="Background Analysis" sheetId="9" r:id="rId2"/>
    <sheet name="Other Analysis" sheetId="2" r:id="rId3"/>
    <sheet name="Dataset" sheetId="1" r:id="rId4"/>
  </sheets>
  <definedNames>
    <definedName name="_xlnm._FilterDatabase" localSheetId="3" hidden="1">Dataset!$A$1:$W$2095</definedName>
    <definedName name="Slicer_ENGINEER">#N/A</definedName>
    <definedName name="Slicer_START_MONTH__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2095" i="1" l="1"/>
  <c r="T2095" i="1"/>
  <c r="S2095" i="1"/>
  <c r="Q2095" i="1"/>
  <c r="F2095" i="1"/>
  <c r="C2095" i="1"/>
  <c r="U2094" i="1"/>
  <c r="T2094" i="1"/>
  <c r="S2094" i="1"/>
  <c r="Q2094" i="1"/>
  <c r="F2094" i="1"/>
  <c r="C2094" i="1"/>
  <c r="U2093" i="1"/>
  <c r="T2093" i="1"/>
  <c r="S2093" i="1"/>
  <c r="Q2093" i="1"/>
  <c r="F2093" i="1"/>
  <c r="C2093" i="1"/>
  <c r="U2092" i="1"/>
  <c r="T2092" i="1"/>
  <c r="S2092" i="1"/>
  <c r="Q2092" i="1"/>
  <c r="F2092" i="1"/>
  <c r="C2092" i="1"/>
  <c r="U2091" i="1"/>
  <c r="T2091" i="1"/>
  <c r="S2091" i="1"/>
  <c r="Q2091" i="1"/>
  <c r="F2091" i="1"/>
  <c r="C2091" i="1"/>
  <c r="U2090" i="1"/>
  <c r="T2090" i="1"/>
  <c r="S2090" i="1"/>
  <c r="Q2090" i="1"/>
  <c r="F2090" i="1"/>
  <c r="C2090" i="1"/>
  <c r="U2089" i="1"/>
  <c r="T2089" i="1"/>
  <c r="S2089" i="1"/>
  <c r="Q2089" i="1"/>
  <c r="F2089" i="1"/>
  <c r="C2089" i="1"/>
  <c r="U2088" i="1"/>
  <c r="T2088" i="1"/>
  <c r="S2088" i="1"/>
  <c r="Q2088" i="1"/>
  <c r="F2088" i="1"/>
  <c r="C2088" i="1"/>
  <c r="U2087" i="1"/>
  <c r="T2087" i="1"/>
  <c r="S2087" i="1"/>
  <c r="Q2087" i="1"/>
  <c r="F2087" i="1"/>
  <c r="C2087" i="1"/>
  <c r="U2086" i="1"/>
  <c r="T2086" i="1"/>
  <c r="S2086" i="1"/>
  <c r="Q2086" i="1"/>
  <c r="F2086" i="1"/>
  <c r="C2086" i="1"/>
  <c r="U2085" i="1"/>
  <c r="T2085" i="1"/>
  <c r="S2085" i="1"/>
  <c r="Q2085" i="1"/>
  <c r="F2085" i="1"/>
  <c r="C2085" i="1"/>
  <c r="U2084" i="1"/>
  <c r="T2084" i="1"/>
  <c r="S2084" i="1"/>
  <c r="Q2084" i="1"/>
  <c r="F2084" i="1"/>
  <c r="C2084" i="1"/>
  <c r="U2083" i="1"/>
  <c r="T2083" i="1"/>
  <c r="S2083" i="1"/>
  <c r="Q2083" i="1"/>
  <c r="F2083" i="1"/>
  <c r="C2083" i="1"/>
  <c r="U2082" i="1"/>
  <c r="T2082" i="1"/>
  <c r="S2082" i="1"/>
  <c r="Q2082" i="1"/>
  <c r="F2082" i="1"/>
  <c r="C2082" i="1"/>
  <c r="U2081" i="1"/>
  <c r="T2081" i="1"/>
  <c r="S2081" i="1"/>
  <c r="Q2081" i="1"/>
  <c r="F2081" i="1"/>
  <c r="C2081" i="1"/>
  <c r="U2080" i="1"/>
  <c r="T2080" i="1"/>
  <c r="S2080" i="1"/>
  <c r="Q2080" i="1"/>
  <c r="F2080" i="1"/>
  <c r="C2080" i="1"/>
  <c r="U2079" i="1"/>
  <c r="T2079" i="1"/>
  <c r="S2079" i="1"/>
  <c r="Q2079" i="1"/>
  <c r="F2079" i="1"/>
  <c r="C2079" i="1"/>
  <c r="U2078" i="1"/>
  <c r="T2078" i="1"/>
  <c r="S2078" i="1"/>
  <c r="Q2078" i="1"/>
  <c r="F2078" i="1"/>
  <c r="C2078" i="1"/>
  <c r="U2077" i="1"/>
  <c r="T2077" i="1"/>
  <c r="S2077" i="1"/>
  <c r="Q2077" i="1"/>
  <c r="F2077" i="1"/>
  <c r="C2077" i="1"/>
  <c r="U2076" i="1"/>
  <c r="T2076" i="1"/>
  <c r="S2076" i="1"/>
  <c r="Q2076" i="1"/>
  <c r="F2076" i="1"/>
  <c r="C2076" i="1"/>
  <c r="U2075" i="1"/>
  <c r="T2075" i="1"/>
  <c r="S2075" i="1"/>
  <c r="Q2075" i="1"/>
  <c r="F2075" i="1"/>
  <c r="C2075" i="1"/>
  <c r="U2074" i="1"/>
  <c r="T2074" i="1"/>
  <c r="S2074" i="1"/>
  <c r="Q2074" i="1"/>
  <c r="F2074" i="1"/>
  <c r="C2074" i="1"/>
  <c r="U2073" i="1"/>
  <c r="T2073" i="1"/>
  <c r="S2073" i="1"/>
  <c r="Q2073" i="1"/>
  <c r="F2073" i="1"/>
  <c r="C2073" i="1"/>
  <c r="U2072" i="1"/>
  <c r="T2072" i="1"/>
  <c r="S2072" i="1"/>
  <c r="Q2072" i="1"/>
  <c r="F2072" i="1"/>
  <c r="C2072" i="1"/>
  <c r="U2071" i="1"/>
  <c r="T2071" i="1"/>
  <c r="S2071" i="1"/>
  <c r="Q2071" i="1"/>
  <c r="F2071" i="1"/>
  <c r="C2071" i="1"/>
  <c r="U2070" i="1"/>
  <c r="T2070" i="1"/>
  <c r="S2070" i="1"/>
  <c r="Q2070" i="1"/>
  <c r="F2070" i="1"/>
  <c r="C2070" i="1"/>
  <c r="U2069" i="1"/>
  <c r="T2069" i="1"/>
  <c r="S2069" i="1"/>
  <c r="Q2069" i="1"/>
  <c r="F2069" i="1"/>
  <c r="C2069" i="1"/>
  <c r="U2068" i="1"/>
  <c r="T2068" i="1"/>
  <c r="S2068" i="1"/>
  <c r="Q2068" i="1"/>
  <c r="F2068" i="1"/>
  <c r="C2068" i="1"/>
  <c r="U2067" i="1"/>
  <c r="T2067" i="1"/>
  <c r="S2067" i="1"/>
  <c r="Q2067" i="1"/>
  <c r="F2067" i="1"/>
  <c r="C2067" i="1"/>
  <c r="U2066" i="1"/>
  <c r="T2066" i="1"/>
  <c r="S2066" i="1"/>
  <c r="Q2066" i="1"/>
  <c r="F2066" i="1"/>
  <c r="C2066" i="1"/>
  <c r="U2065" i="1"/>
  <c r="T2065" i="1"/>
  <c r="S2065" i="1"/>
  <c r="Q2065" i="1"/>
  <c r="F2065" i="1"/>
  <c r="C2065" i="1"/>
  <c r="U2064" i="1"/>
  <c r="T2064" i="1"/>
  <c r="S2064" i="1"/>
  <c r="Q2064" i="1"/>
  <c r="F2064" i="1"/>
  <c r="C2064" i="1"/>
  <c r="U2063" i="1"/>
  <c r="T2063" i="1"/>
  <c r="S2063" i="1"/>
  <c r="Q2063" i="1"/>
  <c r="F2063" i="1"/>
  <c r="C2063" i="1"/>
  <c r="U2062" i="1"/>
  <c r="T2062" i="1"/>
  <c r="S2062" i="1"/>
  <c r="Q2062" i="1"/>
  <c r="F2062" i="1"/>
  <c r="C2062" i="1"/>
  <c r="U2061" i="1"/>
  <c r="T2061" i="1"/>
  <c r="S2061" i="1"/>
  <c r="Q2061" i="1"/>
  <c r="F2061" i="1"/>
  <c r="C2061" i="1"/>
  <c r="U2060" i="1"/>
  <c r="T2060" i="1"/>
  <c r="S2060" i="1"/>
  <c r="Q2060" i="1"/>
  <c r="F2060" i="1"/>
  <c r="C2060" i="1"/>
  <c r="U2059" i="1"/>
  <c r="T2059" i="1"/>
  <c r="S2059" i="1"/>
  <c r="Q2059" i="1"/>
  <c r="F2059" i="1"/>
  <c r="C2059" i="1"/>
  <c r="U2058" i="1"/>
  <c r="T2058" i="1"/>
  <c r="S2058" i="1"/>
  <c r="Q2058" i="1"/>
  <c r="F2058" i="1"/>
  <c r="C2058" i="1"/>
  <c r="U2057" i="1"/>
  <c r="T2057" i="1"/>
  <c r="S2057" i="1"/>
  <c r="Q2057" i="1"/>
  <c r="F2057" i="1"/>
  <c r="C2057" i="1"/>
  <c r="U2056" i="1"/>
  <c r="T2056" i="1"/>
  <c r="S2056" i="1"/>
  <c r="Q2056" i="1"/>
  <c r="F2056" i="1"/>
  <c r="C2056" i="1"/>
  <c r="U2055" i="1"/>
  <c r="T2055" i="1"/>
  <c r="S2055" i="1"/>
  <c r="Q2055" i="1"/>
  <c r="F2055" i="1"/>
  <c r="C2055" i="1"/>
  <c r="U2054" i="1"/>
  <c r="T2054" i="1"/>
  <c r="S2054" i="1"/>
  <c r="Q2054" i="1"/>
  <c r="F2054" i="1"/>
  <c r="C2054" i="1"/>
  <c r="U2053" i="1"/>
  <c r="T2053" i="1"/>
  <c r="S2053" i="1"/>
  <c r="Q2053" i="1"/>
  <c r="F2053" i="1"/>
  <c r="C2053" i="1"/>
  <c r="U2052" i="1"/>
  <c r="T2052" i="1"/>
  <c r="S2052" i="1"/>
  <c r="Q2052" i="1"/>
  <c r="F2052" i="1"/>
  <c r="C2052" i="1"/>
  <c r="U2051" i="1"/>
  <c r="T2051" i="1"/>
  <c r="S2051" i="1"/>
  <c r="Q2051" i="1"/>
  <c r="F2051" i="1"/>
  <c r="C2051" i="1"/>
  <c r="U2050" i="1"/>
  <c r="T2050" i="1"/>
  <c r="S2050" i="1"/>
  <c r="Q2050" i="1"/>
  <c r="F2050" i="1"/>
  <c r="C2050" i="1"/>
  <c r="U2049" i="1"/>
  <c r="T2049" i="1"/>
  <c r="S2049" i="1"/>
  <c r="Q2049" i="1"/>
  <c r="F2049" i="1"/>
  <c r="C2049" i="1"/>
  <c r="U2048" i="1"/>
  <c r="T2048" i="1"/>
  <c r="S2048" i="1"/>
  <c r="Q2048" i="1"/>
  <c r="F2048" i="1"/>
  <c r="C2048" i="1"/>
  <c r="U2047" i="1"/>
  <c r="T2047" i="1"/>
  <c r="S2047" i="1"/>
  <c r="Q2047" i="1"/>
  <c r="F2047" i="1"/>
  <c r="C2047" i="1"/>
  <c r="U2046" i="1"/>
  <c r="T2046" i="1"/>
  <c r="S2046" i="1"/>
  <c r="Q2046" i="1"/>
  <c r="F2046" i="1"/>
  <c r="C2046" i="1"/>
  <c r="U2045" i="1"/>
  <c r="T2045" i="1"/>
  <c r="S2045" i="1"/>
  <c r="Q2045" i="1"/>
  <c r="F2045" i="1"/>
  <c r="C2045" i="1"/>
  <c r="U2044" i="1"/>
  <c r="T2044" i="1"/>
  <c r="S2044" i="1"/>
  <c r="Q2044" i="1"/>
  <c r="F2044" i="1"/>
  <c r="C2044" i="1"/>
  <c r="U2043" i="1"/>
  <c r="T2043" i="1"/>
  <c r="S2043" i="1"/>
  <c r="Q2043" i="1"/>
  <c r="F2043" i="1"/>
  <c r="C2043" i="1"/>
  <c r="U2042" i="1"/>
  <c r="T2042" i="1"/>
  <c r="S2042" i="1"/>
  <c r="Q2042" i="1"/>
  <c r="F2042" i="1"/>
  <c r="C2042" i="1"/>
  <c r="U2041" i="1"/>
  <c r="T2041" i="1"/>
  <c r="S2041" i="1"/>
  <c r="Q2041" i="1"/>
  <c r="F2041" i="1"/>
  <c r="C2041" i="1"/>
  <c r="U2040" i="1"/>
  <c r="T2040" i="1"/>
  <c r="S2040" i="1"/>
  <c r="Q2040" i="1"/>
  <c r="F2040" i="1"/>
  <c r="C2040" i="1"/>
  <c r="U2039" i="1"/>
  <c r="T2039" i="1"/>
  <c r="S2039" i="1"/>
  <c r="Q2039" i="1"/>
  <c r="F2039" i="1"/>
  <c r="C2039" i="1"/>
  <c r="U2038" i="1"/>
  <c r="T2038" i="1"/>
  <c r="S2038" i="1"/>
  <c r="Q2038" i="1"/>
  <c r="F2038" i="1"/>
  <c r="C2038" i="1"/>
  <c r="U2037" i="1"/>
  <c r="T2037" i="1"/>
  <c r="S2037" i="1"/>
  <c r="Q2037" i="1"/>
  <c r="F2037" i="1"/>
  <c r="C2037" i="1"/>
  <c r="U2036" i="1"/>
  <c r="T2036" i="1"/>
  <c r="S2036" i="1"/>
  <c r="Q2036" i="1"/>
  <c r="F2036" i="1"/>
  <c r="C2036" i="1"/>
  <c r="U2035" i="1"/>
  <c r="T2035" i="1"/>
  <c r="S2035" i="1"/>
  <c r="Q2035" i="1"/>
  <c r="F2035" i="1"/>
  <c r="C2035" i="1"/>
  <c r="U2034" i="1"/>
  <c r="T2034" i="1"/>
  <c r="S2034" i="1"/>
  <c r="Q2034" i="1"/>
  <c r="F2034" i="1"/>
  <c r="C2034" i="1"/>
  <c r="U2033" i="1"/>
  <c r="T2033" i="1"/>
  <c r="S2033" i="1"/>
  <c r="Q2033" i="1"/>
  <c r="F2033" i="1"/>
  <c r="C2033" i="1"/>
  <c r="U2032" i="1"/>
  <c r="T2032" i="1"/>
  <c r="S2032" i="1"/>
  <c r="Q2032" i="1"/>
  <c r="F2032" i="1"/>
  <c r="C2032" i="1"/>
  <c r="U2031" i="1"/>
  <c r="T2031" i="1"/>
  <c r="S2031" i="1"/>
  <c r="Q2031" i="1"/>
  <c r="F2031" i="1"/>
  <c r="C2031" i="1"/>
  <c r="U2030" i="1"/>
  <c r="T2030" i="1"/>
  <c r="S2030" i="1"/>
  <c r="Q2030" i="1"/>
  <c r="F2030" i="1"/>
  <c r="C2030" i="1"/>
  <c r="U2029" i="1"/>
  <c r="T2029" i="1"/>
  <c r="S2029" i="1"/>
  <c r="Q2029" i="1"/>
  <c r="F2029" i="1"/>
  <c r="C2029" i="1"/>
  <c r="U2028" i="1"/>
  <c r="T2028" i="1"/>
  <c r="S2028" i="1"/>
  <c r="Q2028" i="1"/>
  <c r="F2028" i="1"/>
  <c r="C2028" i="1"/>
  <c r="U2027" i="1"/>
  <c r="T2027" i="1"/>
  <c r="S2027" i="1"/>
  <c r="Q2027" i="1"/>
  <c r="F2027" i="1"/>
  <c r="C2027" i="1"/>
  <c r="U2026" i="1"/>
  <c r="T2026" i="1"/>
  <c r="S2026" i="1"/>
  <c r="Q2026" i="1"/>
  <c r="F2026" i="1"/>
  <c r="C2026" i="1"/>
  <c r="U2025" i="1"/>
  <c r="T2025" i="1"/>
  <c r="S2025" i="1"/>
  <c r="Q2025" i="1"/>
  <c r="F2025" i="1"/>
  <c r="C2025" i="1"/>
  <c r="U2024" i="1"/>
  <c r="T2024" i="1"/>
  <c r="S2024" i="1"/>
  <c r="Q2024" i="1"/>
  <c r="F2024" i="1"/>
  <c r="C2024" i="1"/>
  <c r="U2023" i="1"/>
  <c r="T2023" i="1"/>
  <c r="S2023" i="1"/>
  <c r="Q2023" i="1"/>
  <c r="F2023" i="1"/>
  <c r="C2023" i="1"/>
  <c r="U2022" i="1"/>
  <c r="T2022" i="1"/>
  <c r="S2022" i="1"/>
  <c r="Q2022" i="1"/>
  <c r="F2022" i="1"/>
  <c r="C2022" i="1"/>
  <c r="U2021" i="1"/>
  <c r="T2021" i="1"/>
  <c r="S2021" i="1"/>
  <c r="Q2021" i="1"/>
  <c r="F2021" i="1"/>
  <c r="C2021" i="1"/>
  <c r="U2020" i="1"/>
  <c r="T2020" i="1"/>
  <c r="S2020" i="1"/>
  <c r="Q2020" i="1"/>
  <c r="F2020" i="1"/>
  <c r="C2020" i="1"/>
  <c r="U2019" i="1"/>
  <c r="T2019" i="1"/>
  <c r="S2019" i="1"/>
  <c r="Q2019" i="1"/>
  <c r="F2019" i="1"/>
  <c r="C2019" i="1"/>
  <c r="U2018" i="1"/>
  <c r="T2018" i="1"/>
  <c r="S2018" i="1"/>
  <c r="Q2018" i="1"/>
  <c r="F2018" i="1"/>
  <c r="C2018" i="1"/>
  <c r="U2017" i="1"/>
  <c r="T2017" i="1"/>
  <c r="S2017" i="1"/>
  <c r="Q2017" i="1"/>
  <c r="F2017" i="1"/>
  <c r="C2017" i="1"/>
  <c r="U2016" i="1"/>
  <c r="T2016" i="1"/>
  <c r="S2016" i="1"/>
  <c r="Q2016" i="1"/>
  <c r="F2016" i="1"/>
  <c r="C2016" i="1"/>
  <c r="U2015" i="1"/>
  <c r="T2015" i="1"/>
  <c r="S2015" i="1"/>
  <c r="Q2015" i="1"/>
  <c r="F2015" i="1"/>
  <c r="C2015" i="1"/>
  <c r="U2014" i="1"/>
  <c r="T2014" i="1"/>
  <c r="S2014" i="1"/>
  <c r="Q2014" i="1"/>
  <c r="F2014" i="1"/>
  <c r="C2014" i="1"/>
  <c r="U2013" i="1"/>
  <c r="T2013" i="1"/>
  <c r="S2013" i="1"/>
  <c r="Q2013" i="1"/>
  <c r="F2013" i="1"/>
  <c r="C2013" i="1"/>
  <c r="U2012" i="1"/>
  <c r="T2012" i="1"/>
  <c r="S2012" i="1"/>
  <c r="Q2012" i="1"/>
  <c r="F2012" i="1"/>
  <c r="C2012" i="1"/>
  <c r="U2011" i="1"/>
  <c r="T2011" i="1"/>
  <c r="S2011" i="1"/>
  <c r="Q2011" i="1"/>
  <c r="F2011" i="1"/>
  <c r="C2011" i="1"/>
  <c r="U2010" i="1"/>
  <c r="T2010" i="1"/>
  <c r="S2010" i="1"/>
  <c r="Q2010" i="1"/>
  <c r="F2010" i="1"/>
  <c r="C2010" i="1"/>
  <c r="U2009" i="1"/>
  <c r="T2009" i="1"/>
  <c r="S2009" i="1"/>
  <c r="Q2009" i="1"/>
  <c r="F2009" i="1"/>
  <c r="C2009" i="1"/>
  <c r="U2008" i="1"/>
  <c r="T2008" i="1"/>
  <c r="S2008" i="1"/>
  <c r="Q2008" i="1"/>
  <c r="F2008" i="1"/>
  <c r="C2008" i="1"/>
  <c r="U2007" i="1"/>
  <c r="T2007" i="1"/>
  <c r="S2007" i="1"/>
  <c r="Q2007" i="1"/>
  <c r="F2007" i="1"/>
  <c r="C2007" i="1"/>
  <c r="U2006" i="1"/>
  <c r="T2006" i="1"/>
  <c r="S2006" i="1"/>
  <c r="Q2006" i="1"/>
  <c r="F2006" i="1"/>
  <c r="C2006" i="1"/>
  <c r="U2005" i="1"/>
  <c r="T2005" i="1"/>
  <c r="S2005" i="1"/>
  <c r="Q2005" i="1"/>
  <c r="F2005" i="1"/>
  <c r="C2005" i="1"/>
  <c r="U2004" i="1"/>
  <c r="T2004" i="1"/>
  <c r="S2004" i="1"/>
  <c r="Q2004" i="1"/>
  <c r="F2004" i="1"/>
  <c r="C2004" i="1"/>
  <c r="U2003" i="1"/>
  <c r="T2003" i="1"/>
  <c r="S2003" i="1"/>
  <c r="Q2003" i="1"/>
  <c r="F2003" i="1"/>
  <c r="C2003" i="1"/>
  <c r="U2002" i="1"/>
  <c r="T2002" i="1"/>
  <c r="S2002" i="1"/>
  <c r="Q2002" i="1"/>
  <c r="F2002" i="1"/>
  <c r="C2002" i="1"/>
  <c r="U2001" i="1"/>
  <c r="T2001" i="1"/>
  <c r="S2001" i="1"/>
  <c r="Q2001" i="1"/>
  <c r="F2001" i="1"/>
  <c r="C2001" i="1"/>
  <c r="U2000" i="1"/>
  <c r="T2000" i="1"/>
  <c r="S2000" i="1"/>
  <c r="Q2000" i="1"/>
  <c r="F2000" i="1"/>
  <c r="C2000" i="1"/>
  <c r="U1999" i="1"/>
  <c r="T1999" i="1"/>
  <c r="S1999" i="1"/>
  <c r="Q1999" i="1"/>
  <c r="F1999" i="1"/>
  <c r="C1999" i="1"/>
  <c r="U1998" i="1"/>
  <c r="T1998" i="1"/>
  <c r="S1998" i="1"/>
  <c r="Q1998" i="1"/>
  <c r="F1998" i="1"/>
  <c r="C1998" i="1"/>
  <c r="U1997" i="1"/>
  <c r="T1997" i="1"/>
  <c r="S1997" i="1"/>
  <c r="Q1997" i="1"/>
  <c r="F1997" i="1"/>
  <c r="C1997" i="1"/>
  <c r="U1996" i="1"/>
  <c r="T1996" i="1"/>
  <c r="S1996" i="1"/>
  <c r="Q1996" i="1"/>
  <c r="F1996" i="1"/>
  <c r="C1996" i="1"/>
  <c r="U1995" i="1"/>
  <c r="T1995" i="1"/>
  <c r="S1995" i="1"/>
  <c r="Q1995" i="1"/>
  <c r="F1995" i="1"/>
  <c r="C1995" i="1"/>
  <c r="U1994" i="1"/>
  <c r="T1994" i="1"/>
  <c r="S1994" i="1"/>
  <c r="Q1994" i="1"/>
  <c r="F1994" i="1"/>
  <c r="C1994" i="1"/>
  <c r="U1993" i="1"/>
  <c r="T1993" i="1"/>
  <c r="S1993" i="1"/>
  <c r="Q1993" i="1"/>
  <c r="F1993" i="1"/>
  <c r="C1993" i="1"/>
  <c r="U1992" i="1"/>
  <c r="T1992" i="1"/>
  <c r="S1992" i="1"/>
  <c r="Q1992" i="1"/>
  <c r="F1992" i="1"/>
  <c r="C1992" i="1"/>
  <c r="U1991" i="1"/>
  <c r="T1991" i="1"/>
  <c r="S1991" i="1"/>
  <c r="Q1991" i="1"/>
  <c r="F1991" i="1"/>
  <c r="C1991" i="1"/>
  <c r="U1990" i="1"/>
  <c r="T1990" i="1"/>
  <c r="S1990" i="1"/>
  <c r="Q1990" i="1"/>
  <c r="F1990" i="1"/>
  <c r="C1990" i="1"/>
  <c r="U1989" i="1"/>
  <c r="T1989" i="1"/>
  <c r="S1989" i="1"/>
  <c r="Q1989" i="1"/>
  <c r="F1989" i="1"/>
  <c r="C1989" i="1"/>
  <c r="U1988" i="1"/>
  <c r="T1988" i="1"/>
  <c r="S1988" i="1"/>
  <c r="Q1988" i="1"/>
  <c r="F1988" i="1"/>
  <c r="C1988" i="1"/>
  <c r="U1987" i="1"/>
  <c r="T1987" i="1"/>
  <c r="S1987" i="1"/>
  <c r="Q1987" i="1"/>
  <c r="F1987" i="1"/>
  <c r="C1987" i="1"/>
  <c r="U1986" i="1"/>
  <c r="T1986" i="1"/>
  <c r="S1986" i="1"/>
  <c r="Q1986" i="1"/>
  <c r="F1986" i="1"/>
  <c r="C1986" i="1"/>
  <c r="U1985" i="1"/>
  <c r="T1985" i="1"/>
  <c r="S1985" i="1"/>
  <c r="Q1985" i="1"/>
  <c r="F1985" i="1"/>
  <c r="C1985" i="1"/>
  <c r="U1984" i="1"/>
  <c r="T1984" i="1"/>
  <c r="S1984" i="1"/>
  <c r="Q1984" i="1"/>
  <c r="F1984" i="1"/>
  <c r="C1984" i="1"/>
  <c r="U1983" i="1"/>
  <c r="T1983" i="1"/>
  <c r="S1983" i="1"/>
  <c r="Q1983" i="1"/>
  <c r="F1983" i="1"/>
  <c r="C1983" i="1"/>
  <c r="U1982" i="1"/>
  <c r="T1982" i="1"/>
  <c r="S1982" i="1"/>
  <c r="Q1982" i="1"/>
  <c r="F1982" i="1"/>
  <c r="C1982" i="1"/>
  <c r="U1981" i="1"/>
  <c r="T1981" i="1"/>
  <c r="S1981" i="1"/>
  <c r="Q1981" i="1"/>
  <c r="F1981" i="1"/>
  <c r="C1981" i="1"/>
  <c r="U1980" i="1"/>
  <c r="T1980" i="1"/>
  <c r="S1980" i="1"/>
  <c r="Q1980" i="1"/>
  <c r="F1980" i="1"/>
  <c r="C1980" i="1"/>
  <c r="U1979" i="1"/>
  <c r="T1979" i="1"/>
  <c r="S1979" i="1"/>
  <c r="Q1979" i="1"/>
  <c r="F1979" i="1"/>
  <c r="C1979" i="1"/>
  <c r="U1978" i="1"/>
  <c r="T1978" i="1"/>
  <c r="S1978" i="1"/>
  <c r="Q1978" i="1"/>
  <c r="F1978" i="1"/>
  <c r="C1978" i="1"/>
  <c r="U1977" i="1"/>
  <c r="T1977" i="1"/>
  <c r="S1977" i="1"/>
  <c r="Q1977" i="1"/>
  <c r="F1977" i="1"/>
  <c r="C1977" i="1"/>
  <c r="U1976" i="1"/>
  <c r="T1976" i="1"/>
  <c r="S1976" i="1"/>
  <c r="Q1976" i="1"/>
  <c r="F1976" i="1"/>
  <c r="C1976" i="1"/>
  <c r="U1975" i="1"/>
  <c r="T1975" i="1"/>
  <c r="S1975" i="1"/>
  <c r="Q1975" i="1"/>
  <c r="F1975" i="1"/>
  <c r="C1975" i="1"/>
  <c r="U1974" i="1"/>
  <c r="T1974" i="1"/>
  <c r="S1974" i="1"/>
  <c r="Q1974" i="1"/>
  <c r="F1974" i="1"/>
  <c r="C1974" i="1"/>
  <c r="U1973" i="1"/>
  <c r="T1973" i="1"/>
  <c r="S1973" i="1"/>
  <c r="Q1973" i="1"/>
  <c r="F1973" i="1"/>
  <c r="C1973" i="1"/>
  <c r="U1972" i="1"/>
  <c r="T1972" i="1"/>
  <c r="S1972" i="1"/>
  <c r="Q1972" i="1"/>
  <c r="F1972" i="1"/>
  <c r="C1972" i="1"/>
  <c r="U1971" i="1"/>
  <c r="T1971" i="1"/>
  <c r="S1971" i="1"/>
  <c r="Q1971" i="1"/>
  <c r="F1971" i="1"/>
  <c r="C1971" i="1"/>
  <c r="U1970" i="1"/>
  <c r="T1970" i="1"/>
  <c r="S1970" i="1"/>
  <c r="Q1970" i="1"/>
  <c r="F1970" i="1"/>
  <c r="C1970" i="1"/>
  <c r="U1969" i="1"/>
  <c r="T1969" i="1"/>
  <c r="S1969" i="1"/>
  <c r="Q1969" i="1"/>
  <c r="F1969" i="1"/>
  <c r="C1969" i="1"/>
  <c r="U1968" i="1"/>
  <c r="T1968" i="1"/>
  <c r="S1968" i="1"/>
  <c r="Q1968" i="1"/>
  <c r="F1968" i="1"/>
  <c r="C1968" i="1"/>
  <c r="U1967" i="1"/>
  <c r="T1967" i="1"/>
  <c r="S1967" i="1"/>
  <c r="Q1967" i="1"/>
  <c r="F1967" i="1"/>
  <c r="C1967" i="1"/>
  <c r="U1966" i="1"/>
  <c r="T1966" i="1"/>
  <c r="S1966" i="1"/>
  <c r="Q1966" i="1"/>
  <c r="F1966" i="1"/>
  <c r="C1966" i="1"/>
  <c r="U1965" i="1"/>
  <c r="T1965" i="1"/>
  <c r="S1965" i="1"/>
  <c r="Q1965" i="1"/>
  <c r="F1965" i="1"/>
  <c r="C1965" i="1"/>
  <c r="U1964" i="1"/>
  <c r="T1964" i="1"/>
  <c r="S1964" i="1"/>
  <c r="Q1964" i="1"/>
  <c r="F1964" i="1"/>
  <c r="C1964" i="1"/>
  <c r="U1963" i="1"/>
  <c r="T1963" i="1"/>
  <c r="S1963" i="1"/>
  <c r="Q1963" i="1"/>
  <c r="F1963" i="1"/>
  <c r="C1963" i="1"/>
  <c r="U1962" i="1"/>
  <c r="T1962" i="1"/>
  <c r="S1962" i="1"/>
  <c r="Q1962" i="1"/>
  <c r="F1962" i="1"/>
  <c r="C1962" i="1"/>
  <c r="U1961" i="1"/>
  <c r="T1961" i="1"/>
  <c r="S1961" i="1"/>
  <c r="Q1961" i="1"/>
  <c r="F1961" i="1"/>
  <c r="C1961" i="1"/>
  <c r="U1960" i="1"/>
  <c r="T1960" i="1"/>
  <c r="S1960" i="1"/>
  <c r="Q1960" i="1"/>
  <c r="F1960" i="1"/>
  <c r="C1960" i="1"/>
  <c r="U1959" i="1"/>
  <c r="T1959" i="1"/>
  <c r="S1959" i="1"/>
  <c r="Q1959" i="1"/>
  <c r="F1959" i="1"/>
  <c r="C1959" i="1"/>
  <c r="U1958" i="1"/>
  <c r="T1958" i="1"/>
  <c r="S1958" i="1"/>
  <c r="Q1958" i="1"/>
  <c r="F1958" i="1"/>
  <c r="C1958" i="1"/>
  <c r="U1957" i="1"/>
  <c r="T1957" i="1"/>
  <c r="S1957" i="1"/>
  <c r="Q1957" i="1"/>
  <c r="F1957" i="1"/>
  <c r="C1957" i="1"/>
  <c r="U1956" i="1"/>
  <c r="T1956" i="1"/>
  <c r="S1956" i="1"/>
  <c r="Q1956" i="1"/>
  <c r="F1956" i="1"/>
  <c r="C1956" i="1"/>
  <c r="U1955" i="1"/>
  <c r="T1955" i="1"/>
  <c r="S1955" i="1"/>
  <c r="Q1955" i="1"/>
  <c r="F1955" i="1"/>
  <c r="C1955" i="1"/>
  <c r="U1954" i="1"/>
  <c r="T1954" i="1"/>
  <c r="S1954" i="1"/>
  <c r="Q1954" i="1"/>
  <c r="F1954" i="1"/>
  <c r="C1954" i="1"/>
  <c r="U1953" i="1"/>
  <c r="T1953" i="1"/>
  <c r="S1953" i="1"/>
  <c r="Q1953" i="1"/>
  <c r="F1953" i="1"/>
  <c r="C1953" i="1"/>
  <c r="U1952" i="1"/>
  <c r="T1952" i="1"/>
  <c r="S1952" i="1"/>
  <c r="Q1952" i="1"/>
  <c r="F1952" i="1"/>
  <c r="C1952" i="1"/>
  <c r="U1951" i="1"/>
  <c r="T1951" i="1"/>
  <c r="S1951" i="1"/>
  <c r="Q1951" i="1"/>
  <c r="F1951" i="1"/>
  <c r="C1951" i="1"/>
  <c r="U1950" i="1"/>
  <c r="T1950" i="1"/>
  <c r="S1950" i="1"/>
  <c r="Q1950" i="1"/>
  <c r="F1950" i="1"/>
  <c r="C1950" i="1"/>
  <c r="U1949" i="1"/>
  <c r="T1949" i="1"/>
  <c r="S1949" i="1"/>
  <c r="Q1949" i="1"/>
  <c r="F1949" i="1"/>
  <c r="C1949" i="1"/>
  <c r="U1948" i="1"/>
  <c r="T1948" i="1"/>
  <c r="S1948" i="1"/>
  <c r="Q1948" i="1"/>
  <c r="F1948" i="1"/>
  <c r="C1948" i="1"/>
  <c r="U1947" i="1"/>
  <c r="T1947" i="1"/>
  <c r="S1947" i="1"/>
  <c r="Q1947" i="1"/>
  <c r="F1947" i="1"/>
  <c r="C1947" i="1"/>
  <c r="U1946" i="1"/>
  <c r="T1946" i="1"/>
  <c r="S1946" i="1"/>
  <c r="Q1946" i="1"/>
  <c r="F1946" i="1"/>
  <c r="C1946" i="1"/>
  <c r="U1945" i="1"/>
  <c r="T1945" i="1"/>
  <c r="S1945" i="1"/>
  <c r="Q1945" i="1"/>
  <c r="F1945" i="1"/>
  <c r="C1945" i="1"/>
  <c r="U1944" i="1"/>
  <c r="T1944" i="1"/>
  <c r="S1944" i="1"/>
  <c r="Q1944" i="1"/>
  <c r="F1944" i="1"/>
  <c r="C1944" i="1"/>
  <c r="U1943" i="1"/>
  <c r="T1943" i="1"/>
  <c r="S1943" i="1"/>
  <c r="Q1943" i="1"/>
  <c r="F1943" i="1"/>
  <c r="C1943" i="1"/>
  <c r="U1942" i="1"/>
  <c r="T1942" i="1"/>
  <c r="S1942" i="1"/>
  <c r="Q1942" i="1"/>
  <c r="F1942" i="1"/>
  <c r="C1942" i="1"/>
  <c r="U1941" i="1"/>
  <c r="T1941" i="1"/>
  <c r="S1941" i="1"/>
  <c r="Q1941" i="1"/>
  <c r="F1941" i="1"/>
  <c r="C1941" i="1"/>
  <c r="U1940" i="1"/>
  <c r="T1940" i="1"/>
  <c r="S1940" i="1"/>
  <c r="Q1940" i="1"/>
  <c r="F1940" i="1"/>
  <c r="C1940" i="1"/>
  <c r="U1939" i="1"/>
  <c r="T1939" i="1"/>
  <c r="S1939" i="1"/>
  <c r="Q1939" i="1"/>
  <c r="F1939" i="1"/>
  <c r="C1939" i="1"/>
  <c r="U1938" i="1"/>
  <c r="T1938" i="1"/>
  <c r="S1938" i="1"/>
  <c r="Q1938" i="1"/>
  <c r="F1938" i="1"/>
  <c r="C1938" i="1"/>
  <c r="U1937" i="1"/>
  <c r="T1937" i="1"/>
  <c r="S1937" i="1"/>
  <c r="Q1937" i="1"/>
  <c r="F1937" i="1"/>
  <c r="C1937" i="1"/>
  <c r="U1936" i="1"/>
  <c r="T1936" i="1"/>
  <c r="S1936" i="1"/>
  <c r="Q1936" i="1"/>
  <c r="F1936" i="1"/>
  <c r="C1936" i="1"/>
  <c r="U1935" i="1"/>
  <c r="T1935" i="1"/>
  <c r="S1935" i="1"/>
  <c r="Q1935" i="1"/>
  <c r="F1935" i="1"/>
  <c r="C1935" i="1"/>
  <c r="U1934" i="1"/>
  <c r="T1934" i="1"/>
  <c r="S1934" i="1"/>
  <c r="Q1934" i="1"/>
  <c r="F1934" i="1"/>
  <c r="C1934" i="1"/>
  <c r="U1933" i="1"/>
  <c r="T1933" i="1"/>
  <c r="S1933" i="1"/>
  <c r="Q1933" i="1"/>
  <c r="F1933" i="1"/>
  <c r="C1933" i="1"/>
  <c r="U1932" i="1"/>
  <c r="T1932" i="1"/>
  <c r="S1932" i="1"/>
  <c r="Q1932" i="1"/>
  <c r="F1932" i="1"/>
  <c r="C1932" i="1"/>
  <c r="U1931" i="1"/>
  <c r="T1931" i="1"/>
  <c r="S1931" i="1"/>
  <c r="Q1931" i="1"/>
  <c r="F1931" i="1"/>
  <c r="C1931" i="1"/>
  <c r="U1930" i="1"/>
  <c r="T1930" i="1"/>
  <c r="S1930" i="1"/>
  <c r="Q1930" i="1"/>
  <c r="F1930" i="1"/>
  <c r="C1930" i="1"/>
  <c r="U1929" i="1"/>
  <c r="T1929" i="1"/>
  <c r="S1929" i="1"/>
  <c r="Q1929" i="1"/>
  <c r="F1929" i="1"/>
  <c r="C1929" i="1"/>
  <c r="U1928" i="1"/>
  <c r="T1928" i="1"/>
  <c r="S1928" i="1"/>
  <c r="Q1928" i="1"/>
  <c r="F1928" i="1"/>
  <c r="C1928" i="1"/>
  <c r="U1927" i="1"/>
  <c r="T1927" i="1"/>
  <c r="S1927" i="1"/>
  <c r="Q1927" i="1"/>
  <c r="F1927" i="1"/>
  <c r="C1927" i="1"/>
  <c r="U1926" i="1"/>
  <c r="T1926" i="1"/>
  <c r="S1926" i="1"/>
  <c r="Q1926" i="1"/>
  <c r="F1926" i="1"/>
  <c r="C1926" i="1"/>
  <c r="U1925" i="1"/>
  <c r="T1925" i="1"/>
  <c r="S1925" i="1"/>
  <c r="Q1925" i="1"/>
  <c r="F1925" i="1"/>
  <c r="C1925" i="1"/>
  <c r="U1924" i="1"/>
  <c r="T1924" i="1"/>
  <c r="S1924" i="1"/>
  <c r="Q1924" i="1"/>
  <c r="F1924" i="1"/>
  <c r="C1924" i="1"/>
  <c r="U1923" i="1"/>
  <c r="T1923" i="1"/>
  <c r="S1923" i="1"/>
  <c r="Q1923" i="1"/>
  <c r="F1923" i="1"/>
  <c r="C1923" i="1"/>
  <c r="U1922" i="1"/>
  <c r="T1922" i="1"/>
  <c r="S1922" i="1"/>
  <c r="Q1922" i="1"/>
  <c r="F1922" i="1"/>
  <c r="C1922" i="1"/>
  <c r="U1921" i="1"/>
  <c r="T1921" i="1"/>
  <c r="S1921" i="1"/>
  <c r="Q1921" i="1"/>
  <c r="F1921" i="1"/>
  <c r="C1921" i="1"/>
  <c r="U1920" i="1"/>
  <c r="T1920" i="1"/>
  <c r="S1920" i="1"/>
  <c r="Q1920" i="1"/>
  <c r="F1920" i="1"/>
  <c r="C1920" i="1"/>
  <c r="U1919" i="1"/>
  <c r="T1919" i="1"/>
  <c r="S1919" i="1"/>
  <c r="Q1919" i="1"/>
  <c r="F1919" i="1"/>
  <c r="C1919" i="1"/>
  <c r="U1918" i="1"/>
  <c r="T1918" i="1"/>
  <c r="S1918" i="1"/>
  <c r="Q1918" i="1"/>
  <c r="F1918" i="1"/>
  <c r="C1918" i="1"/>
  <c r="U1917" i="1"/>
  <c r="T1917" i="1"/>
  <c r="S1917" i="1"/>
  <c r="Q1917" i="1"/>
  <c r="F1917" i="1"/>
  <c r="C1917" i="1"/>
  <c r="U1916" i="1"/>
  <c r="T1916" i="1"/>
  <c r="S1916" i="1"/>
  <c r="Q1916" i="1"/>
  <c r="F1916" i="1"/>
  <c r="C1916" i="1"/>
  <c r="U1915" i="1"/>
  <c r="T1915" i="1"/>
  <c r="S1915" i="1"/>
  <c r="Q1915" i="1"/>
  <c r="F1915" i="1"/>
  <c r="C1915" i="1"/>
  <c r="U1914" i="1"/>
  <c r="T1914" i="1"/>
  <c r="S1914" i="1"/>
  <c r="Q1914" i="1"/>
  <c r="F1914" i="1"/>
  <c r="C1914" i="1"/>
  <c r="U1913" i="1"/>
  <c r="T1913" i="1"/>
  <c r="S1913" i="1"/>
  <c r="Q1913" i="1"/>
  <c r="F1913" i="1"/>
  <c r="C1913" i="1"/>
  <c r="U1912" i="1"/>
  <c r="T1912" i="1"/>
  <c r="S1912" i="1"/>
  <c r="Q1912" i="1"/>
  <c r="F1912" i="1"/>
  <c r="C1912" i="1"/>
  <c r="U1911" i="1"/>
  <c r="T1911" i="1"/>
  <c r="S1911" i="1"/>
  <c r="Q1911" i="1"/>
  <c r="F1911" i="1"/>
  <c r="C1911" i="1"/>
  <c r="U1910" i="1"/>
  <c r="T1910" i="1"/>
  <c r="S1910" i="1"/>
  <c r="Q1910" i="1"/>
  <c r="F1910" i="1"/>
  <c r="C1910" i="1"/>
  <c r="U1909" i="1"/>
  <c r="T1909" i="1"/>
  <c r="S1909" i="1"/>
  <c r="Q1909" i="1"/>
  <c r="F1909" i="1"/>
  <c r="C1909" i="1"/>
  <c r="U1908" i="1"/>
  <c r="T1908" i="1"/>
  <c r="S1908" i="1"/>
  <c r="Q1908" i="1"/>
  <c r="F1908" i="1"/>
  <c r="C1908" i="1"/>
  <c r="U1907" i="1"/>
  <c r="T1907" i="1"/>
  <c r="S1907" i="1"/>
  <c r="Q1907" i="1"/>
  <c r="F1907" i="1"/>
  <c r="C1907" i="1"/>
  <c r="U1906" i="1"/>
  <c r="T1906" i="1"/>
  <c r="S1906" i="1"/>
  <c r="Q1906" i="1"/>
  <c r="F1906" i="1"/>
  <c r="C1906" i="1"/>
  <c r="U1905" i="1"/>
  <c r="T1905" i="1"/>
  <c r="S1905" i="1"/>
  <c r="Q1905" i="1"/>
  <c r="F1905" i="1"/>
  <c r="C1905" i="1"/>
  <c r="U1904" i="1"/>
  <c r="T1904" i="1"/>
  <c r="S1904" i="1"/>
  <c r="Q1904" i="1"/>
  <c r="F1904" i="1"/>
  <c r="C1904" i="1"/>
  <c r="U1903" i="1"/>
  <c r="T1903" i="1"/>
  <c r="S1903" i="1"/>
  <c r="Q1903" i="1"/>
  <c r="F1903" i="1"/>
  <c r="C1903" i="1"/>
  <c r="U1902" i="1"/>
  <c r="T1902" i="1"/>
  <c r="S1902" i="1"/>
  <c r="Q1902" i="1"/>
  <c r="F1902" i="1"/>
  <c r="C1902" i="1"/>
  <c r="U1901" i="1"/>
  <c r="T1901" i="1"/>
  <c r="S1901" i="1"/>
  <c r="Q1901" i="1"/>
  <c r="F1901" i="1"/>
  <c r="C1901" i="1"/>
  <c r="U1900" i="1"/>
  <c r="T1900" i="1"/>
  <c r="S1900" i="1"/>
  <c r="Q1900" i="1"/>
  <c r="F1900" i="1"/>
  <c r="C1900" i="1"/>
  <c r="U1899" i="1"/>
  <c r="T1899" i="1"/>
  <c r="S1899" i="1"/>
  <c r="Q1899" i="1"/>
  <c r="F1899" i="1"/>
  <c r="C1899" i="1"/>
  <c r="U1898" i="1"/>
  <c r="T1898" i="1"/>
  <c r="S1898" i="1"/>
  <c r="Q1898" i="1"/>
  <c r="F1898" i="1"/>
  <c r="C1898" i="1"/>
  <c r="U1897" i="1"/>
  <c r="T1897" i="1"/>
  <c r="S1897" i="1"/>
  <c r="Q1897" i="1"/>
  <c r="F1897" i="1"/>
  <c r="C1897" i="1"/>
  <c r="U1896" i="1"/>
  <c r="T1896" i="1"/>
  <c r="S1896" i="1"/>
  <c r="Q1896" i="1"/>
  <c r="F1896" i="1"/>
  <c r="C1896" i="1"/>
  <c r="U1895" i="1"/>
  <c r="T1895" i="1"/>
  <c r="S1895" i="1"/>
  <c r="Q1895" i="1"/>
  <c r="F1895" i="1"/>
  <c r="C1895" i="1"/>
  <c r="U1894" i="1"/>
  <c r="T1894" i="1"/>
  <c r="S1894" i="1"/>
  <c r="Q1894" i="1"/>
  <c r="F1894" i="1"/>
  <c r="C1894" i="1"/>
  <c r="U1893" i="1"/>
  <c r="T1893" i="1"/>
  <c r="S1893" i="1"/>
  <c r="Q1893" i="1"/>
  <c r="F1893" i="1"/>
  <c r="C1893" i="1"/>
  <c r="U1892" i="1"/>
  <c r="T1892" i="1"/>
  <c r="S1892" i="1"/>
  <c r="Q1892" i="1"/>
  <c r="F1892" i="1"/>
  <c r="C1892" i="1"/>
  <c r="U1891" i="1"/>
  <c r="T1891" i="1"/>
  <c r="S1891" i="1"/>
  <c r="Q1891" i="1"/>
  <c r="F1891" i="1"/>
  <c r="C1891" i="1"/>
  <c r="U1890" i="1"/>
  <c r="T1890" i="1"/>
  <c r="S1890" i="1"/>
  <c r="Q1890" i="1"/>
  <c r="F1890" i="1"/>
  <c r="C1890" i="1"/>
  <c r="U1889" i="1"/>
  <c r="T1889" i="1"/>
  <c r="S1889" i="1"/>
  <c r="Q1889" i="1"/>
  <c r="F1889" i="1"/>
  <c r="C1889" i="1"/>
  <c r="U1888" i="1"/>
  <c r="T1888" i="1"/>
  <c r="S1888" i="1"/>
  <c r="Q1888" i="1"/>
  <c r="F1888" i="1"/>
  <c r="C1888" i="1"/>
  <c r="U1887" i="1"/>
  <c r="T1887" i="1"/>
  <c r="S1887" i="1"/>
  <c r="Q1887" i="1"/>
  <c r="F1887" i="1"/>
  <c r="C1887" i="1"/>
  <c r="U1886" i="1"/>
  <c r="T1886" i="1"/>
  <c r="S1886" i="1"/>
  <c r="Q1886" i="1"/>
  <c r="F1886" i="1"/>
  <c r="C1886" i="1"/>
  <c r="U1885" i="1"/>
  <c r="T1885" i="1"/>
  <c r="S1885" i="1"/>
  <c r="Q1885" i="1"/>
  <c r="F1885" i="1"/>
  <c r="C1885" i="1"/>
  <c r="U1884" i="1"/>
  <c r="T1884" i="1"/>
  <c r="S1884" i="1"/>
  <c r="Q1884" i="1"/>
  <c r="F1884" i="1"/>
  <c r="C1884" i="1"/>
  <c r="U1883" i="1"/>
  <c r="T1883" i="1"/>
  <c r="S1883" i="1"/>
  <c r="Q1883" i="1"/>
  <c r="F1883" i="1"/>
  <c r="C1883" i="1"/>
  <c r="U1882" i="1"/>
  <c r="T1882" i="1"/>
  <c r="S1882" i="1"/>
  <c r="Q1882" i="1"/>
  <c r="F1882" i="1"/>
  <c r="C1882" i="1"/>
  <c r="U1881" i="1"/>
  <c r="T1881" i="1"/>
  <c r="S1881" i="1"/>
  <c r="Q1881" i="1"/>
  <c r="F1881" i="1"/>
  <c r="C1881" i="1"/>
  <c r="U1880" i="1"/>
  <c r="T1880" i="1"/>
  <c r="S1880" i="1"/>
  <c r="Q1880" i="1"/>
  <c r="F1880" i="1"/>
  <c r="C1880" i="1"/>
  <c r="U1879" i="1"/>
  <c r="T1879" i="1"/>
  <c r="S1879" i="1"/>
  <c r="Q1879" i="1"/>
  <c r="F1879" i="1"/>
  <c r="C1879" i="1"/>
  <c r="U1878" i="1"/>
  <c r="T1878" i="1"/>
  <c r="S1878" i="1"/>
  <c r="Q1878" i="1"/>
  <c r="F1878" i="1"/>
  <c r="C1878" i="1"/>
  <c r="U1877" i="1"/>
  <c r="T1877" i="1"/>
  <c r="S1877" i="1"/>
  <c r="Q1877" i="1"/>
  <c r="F1877" i="1"/>
  <c r="C1877" i="1"/>
  <c r="U1876" i="1"/>
  <c r="T1876" i="1"/>
  <c r="S1876" i="1"/>
  <c r="Q1876" i="1"/>
  <c r="F1876" i="1"/>
  <c r="C1876" i="1"/>
  <c r="U1875" i="1"/>
  <c r="T1875" i="1"/>
  <c r="S1875" i="1"/>
  <c r="Q1875" i="1"/>
  <c r="F1875" i="1"/>
  <c r="C1875" i="1"/>
  <c r="U1874" i="1"/>
  <c r="T1874" i="1"/>
  <c r="S1874" i="1"/>
  <c r="Q1874" i="1"/>
  <c r="F1874" i="1"/>
  <c r="C1874" i="1"/>
  <c r="U1873" i="1"/>
  <c r="T1873" i="1"/>
  <c r="S1873" i="1"/>
  <c r="Q1873" i="1"/>
  <c r="F1873" i="1"/>
  <c r="C1873" i="1"/>
  <c r="U1872" i="1"/>
  <c r="T1872" i="1"/>
  <c r="S1872" i="1"/>
  <c r="Q1872" i="1"/>
  <c r="F1872" i="1"/>
  <c r="C1872" i="1"/>
  <c r="U1871" i="1"/>
  <c r="T1871" i="1"/>
  <c r="S1871" i="1"/>
  <c r="Q1871" i="1"/>
  <c r="F1871" i="1"/>
  <c r="C1871" i="1"/>
  <c r="U1870" i="1"/>
  <c r="T1870" i="1"/>
  <c r="S1870" i="1"/>
  <c r="Q1870" i="1"/>
  <c r="F1870" i="1"/>
  <c r="C1870" i="1"/>
  <c r="U1869" i="1"/>
  <c r="T1869" i="1"/>
  <c r="S1869" i="1"/>
  <c r="Q1869" i="1"/>
  <c r="F1869" i="1"/>
  <c r="C1869" i="1"/>
  <c r="U1868" i="1"/>
  <c r="T1868" i="1"/>
  <c r="S1868" i="1"/>
  <c r="Q1868" i="1"/>
  <c r="F1868" i="1"/>
  <c r="C1868" i="1"/>
  <c r="U1867" i="1"/>
  <c r="T1867" i="1"/>
  <c r="S1867" i="1"/>
  <c r="Q1867" i="1"/>
  <c r="F1867" i="1"/>
  <c r="C1867" i="1"/>
  <c r="U1866" i="1"/>
  <c r="T1866" i="1"/>
  <c r="S1866" i="1"/>
  <c r="Q1866" i="1"/>
  <c r="F1866" i="1"/>
  <c r="C1866" i="1"/>
  <c r="U1865" i="1"/>
  <c r="T1865" i="1"/>
  <c r="S1865" i="1"/>
  <c r="Q1865" i="1"/>
  <c r="F1865" i="1"/>
  <c r="C1865" i="1"/>
  <c r="U1864" i="1"/>
  <c r="T1864" i="1"/>
  <c r="S1864" i="1"/>
  <c r="Q1864" i="1"/>
  <c r="F1864" i="1"/>
  <c r="C1864" i="1"/>
  <c r="U1863" i="1"/>
  <c r="T1863" i="1"/>
  <c r="S1863" i="1"/>
  <c r="Q1863" i="1"/>
  <c r="F1863" i="1"/>
  <c r="C1863" i="1"/>
  <c r="U1862" i="1"/>
  <c r="T1862" i="1"/>
  <c r="S1862" i="1"/>
  <c r="Q1862" i="1"/>
  <c r="F1862" i="1"/>
  <c r="C1862" i="1"/>
  <c r="U1861" i="1"/>
  <c r="T1861" i="1"/>
  <c r="S1861" i="1"/>
  <c r="Q1861" i="1"/>
  <c r="F1861" i="1"/>
  <c r="C1861" i="1"/>
  <c r="U1860" i="1"/>
  <c r="T1860" i="1"/>
  <c r="S1860" i="1"/>
  <c r="Q1860" i="1"/>
  <c r="F1860" i="1"/>
  <c r="C1860" i="1"/>
  <c r="U1859" i="1"/>
  <c r="T1859" i="1"/>
  <c r="S1859" i="1"/>
  <c r="Q1859" i="1"/>
  <c r="F1859" i="1"/>
  <c r="C1859" i="1"/>
  <c r="U1858" i="1"/>
  <c r="T1858" i="1"/>
  <c r="S1858" i="1"/>
  <c r="Q1858" i="1"/>
  <c r="F1858" i="1"/>
  <c r="C1858" i="1"/>
  <c r="U1857" i="1"/>
  <c r="T1857" i="1"/>
  <c r="S1857" i="1"/>
  <c r="Q1857" i="1"/>
  <c r="F1857" i="1"/>
  <c r="C1857" i="1"/>
  <c r="U1856" i="1"/>
  <c r="T1856" i="1"/>
  <c r="S1856" i="1"/>
  <c r="Q1856" i="1"/>
  <c r="F1856" i="1"/>
  <c r="C1856" i="1"/>
  <c r="U1855" i="1"/>
  <c r="T1855" i="1"/>
  <c r="S1855" i="1"/>
  <c r="Q1855" i="1"/>
  <c r="F1855" i="1"/>
  <c r="C1855" i="1"/>
  <c r="U1854" i="1"/>
  <c r="T1854" i="1"/>
  <c r="S1854" i="1"/>
  <c r="Q1854" i="1"/>
  <c r="F1854" i="1"/>
  <c r="C1854" i="1"/>
  <c r="U1853" i="1"/>
  <c r="T1853" i="1"/>
  <c r="S1853" i="1"/>
  <c r="Q1853" i="1"/>
  <c r="F1853" i="1"/>
  <c r="C1853" i="1"/>
  <c r="U1852" i="1"/>
  <c r="T1852" i="1"/>
  <c r="S1852" i="1"/>
  <c r="Q1852" i="1"/>
  <c r="F1852" i="1"/>
  <c r="C1852" i="1"/>
  <c r="U1851" i="1"/>
  <c r="T1851" i="1"/>
  <c r="S1851" i="1"/>
  <c r="Q1851" i="1"/>
  <c r="F1851" i="1"/>
  <c r="C1851" i="1"/>
  <c r="U1850" i="1"/>
  <c r="T1850" i="1"/>
  <c r="S1850" i="1"/>
  <c r="Q1850" i="1"/>
  <c r="F1850" i="1"/>
  <c r="C1850" i="1"/>
  <c r="U1849" i="1"/>
  <c r="T1849" i="1"/>
  <c r="S1849" i="1"/>
  <c r="Q1849" i="1"/>
  <c r="F1849" i="1"/>
  <c r="C1849" i="1"/>
  <c r="U1848" i="1"/>
  <c r="T1848" i="1"/>
  <c r="S1848" i="1"/>
  <c r="Q1848" i="1"/>
  <c r="F1848" i="1"/>
  <c r="C1848" i="1"/>
  <c r="U1847" i="1"/>
  <c r="T1847" i="1"/>
  <c r="S1847" i="1"/>
  <c r="Q1847" i="1"/>
  <c r="F1847" i="1"/>
  <c r="C1847" i="1"/>
  <c r="U1846" i="1"/>
  <c r="T1846" i="1"/>
  <c r="S1846" i="1"/>
  <c r="Q1846" i="1"/>
  <c r="F1846" i="1"/>
  <c r="C1846" i="1"/>
  <c r="U1845" i="1"/>
  <c r="T1845" i="1"/>
  <c r="S1845" i="1"/>
  <c r="Q1845" i="1"/>
  <c r="F1845" i="1"/>
  <c r="C1845" i="1"/>
  <c r="U1844" i="1"/>
  <c r="T1844" i="1"/>
  <c r="S1844" i="1"/>
  <c r="Q1844" i="1"/>
  <c r="F1844" i="1"/>
  <c r="C1844" i="1"/>
  <c r="U1843" i="1"/>
  <c r="T1843" i="1"/>
  <c r="S1843" i="1"/>
  <c r="Q1843" i="1"/>
  <c r="F1843" i="1"/>
  <c r="C1843" i="1"/>
  <c r="U1842" i="1"/>
  <c r="T1842" i="1"/>
  <c r="S1842" i="1"/>
  <c r="Q1842" i="1"/>
  <c r="F1842" i="1"/>
  <c r="C1842" i="1"/>
  <c r="U1841" i="1"/>
  <c r="T1841" i="1"/>
  <c r="S1841" i="1"/>
  <c r="Q1841" i="1"/>
  <c r="F1841" i="1"/>
  <c r="C1841" i="1"/>
  <c r="U1840" i="1"/>
  <c r="T1840" i="1"/>
  <c r="S1840" i="1"/>
  <c r="Q1840" i="1"/>
  <c r="F1840" i="1"/>
  <c r="C1840" i="1"/>
  <c r="U1839" i="1"/>
  <c r="T1839" i="1"/>
  <c r="S1839" i="1"/>
  <c r="Q1839" i="1"/>
  <c r="F1839" i="1"/>
  <c r="C1839" i="1"/>
  <c r="U1838" i="1"/>
  <c r="T1838" i="1"/>
  <c r="S1838" i="1"/>
  <c r="Q1838" i="1"/>
  <c r="F1838" i="1"/>
  <c r="C1838" i="1"/>
  <c r="U1837" i="1"/>
  <c r="T1837" i="1"/>
  <c r="S1837" i="1"/>
  <c r="Q1837" i="1"/>
  <c r="F1837" i="1"/>
  <c r="C1837" i="1"/>
  <c r="U1836" i="1"/>
  <c r="T1836" i="1"/>
  <c r="S1836" i="1"/>
  <c r="Q1836" i="1"/>
  <c r="F1836" i="1"/>
  <c r="C1836" i="1"/>
  <c r="U1835" i="1"/>
  <c r="T1835" i="1"/>
  <c r="S1835" i="1"/>
  <c r="Q1835" i="1"/>
  <c r="F1835" i="1"/>
  <c r="C1835" i="1"/>
  <c r="U1834" i="1"/>
  <c r="T1834" i="1"/>
  <c r="S1834" i="1"/>
  <c r="Q1834" i="1"/>
  <c r="F1834" i="1"/>
  <c r="C1834" i="1"/>
  <c r="U1833" i="1"/>
  <c r="T1833" i="1"/>
  <c r="S1833" i="1"/>
  <c r="Q1833" i="1"/>
  <c r="F1833" i="1"/>
  <c r="C1833" i="1"/>
  <c r="U1832" i="1"/>
  <c r="T1832" i="1"/>
  <c r="S1832" i="1"/>
  <c r="Q1832" i="1"/>
  <c r="F1832" i="1"/>
  <c r="C1832" i="1"/>
  <c r="U1831" i="1"/>
  <c r="T1831" i="1"/>
  <c r="S1831" i="1"/>
  <c r="Q1831" i="1"/>
  <c r="F1831" i="1"/>
  <c r="C1831" i="1"/>
  <c r="U1830" i="1"/>
  <c r="T1830" i="1"/>
  <c r="S1830" i="1"/>
  <c r="Q1830" i="1"/>
  <c r="F1830" i="1"/>
  <c r="C1830" i="1"/>
  <c r="U1829" i="1"/>
  <c r="T1829" i="1"/>
  <c r="S1829" i="1"/>
  <c r="Q1829" i="1"/>
  <c r="F1829" i="1"/>
  <c r="C1829" i="1"/>
  <c r="U1828" i="1"/>
  <c r="T1828" i="1"/>
  <c r="S1828" i="1"/>
  <c r="Q1828" i="1"/>
  <c r="F1828" i="1"/>
  <c r="C1828" i="1"/>
  <c r="U1827" i="1"/>
  <c r="T1827" i="1"/>
  <c r="S1827" i="1"/>
  <c r="Q1827" i="1"/>
  <c r="F1827" i="1"/>
  <c r="C1827" i="1"/>
  <c r="U1826" i="1"/>
  <c r="T1826" i="1"/>
  <c r="S1826" i="1"/>
  <c r="Q1826" i="1"/>
  <c r="F1826" i="1"/>
  <c r="C1826" i="1"/>
  <c r="U1825" i="1"/>
  <c r="T1825" i="1"/>
  <c r="S1825" i="1"/>
  <c r="Q1825" i="1"/>
  <c r="F1825" i="1"/>
  <c r="C1825" i="1"/>
  <c r="U1824" i="1"/>
  <c r="T1824" i="1"/>
  <c r="S1824" i="1"/>
  <c r="Q1824" i="1"/>
  <c r="F1824" i="1"/>
  <c r="C1824" i="1"/>
  <c r="U1823" i="1"/>
  <c r="T1823" i="1"/>
  <c r="S1823" i="1"/>
  <c r="Q1823" i="1"/>
  <c r="F1823" i="1"/>
  <c r="C1823" i="1"/>
  <c r="U1822" i="1"/>
  <c r="T1822" i="1"/>
  <c r="S1822" i="1"/>
  <c r="Q1822" i="1"/>
  <c r="F1822" i="1"/>
  <c r="C1822" i="1"/>
  <c r="U1821" i="1"/>
  <c r="T1821" i="1"/>
  <c r="S1821" i="1"/>
  <c r="Q1821" i="1"/>
  <c r="F1821" i="1"/>
  <c r="C1821" i="1"/>
  <c r="U1820" i="1"/>
  <c r="T1820" i="1"/>
  <c r="S1820" i="1"/>
  <c r="Q1820" i="1"/>
  <c r="F1820" i="1"/>
  <c r="C1820" i="1"/>
  <c r="U1819" i="1"/>
  <c r="T1819" i="1"/>
  <c r="S1819" i="1"/>
  <c r="Q1819" i="1"/>
  <c r="F1819" i="1"/>
  <c r="C1819" i="1"/>
  <c r="U1818" i="1"/>
  <c r="T1818" i="1"/>
  <c r="S1818" i="1"/>
  <c r="Q1818" i="1"/>
  <c r="F1818" i="1"/>
  <c r="C1818" i="1"/>
  <c r="U1817" i="1"/>
  <c r="T1817" i="1"/>
  <c r="S1817" i="1"/>
  <c r="Q1817" i="1"/>
  <c r="F1817" i="1"/>
  <c r="C1817" i="1"/>
  <c r="U1816" i="1"/>
  <c r="T1816" i="1"/>
  <c r="S1816" i="1"/>
  <c r="Q1816" i="1"/>
  <c r="F1816" i="1"/>
  <c r="C1816" i="1"/>
  <c r="U1815" i="1"/>
  <c r="T1815" i="1"/>
  <c r="S1815" i="1"/>
  <c r="Q1815" i="1"/>
  <c r="F1815" i="1"/>
  <c r="C1815" i="1"/>
  <c r="U1814" i="1"/>
  <c r="T1814" i="1"/>
  <c r="S1814" i="1"/>
  <c r="Q1814" i="1"/>
  <c r="F1814" i="1"/>
  <c r="C1814" i="1"/>
  <c r="U1813" i="1"/>
  <c r="T1813" i="1"/>
  <c r="S1813" i="1"/>
  <c r="Q1813" i="1"/>
  <c r="F1813" i="1"/>
  <c r="C1813" i="1"/>
  <c r="U1812" i="1"/>
  <c r="T1812" i="1"/>
  <c r="S1812" i="1"/>
  <c r="Q1812" i="1"/>
  <c r="F1812" i="1"/>
  <c r="C1812" i="1"/>
  <c r="U1811" i="1"/>
  <c r="T1811" i="1"/>
  <c r="S1811" i="1"/>
  <c r="Q1811" i="1"/>
  <c r="F1811" i="1"/>
  <c r="C1811" i="1"/>
  <c r="U1810" i="1"/>
  <c r="T1810" i="1"/>
  <c r="S1810" i="1"/>
  <c r="Q1810" i="1"/>
  <c r="F1810" i="1"/>
  <c r="C1810" i="1"/>
  <c r="U1809" i="1"/>
  <c r="T1809" i="1"/>
  <c r="S1809" i="1"/>
  <c r="Q1809" i="1"/>
  <c r="F1809" i="1"/>
  <c r="C1809" i="1"/>
  <c r="U1808" i="1"/>
  <c r="T1808" i="1"/>
  <c r="S1808" i="1"/>
  <c r="Q1808" i="1"/>
  <c r="F1808" i="1"/>
  <c r="C1808" i="1"/>
  <c r="U1807" i="1"/>
  <c r="T1807" i="1"/>
  <c r="S1807" i="1"/>
  <c r="Q1807" i="1"/>
  <c r="F1807" i="1"/>
  <c r="C1807" i="1"/>
  <c r="U1806" i="1"/>
  <c r="T1806" i="1"/>
  <c r="S1806" i="1"/>
  <c r="Q1806" i="1"/>
  <c r="F1806" i="1"/>
  <c r="C1806" i="1"/>
  <c r="U1805" i="1"/>
  <c r="T1805" i="1"/>
  <c r="S1805" i="1"/>
  <c r="Q1805" i="1"/>
  <c r="F1805" i="1"/>
  <c r="C1805" i="1"/>
  <c r="U1804" i="1"/>
  <c r="T1804" i="1"/>
  <c r="S1804" i="1"/>
  <c r="Q1804" i="1"/>
  <c r="F1804" i="1"/>
  <c r="C1804" i="1"/>
  <c r="U1803" i="1"/>
  <c r="T1803" i="1"/>
  <c r="S1803" i="1"/>
  <c r="Q1803" i="1"/>
  <c r="F1803" i="1"/>
  <c r="C1803" i="1"/>
  <c r="U1802" i="1"/>
  <c r="T1802" i="1"/>
  <c r="S1802" i="1"/>
  <c r="Q1802" i="1"/>
  <c r="F1802" i="1"/>
  <c r="C1802" i="1"/>
  <c r="U1801" i="1"/>
  <c r="T1801" i="1"/>
  <c r="S1801" i="1"/>
  <c r="Q1801" i="1"/>
  <c r="F1801" i="1"/>
  <c r="C1801" i="1"/>
  <c r="U1800" i="1"/>
  <c r="T1800" i="1"/>
  <c r="S1800" i="1"/>
  <c r="Q1800" i="1"/>
  <c r="F1800" i="1"/>
  <c r="C1800" i="1"/>
  <c r="U1799" i="1"/>
  <c r="T1799" i="1"/>
  <c r="S1799" i="1"/>
  <c r="Q1799" i="1"/>
  <c r="F1799" i="1"/>
  <c r="C1799" i="1"/>
  <c r="U1798" i="1"/>
  <c r="T1798" i="1"/>
  <c r="S1798" i="1"/>
  <c r="Q1798" i="1"/>
  <c r="F1798" i="1"/>
  <c r="C1798" i="1"/>
  <c r="U1797" i="1"/>
  <c r="T1797" i="1"/>
  <c r="S1797" i="1"/>
  <c r="Q1797" i="1"/>
  <c r="F1797" i="1"/>
  <c r="C1797" i="1"/>
  <c r="U1796" i="1"/>
  <c r="T1796" i="1"/>
  <c r="S1796" i="1"/>
  <c r="Q1796" i="1"/>
  <c r="F1796" i="1"/>
  <c r="C1796" i="1"/>
  <c r="U1795" i="1"/>
  <c r="T1795" i="1"/>
  <c r="S1795" i="1"/>
  <c r="Q1795" i="1"/>
  <c r="F1795" i="1"/>
  <c r="C1795" i="1"/>
  <c r="U1794" i="1"/>
  <c r="T1794" i="1"/>
  <c r="S1794" i="1"/>
  <c r="Q1794" i="1"/>
  <c r="F1794" i="1"/>
  <c r="C1794" i="1"/>
  <c r="U1793" i="1"/>
  <c r="T1793" i="1"/>
  <c r="S1793" i="1"/>
  <c r="Q1793" i="1"/>
  <c r="F1793" i="1"/>
  <c r="C1793" i="1"/>
  <c r="U1792" i="1"/>
  <c r="T1792" i="1"/>
  <c r="S1792" i="1"/>
  <c r="Q1792" i="1"/>
  <c r="F1792" i="1"/>
  <c r="C1792" i="1"/>
  <c r="U1791" i="1"/>
  <c r="T1791" i="1"/>
  <c r="S1791" i="1"/>
  <c r="Q1791" i="1"/>
  <c r="F1791" i="1"/>
  <c r="C1791" i="1"/>
  <c r="U1790" i="1"/>
  <c r="T1790" i="1"/>
  <c r="S1790" i="1"/>
  <c r="Q1790" i="1"/>
  <c r="F1790" i="1"/>
  <c r="C1790" i="1"/>
  <c r="U1789" i="1"/>
  <c r="T1789" i="1"/>
  <c r="S1789" i="1"/>
  <c r="Q1789" i="1"/>
  <c r="F1789" i="1"/>
  <c r="C1789" i="1"/>
  <c r="U1788" i="1"/>
  <c r="T1788" i="1"/>
  <c r="S1788" i="1"/>
  <c r="Q1788" i="1"/>
  <c r="F1788" i="1"/>
  <c r="C1788" i="1"/>
  <c r="U1787" i="1"/>
  <c r="T1787" i="1"/>
  <c r="S1787" i="1"/>
  <c r="Q1787" i="1"/>
  <c r="F1787" i="1"/>
  <c r="C1787" i="1"/>
  <c r="U1786" i="1"/>
  <c r="T1786" i="1"/>
  <c r="S1786" i="1"/>
  <c r="Q1786" i="1"/>
  <c r="F1786" i="1"/>
  <c r="C1786" i="1"/>
  <c r="U1785" i="1"/>
  <c r="T1785" i="1"/>
  <c r="S1785" i="1"/>
  <c r="Q1785" i="1"/>
  <c r="F1785" i="1"/>
  <c r="C1785" i="1"/>
  <c r="U1784" i="1"/>
  <c r="T1784" i="1"/>
  <c r="S1784" i="1"/>
  <c r="Q1784" i="1"/>
  <c r="F1784" i="1"/>
  <c r="C1784" i="1"/>
  <c r="U1783" i="1"/>
  <c r="T1783" i="1"/>
  <c r="S1783" i="1"/>
  <c r="Q1783" i="1"/>
  <c r="F1783" i="1"/>
  <c r="C1783" i="1"/>
  <c r="U1782" i="1"/>
  <c r="T1782" i="1"/>
  <c r="S1782" i="1"/>
  <c r="Q1782" i="1"/>
  <c r="F1782" i="1"/>
  <c r="C1782" i="1"/>
  <c r="U1781" i="1"/>
  <c r="T1781" i="1"/>
  <c r="S1781" i="1"/>
  <c r="Q1781" i="1"/>
  <c r="F1781" i="1"/>
  <c r="C1781" i="1"/>
  <c r="U1780" i="1"/>
  <c r="T1780" i="1"/>
  <c r="S1780" i="1"/>
  <c r="Q1780" i="1"/>
  <c r="F1780" i="1"/>
  <c r="C1780" i="1"/>
  <c r="U1779" i="1"/>
  <c r="T1779" i="1"/>
  <c r="S1779" i="1"/>
  <c r="Q1779" i="1"/>
  <c r="F1779" i="1"/>
  <c r="C1779" i="1"/>
  <c r="U1778" i="1"/>
  <c r="T1778" i="1"/>
  <c r="S1778" i="1"/>
  <c r="Q1778" i="1"/>
  <c r="F1778" i="1"/>
  <c r="C1778" i="1"/>
  <c r="U1777" i="1"/>
  <c r="T1777" i="1"/>
  <c r="S1777" i="1"/>
  <c r="Q1777" i="1"/>
  <c r="F1777" i="1"/>
  <c r="C1777" i="1"/>
  <c r="U1776" i="1"/>
  <c r="T1776" i="1"/>
  <c r="S1776" i="1"/>
  <c r="Q1776" i="1"/>
  <c r="F1776" i="1"/>
  <c r="C1776" i="1"/>
  <c r="U1775" i="1"/>
  <c r="T1775" i="1"/>
  <c r="S1775" i="1"/>
  <c r="Q1775" i="1"/>
  <c r="F1775" i="1"/>
  <c r="C1775" i="1"/>
  <c r="U1774" i="1"/>
  <c r="T1774" i="1"/>
  <c r="S1774" i="1"/>
  <c r="Q1774" i="1"/>
  <c r="F1774" i="1"/>
  <c r="C1774" i="1"/>
  <c r="U1773" i="1"/>
  <c r="T1773" i="1"/>
  <c r="S1773" i="1"/>
  <c r="Q1773" i="1"/>
  <c r="F1773" i="1"/>
  <c r="C1773" i="1"/>
  <c r="U1772" i="1"/>
  <c r="T1772" i="1"/>
  <c r="S1772" i="1"/>
  <c r="Q1772" i="1"/>
  <c r="F1772" i="1"/>
  <c r="C1772" i="1"/>
  <c r="U1771" i="1"/>
  <c r="T1771" i="1"/>
  <c r="S1771" i="1"/>
  <c r="Q1771" i="1"/>
  <c r="F1771" i="1"/>
  <c r="C1771" i="1"/>
  <c r="U1770" i="1"/>
  <c r="T1770" i="1"/>
  <c r="S1770" i="1"/>
  <c r="Q1770" i="1"/>
  <c r="F1770" i="1"/>
  <c r="C1770" i="1"/>
  <c r="U1769" i="1"/>
  <c r="T1769" i="1"/>
  <c r="S1769" i="1"/>
  <c r="Q1769" i="1"/>
  <c r="F1769" i="1"/>
  <c r="C1769" i="1"/>
  <c r="U1768" i="1"/>
  <c r="T1768" i="1"/>
  <c r="S1768" i="1"/>
  <c r="Q1768" i="1"/>
  <c r="F1768" i="1"/>
  <c r="C1768" i="1"/>
  <c r="U1767" i="1"/>
  <c r="T1767" i="1"/>
  <c r="S1767" i="1"/>
  <c r="Q1767" i="1"/>
  <c r="F1767" i="1"/>
  <c r="C1767" i="1"/>
  <c r="U1766" i="1"/>
  <c r="T1766" i="1"/>
  <c r="S1766" i="1"/>
  <c r="Q1766" i="1"/>
  <c r="F1766" i="1"/>
  <c r="C1766" i="1"/>
  <c r="U1765" i="1"/>
  <c r="T1765" i="1"/>
  <c r="S1765" i="1"/>
  <c r="Q1765" i="1"/>
  <c r="F1765" i="1"/>
  <c r="C1765" i="1"/>
  <c r="U1764" i="1"/>
  <c r="T1764" i="1"/>
  <c r="S1764" i="1"/>
  <c r="Q1764" i="1"/>
  <c r="F1764" i="1"/>
  <c r="C1764" i="1"/>
  <c r="U1763" i="1"/>
  <c r="T1763" i="1"/>
  <c r="S1763" i="1"/>
  <c r="Q1763" i="1"/>
  <c r="F1763" i="1"/>
  <c r="C1763" i="1"/>
  <c r="U1762" i="1"/>
  <c r="T1762" i="1"/>
  <c r="S1762" i="1"/>
  <c r="Q1762" i="1"/>
  <c r="F1762" i="1"/>
  <c r="C1762" i="1"/>
  <c r="U1761" i="1"/>
  <c r="T1761" i="1"/>
  <c r="S1761" i="1"/>
  <c r="Q1761" i="1"/>
  <c r="F1761" i="1"/>
  <c r="C1761" i="1"/>
  <c r="U1760" i="1"/>
  <c r="T1760" i="1"/>
  <c r="S1760" i="1"/>
  <c r="Q1760" i="1"/>
  <c r="F1760" i="1"/>
  <c r="C1760" i="1"/>
  <c r="U1759" i="1"/>
  <c r="T1759" i="1"/>
  <c r="S1759" i="1"/>
  <c r="Q1759" i="1"/>
  <c r="F1759" i="1"/>
  <c r="C1759" i="1"/>
  <c r="U1758" i="1"/>
  <c r="T1758" i="1"/>
  <c r="S1758" i="1"/>
  <c r="Q1758" i="1"/>
  <c r="F1758" i="1"/>
  <c r="C1758" i="1"/>
  <c r="U1757" i="1"/>
  <c r="T1757" i="1"/>
  <c r="S1757" i="1"/>
  <c r="Q1757" i="1"/>
  <c r="F1757" i="1"/>
  <c r="C1757" i="1"/>
  <c r="U1756" i="1"/>
  <c r="T1756" i="1"/>
  <c r="S1756" i="1"/>
  <c r="Q1756" i="1"/>
  <c r="F1756" i="1"/>
  <c r="C1756" i="1"/>
  <c r="U1755" i="1"/>
  <c r="T1755" i="1"/>
  <c r="S1755" i="1"/>
  <c r="Q1755" i="1"/>
  <c r="F1755" i="1"/>
  <c r="C1755" i="1"/>
  <c r="U1754" i="1"/>
  <c r="T1754" i="1"/>
  <c r="S1754" i="1"/>
  <c r="Q1754" i="1"/>
  <c r="F1754" i="1"/>
  <c r="C1754" i="1"/>
  <c r="U1753" i="1"/>
  <c r="T1753" i="1"/>
  <c r="S1753" i="1"/>
  <c r="Q1753" i="1"/>
  <c r="F1753" i="1"/>
  <c r="C1753" i="1"/>
  <c r="U1752" i="1"/>
  <c r="T1752" i="1"/>
  <c r="S1752" i="1"/>
  <c r="Q1752" i="1"/>
  <c r="F1752" i="1"/>
  <c r="C1752" i="1"/>
  <c r="U1751" i="1"/>
  <c r="T1751" i="1"/>
  <c r="S1751" i="1"/>
  <c r="Q1751" i="1"/>
  <c r="F1751" i="1"/>
  <c r="C1751" i="1"/>
  <c r="U1750" i="1"/>
  <c r="T1750" i="1"/>
  <c r="S1750" i="1"/>
  <c r="Q1750" i="1"/>
  <c r="F1750" i="1"/>
  <c r="C1750" i="1"/>
  <c r="U1749" i="1"/>
  <c r="T1749" i="1"/>
  <c r="S1749" i="1"/>
  <c r="Q1749" i="1"/>
  <c r="F1749" i="1"/>
  <c r="C1749" i="1"/>
  <c r="U1748" i="1"/>
  <c r="T1748" i="1"/>
  <c r="S1748" i="1"/>
  <c r="Q1748" i="1"/>
  <c r="F1748" i="1"/>
  <c r="C1748" i="1"/>
  <c r="U1747" i="1"/>
  <c r="T1747" i="1"/>
  <c r="S1747" i="1"/>
  <c r="Q1747" i="1"/>
  <c r="F1747" i="1"/>
  <c r="C1747" i="1"/>
  <c r="U1746" i="1"/>
  <c r="T1746" i="1"/>
  <c r="S1746" i="1"/>
  <c r="Q1746" i="1"/>
  <c r="F1746" i="1"/>
  <c r="C1746" i="1"/>
  <c r="U1745" i="1"/>
  <c r="T1745" i="1"/>
  <c r="S1745" i="1"/>
  <c r="Q1745" i="1"/>
  <c r="F1745" i="1"/>
  <c r="C1745" i="1"/>
  <c r="U1744" i="1"/>
  <c r="T1744" i="1"/>
  <c r="S1744" i="1"/>
  <c r="Q1744" i="1"/>
  <c r="F1744" i="1"/>
  <c r="C1744" i="1"/>
  <c r="U1743" i="1"/>
  <c r="T1743" i="1"/>
  <c r="S1743" i="1"/>
  <c r="Q1743" i="1"/>
  <c r="F1743" i="1"/>
  <c r="C1743" i="1"/>
  <c r="U1742" i="1"/>
  <c r="T1742" i="1"/>
  <c r="S1742" i="1"/>
  <c r="Q1742" i="1"/>
  <c r="F1742" i="1"/>
  <c r="C1742" i="1"/>
  <c r="U1741" i="1"/>
  <c r="T1741" i="1"/>
  <c r="S1741" i="1"/>
  <c r="Q1741" i="1"/>
  <c r="F1741" i="1"/>
  <c r="C1741" i="1"/>
  <c r="U1740" i="1"/>
  <c r="T1740" i="1"/>
  <c r="S1740" i="1"/>
  <c r="Q1740" i="1"/>
  <c r="F1740" i="1"/>
  <c r="C1740" i="1"/>
  <c r="U1739" i="1"/>
  <c r="T1739" i="1"/>
  <c r="S1739" i="1"/>
  <c r="Q1739" i="1"/>
  <c r="F1739" i="1"/>
  <c r="C1739" i="1"/>
  <c r="U1738" i="1"/>
  <c r="T1738" i="1"/>
  <c r="S1738" i="1"/>
  <c r="Q1738" i="1"/>
  <c r="F1738" i="1"/>
  <c r="C1738" i="1"/>
  <c r="U1737" i="1"/>
  <c r="T1737" i="1"/>
  <c r="S1737" i="1"/>
  <c r="Q1737" i="1"/>
  <c r="F1737" i="1"/>
  <c r="C1737" i="1"/>
  <c r="U1736" i="1"/>
  <c r="T1736" i="1"/>
  <c r="S1736" i="1"/>
  <c r="Q1736" i="1"/>
  <c r="F1736" i="1"/>
  <c r="C1736" i="1"/>
  <c r="U1735" i="1"/>
  <c r="T1735" i="1"/>
  <c r="S1735" i="1"/>
  <c r="Q1735" i="1"/>
  <c r="F1735" i="1"/>
  <c r="C1735" i="1"/>
  <c r="U1734" i="1"/>
  <c r="T1734" i="1"/>
  <c r="S1734" i="1"/>
  <c r="Q1734" i="1"/>
  <c r="F1734" i="1"/>
  <c r="C1734" i="1"/>
  <c r="U1733" i="1"/>
  <c r="T1733" i="1"/>
  <c r="S1733" i="1"/>
  <c r="Q1733" i="1"/>
  <c r="F1733" i="1"/>
  <c r="C1733" i="1"/>
  <c r="U1732" i="1"/>
  <c r="T1732" i="1"/>
  <c r="S1732" i="1"/>
  <c r="Q1732" i="1"/>
  <c r="F1732" i="1"/>
  <c r="C1732" i="1"/>
  <c r="U1731" i="1"/>
  <c r="T1731" i="1"/>
  <c r="S1731" i="1"/>
  <c r="Q1731" i="1"/>
  <c r="F1731" i="1"/>
  <c r="C1731" i="1"/>
  <c r="U1730" i="1"/>
  <c r="T1730" i="1"/>
  <c r="S1730" i="1"/>
  <c r="Q1730" i="1"/>
  <c r="F1730" i="1"/>
  <c r="C1730" i="1"/>
  <c r="U1729" i="1"/>
  <c r="T1729" i="1"/>
  <c r="S1729" i="1"/>
  <c r="Q1729" i="1"/>
  <c r="F1729" i="1"/>
  <c r="C1729" i="1"/>
  <c r="U1728" i="1"/>
  <c r="T1728" i="1"/>
  <c r="S1728" i="1"/>
  <c r="Q1728" i="1"/>
  <c r="F1728" i="1"/>
  <c r="C1728" i="1"/>
  <c r="U1727" i="1"/>
  <c r="T1727" i="1"/>
  <c r="S1727" i="1"/>
  <c r="Q1727" i="1"/>
  <c r="F1727" i="1"/>
  <c r="C1727" i="1"/>
  <c r="U1726" i="1"/>
  <c r="T1726" i="1"/>
  <c r="S1726" i="1"/>
  <c r="Q1726" i="1"/>
  <c r="F1726" i="1"/>
  <c r="C1726" i="1"/>
  <c r="U1725" i="1"/>
  <c r="T1725" i="1"/>
  <c r="S1725" i="1"/>
  <c r="Q1725" i="1"/>
  <c r="F1725" i="1"/>
  <c r="C1725" i="1"/>
  <c r="U1724" i="1"/>
  <c r="T1724" i="1"/>
  <c r="S1724" i="1"/>
  <c r="Q1724" i="1"/>
  <c r="F1724" i="1"/>
  <c r="C1724" i="1"/>
  <c r="U1723" i="1"/>
  <c r="T1723" i="1"/>
  <c r="S1723" i="1"/>
  <c r="Q1723" i="1"/>
  <c r="F1723" i="1"/>
  <c r="C1723" i="1"/>
  <c r="U1722" i="1"/>
  <c r="T1722" i="1"/>
  <c r="S1722" i="1"/>
  <c r="Q1722" i="1"/>
  <c r="F1722" i="1"/>
  <c r="C1722" i="1"/>
  <c r="U1721" i="1"/>
  <c r="T1721" i="1"/>
  <c r="S1721" i="1"/>
  <c r="Q1721" i="1"/>
  <c r="F1721" i="1"/>
  <c r="C1721" i="1"/>
  <c r="U1720" i="1"/>
  <c r="T1720" i="1"/>
  <c r="S1720" i="1"/>
  <c r="Q1720" i="1"/>
  <c r="F1720" i="1"/>
  <c r="C1720" i="1"/>
  <c r="U1719" i="1"/>
  <c r="T1719" i="1"/>
  <c r="S1719" i="1"/>
  <c r="Q1719" i="1"/>
  <c r="F1719" i="1"/>
  <c r="C1719" i="1"/>
  <c r="U1718" i="1"/>
  <c r="T1718" i="1"/>
  <c r="S1718" i="1"/>
  <c r="Q1718" i="1"/>
  <c r="F1718" i="1"/>
  <c r="C1718" i="1"/>
  <c r="U1717" i="1"/>
  <c r="T1717" i="1"/>
  <c r="S1717" i="1"/>
  <c r="Q1717" i="1"/>
  <c r="F1717" i="1"/>
  <c r="C1717" i="1"/>
  <c r="U1716" i="1"/>
  <c r="T1716" i="1"/>
  <c r="S1716" i="1"/>
  <c r="Q1716" i="1"/>
  <c r="F1716" i="1"/>
  <c r="C1716" i="1"/>
  <c r="U1715" i="1"/>
  <c r="T1715" i="1"/>
  <c r="S1715" i="1"/>
  <c r="Q1715" i="1"/>
  <c r="F1715" i="1"/>
  <c r="C1715" i="1"/>
  <c r="U1714" i="1"/>
  <c r="T1714" i="1"/>
  <c r="S1714" i="1"/>
  <c r="Q1714" i="1"/>
  <c r="F1714" i="1"/>
  <c r="C1714" i="1"/>
  <c r="U1713" i="1"/>
  <c r="T1713" i="1"/>
  <c r="S1713" i="1"/>
  <c r="Q1713" i="1"/>
  <c r="F1713" i="1"/>
  <c r="C1713" i="1"/>
  <c r="U1712" i="1"/>
  <c r="T1712" i="1"/>
  <c r="S1712" i="1"/>
  <c r="Q1712" i="1"/>
  <c r="F1712" i="1"/>
  <c r="C1712" i="1"/>
  <c r="U1711" i="1"/>
  <c r="T1711" i="1"/>
  <c r="S1711" i="1"/>
  <c r="Q1711" i="1"/>
  <c r="F1711" i="1"/>
  <c r="C1711" i="1"/>
  <c r="U1710" i="1"/>
  <c r="T1710" i="1"/>
  <c r="S1710" i="1"/>
  <c r="Q1710" i="1"/>
  <c r="F1710" i="1"/>
  <c r="C1710" i="1"/>
  <c r="U1709" i="1"/>
  <c r="T1709" i="1"/>
  <c r="S1709" i="1"/>
  <c r="Q1709" i="1"/>
  <c r="F1709" i="1"/>
  <c r="C1709" i="1"/>
  <c r="U1708" i="1"/>
  <c r="T1708" i="1"/>
  <c r="S1708" i="1"/>
  <c r="Q1708" i="1"/>
  <c r="F1708" i="1"/>
  <c r="C1708" i="1"/>
  <c r="U1707" i="1"/>
  <c r="T1707" i="1"/>
  <c r="S1707" i="1"/>
  <c r="Q1707" i="1"/>
  <c r="F1707" i="1"/>
  <c r="C1707" i="1"/>
  <c r="U1706" i="1"/>
  <c r="T1706" i="1"/>
  <c r="S1706" i="1"/>
  <c r="Q1706" i="1"/>
  <c r="F1706" i="1"/>
  <c r="C1706" i="1"/>
  <c r="U1705" i="1"/>
  <c r="T1705" i="1"/>
  <c r="S1705" i="1"/>
  <c r="Q1705" i="1"/>
  <c r="F1705" i="1"/>
  <c r="C1705" i="1"/>
  <c r="U1704" i="1"/>
  <c r="T1704" i="1"/>
  <c r="S1704" i="1"/>
  <c r="Q1704" i="1"/>
  <c r="F1704" i="1"/>
  <c r="C1704" i="1"/>
  <c r="U1703" i="1"/>
  <c r="T1703" i="1"/>
  <c r="S1703" i="1"/>
  <c r="Q1703" i="1"/>
  <c r="F1703" i="1"/>
  <c r="C1703" i="1"/>
  <c r="U1702" i="1"/>
  <c r="T1702" i="1"/>
  <c r="S1702" i="1"/>
  <c r="Q1702" i="1"/>
  <c r="F1702" i="1"/>
  <c r="C1702" i="1"/>
  <c r="U1701" i="1"/>
  <c r="T1701" i="1"/>
  <c r="S1701" i="1"/>
  <c r="Q1701" i="1"/>
  <c r="F1701" i="1"/>
  <c r="C1701" i="1"/>
  <c r="U1700" i="1"/>
  <c r="T1700" i="1"/>
  <c r="S1700" i="1"/>
  <c r="Q1700" i="1"/>
  <c r="F1700" i="1"/>
  <c r="C1700" i="1"/>
  <c r="U1699" i="1"/>
  <c r="T1699" i="1"/>
  <c r="S1699" i="1"/>
  <c r="Q1699" i="1"/>
  <c r="F1699" i="1"/>
  <c r="C1699" i="1"/>
  <c r="U1698" i="1"/>
  <c r="T1698" i="1"/>
  <c r="S1698" i="1"/>
  <c r="Q1698" i="1"/>
  <c r="F1698" i="1"/>
  <c r="C1698" i="1"/>
  <c r="U1697" i="1"/>
  <c r="T1697" i="1"/>
  <c r="S1697" i="1"/>
  <c r="Q1697" i="1"/>
  <c r="F1697" i="1"/>
  <c r="C1697" i="1"/>
  <c r="U1696" i="1"/>
  <c r="T1696" i="1"/>
  <c r="S1696" i="1"/>
  <c r="Q1696" i="1"/>
  <c r="F1696" i="1"/>
  <c r="C1696" i="1"/>
  <c r="U1695" i="1"/>
  <c r="T1695" i="1"/>
  <c r="S1695" i="1"/>
  <c r="Q1695" i="1"/>
  <c r="F1695" i="1"/>
  <c r="C1695" i="1"/>
  <c r="U1694" i="1"/>
  <c r="T1694" i="1"/>
  <c r="S1694" i="1"/>
  <c r="Q1694" i="1"/>
  <c r="F1694" i="1"/>
  <c r="C1694" i="1"/>
  <c r="U1693" i="1"/>
  <c r="T1693" i="1"/>
  <c r="S1693" i="1"/>
  <c r="Q1693" i="1"/>
  <c r="F1693" i="1"/>
  <c r="C1693" i="1"/>
  <c r="U1692" i="1"/>
  <c r="T1692" i="1"/>
  <c r="S1692" i="1"/>
  <c r="Q1692" i="1"/>
  <c r="F1692" i="1"/>
  <c r="C1692" i="1"/>
  <c r="U1691" i="1"/>
  <c r="T1691" i="1"/>
  <c r="S1691" i="1"/>
  <c r="Q1691" i="1"/>
  <c r="F1691" i="1"/>
  <c r="C1691" i="1"/>
  <c r="U1690" i="1"/>
  <c r="T1690" i="1"/>
  <c r="S1690" i="1"/>
  <c r="Q1690" i="1"/>
  <c r="F1690" i="1"/>
  <c r="C1690" i="1"/>
  <c r="U1689" i="1"/>
  <c r="T1689" i="1"/>
  <c r="S1689" i="1"/>
  <c r="Q1689" i="1"/>
  <c r="F1689" i="1"/>
  <c r="C1689" i="1"/>
  <c r="U1688" i="1"/>
  <c r="T1688" i="1"/>
  <c r="S1688" i="1"/>
  <c r="Q1688" i="1"/>
  <c r="F1688" i="1"/>
  <c r="C1688" i="1"/>
  <c r="U1687" i="1"/>
  <c r="T1687" i="1"/>
  <c r="S1687" i="1"/>
  <c r="Q1687" i="1"/>
  <c r="F1687" i="1"/>
  <c r="C1687" i="1"/>
  <c r="U1686" i="1"/>
  <c r="T1686" i="1"/>
  <c r="S1686" i="1"/>
  <c r="Q1686" i="1"/>
  <c r="F1686" i="1"/>
  <c r="C1686" i="1"/>
  <c r="U1685" i="1"/>
  <c r="T1685" i="1"/>
  <c r="S1685" i="1"/>
  <c r="Q1685" i="1"/>
  <c r="F1685" i="1"/>
  <c r="C1685" i="1"/>
  <c r="U1684" i="1"/>
  <c r="T1684" i="1"/>
  <c r="S1684" i="1"/>
  <c r="Q1684" i="1"/>
  <c r="F1684" i="1"/>
  <c r="C1684" i="1"/>
  <c r="U1683" i="1"/>
  <c r="T1683" i="1"/>
  <c r="S1683" i="1"/>
  <c r="Q1683" i="1"/>
  <c r="F1683" i="1"/>
  <c r="C1683" i="1"/>
  <c r="U1682" i="1"/>
  <c r="T1682" i="1"/>
  <c r="S1682" i="1"/>
  <c r="Q1682" i="1"/>
  <c r="F1682" i="1"/>
  <c r="C1682" i="1"/>
  <c r="U1681" i="1"/>
  <c r="T1681" i="1"/>
  <c r="S1681" i="1"/>
  <c r="Q1681" i="1"/>
  <c r="F1681" i="1"/>
  <c r="C1681" i="1"/>
  <c r="U1680" i="1"/>
  <c r="T1680" i="1"/>
  <c r="S1680" i="1"/>
  <c r="Q1680" i="1"/>
  <c r="F1680" i="1"/>
  <c r="C1680" i="1"/>
  <c r="U1679" i="1"/>
  <c r="T1679" i="1"/>
  <c r="S1679" i="1"/>
  <c r="Q1679" i="1"/>
  <c r="F1679" i="1"/>
  <c r="C1679" i="1"/>
  <c r="U1678" i="1"/>
  <c r="T1678" i="1"/>
  <c r="S1678" i="1"/>
  <c r="Q1678" i="1"/>
  <c r="F1678" i="1"/>
  <c r="C1678" i="1"/>
  <c r="U1677" i="1"/>
  <c r="T1677" i="1"/>
  <c r="S1677" i="1"/>
  <c r="Q1677" i="1"/>
  <c r="F1677" i="1"/>
  <c r="C1677" i="1"/>
  <c r="U1676" i="1"/>
  <c r="T1676" i="1"/>
  <c r="S1676" i="1"/>
  <c r="Q1676" i="1"/>
  <c r="F1676" i="1"/>
  <c r="C1676" i="1"/>
  <c r="U1675" i="1"/>
  <c r="T1675" i="1"/>
  <c r="S1675" i="1"/>
  <c r="Q1675" i="1"/>
  <c r="F1675" i="1"/>
  <c r="C1675" i="1"/>
  <c r="U1674" i="1"/>
  <c r="T1674" i="1"/>
  <c r="S1674" i="1"/>
  <c r="Q1674" i="1"/>
  <c r="F1674" i="1"/>
  <c r="C1674" i="1"/>
  <c r="U1673" i="1"/>
  <c r="T1673" i="1"/>
  <c r="S1673" i="1"/>
  <c r="Q1673" i="1"/>
  <c r="F1673" i="1"/>
  <c r="C1673" i="1"/>
  <c r="U1672" i="1"/>
  <c r="T1672" i="1"/>
  <c r="S1672" i="1"/>
  <c r="Q1672" i="1"/>
  <c r="F1672" i="1"/>
  <c r="C1672" i="1"/>
  <c r="U1671" i="1"/>
  <c r="T1671" i="1"/>
  <c r="S1671" i="1"/>
  <c r="Q1671" i="1"/>
  <c r="F1671" i="1"/>
  <c r="C1671" i="1"/>
  <c r="U1670" i="1"/>
  <c r="T1670" i="1"/>
  <c r="S1670" i="1"/>
  <c r="Q1670" i="1"/>
  <c r="F1670" i="1"/>
  <c r="C1670" i="1"/>
  <c r="U1669" i="1"/>
  <c r="T1669" i="1"/>
  <c r="S1669" i="1"/>
  <c r="Q1669" i="1"/>
  <c r="F1669" i="1"/>
  <c r="C1669" i="1"/>
  <c r="U1668" i="1"/>
  <c r="T1668" i="1"/>
  <c r="S1668" i="1"/>
  <c r="Q1668" i="1"/>
  <c r="F1668" i="1"/>
  <c r="C1668" i="1"/>
  <c r="U1667" i="1"/>
  <c r="T1667" i="1"/>
  <c r="S1667" i="1"/>
  <c r="Q1667" i="1"/>
  <c r="F1667" i="1"/>
  <c r="C1667" i="1"/>
  <c r="U1666" i="1"/>
  <c r="T1666" i="1"/>
  <c r="S1666" i="1"/>
  <c r="Q1666" i="1"/>
  <c r="F1666" i="1"/>
  <c r="C1666" i="1"/>
  <c r="U1665" i="1"/>
  <c r="T1665" i="1"/>
  <c r="S1665" i="1"/>
  <c r="Q1665" i="1"/>
  <c r="F1665" i="1"/>
  <c r="C1665" i="1"/>
  <c r="U1664" i="1"/>
  <c r="T1664" i="1"/>
  <c r="S1664" i="1"/>
  <c r="Q1664" i="1"/>
  <c r="F1664" i="1"/>
  <c r="C1664" i="1"/>
  <c r="U1663" i="1"/>
  <c r="T1663" i="1"/>
  <c r="S1663" i="1"/>
  <c r="Q1663" i="1"/>
  <c r="F1663" i="1"/>
  <c r="C1663" i="1"/>
  <c r="U1662" i="1"/>
  <c r="T1662" i="1"/>
  <c r="S1662" i="1"/>
  <c r="Q1662" i="1"/>
  <c r="F1662" i="1"/>
  <c r="C1662" i="1"/>
  <c r="U1661" i="1"/>
  <c r="T1661" i="1"/>
  <c r="S1661" i="1"/>
  <c r="Q1661" i="1"/>
  <c r="F1661" i="1"/>
  <c r="C1661" i="1"/>
  <c r="U1660" i="1"/>
  <c r="T1660" i="1"/>
  <c r="S1660" i="1"/>
  <c r="Q1660" i="1"/>
  <c r="F1660" i="1"/>
  <c r="C1660" i="1"/>
  <c r="U1659" i="1"/>
  <c r="T1659" i="1"/>
  <c r="S1659" i="1"/>
  <c r="Q1659" i="1"/>
  <c r="F1659" i="1"/>
  <c r="C1659" i="1"/>
  <c r="U1658" i="1"/>
  <c r="T1658" i="1"/>
  <c r="S1658" i="1"/>
  <c r="Q1658" i="1"/>
  <c r="F1658" i="1"/>
  <c r="C1658" i="1"/>
  <c r="U1657" i="1"/>
  <c r="T1657" i="1"/>
  <c r="S1657" i="1"/>
  <c r="Q1657" i="1"/>
  <c r="F1657" i="1"/>
  <c r="C1657" i="1"/>
  <c r="U1656" i="1"/>
  <c r="T1656" i="1"/>
  <c r="S1656" i="1"/>
  <c r="Q1656" i="1"/>
  <c r="F1656" i="1"/>
  <c r="C1656" i="1"/>
  <c r="U1655" i="1"/>
  <c r="T1655" i="1"/>
  <c r="S1655" i="1"/>
  <c r="Q1655" i="1"/>
  <c r="F1655" i="1"/>
  <c r="C1655" i="1"/>
  <c r="U1654" i="1"/>
  <c r="T1654" i="1"/>
  <c r="S1654" i="1"/>
  <c r="Q1654" i="1"/>
  <c r="F1654" i="1"/>
  <c r="C1654" i="1"/>
  <c r="U1653" i="1"/>
  <c r="T1653" i="1"/>
  <c r="S1653" i="1"/>
  <c r="Q1653" i="1"/>
  <c r="F1653" i="1"/>
  <c r="C1653" i="1"/>
  <c r="U1652" i="1"/>
  <c r="T1652" i="1"/>
  <c r="S1652" i="1"/>
  <c r="Q1652" i="1"/>
  <c r="F1652" i="1"/>
  <c r="C1652" i="1"/>
  <c r="U1651" i="1"/>
  <c r="T1651" i="1"/>
  <c r="S1651" i="1"/>
  <c r="Q1651" i="1"/>
  <c r="F1651" i="1"/>
  <c r="C1651" i="1"/>
  <c r="U1650" i="1"/>
  <c r="T1650" i="1"/>
  <c r="S1650" i="1"/>
  <c r="Q1650" i="1"/>
  <c r="F1650" i="1"/>
  <c r="C1650" i="1"/>
  <c r="U1649" i="1"/>
  <c r="T1649" i="1"/>
  <c r="S1649" i="1"/>
  <c r="Q1649" i="1"/>
  <c r="F1649" i="1"/>
  <c r="C1649" i="1"/>
  <c r="U1648" i="1"/>
  <c r="T1648" i="1"/>
  <c r="S1648" i="1"/>
  <c r="Q1648" i="1"/>
  <c r="F1648" i="1"/>
  <c r="C1648" i="1"/>
  <c r="U1647" i="1"/>
  <c r="T1647" i="1"/>
  <c r="S1647" i="1"/>
  <c r="Q1647" i="1"/>
  <c r="F1647" i="1"/>
  <c r="C1647" i="1"/>
  <c r="U1646" i="1"/>
  <c r="T1646" i="1"/>
  <c r="S1646" i="1"/>
  <c r="Q1646" i="1"/>
  <c r="F1646" i="1"/>
  <c r="C1646" i="1"/>
  <c r="U1645" i="1"/>
  <c r="T1645" i="1"/>
  <c r="S1645" i="1"/>
  <c r="Q1645" i="1"/>
  <c r="F1645" i="1"/>
  <c r="C1645" i="1"/>
  <c r="U1644" i="1"/>
  <c r="T1644" i="1"/>
  <c r="S1644" i="1"/>
  <c r="Q1644" i="1"/>
  <c r="F1644" i="1"/>
  <c r="C1644" i="1"/>
  <c r="U1643" i="1"/>
  <c r="T1643" i="1"/>
  <c r="S1643" i="1"/>
  <c r="Q1643" i="1"/>
  <c r="F1643" i="1"/>
  <c r="C1643" i="1"/>
  <c r="U1642" i="1"/>
  <c r="T1642" i="1"/>
  <c r="S1642" i="1"/>
  <c r="Q1642" i="1"/>
  <c r="F1642" i="1"/>
  <c r="C1642" i="1"/>
  <c r="U1641" i="1"/>
  <c r="T1641" i="1"/>
  <c r="S1641" i="1"/>
  <c r="Q1641" i="1"/>
  <c r="F1641" i="1"/>
  <c r="C1641" i="1"/>
  <c r="U1640" i="1"/>
  <c r="T1640" i="1"/>
  <c r="S1640" i="1"/>
  <c r="Q1640" i="1"/>
  <c r="F1640" i="1"/>
  <c r="C1640" i="1"/>
  <c r="U1639" i="1"/>
  <c r="T1639" i="1"/>
  <c r="S1639" i="1"/>
  <c r="Q1639" i="1"/>
  <c r="F1639" i="1"/>
  <c r="C1639" i="1"/>
  <c r="U1638" i="1"/>
  <c r="T1638" i="1"/>
  <c r="S1638" i="1"/>
  <c r="Q1638" i="1"/>
  <c r="F1638" i="1"/>
  <c r="C1638" i="1"/>
  <c r="U1637" i="1"/>
  <c r="T1637" i="1"/>
  <c r="S1637" i="1"/>
  <c r="Q1637" i="1"/>
  <c r="F1637" i="1"/>
  <c r="C1637" i="1"/>
  <c r="U1636" i="1"/>
  <c r="T1636" i="1"/>
  <c r="S1636" i="1"/>
  <c r="Q1636" i="1"/>
  <c r="F1636" i="1"/>
  <c r="C1636" i="1"/>
  <c r="U1635" i="1"/>
  <c r="T1635" i="1"/>
  <c r="S1635" i="1"/>
  <c r="Q1635" i="1"/>
  <c r="F1635" i="1"/>
  <c r="C1635" i="1"/>
  <c r="U1634" i="1"/>
  <c r="T1634" i="1"/>
  <c r="S1634" i="1"/>
  <c r="Q1634" i="1"/>
  <c r="F1634" i="1"/>
  <c r="C1634" i="1"/>
  <c r="U1633" i="1"/>
  <c r="T1633" i="1"/>
  <c r="S1633" i="1"/>
  <c r="Q1633" i="1"/>
  <c r="F1633" i="1"/>
  <c r="C1633" i="1"/>
  <c r="U1632" i="1"/>
  <c r="T1632" i="1"/>
  <c r="S1632" i="1"/>
  <c r="Q1632" i="1"/>
  <c r="F1632" i="1"/>
  <c r="C1632" i="1"/>
  <c r="U1631" i="1"/>
  <c r="T1631" i="1"/>
  <c r="S1631" i="1"/>
  <c r="Q1631" i="1"/>
  <c r="F1631" i="1"/>
  <c r="C1631" i="1"/>
  <c r="U1630" i="1"/>
  <c r="T1630" i="1"/>
  <c r="S1630" i="1"/>
  <c r="Q1630" i="1"/>
  <c r="F1630" i="1"/>
  <c r="C1630" i="1"/>
  <c r="U1629" i="1"/>
  <c r="T1629" i="1"/>
  <c r="S1629" i="1"/>
  <c r="Q1629" i="1"/>
  <c r="F1629" i="1"/>
  <c r="C1629" i="1"/>
  <c r="U1628" i="1"/>
  <c r="T1628" i="1"/>
  <c r="S1628" i="1"/>
  <c r="Q1628" i="1"/>
  <c r="F1628" i="1"/>
  <c r="C1628" i="1"/>
  <c r="U1627" i="1"/>
  <c r="T1627" i="1"/>
  <c r="S1627" i="1"/>
  <c r="Q1627" i="1"/>
  <c r="F1627" i="1"/>
  <c r="C1627" i="1"/>
  <c r="U1626" i="1"/>
  <c r="T1626" i="1"/>
  <c r="S1626" i="1"/>
  <c r="Q1626" i="1"/>
  <c r="F1626" i="1"/>
  <c r="C1626" i="1"/>
  <c r="U1625" i="1"/>
  <c r="T1625" i="1"/>
  <c r="S1625" i="1"/>
  <c r="Q1625" i="1"/>
  <c r="F1625" i="1"/>
  <c r="C1625" i="1"/>
  <c r="U1624" i="1"/>
  <c r="T1624" i="1"/>
  <c r="S1624" i="1"/>
  <c r="Q1624" i="1"/>
  <c r="F1624" i="1"/>
  <c r="C1624" i="1"/>
  <c r="U1623" i="1"/>
  <c r="T1623" i="1"/>
  <c r="S1623" i="1"/>
  <c r="Q1623" i="1"/>
  <c r="F1623" i="1"/>
  <c r="C1623" i="1"/>
  <c r="U1622" i="1"/>
  <c r="T1622" i="1"/>
  <c r="S1622" i="1"/>
  <c r="Q1622" i="1"/>
  <c r="F1622" i="1"/>
  <c r="C1622" i="1"/>
  <c r="U1621" i="1"/>
  <c r="T1621" i="1"/>
  <c r="S1621" i="1"/>
  <c r="Q1621" i="1"/>
  <c r="F1621" i="1"/>
  <c r="C1621" i="1"/>
  <c r="U1620" i="1"/>
  <c r="T1620" i="1"/>
  <c r="S1620" i="1"/>
  <c r="Q1620" i="1"/>
  <c r="F1620" i="1"/>
  <c r="C1620" i="1"/>
  <c r="U1619" i="1"/>
  <c r="T1619" i="1"/>
  <c r="S1619" i="1"/>
  <c r="Q1619" i="1"/>
  <c r="F1619" i="1"/>
  <c r="C1619" i="1"/>
  <c r="U1618" i="1"/>
  <c r="T1618" i="1"/>
  <c r="S1618" i="1"/>
  <c r="Q1618" i="1"/>
  <c r="F1618" i="1"/>
  <c r="C1618" i="1"/>
  <c r="U1617" i="1"/>
  <c r="T1617" i="1"/>
  <c r="S1617" i="1"/>
  <c r="Q1617" i="1"/>
  <c r="F1617" i="1"/>
  <c r="C1617" i="1"/>
  <c r="U1616" i="1"/>
  <c r="T1616" i="1"/>
  <c r="S1616" i="1"/>
  <c r="Q1616" i="1"/>
  <c r="F1616" i="1"/>
  <c r="C1616" i="1"/>
  <c r="U1615" i="1"/>
  <c r="T1615" i="1"/>
  <c r="S1615" i="1"/>
  <c r="Q1615" i="1"/>
  <c r="F1615" i="1"/>
  <c r="C1615" i="1"/>
  <c r="U1614" i="1"/>
  <c r="T1614" i="1"/>
  <c r="S1614" i="1"/>
  <c r="Q1614" i="1"/>
  <c r="F1614" i="1"/>
  <c r="C1614" i="1"/>
  <c r="U1613" i="1"/>
  <c r="T1613" i="1"/>
  <c r="S1613" i="1"/>
  <c r="Q1613" i="1"/>
  <c r="F1613" i="1"/>
  <c r="C1613" i="1"/>
  <c r="U1612" i="1"/>
  <c r="T1612" i="1"/>
  <c r="S1612" i="1"/>
  <c r="Q1612" i="1"/>
  <c r="F1612" i="1"/>
  <c r="C1612" i="1"/>
  <c r="U1611" i="1"/>
  <c r="T1611" i="1"/>
  <c r="S1611" i="1"/>
  <c r="Q1611" i="1"/>
  <c r="F1611" i="1"/>
  <c r="C1611" i="1"/>
  <c r="U1610" i="1"/>
  <c r="T1610" i="1"/>
  <c r="S1610" i="1"/>
  <c r="Q1610" i="1"/>
  <c r="F1610" i="1"/>
  <c r="C1610" i="1"/>
  <c r="U1609" i="1"/>
  <c r="T1609" i="1"/>
  <c r="S1609" i="1"/>
  <c r="Q1609" i="1"/>
  <c r="F1609" i="1"/>
  <c r="C1609" i="1"/>
  <c r="U1608" i="1"/>
  <c r="T1608" i="1"/>
  <c r="S1608" i="1"/>
  <c r="Q1608" i="1"/>
  <c r="F1608" i="1"/>
  <c r="C1608" i="1"/>
  <c r="U1607" i="1"/>
  <c r="T1607" i="1"/>
  <c r="S1607" i="1"/>
  <c r="Q1607" i="1"/>
  <c r="F1607" i="1"/>
  <c r="C1607" i="1"/>
  <c r="U1606" i="1"/>
  <c r="T1606" i="1"/>
  <c r="S1606" i="1"/>
  <c r="Q1606" i="1"/>
  <c r="F1606" i="1"/>
  <c r="C1606" i="1"/>
  <c r="U1605" i="1"/>
  <c r="T1605" i="1"/>
  <c r="S1605" i="1"/>
  <c r="Q1605" i="1"/>
  <c r="F1605" i="1"/>
  <c r="C1605" i="1"/>
  <c r="U1604" i="1"/>
  <c r="T1604" i="1"/>
  <c r="S1604" i="1"/>
  <c r="Q1604" i="1"/>
  <c r="F1604" i="1"/>
  <c r="C1604" i="1"/>
  <c r="U1603" i="1"/>
  <c r="T1603" i="1"/>
  <c r="S1603" i="1"/>
  <c r="Q1603" i="1"/>
  <c r="F1603" i="1"/>
  <c r="C1603" i="1"/>
  <c r="U1602" i="1"/>
  <c r="T1602" i="1"/>
  <c r="S1602" i="1"/>
  <c r="Q1602" i="1"/>
  <c r="F1602" i="1"/>
  <c r="C1602" i="1"/>
  <c r="U1601" i="1"/>
  <c r="T1601" i="1"/>
  <c r="S1601" i="1"/>
  <c r="Q1601" i="1"/>
  <c r="F1601" i="1"/>
  <c r="C1601" i="1"/>
  <c r="U1600" i="1"/>
  <c r="T1600" i="1"/>
  <c r="S1600" i="1"/>
  <c r="Q1600" i="1"/>
  <c r="F1600" i="1"/>
  <c r="C1600" i="1"/>
  <c r="U1599" i="1"/>
  <c r="T1599" i="1"/>
  <c r="S1599" i="1"/>
  <c r="Q1599" i="1"/>
  <c r="F1599" i="1"/>
  <c r="C1599" i="1"/>
  <c r="U1598" i="1"/>
  <c r="T1598" i="1"/>
  <c r="S1598" i="1"/>
  <c r="Q1598" i="1"/>
  <c r="F1598" i="1"/>
  <c r="C1598" i="1"/>
  <c r="U1597" i="1"/>
  <c r="T1597" i="1"/>
  <c r="S1597" i="1"/>
  <c r="Q1597" i="1"/>
  <c r="F1597" i="1"/>
  <c r="C1597" i="1"/>
  <c r="U1596" i="1"/>
  <c r="T1596" i="1"/>
  <c r="S1596" i="1"/>
  <c r="Q1596" i="1"/>
  <c r="F1596" i="1"/>
  <c r="C1596" i="1"/>
  <c r="U1595" i="1"/>
  <c r="T1595" i="1"/>
  <c r="S1595" i="1"/>
  <c r="Q1595" i="1"/>
  <c r="F1595" i="1"/>
  <c r="C1595" i="1"/>
  <c r="U1594" i="1"/>
  <c r="T1594" i="1"/>
  <c r="S1594" i="1"/>
  <c r="Q1594" i="1"/>
  <c r="F1594" i="1"/>
  <c r="C1594" i="1"/>
  <c r="U1593" i="1"/>
  <c r="T1593" i="1"/>
  <c r="S1593" i="1"/>
  <c r="Q1593" i="1"/>
  <c r="F1593" i="1"/>
  <c r="C1593" i="1"/>
  <c r="U1592" i="1"/>
  <c r="T1592" i="1"/>
  <c r="S1592" i="1"/>
  <c r="Q1592" i="1"/>
  <c r="F1592" i="1"/>
  <c r="C1592" i="1"/>
  <c r="U1591" i="1"/>
  <c r="T1591" i="1"/>
  <c r="S1591" i="1"/>
  <c r="Q1591" i="1"/>
  <c r="F1591" i="1"/>
  <c r="C1591" i="1"/>
  <c r="U1590" i="1"/>
  <c r="T1590" i="1"/>
  <c r="S1590" i="1"/>
  <c r="Q1590" i="1"/>
  <c r="F1590" i="1"/>
  <c r="C1590" i="1"/>
  <c r="U1589" i="1"/>
  <c r="T1589" i="1"/>
  <c r="S1589" i="1"/>
  <c r="Q1589" i="1"/>
  <c r="F1589" i="1"/>
  <c r="C1589" i="1"/>
  <c r="U1588" i="1"/>
  <c r="T1588" i="1"/>
  <c r="S1588" i="1"/>
  <c r="Q1588" i="1"/>
  <c r="F1588" i="1"/>
  <c r="C1588" i="1"/>
  <c r="U1587" i="1"/>
  <c r="T1587" i="1"/>
  <c r="S1587" i="1"/>
  <c r="Q1587" i="1"/>
  <c r="F1587" i="1"/>
  <c r="C1587" i="1"/>
  <c r="U1586" i="1"/>
  <c r="T1586" i="1"/>
  <c r="S1586" i="1"/>
  <c r="Q1586" i="1"/>
  <c r="F1586" i="1"/>
  <c r="C1586" i="1"/>
  <c r="U1585" i="1"/>
  <c r="T1585" i="1"/>
  <c r="S1585" i="1"/>
  <c r="Q1585" i="1"/>
  <c r="F1585" i="1"/>
  <c r="C1585" i="1"/>
  <c r="U1584" i="1"/>
  <c r="T1584" i="1"/>
  <c r="S1584" i="1"/>
  <c r="Q1584" i="1"/>
  <c r="F1584" i="1"/>
  <c r="C1584" i="1"/>
  <c r="U1583" i="1"/>
  <c r="T1583" i="1"/>
  <c r="S1583" i="1"/>
  <c r="Q1583" i="1"/>
  <c r="F1583" i="1"/>
  <c r="C1583" i="1"/>
  <c r="U1582" i="1"/>
  <c r="T1582" i="1"/>
  <c r="S1582" i="1"/>
  <c r="Q1582" i="1"/>
  <c r="F1582" i="1"/>
  <c r="C1582" i="1"/>
  <c r="U1581" i="1"/>
  <c r="T1581" i="1"/>
  <c r="S1581" i="1"/>
  <c r="Q1581" i="1"/>
  <c r="F1581" i="1"/>
  <c r="C1581" i="1"/>
  <c r="U1580" i="1"/>
  <c r="T1580" i="1"/>
  <c r="S1580" i="1"/>
  <c r="Q1580" i="1"/>
  <c r="F1580" i="1"/>
  <c r="C1580" i="1"/>
  <c r="U1579" i="1"/>
  <c r="T1579" i="1"/>
  <c r="S1579" i="1"/>
  <c r="Q1579" i="1"/>
  <c r="F1579" i="1"/>
  <c r="C1579" i="1"/>
  <c r="U1578" i="1"/>
  <c r="T1578" i="1"/>
  <c r="S1578" i="1"/>
  <c r="Q1578" i="1"/>
  <c r="F1578" i="1"/>
  <c r="C1578" i="1"/>
  <c r="U1577" i="1"/>
  <c r="T1577" i="1"/>
  <c r="S1577" i="1"/>
  <c r="Q1577" i="1"/>
  <c r="F1577" i="1"/>
  <c r="C1577" i="1"/>
  <c r="U1576" i="1"/>
  <c r="T1576" i="1"/>
  <c r="S1576" i="1"/>
  <c r="Q1576" i="1"/>
  <c r="F1576" i="1"/>
  <c r="C1576" i="1"/>
  <c r="U1575" i="1"/>
  <c r="T1575" i="1"/>
  <c r="S1575" i="1"/>
  <c r="Q1575" i="1"/>
  <c r="F1575" i="1"/>
  <c r="C1575" i="1"/>
  <c r="U1574" i="1"/>
  <c r="T1574" i="1"/>
  <c r="S1574" i="1"/>
  <c r="Q1574" i="1"/>
  <c r="F1574" i="1"/>
  <c r="C1574" i="1"/>
  <c r="U1573" i="1"/>
  <c r="T1573" i="1"/>
  <c r="S1573" i="1"/>
  <c r="Q1573" i="1"/>
  <c r="F1573" i="1"/>
  <c r="C1573" i="1"/>
  <c r="U1572" i="1"/>
  <c r="T1572" i="1"/>
  <c r="S1572" i="1"/>
  <c r="Q1572" i="1"/>
  <c r="F1572" i="1"/>
  <c r="C1572" i="1"/>
  <c r="U1571" i="1"/>
  <c r="T1571" i="1"/>
  <c r="S1571" i="1"/>
  <c r="Q1571" i="1"/>
  <c r="F1571" i="1"/>
  <c r="C1571" i="1"/>
  <c r="U1570" i="1"/>
  <c r="T1570" i="1"/>
  <c r="S1570" i="1"/>
  <c r="Q1570" i="1"/>
  <c r="F1570" i="1"/>
  <c r="C1570" i="1"/>
  <c r="U1569" i="1"/>
  <c r="T1569" i="1"/>
  <c r="S1569" i="1"/>
  <c r="Q1569" i="1"/>
  <c r="F1569" i="1"/>
  <c r="C1569" i="1"/>
  <c r="U1568" i="1"/>
  <c r="T1568" i="1"/>
  <c r="S1568" i="1"/>
  <c r="Q1568" i="1"/>
  <c r="F1568" i="1"/>
  <c r="C1568" i="1"/>
  <c r="U1567" i="1"/>
  <c r="T1567" i="1"/>
  <c r="S1567" i="1"/>
  <c r="Q1567" i="1"/>
  <c r="F1567" i="1"/>
  <c r="C1567" i="1"/>
  <c r="U1566" i="1"/>
  <c r="T1566" i="1"/>
  <c r="S1566" i="1"/>
  <c r="Q1566" i="1"/>
  <c r="F1566" i="1"/>
  <c r="C1566" i="1"/>
  <c r="U1565" i="1"/>
  <c r="T1565" i="1"/>
  <c r="S1565" i="1"/>
  <c r="Q1565" i="1"/>
  <c r="F1565" i="1"/>
  <c r="C1565" i="1"/>
  <c r="U1564" i="1"/>
  <c r="T1564" i="1"/>
  <c r="S1564" i="1"/>
  <c r="Q1564" i="1"/>
  <c r="F1564" i="1"/>
  <c r="C1564" i="1"/>
  <c r="U1563" i="1"/>
  <c r="T1563" i="1"/>
  <c r="S1563" i="1"/>
  <c r="Q1563" i="1"/>
  <c r="F1563" i="1"/>
  <c r="C1563" i="1"/>
  <c r="U1562" i="1"/>
  <c r="T1562" i="1"/>
  <c r="S1562" i="1"/>
  <c r="Q1562" i="1"/>
  <c r="F1562" i="1"/>
  <c r="C1562" i="1"/>
  <c r="U1561" i="1"/>
  <c r="T1561" i="1"/>
  <c r="S1561" i="1"/>
  <c r="Q1561" i="1"/>
  <c r="F1561" i="1"/>
  <c r="C1561" i="1"/>
  <c r="U1560" i="1"/>
  <c r="T1560" i="1"/>
  <c r="S1560" i="1"/>
  <c r="Q1560" i="1"/>
  <c r="F1560" i="1"/>
  <c r="C1560" i="1"/>
  <c r="U1559" i="1"/>
  <c r="T1559" i="1"/>
  <c r="S1559" i="1"/>
  <c r="Q1559" i="1"/>
  <c r="F1559" i="1"/>
  <c r="C1559" i="1"/>
  <c r="U1558" i="1"/>
  <c r="T1558" i="1"/>
  <c r="S1558" i="1"/>
  <c r="Q1558" i="1"/>
  <c r="F1558" i="1"/>
  <c r="C1558" i="1"/>
  <c r="U1557" i="1"/>
  <c r="T1557" i="1"/>
  <c r="S1557" i="1"/>
  <c r="Q1557" i="1"/>
  <c r="F1557" i="1"/>
  <c r="C1557" i="1"/>
  <c r="U1556" i="1"/>
  <c r="T1556" i="1"/>
  <c r="S1556" i="1"/>
  <c r="Q1556" i="1"/>
  <c r="F1556" i="1"/>
  <c r="C1556" i="1"/>
  <c r="U1555" i="1"/>
  <c r="T1555" i="1"/>
  <c r="S1555" i="1"/>
  <c r="Q1555" i="1"/>
  <c r="F1555" i="1"/>
  <c r="C1555" i="1"/>
  <c r="U1554" i="1"/>
  <c r="T1554" i="1"/>
  <c r="S1554" i="1"/>
  <c r="Q1554" i="1"/>
  <c r="F1554" i="1"/>
  <c r="C1554" i="1"/>
  <c r="U1553" i="1"/>
  <c r="T1553" i="1"/>
  <c r="S1553" i="1"/>
  <c r="Q1553" i="1"/>
  <c r="F1553" i="1"/>
  <c r="C1553" i="1"/>
  <c r="U1552" i="1"/>
  <c r="T1552" i="1"/>
  <c r="S1552" i="1"/>
  <c r="Q1552" i="1"/>
  <c r="F1552" i="1"/>
  <c r="C1552" i="1"/>
  <c r="U1551" i="1"/>
  <c r="T1551" i="1"/>
  <c r="S1551" i="1"/>
  <c r="Q1551" i="1"/>
  <c r="F1551" i="1"/>
  <c r="C1551" i="1"/>
  <c r="U1550" i="1"/>
  <c r="T1550" i="1"/>
  <c r="S1550" i="1"/>
  <c r="Q1550" i="1"/>
  <c r="F1550" i="1"/>
  <c r="C1550" i="1"/>
  <c r="U1549" i="1"/>
  <c r="T1549" i="1"/>
  <c r="S1549" i="1"/>
  <c r="Q1549" i="1"/>
  <c r="F1549" i="1"/>
  <c r="C1549" i="1"/>
  <c r="U1548" i="1"/>
  <c r="T1548" i="1"/>
  <c r="S1548" i="1"/>
  <c r="Q1548" i="1"/>
  <c r="F1548" i="1"/>
  <c r="C1548" i="1"/>
  <c r="U1547" i="1"/>
  <c r="T1547" i="1"/>
  <c r="S1547" i="1"/>
  <c r="Q1547" i="1"/>
  <c r="F1547" i="1"/>
  <c r="C1547" i="1"/>
  <c r="U1546" i="1"/>
  <c r="T1546" i="1"/>
  <c r="S1546" i="1"/>
  <c r="Q1546" i="1"/>
  <c r="F1546" i="1"/>
  <c r="C1546" i="1"/>
  <c r="U1545" i="1"/>
  <c r="T1545" i="1"/>
  <c r="S1545" i="1"/>
  <c r="Q1545" i="1"/>
  <c r="F1545" i="1"/>
  <c r="C1545" i="1"/>
  <c r="U1544" i="1"/>
  <c r="T1544" i="1"/>
  <c r="S1544" i="1"/>
  <c r="Q1544" i="1"/>
  <c r="F1544" i="1"/>
  <c r="C1544" i="1"/>
  <c r="U1543" i="1"/>
  <c r="T1543" i="1"/>
  <c r="S1543" i="1"/>
  <c r="Q1543" i="1"/>
  <c r="F1543" i="1"/>
  <c r="C1543" i="1"/>
  <c r="U1542" i="1"/>
  <c r="T1542" i="1"/>
  <c r="S1542" i="1"/>
  <c r="Q1542" i="1"/>
  <c r="F1542" i="1"/>
  <c r="C1542" i="1"/>
  <c r="U1541" i="1"/>
  <c r="T1541" i="1"/>
  <c r="S1541" i="1"/>
  <c r="Q1541" i="1"/>
  <c r="F1541" i="1"/>
  <c r="C1541" i="1"/>
  <c r="U1540" i="1"/>
  <c r="T1540" i="1"/>
  <c r="S1540" i="1"/>
  <c r="Q1540" i="1"/>
  <c r="F1540" i="1"/>
  <c r="C1540" i="1"/>
  <c r="U1539" i="1"/>
  <c r="T1539" i="1"/>
  <c r="S1539" i="1"/>
  <c r="Q1539" i="1"/>
  <c r="F1539" i="1"/>
  <c r="C1539" i="1"/>
  <c r="U1538" i="1"/>
  <c r="T1538" i="1"/>
  <c r="S1538" i="1"/>
  <c r="Q1538" i="1"/>
  <c r="F1538" i="1"/>
  <c r="C1538" i="1"/>
  <c r="U1537" i="1"/>
  <c r="T1537" i="1"/>
  <c r="S1537" i="1"/>
  <c r="Q1537" i="1"/>
  <c r="F1537" i="1"/>
  <c r="C1537" i="1"/>
  <c r="U1536" i="1"/>
  <c r="T1536" i="1"/>
  <c r="S1536" i="1"/>
  <c r="Q1536" i="1"/>
  <c r="F1536" i="1"/>
  <c r="C1536" i="1"/>
  <c r="U1535" i="1"/>
  <c r="T1535" i="1"/>
  <c r="S1535" i="1"/>
  <c r="Q1535" i="1"/>
  <c r="F1535" i="1"/>
  <c r="C1535" i="1"/>
  <c r="U1534" i="1"/>
  <c r="T1534" i="1"/>
  <c r="S1534" i="1"/>
  <c r="Q1534" i="1"/>
  <c r="F1534" i="1"/>
  <c r="C1534" i="1"/>
  <c r="U1533" i="1"/>
  <c r="T1533" i="1"/>
  <c r="S1533" i="1"/>
  <c r="Q1533" i="1"/>
  <c r="F1533" i="1"/>
  <c r="C1533" i="1"/>
  <c r="U1532" i="1"/>
  <c r="T1532" i="1"/>
  <c r="S1532" i="1"/>
  <c r="Q1532" i="1"/>
  <c r="F1532" i="1"/>
  <c r="C1532" i="1"/>
  <c r="U1531" i="1"/>
  <c r="T1531" i="1"/>
  <c r="S1531" i="1"/>
  <c r="Q1531" i="1"/>
  <c r="F1531" i="1"/>
  <c r="C1531" i="1"/>
  <c r="U1530" i="1"/>
  <c r="T1530" i="1"/>
  <c r="S1530" i="1"/>
  <c r="Q1530" i="1"/>
  <c r="F1530" i="1"/>
  <c r="C1530" i="1"/>
  <c r="U1529" i="1"/>
  <c r="T1529" i="1"/>
  <c r="S1529" i="1"/>
  <c r="Q1529" i="1"/>
  <c r="F1529" i="1"/>
  <c r="C1529" i="1"/>
  <c r="U1528" i="1"/>
  <c r="T1528" i="1"/>
  <c r="S1528" i="1"/>
  <c r="Q1528" i="1"/>
  <c r="F1528" i="1"/>
  <c r="C1528" i="1"/>
  <c r="U1527" i="1"/>
  <c r="T1527" i="1"/>
  <c r="S1527" i="1"/>
  <c r="Q1527" i="1"/>
  <c r="F1527" i="1"/>
  <c r="C1527" i="1"/>
  <c r="U1526" i="1"/>
  <c r="T1526" i="1"/>
  <c r="S1526" i="1"/>
  <c r="Q1526" i="1"/>
  <c r="F1526" i="1"/>
  <c r="C1526" i="1"/>
  <c r="U1525" i="1"/>
  <c r="T1525" i="1"/>
  <c r="S1525" i="1"/>
  <c r="Q1525" i="1"/>
  <c r="F1525" i="1"/>
  <c r="C1525" i="1"/>
  <c r="U1524" i="1"/>
  <c r="T1524" i="1"/>
  <c r="S1524" i="1"/>
  <c r="Q1524" i="1"/>
  <c r="F1524" i="1"/>
  <c r="C1524" i="1"/>
  <c r="U1523" i="1"/>
  <c r="T1523" i="1"/>
  <c r="S1523" i="1"/>
  <c r="Q1523" i="1"/>
  <c r="F1523" i="1"/>
  <c r="C1523" i="1"/>
  <c r="U1522" i="1"/>
  <c r="T1522" i="1"/>
  <c r="S1522" i="1"/>
  <c r="Q1522" i="1"/>
  <c r="F1522" i="1"/>
  <c r="C1522" i="1"/>
  <c r="U1521" i="1"/>
  <c r="T1521" i="1"/>
  <c r="S1521" i="1"/>
  <c r="Q1521" i="1"/>
  <c r="F1521" i="1"/>
  <c r="C1521" i="1"/>
  <c r="U1520" i="1"/>
  <c r="T1520" i="1"/>
  <c r="S1520" i="1"/>
  <c r="Q1520" i="1"/>
  <c r="F1520" i="1"/>
  <c r="C1520" i="1"/>
  <c r="U1519" i="1"/>
  <c r="T1519" i="1"/>
  <c r="S1519" i="1"/>
  <c r="Q1519" i="1"/>
  <c r="F1519" i="1"/>
  <c r="C1519" i="1"/>
  <c r="U1518" i="1"/>
  <c r="T1518" i="1"/>
  <c r="S1518" i="1"/>
  <c r="Q1518" i="1"/>
  <c r="F1518" i="1"/>
  <c r="C1518" i="1"/>
  <c r="U1517" i="1"/>
  <c r="T1517" i="1"/>
  <c r="S1517" i="1"/>
  <c r="Q1517" i="1"/>
  <c r="F1517" i="1"/>
  <c r="C1517" i="1"/>
  <c r="U1516" i="1"/>
  <c r="T1516" i="1"/>
  <c r="S1516" i="1"/>
  <c r="Q1516" i="1"/>
  <c r="F1516" i="1"/>
  <c r="C1516" i="1"/>
  <c r="U1515" i="1"/>
  <c r="T1515" i="1"/>
  <c r="S1515" i="1"/>
  <c r="Q1515" i="1"/>
  <c r="F1515" i="1"/>
  <c r="C1515" i="1"/>
  <c r="U1514" i="1"/>
  <c r="T1514" i="1"/>
  <c r="S1514" i="1"/>
  <c r="Q1514" i="1"/>
  <c r="F1514" i="1"/>
  <c r="C1514" i="1"/>
  <c r="U1513" i="1"/>
  <c r="T1513" i="1"/>
  <c r="S1513" i="1"/>
  <c r="Q1513" i="1"/>
  <c r="F1513" i="1"/>
  <c r="C1513" i="1"/>
  <c r="U1512" i="1"/>
  <c r="T1512" i="1"/>
  <c r="S1512" i="1"/>
  <c r="Q1512" i="1"/>
  <c r="F1512" i="1"/>
  <c r="C1512" i="1"/>
  <c r="U1511" i="1"/>
  <c r="T1511" i="1"/>
  <c r="S1511" i="1"/>
  <c r="Q1511" i="1"/>
  <c r="F1511" i="1"/>
  <c r="C1511" i="1"/>
  <c r="U1510" i="1"/>
  <c r="T1510" i="1"/>
  <c r="S1510" i="1"/>
  <c r="Q1510" i="1"/>
  <c r="F1510" i="1"/>
  <c r="C1510" i="1"/>
  <c r="U1509" i="1"/>
  <c r="T1509" i="1"/>
  <c r="S1509" i="1"/>
  <c r="Q1509" i="1"/>
  <c r="F1509" i="1"/>
  <c r="C1509" i="1"/>
  <c r="U1508" i="1"/>
  <c r="T1508" i="1"/>
  <c r="S1508" i="1"/>
  <c r="Q1508" i="1"/>
  <c r="F1508" i="1"/>
  <c r="C1508" i="1"/>
  <c r="U1507" i="1"/>
  <c r="T1507" i="1"/>
  <c r="S1507" i="1"/>
  <c r="Q1507" i="1"/>
  <c r="F1507" i="1"/>
  <c r="C1507" i="1"/>
  <c r="U1506" i="1"/>
  <c r="T1506" i="1"/>
  <c r="S1506" i="1"/>
  <c r="Q1506" i="1"/>
  <c r="F1506" i="1"/>
  <c r="C1506" i="1"/>
  <c r="U1505" i="1"/>
  <c r="T1505" i="1"/>
  <c r="S1505" i="1"/>
  <c r="Q1505" i="1"/>
  <c r="F1505" i="1"/>
  <c r="C1505" i="1"/>
  <c r="U1504" i="1"/>
  <c r="T1504" i="1"/>
  <c r="S1504" i="1"/>
  <c r="Q1504" i="1"/>
  <c r="F1504" i="1"/>
  <c r="C1504" i="1"/>
  <c r="U1503" i="1"/>
  <c r="T1503" i="1"/>
  <c r="S1503" i="1"/>
  <c r="Q1503" i="1"/>
  <c r="F1503" i="1"/>
  <c r="C1503" i="1"/>
  <c r="U1502" i="1"/>
  <c r="T1502" i="1"/>
  <c r="S1502" i="1"/>
  <c r="Q1502" i="1"/>
  <c r="F1502" i="1"/>
  <c r="C1502" i="1"/>
  <c r="U1501" i="1"/>
  <c r="T1501" i="1"/>
  <c r="S1501" i="1"/>
  <c r="Q1501" i="1"/>
  <c r="F1501" i="1"/>
  <c r="C1501" i="1"/>
  <c r="U1500" i="1"/>
  <c r="T1500" i="1"/>
  <c r="S1500" i="1"/>
  <c r="Q1500" i="1"/>
  <c r="F1500" i="1"/>
  <c r="C1500" i="1"/>
  <c r="U1499" i="1"/>
  <c r="T1499" i="1"/>
  <c r="S1499" i="1"/>
  <c r="Q1499" i="1"/>
  <c r="F1499" i="1"/>
  <c r="C1499" i="1"/>
  <c r="U1498" i="1"/>
  <c r="T1498" i="1"/>
  <c r="S1498" i="1"/>
  <c r="Q1498" i="1"/>
  <c r="F1498" i="1"/>
  <c r="C1498" i="1"/>
  <c r="U1497" i="1"/>
  <c r="T1497" i="1"/>
  <c r="S1497" i="1"/>
  <c r="Q1497" i="1"/>
  <c r="F1497" i="1"/>
  <c r="C1497" i="1"/>
  <c r="U1496" i="1"/>
  <c r="T1496" i="1"/>
  <c r="S1496" i="1"/>
  <c r="Q1496" i="1"/>
  <c r="F1496" i="1"/>
  <c r="C1496" i="1"/>
  <c r="U1495" i="1"/>
  <c r="T1495" i="1"/>
  <c r="S1495" i="1"/>
  <c r="Q1495" i="1"/>
  <c r="F1495" i="1"/>
  <c r="C1495" i="1"/>
  <c r="U1494" i="1"/>
  <c r="T1494" i="1"/>
  <c r="S1494" i="1"/>
  <c r="Q1494" i="1"/>
  <c r="F1494" i="1"/>
  <c r="C1494" i="1"/>
  <c r="U1493" i="1"/>
  <c r="T1493" i="1"/>
  <c r="S1493" i="1"/>
  <c r="Q1493" i="1"/>
  <c r="F1493" i="1"/>
  <c r="C1493" i="1"/>
  <c r="U1492" i="1"/>
  <c r="T1492" i="1"/>
  <c r="S1492" i="1"/>
  <c r="Q1492" i="1"/>
  <c r="F1492" i="1"/>
  <c r="C1492" i="1"/>
  <c r="U1491" i="1"/>
  <c r="T1491" i="1"/>
  <c r="S1491" i="1"/>
  <c r="Q1491" i="1"/>
  <c r="F1491" i="1"/>
  <c r="C1491" i="1"/>
  <c r="U1490" i="1"/>
  <c r="T1490" i="1"/>
  <c r="S1490" i="1"/>
  <c r="Q1490" i="1"/>
  <c r="F1490" i="1"/>
  <c r="C1490" i="1"/>
  <c r="U1489" i="1"/>
  <c r="T1489" i="1"/>
  <c r="S1489" i="1"/>
  <c r="Q1489" i="1"/>
  <c r="F1489" i="1"/>
  <c r="C1489" i="1"/>
  <c r="U1488" i="1"/>
  <c r="T1488" i="1"/>
  <c r="S1488" i="1"/>
  <c r="Q1488" i="1"/>
  <c r="F1488" i="1"/>
  <c r="C1488" i="1"/>
  <c r="U1487" i="1"/>
  <c r="T1487" i="1"/>
  <c r="S1487" i="1"/>
  <c r="Q1487" i="1"/>
  <c r="F1487" i="1"/>
  <c r="C1487" i="1"/>
  <c r="U1486" i="1"/>
  <c r="T1486" i="1"/>
  <c r="S1486" i="1"/>
  <c r="Q1486" i="1"/>
  <c r="F1486" i="1"/>
  <c r="C1486" i="1"/>
  <c r="U1485" i="1"/>
  <c r="T1485" i="1"/>
  <c r="S1485" i="1"/>
  <c r="Q1485" i="1"/>
  <c r="F1485" i="1"/>
  <c r="C1485" i="1"/>
  <c r="U1484" i="1"/>
  <c r="T1484" i="1"/>
  <c r="S1484" i="1"/>
  <c r="Q1484" i="1"/>
  <c r="F1484" i="1"/>
  <c r="C1484" i="1"/>
  <c r="U1483" i="1"/>
  <c r="T1483" i="1"/>
  <c r="S1483" i="1"/>
  <c r="Q1483" i="1"/>
  <c r="F1483" i="1"/>
  <c r="C1483" i="1"/>
  <c r="U1482" i="1"/>
  <c r="T1482" i="1"/>
  <c r="S1482" i="1"/>
  <c r="Q1482" i="1"/>
  <c r="F1482" i="1"/>
  <c r="C1482" i="1"/>
  <c r="U1481" i="1"/>
  <c r="T1481" i="1"/>
  <c r="S1481" i="1"/>
  <c r="Q1481" i="1"/>
  <c r="F1481" i="1"/>
  <c r="C1481" i="1"/>
  <c r="U1480" i="1"/>
  <c r="T1480" i="1"/>
  <c r="S1480" i="1"/>
  <c r="Q1480" i="1"/>
  <c r="F1480" i="1"/>
  <c r="C1480" i="1"/>
  <c r="U1479" i="1"/>
  <c r="T1479" i="1"/>
  <c r="S1479" i="1"/>
  <c r="Q1479" i="1"/>
  <c r="F1479" i="1"/>
  <c r="C1479" i="1"/>
  <c r="U1478" i="1"/>
  <c r="T1478" i="1"/>
  <c r="S1478" i="1"/>
  <c r="Q1478" i="1"/>
  <c r="F1478" i="1"/>
  <c r="C1478" i="1"/>
  <c r="U1477" i="1"/>
  <c r="T1477" i="1"/>
  <c r="S1477" i="1"/>
  <c r="Q1477" i="1"/>
  <c r="F1477" i="1"/>
  <c r="C1477" i="1"/>
  <c r="U1476" i="1"/>
  <c r="T1476" i="1"/>
  <c r="S1476" i="1"/>
  <c r="Q1476" i="1"/>
  <c r="F1476" i="1"/>
  <c r="C1476" i="1"/>
  <c r="U1475" i="1"/>
  <c r="T1475" i="1"/>
  <c r="S1475" i="1"/>
  <c r="Q1475" i="1"/>
  <c r="F1475" i="1"/>
  <c r="C1475" i="1"/>
  <c r="U1474" i="1"/>
  <c r="T1474" i="1"/>
  <c r="S1474" i="1"/>
  <c r="Q1474" i="1"/>
  <c r="F1474" i="1"/>
  <c r="C1474" i="1"/>
  <c r="U1473" i="1"/>
  <c r="T1473" i="1"/>
  <c r="S1473" i="1"/>
  <c r="Q1473" i="1"/>
  <c r="F1473" i="1"/>
  <c r="C1473" i="1"/>
  <c r="U1472" i="1"/>
  <c r="T1472" i="1"/>
  <c r="S1472" i="1"/>
  <c r="Q1472" i="1"/>
  <c r="F1472" i="1"/>
  <c r="C1472" i="1"/>
  <c r="U1471" i="1"/>
  <c r="T1471" i="1"/>
  <c r="S1471" i="1"/>
  <c r="Q1471" i="1"/>
  <c r="F1471" i="1"/>
  <c r="C1471" i="1"/>
  <c r="U1470" i="1"/>
  <c r="T1470" i="1"/>
  <c r="S1470" i="1"/>
  <c r="Q1470" i="1"/>
  <c r="F1470" i="1"/>
  <c r="C1470" i="1"/>
  <c r="U1469" i="1"/>
  <c r="T1469" i="1"/>
  <c r="S1469" i="1"/>
  <c r="Q1469" i="1"/>
  <c r="F1469" i="1"/>
  <c r="C1469" i="1"/>
  <c r="U1468" i="1"/>
  <c r="T1468" i="1"/>
  <c r="S1468" i="1"/>
  <c r="Q1468" i="1"/>
  <c r="F1468" i="1"/>
  <c r="C1468" i="1"/>
  <c r="U1467" i="1"/>
  <c r="T1467" i="1"/>
  <c r="S1467" i="1"/>
  <c r="Q1467" i="1"/>
  <c r="F1467" i="1"/>
  <c r="C1467" i="1"/>
  <c r="U1466" i="1"/>
  <c r="T1466" i="1"/>
  <c r="S1466" i="1"/>
  <c r="Q1466" i="1"/>
  <c r="F1466" i="1"/>
  <c r="C1466" i="1"/>
  <c r="U1465" i="1"/>
  <c r="T1465" i="1"/>
  <c r="S1465" i="1"/>
  <c r="Q1465" i="1"/>
  <c r="F1465" i="1"/>
  <c r="C1465" i="1"/>
  <c r="U1464" i="1"/>
  <c r="T1464" i="1"/>
  <c r="S1464" i="1"/>
  <c r="Q1464" i="1"/>
  <c r="F1464" i="1"/>
  <c r="C1464" i="1"/>
  <c r="U1463" i="1"/>
  <c r="T1463" i="1"/>
  <c r="S1463" i="1"/>
  <c r="Q1463" i="1"/>
  <c r="F1463" i="1"/>
  <c r="C1463" i="1"/>
  <c r="U1462" i="1"/>
  <c r="T1462" i="1"/>
  <c r="S1462" i="1"/>
  <c r="Q1462" i="1"/>
  <c r="F1462" i="1"/>
  <c r="C1462" i="1"/>
  <c r="U1461" i="1"/>
  <c r="T1461" i="1"/>
  <c r="S1461" i="1"/>
  <c r="Q1461" i="1"/>
  <c r="F1461" i="1"/>
  <c r="C1461" i="1"/>
  <c r="U1460" i="1"/>
  <c r="T1460" i="1"/>
  <c r="S1460" i="1"/>
  <c r="Q1460" i="1"/>
  <c r="F1460" i="1"/>
  <c r="C1460" i="1"/>
  <c r="U1459" i="1"/>
  <c r="T1459" i="1"/>
  <c r="S1459" i="1"/>
  <c r="Q1459" i="1"/>
  <c r="F1459" i="1"/>
  <c r="C1459" i="1"/>
  <c r="U1458" i="1"/>
  <c r="T1458" i="1"/>
  <c r="S1458" i="1"/>
  <c r="Q1458" i="1"/>
  <c r="F1458" i="1"/>
  <c r="C1458" i="1"/>
  <c r="U1457" i="1"/>
  <c r="T1457" i="1"/>
  <c r="S1457" i="1"/>
  <c r="Q1457" i="1"/>
  <c r="F1457" i="1"/>
  <c r="C1457" i="1"/>
  <c r="U1456" i="1"/>
  <c r="T1456" i="1"/>
  <c r="S1456" i="1"/>
  <c r="Q1456" i="1"/>
  <c r="F1456" i="1"/>
  <c r="C1456" i="1"/>
  <c r="U1455" i="1"/>
  <c r="T1455" i="1"/>
  <c r="S1455" i="1"/>
  <c r="Q1455" i="1"/>
  <c r="F1455" i="1"/>
  <c r="C1455" i="1"/>
  <c r="U1454" i="1"/>
  <c r="T1454" i="1"/>
  <c r="S1454" i="1"/>
  <c r="Q1454" i="1"/>
  <c r="F1454" i="1"/>
  <c r="C1454" i="1"/>
  <c r="U1453" i="1"/>
  <c r="T1453" i="1"/>
  <c r="S1453" i="1"/>
  <c r="Q1453" i="1"/>
  <c r="F1453" i="1"/>
  <c r="C1453" i="1"/>
  <c r="U1452" i="1"/>
  <c r="T1452" i="1"/>
  <c r="S1452" i="1"/>
  <c r="Q1452" i="1"/>
  <c r="F1452" i="1"/>
  <c r="C1452" i="1"/>
  <c r="U1451" i="1"/>
  <c r="T1451" i="1"/>
  <c r="S1451" i="1"/>
  <c r="Q1451" i="1"/>
  <c r="F1451" i="1"/>
  <c r="C1451" i="1"/>
  <c r="U1450" i="1"/>
  <c r="T1450" i="1"/>
  <c r="S1450" i="1"/>
  <c r="Q1450" i="1"/>
  <c r="F1450" i="1"/>
  <c r="C1450" i="1"/>
  <c r="U1449" i="1"/>
  <c r="T1449" i="1"/>
  <c r="S1449" i="1"/>
  <c r="Q1449" i="1"/>
  <c r="F1449" i="1"/>
  <c r="C1449" i="1"/>
  <c r="U1448" i="1"/>
  <c r="T1448" i="1"/>
  <c r="S1448" i="1"/>
  <c r="Q1448" i="1"/>
  <c r="F1448" i="1"/>
  <c r="C1448" i="1"/>
  <c r="U1447" i="1"/>
  <c r="T1447" i="1"/>
  <c r="S1447" i="1"/>
  <c r="Q1447" i="1"/>
  <c r="F1447" i="1"/>
  <c r="C1447" i="1"/>
  <c r="U1446" i="1"/>
  <c r="T1446" i="1"/>
  <c r="S1446" i="1"/>
  <c r="Q1446" i="1"/>
  <c r="F1446" i="1"/>
  <c r="C1446" i="1"/>
  <c r="U1445" i="1"/>
  <c r="T1445" i="1"/>
  <c r="S1445" i="1"/>
  <c r="Q1445" i="1"/>
  <c r="F1445" i="1"/>
  <c r="C1445" i="1"/>
  <c r="U1444" i="1"/>
  <c r="T1444" i="1"/>
  <c r="S1444" i="1"/>
  <c r="Q1444" i="1"/>
  <c r="F1444" i="1"/>
  <c r="C1444" i="1"/>
  <c r="U1443" i="1"/>
  <c r="T1443" i="1"/>
  <c r="S1443" i="1"/>
  <c r="Q1443" i="1"/>
  <c r="F1443" i="1"/>
  <c r="C1443" i="1"/>
  <c r="U1442" i="1"/>
  <c r="T1442" i="1"/>
  <c r="S1442" i="1"/>
  <c r="Q1442" i="1"/>
  <c r="F1442" i="1"/>
  <c r="C1442" i="1"/>
  <c r="U1441" i="1"/>
  <c r="T1441" i="1"/>
  <c r="S1441" i="1"/>
  <c r="Q1441" i="1"/>
  <c r="F1441" i="1"/>
  <c r="C1441" i="1"/>
  <c r="U1440" i="1"/>
  <c r="T1440" i="1"/>
  <c r="S1440" i="1"/>
  <c r="Q1440" i="1"/>
  <c r="F1440" i="1"/>
  <c r="C1440" i="1"/>
  <c r="U1439" i="1"/>
  <c r="T1439" i="1"/>
  <c r="S1439" i="1"/>
  <c r="Q1439" i="1"/>
  <c r="F1439" i="1"/>
  <c r="C1439" i="1"/>
  <c r="U1438" i="1"/>
  <c r="T1438" i="1"/>
  <c r="S1438" i="1"/>
  <c r="Q1438" i="1"/>
  <c r="F1438" i="1"/>
  <c r="C1438" i="1"/>
  <c r="U1437" i="1"/>
  <c r="T1437" i="1"/>
  <c r="S1437" i="1"/>
  <c r="Q1437" i="1"/>
  <c r="F1437" i="1"/>
  <c r="C1437" i="1"/>
  <c r="U1436" i="1"/>
  <c r="T1436" i="1"/>
  <c r="S1436" i="1"/>
  <c r="Q1436" i="1"/>
  <c r="F1436" i="1"/>
  <c r="C1436" i="1"/>
  <c r="U1435" i="1"/>
  <c r="T1435" i="1"/>
  <c r="S1435" i="1"/>
  <c r="Q1435" i="1"/>
  <c r="F1435" i="1"/>
  <c r="C1435" i="1"/>
  <c r="U1434" i="1"/>
  <c r="T1434" i="1"/>
  <c r="S1434" i="1"/>
  <c r="Q1434" i="1"/>
  <c r="F1434" i="1"/>
  <c r="C1434" i="1"/>
  <c r="U1433" i="1"/>
  <c r="T1433" i="1"/>
  <c r="S1433" i="1"/>
  <c r="Q1433" i="1"/>
  <c r="F1433" i="1"/>
  <c r="C1433" i="1"/>
  <c r="U1432" i="1"/>
  <c r="T1432" i="1"/>
  <c r="S1432" i="1"/>
  <c r="Q1432" i="1"/>
  <c r="F1432" i="1"/>
  <c r="C1432" i="1"/>
  <c r="U1431" i="1"/>
  <c r="T1431" i="1"/>
  <c r="S1431" i="1"/>
  <c r="Q1431" i="1"/>
  <c r="F1431" i="1"/>
  <c r="C1431" i="1"/>
  <c r="U1430" i="1"/>
  <c r="T1430" i="1"/>
  <c r="S1430" i="1"/>
  <c r="Q1430" i="1"/>
  <c r="F1430" i="1"/>
  <c r="C1430" i="1"/>
  <c r="U1429" i="1"/>
  <c r="T1429" i="1"/>
  <c r="S1429" i="1"/>
  <c r="Q1429" i="1"/>
  <c r="F1429" i="1"/>
  <c r="C1429" i="1"/>
  <c r="U1428" i="1"/>
  <c r="T1428" i="1"/>
  <c r="S1428" i="1"/>
  <c r="Q1428" i="1"/>
  <c r="F1428" i="1"/>
  <c r="C1428" i="1"/>
  <c r="U1427" i="1"/>
  <c r="T1427" i="1"/>
  <c r="S1427" i="1"/>
  <c r="Q1427" i="1"/>
  <c r="F1427" i="1"/>
  <c r="C1427" i="1"/>
  <c r="U1426" i="1"/>
  <c r="T1426" i="1"/>
  <c r="S1426" i="1"/>
  <c r="Q1426" i="1"/>
  <c r="F1426" i="1"/>
  <c r="C1426" i="1"/>
  <c r="U1425" i="1"/>
  <c r="T1425" i="1"/>
  <c r="S1425" i="1"/>
  <c r="Q1425" i="1"/>
  <c r="F1425" i="1"/>
  <c r="C1425" i="1"/>
  <c r="U1424" i="1"/>
  <c r="T1424" i="1"/>
  <c r="S1424" i="1"/>
  <c r="Q1424" i="1"/>
  <c r="F1424" i="1"/>
  <c r="C1424" i="1"/>
  <c r="U1423" i="1"/>
  <c r="T1423" i="1"/>
  <c r="S1423" i="1"/>
  <c r="Q1423" i="1"/>
  <c r="F1423" i="1"/>
  <c r="C1423" i="1"/>
  <c r="U1422" i="1"/>
  <c r="T1422" i="1"/>
  <c r="S1422" i="1"/>
  <c r="Q1422" i="1"/>
  <c r="F1422" i="1"/>
  <c r="C1422" i="1"/>
  <c r="U1421" i="1"/>
  <c r="T1421" i="1"/>
  <c r="S1421" i="1"/>
  <c r="Q1421" i="1"/>
  <c r="F1421" i="1"/>
  <c r="C1421" i="1"/>
  <c r="U1420" i="1"/>
  <c r="T1420" i="1"/>
  <c r="S1420" i="1"/>
  <c r="Q1420" i="1"/>
  <c r="F1420" i="1"/>
  <c r="C1420" i="1"/>
  <c r="U1419" i="1"/>
  <c r="T1419" i="1"/>
  <c r="S1419" i="1"/>
  <c r="Q1419" i="1"/>
  <c r="F1419" i="1"/>
  <c r="C1419" i="1"/>
  <c r="U1418" i="1"/>
  <c r="T1418" i="1"/>
  <c r="S1418" i="1"/>
  <c r="Q1418" i="1"/>
  <c r="F1418" i="1"/>
  <c r="C1418" i="1"/>
  <c r="U1417" i="1"/>
  <c r="T1417" i="1"/>
  <c r="S1417" i="1"/>
  <c r="Q1417" i="1"/>
  <c r="F1417" i="1"/>
  <c r="C1417" i="1"/>
  <c r="U1416" i="1"/>
  <c r="T1416" i="1"/>
  <c r="S1416" i="1"/>
  <c r="Q1416" i="1"/>
  <c r="F1416" i="1"/>
  <c r="C1416" i="1"/>
  <c r="U1415" i="1"/>
  <c r="T1415" i="1"/>
  <c r="S1415" i="1"/>
  <c r="Q1415" i="1"/>
  <c r="F1415" i="1"/>
  <c r="C1415" i="1"/>
  <c r="U1414" i="1"/>
  <c r="T1414" i="1"/>
  <c r="S1414" i="1"/>
  <c r="Q1414" i="1"/>
  <c r="F1414" i="1"/>
  <c r="C1414" i="1"/>
  <c r="U1413" i="1"/>
  <c r="T1413" i="1"/>
  <c r="S1413" i="1"/>
  <c r="Q1413" i="1"/>
  <c r="F1413" i="1"/>
  <c r="C1413" i="1"/>
  <c r="U1412" i="1"/>
  <c r="T1412" i="1"/>
  <c r="S1412" i="1"/>
  <c r="Q1412" i="1"/>
  <c r="F1412" i="1"/>
  <c r="C1412" i="1"/>
  <c r="U1411" i="1"/>
  <c r="T1411" i="1"/>
  <c r="S1411" i="1"/>
  <c r="Q1411" i="1"/>
  <c r="F1411" i="1"/>
  <c r="C1411" i="1"/>
  <c r="U1410" i="1"/>
  <c r="T1410" i="1"/>
  <c r="S1410" i="1"/>
  <c r="Q1410" i="1"/>
  <c r="F1410" i="1"/>
  <c r="C1410" i="1"/>
  <c r="U1409" i="1"/>
  <c r="T1409" i="1"/>
  <c r="S1409" i="1"/>
  <c r="Q1409" i="1"/>
  <c r="F1409" i="1"/>
  <c r="C1409" i="1"/>
  <c r="U1408" i="1"/>
  <c r="T1408" i="1"/>
  <c r="S1408" i="1"/>
  <c r="Q1408" i="1"/>
  <c r="F1408" i="1"/>
  <c r="C1408" i="1"/>
  <c r="U1407" i="1"/>
  <c r="T1407" i="1"/>
  <c r="S1407" i="1"/>
  <c r="Q1407" i="1"/>
  <c r="F1407" i="1"/>
  <c r="C1407" i="1"/>
  <c r="U1406" i="1"/>
  <c r="T1406" i="1"/>
  <c r="S1406" i="1"/>
  <c r="Q1406" i="1"/>
  <c r="F1406" i="1"/>
  <c r="C1406" i="1"/>
  <c r="U1405" i="1"/>
  <c r="T1405" i="1"/>
  <c r="S1405" i="1"/>
  <c r="Q1405" i="1"/>
  <c r="F1405" i="1"/>
  <c r="C1405" i="1"/>
  <c r="U1404" i="1"/>
  <c r="T1404" i="1"/>
  <c r="S1404" i="1"/>
  <c r="Q1404" i="1"/>
  <c r="F1404" i="1"/>
  <c r="C1404" i="1"/>
  <c r="U1403" i="1"/>
  <c r="T1403" i="1"/>
  <c r="S1403" i="1"/>
  <c r="Q1403" i="1"/>
  <c r="F1403" i="1"/>
  <c r="C1403" i="1"/>
  <c r="U1402" i="1"/>
  <c r="T1402" i="1"/>
  <c r="S1402" i="1"/>
  <c r="Q1402" i="1"/>
  <c r="F1402" i="1"/>
  <c r="C1402" i="1"/>
  <c r="U1401" i="1"/>
  <c r="T1401" i="1"/>
  <c r="S1401" i="1"/>
  <c r="Q1401" i="1"/>
  <c r="F1401" i="1"/>
  <c r="C1401" i="1"/>
  <c r="U1400" i="1"/>
  <c r="T1400" i="1"/>
  <c r="S1400" i="1"/>
  <c r="Q1400" i="1"/>
  <c r="F1400" i="1"/>
  <c r="C1400" i="1"/>
  <c r="U1399" i="1"/>
  <c r="T1399" i="1"/>
  <c r="S1399" i="1"/>
  <c r="Q1399" i="1"/>
  <c r="F1399" i="1"/>
  <c r="C1399" i="1"/>
  <c r="U1398" i="1"/>
  <c r="T1398" i="1"/>
  <c r="S1398" i="1"/>
  <c r="Q1398" i="1"/>
  <c r="F1398" i="1"/>
  <c r="C1398" i="1"/>
  <c r="U1397" i="1"/>
  <c r="T1397" i="1"/>
  <c r="S1397" i="1"/>
  <c r="Q1397" i="1"/>
  <c r="F1397" i="1"/>
  <c r="C1397" i="1"/>
  <c r="U1396" i="1"/>
  <c r="T1396" i="1"/>
  <c r="S1396" i="1"/>
  <c r="Q1396" i="1"/>
  <c r="F1396" i="1"/>
  <c r="C1396" i="1"/>
  <c r="U1395" i="1"/>
  <c r="T1395" i="1"/>
  <c r="S1395" i="1"/>
  <c r="Q1395" i="1"/>
  <c r="F1395" i="1"/>
  <c r="C1395" i="1"/>
  <c r="U1394" i="1"/>
  <c r="T1394" i="1"/>
  <c r="S1394" i="1"/>
  <c r="Q1394" i="1"/>
  <c r="F1394" i="1"/>
  <c r="C1394" i="1"/>
  <c r="U1393" i="1"/>
  <c r="T1393" i="1"/>
  <c r="S1393" i="1"/>
  <c r="Q1393" i="1"/>
  <c r="F1393" i="1"/>
  <c r="C1393" i="1"/>
  <c r="U1392" i="1"/>
  <c r="T1392" i="1"/>
  <c r="S1392" i="1"/>
  <c r="Q1392" i="1"/>
  <c r="F1392" i="1"/>
  <c r="C1392" i="1"/>
  <c r="U1391" i="1"/>
  <c r="T1391" i="1"/>
  <c r="S1391" i="1"/>
  <c r="Q1391" i="1"/>
  <c r="F1391" i="1"/>
  <c r="C1391" i="1"/>
  <c r="U1390" i="1"/>
  <c r="T1390" i="1"/>
  <c r="S1390" i="1"/>
  <c r="Q1390" i="1"/>
  <c r="F1390" i="1"/>
  <c r="C1390" i="1"/>
  <c r="U1389" i="1"/>
  <c r="T1389" i="1"/>
  <c r="S1389" i="1"/>
  <c r="Q1389" i="1"/>
  <c r="F1389" i="1"/>
  <c r="C1389" i="1"/>
  <c r="U1388" i="1"/>
  <c r="T1388" i="1"/>
  <c r="S1388" i="1"/>
  <c r="Q1388" i="1"/>
  <c r="F1388" i="1"/>
  <c r="C1388" i="1"/>
  <c r="U1387" i="1"/>
  <c r="T1387" i="1"/>
  <c r="S1387" i="1"/>
  <c r="Q1387" i="1"/>
  <c r="F1387" i="1"/>
  <c r="C1387" i="1"/>
  <c r="U1386" i="1"/>
  <c r="T1386" i="1"/>
  <c r="S1386" i="1"/>
  <c r="Q1386" i="1"/>
  <c r="F1386" i="1"/>
  <c r="C1386" i="1"/>
  <c r="U1385" i="1"/>
  <c r="T1385" i="1"/>
  <c r="S1385" i="1"/>
  <c r="Q1385" i="1"/>
  <c r="F1385" i="1"/>
  <c r="C1385" i="1"/>
  <c r="U1384" i="1"/>
  <c r="T1384" i="1"/>
  <c r="S1384" i="1"/>
  <c r="Q1384" i="1"/>
  <c r="F1384" i="1"/>
  <c r="C1384" i="1"/>
  <c r="U1383" i="1"/>
  <c r="T1383" i="1"/>
  <c r="S1383" i="1"/>
  <c r="Q1383" i="1"/>
  <c r="F1383" i="1"/>
  <c r="C1383" i="1"/>
  <c r="U1382" i="1"/>
  <c r="T1382" i="1"/>
  <c r="S1382" i="1"/>
  <c r="Q1382" i="1"/>
  <c r="F1382" i="1"/>
  <c r="C1382" i="1"/>
  <c r="U1381" i="1"/>
  <c r="T1381" i="1"/>
  <c r="S1381" i="1"/>
  <c r="Q1381" i="1"/>
  <c r="F1381" i="1"/>
  <c r="C1381" i="1"/>
  <c r="U1380" i="1"/>
  <c r="T1380" i="1"/>
  <c r="S1380" i="1"/>
  <c r="Q1380" i="1"/>
  <c r="F1380" i="1"/>
  <c r="C1380" i="1"/>
  <c r="U1379" i="1"/>
  <c r="T1379" i="1"/>
  <c r="S1379" i="1"/>
  <c r="Q1379" i="1"/>
  <c r="F1379" i="1"/>
  <c r="C1379" i="1"/>
  <c r="U1378" i="1"/>
  <c r="T1378" i="1"/>
  <c r="S1378" i="1"/>
  <c r="Q1378" i="1"/>
  <c r="F1378" i="1"/>
  <c r="C1378" i="1"/>
  <c r="U1377" i="1"/>
  <c r="T1377" i="1"/>
  <c r="S1377" i="1"/>
  <c r="Q1377" i="1"/>
  <c r="F1377" i="1"/>
  <c r="C1377" i="1"/>
  <c r="U1376" i="1"/>
  <c r="T1376" i="1"/>
  <c r="S1376" i="1"/>
  <c r="Q1376" i="1"/>
  <c r="F1376" i="1"/>
  <c r="C1376" i="1"/>
  <c r="U1375" i="1"/>
  <c r="T1375" i="1"/>
  <c r="S1375" i="1"/>
  <c r="Q1375" i="1"/>
  <c r="F1375" i="1"/>
  <c r="C1375" i="1"/>
  <c r="U1374" i="1"/>
  <c r="T1374" i="1"/>
  <c r="S1374" i="1"/>
  <c r="Q1374" i="1"/>
  <c r="F1374" i="1"/>
  <c r="C1374" i="1"/>
  <c r="U1373" i="1"/>
  <c r="T1373" i="1"/>
  <c r="S1373" i="1"/>
  <c r="Q1373" i="1"/>
  <c r="F1373" i="1"/>
  <c r="C1373" i="1"/>
  <c r="U1372" i="1"/>
  <c r="T1372" i="1"/>
  <c r="S1372" i="1"/>
  <c r="Q1372" i="1"/>
  <c r="F1372" i="1"/>
  <c r="C1372" i="1"/>
  <c r="U1371" i="1"/>
  <c r="T1371" i="1"/>
  <c r="S1371" i="1"/>
  <c r="Q1371" i="1"/>
  <c r="F1371" i="1"/>
  <c r="C1371" i="1"/>
  <c r="U1370" i="1"/>
  <c r="T1370" i="1"/>
  <c r="S1370" i="1"/>
  <c r="Q1370" i="1"/>
  <c r="F1370" i="1"/>
  <c r="C1370" i="1"/>
  <c r="U1369" i="1"/>
  <c r="T1369" i="1"/>
  <c r="S1369" i="1"/>
  <c r="Q1369" i="1"/>
  <c r="F1369" i="1"/>
  <c r="C1369" i="1"/>
  <c r="U1368" i="1"/>
  <c r="T1368" i="1"/>
  <c r="S1368" i="1"/>
  <c r="Q1368" i="1"/>
  <c r="F1368" i="1"/>
  <c r="C1368" i="1"/>
  <c r="U1367" i="1"/>
  <c r="T1367" i="1"/>
  <c r="S1367" i="1"/>
  <c r="Q1367" i="1"/>
  <c r="F1367" i="1"/>
  <c r="C1367" i="1"/>
  <c r="U1366" i="1"/>
  <c r="T1366" i="1"/>
  <c r="S1366" i="1"/>
  <c r="Q1366" i="1"/>
  <c r="F1366" i="1"/>
  <c r="C1366" i="1"/>
  <c r="U1365" i="1"/>
  <c r="T1365" i="1"/>
  <c r="S1365" i="1"/>
  <c r="Q1365" i="1"/>
  <c r="F1365" i="1"/>
  <c r="C1365" i="1"/>
  <c r="U1364" i="1"/>
  <c r="T1364" i="1"/>
  <c r="S1364" i="1"/>
  <c r="Q1364" i="1"/>
  <c r="F1364" i="1"/>
  <c r="C1364" i="1"/>
  <c r="U1363" i="1"/>
  <c r="T1363" i="1"/>
  <c r="S1363" i="1"/>
  <c r="Q1363" i="1"/>
  <c r="F1363" i="1"/>
  <c r="C1363" i="1"/>
  <c r="U1362" i="1"/>
  <c r="T1362" i="1"/>
  <c r="S1362" i="1"/>
  <c r="Q1362" i="1"/>
  <c r="F1362" i="1"/>
  <c r="C1362" i="1"/>
  <c r="U1361" i="1"/>
  <c r="T1361" i="1"/>
  <c r="S1361" i="1"/>
  <c r="Q1361" i="1"/>
  <c r="F1361" i="1"/>
  <c r="C1361" i="1"/>
  <c r="U1360" i="1"/>
  <c r="T1360" i="1"/>
  <c r="S1360" i="1"/>
  <c r="Q1360" i="1"/>
  <c r="F1360" i="1"/>
  <c r="C1360" i="1"/>
  <c r="U1359" i="1"/>
  <c r="T1359" i="1"/>
  <c r="S1359" i="1"/>
  <c r="Q1359" i="1"/>
  <c r="F1359" i="1"/>
  <c r="C1359" i="1"/>
  <c r="U1358" i="1"/>
  <c r="T1358" i="1"/>
  <c r="S1358" i="1"/>
  <c r="Q1358" i="1"/>
  <c r="F1358" i="1"/>
  <c r="C1358" i="1"/>
  <c r="U1357" i="1"/>
  <c r="T1357" i="1"/>
  <c r="S1357" i="1"/>
  <c r="Q1357" i="1"/>
  <c r="F1357" i="1"/>
  <c r="C1357" i="1"/>
  <c r="U1356" i="1"/>
  <c r="T1356" i="1"/>
  <c r="S1356" i="1"/>
  <c r="Q1356" i="1"/>
  <c r="F1356" i="1"/>
  <c r="C1356" i="1"/>
  <c r="U1355" i="1"/>
  <c r="T1355" i="1"/>
  <c r="S1355" i="1"/>
  <c r="Q1355" i="1"/>
  <c r="F1355" i="1"/>
  <c r="C1355" i="1"/>
  <c r="U1354" i="1"/>
  <c r="T1354" i="1"/>
  <c r="S1354" i="1"/>
  <c r="Q1354" i="1"/>
  <c r="F1354" i="1"/>
  <c r="C1354" i="1"/>
  <c r="U1353" i="1"/>
  <c r="T1353" i="1"/>
  <c r="S1353" i="1"/>
  <c r="Q1353" i="1"/>
  <c r="F1353" i="1"/>
  <c r="C1353" i="1"/>
  <c r="U1352" i="1"/>
  <c r="T1352" i="1"/>
  <c r="S1352" i="1"/>
  <c r="Q1352" i="1"/>
  <c r="F1352" i="1"/>
  <c r="C1352" i="1"/>
  <c r="U1351" i="1"/>
  <c r="T1351" i="1"/>
  <c r="S1351" i="1"/>
  <c r="Q1351" i="1"/>
  <c r="F1351" i="1"/>
  <c r="C1351" i="1"/>
  <c r="U1350" i="1"/>
  <c r="T1350" i="1"/>
  <c r="S1350" i="1"/>
  <c r="Q1350" i="1"/>
  <c r="F1350" i="1"/>
  <c r="C1350" i="1"/>
  <c r="U1349" i="1"/>
  <c r="T1349" i="1"/>
  <c r="S1349" i="1"/>
  <c r="Q1349" i="1"/>
  <c r="F1349" i="1"/>
  <c r="C1349" i="1"/>
  <c r="U1348" i="1"/>
  <c r="T1348" i="1"/>
  <c r="S1348" i="1"/>
  <c r="Q1348" i="1"/>
  <c r="F1348" i="1"/>
  <c r="C1348" i="1"/>
  <c r="U1347" i="1"/>
  <c r="T1347" i="1"/>
  <c r="S1347" i="1"/>
  <c r="Q1347" i="1"/>
  <c r="F1347" i="1"/>
  <c r="C1347" i="1"/>
  <c r="U1346" i="1"/>
  <c r="T1346" i="1"/>
  <c r="S1346" i="1"/>
  <c r="Q1346" i="1"/>
  <c r="F1346" i="1"/>
  <c r="C1346" i="1"/>
  <c r="U1345" i="1"/>
  <c r="T1345" i="1"/>
  <c r="S1345" i="1"/>
  <c r="Q1345" i="1"/>
  <c r="F1345" i="1"/>
  <c r="C1345" i="1"/>
  <c r="U1344" i="1"/>
  <c r="T1344" i="1"/>
  <c r="S1344" i="1"/>
  <c r="Q1344" i="1"/>
  <c r="F1344" i="1"/>
  <c r="C1344" i="1"/>
  <c r="U1343" i="1"/>
  <c r="T1343" i="1"/>
  <c r="S1343" i="1"/>
  <c r="Q1343" i="1"/>
  <c r="F1343" i="1"/>
  <c r="C1343" i="1"/>
  <c r="U1342" i="1"/>
  <c r="T1342" i="1"/>
  <c r="S1342" i="1"/>
  <c r="Q1342" i="1"/>
  <c r="F1342" i="1"/>
  <c r="C1342" i="1"/>
  <c r="U1341" i="1"/>
  <c r="T1341" i="1"/>
  <c r="S1341" i="1"/>
  <c r="Q1341" i="1"/>
  <c r="F1341" i="1"/>
  <c r="C1341" i="1"/>
  <c r="U1340" i="1"/>
  <c r="T1340" i="1"/>
  <c r="S1340" i="1"/>
  <c r="Q1340" i="1"/>
  <c r="F1340" i="1"/>
  <c r="C1340" i="1"/>
  <c r="U1339" i="1"/>
  <c r="T1339" i="1"/>
  <c r="S1339" i="1"/>
  <c r="Q1339" i="1"/>
  <c r="F1339" i="1"/>
  <c r="C1339" i="1"/>
  <c r="U1338" i="1"/>
  <c r="T1338" i="1"/>
  <c r="S1338" i="1"/>
  <c r="Q1338" i="1"/>
  <c r="F1338" i="1"/>
  <c r="C1338" i="1"/>
  <c r="U1337" i="1"/>
  <c r="T1337" i="1"/>
  <c r="S1337" i="1"/>
  <c r="Q1337" i="1"/>
  <c r="F1337" i="1"/>
  <c r="C1337" i="1"/>
  <c r="U1336" i="1"/>
  <c r="T1336" i="1"/>
  <c r="S1336" i="1"/>
  <c r="Q1336" i="1"/>
  <c r="F1336" i="1"/>
  <c r="C1336" i="1"/>
  <c r="U1335" i="1"/>
  <c r="T1335" i="1"/>
  <c r="S1335" i="1"/>
  <c r="Q1335" i="1"/>
  <c r="F1335" i="1"/>
  <c r="C1335" i="1"/>
  <c r="U1334" i="1"/>
  <c r="T1334" i="1"/>
  <c r="S1334" i="1"/>
  <c r="Q1334" i="1"/>
  <c r="F1334" i="1"/>
  <c r="C1334" i="1"/>
  <c r="U1333" i="1"/>
  <c r="T1333" i="1"/>
  <c r="S1333" i="1"/>
  <c r="Q1333" i="1"/>
  <c r="F1333" i="1"/>
  <c r="C1333" i="1"/>
  <c r="U1332" i="1"/>
  <c r="T1332" i="1"/>
  <c r="S1332" i="1"/>
  <c r="Q1332" i="1"/>
  <c r="F1332" i="1"/>
  <c r="C1332" i="1"/>
  <c r="U1331" i="1"/>
  <c r="T1331" i="1"/>
  <c r="S1331" i="1"/>
  <c r="Q1331" i="1"/>
  <c r="F1331" i="1"/>
  <c r="C1331" i="1"/>
  <c r="U1330" i="1"/>
  <c r="T1330" i="1"/>
  <c r="S1330" i="1"/>
  <c r="Q1330" i="1"/>
  <c r="F1330" i="1"/>
  <c r="C1330" i="1"/>
  <c r="U1329" i="1"/>
  <c r="T1329" i="1"/>
  <c r="S1329" i="1"/>
  <c r="Q1329" i="1"/>
  <c r="F1329" i="1"/>
  <c r="C1329" i="1"/>
  <c r="U1328" i="1"/>
  <c r="T1328" i="1"/>
  <c r="S1328" i="1"/>
  <c r="Q1328" i="1"/>
  <c r="F1328" i="1"/>
  <c r="C1328" i="1"/>
  <c r="U1327" i="1"/>
  <c r="T1327" i="1"/>
  <c r="S1327" i="1"/>
  <c r="Q1327" i="1"/>
  <c r="F1327" i="1"/>
  <c r="C1327" i="1"/>
  <c r="U1326" i="1"/>
  <c r="T1326" i="1"/>
  <c r="S1326" i="1"/>
  <c r="Q1326" i="1"/>
  <c r="F1326" i="1"/>
  <c r="C1326" i="1"/>
  <c r="U1325" i="1"/>
  <c r="T1325" i="1"/>
  <c r="S1325" i="1"/>
  <c r="Q1325" i="1"/>
  <c r="F1325" i="1"/>
  <c r="C1325" i="1"/>
  <c r="U1324" i="1"/>
  <c r="T1324" i="1"/>
  <c r="S1324" i="1"/>
  <c r="Q1324" i="1"/>
  <c r="F1324" i="1"/>
  <c r="C1324" i="1"/>
  <c r="U1323" i="1"/>
  <c r="T1323" i="1"/>
  <c r="S1323" i="1"/>
  <c r="Q1323" i="1"/>
  <c r="F1323" i="1"/>
  <c r="C1323" i="1"/>
  <c r="U1322" i="1"/>
  <c r="T1322" i="1"/>
  <c r="S1322" i="1"/>
  <c r="Q1322" i="1"/>
  <c r="F1322" i="1"/>
  <c r="C1322" i="1"/>
  <c r="U1321" i="1"/>
  <c r="T1321" i="1"/>
  <c r="S1321" i="1"/>
  <c r="Q1321" i="1"/>
  <c r="F1321" i="1"/>
  <c r="C1321" i="1"/>
  <c r="U1320" i="1"/>
  <c r="T1320" i="1"/>
  <c r="S1320" i="1"/>
  <c r="Q1320" i="1"/>
  <c r="F1320" i="1"/>
  <c r="C1320" i="1"/>
  <c r="U1319" i="1"/>
  <c r="T1319" i="1"/>
  <c r="S1319" i="1"/>
  <c r="Q1319" i="1"/>
  <c r="F1319" i="1"/>
  <c r="C1319" i="1"/>
  <c r="U1318" i="1"/>
  <c r="T1318" i="1"/>
  <c r="S1318" i="1"/>
  <c r="Q1318" i="1"/>
  <c r="F1318" i="1"/>
  <c r="C1318" i="1"/>
  <c r="U1317" i="1"/>
  <c r="T1317" i="1"/>
  <c r="S1317" i="1"/>
  <c r="Q1317" i="1"/>
  <c r="F1317" i="1"/>
  <c r="C1317" i="1"/>
  <c r="U1316" i="1"/>
  <c r="T1316" i="1"/>
  <c r="S1316" i="1"/>
  <c r="Q1316" i="1"/>
  <c r="F1316" i="1"/>
  <c r="C1316" i="1"/>
  <c r="U1315" i="1"/>
  <c r="T1315" i="1"/>
  <c r="S1315" i="1"/>
  <c r="Q1315" i="1"/>
  <c r="F1315" i="1"/>
  <c r="C1315" i="1"/>
  <c r="U1314" i="1"/>
  <c r="T1314" i="1"/>
  <c r="S1314" i="1"/>
  <c r="Q1314" i="1"/>
  <c r="F1314" i="1"/>
  <c r="C1314" i="1"/>
  <c r="U1313" i="1"/>
  <c r="T1313" i="1"/>
  <c r="S1313" i="1"/>
  <c r="Q1313" i="1"/>
  <c r="F1313" i="1"/>
  <c r="C1313" i="1"/>
  <c r="U1312" i="1"/>
  <c r="T1312" i="1"/>
  <c r="S1312" i="1"/>
  <c r="Q1312" i="1"/>
  <c r="F1312" i="1"/>
  <c r="C1312" i="1"/>
  <c r="U1311" i="1"/>
  <c r="T1311" i="1"/>
  <c r="S1311" i="1"/>
  <c r="Q1311" i="1"/>
  <c r="F1311" i="1"/>
  <c r="C1311" i="1"/>
  <c r="U1310" i="1"/>
  <c r="T1310" i="1"/>
  <c r="S1310" i="1"/>
  <c r="Q1310" i="1"/>
  <c r="F1310" i="1"/>
  <c r="C1310" i="1"/>
  <c r="U1309" i="1"/>
  <c r="T1309" i="1"/>
  <c r="S1309" i="1"/>
  <c r="Q1309" i="1"/>
  <c r="F1309" i="1"/>
  <c r="C1309" i="1"/>
  <c r="U1308" i="1"/>
  <c r="T1308" i="1"/>
  <c r="S1308" i="1"/>
  <c r="Q1308" i="1"/>
  <c r="F1308" i="1"/>
  <c r="C1308" i="1"/>
  <c r="U1307" i="1"/>
  <c r="T1307" i="1"/>
  <c r="S1307" i="1"/>
  <c r="Q1307" i="1"/>
  <c r="F1307" i="1"/>
  <c r="C1307" i="1"/>
  <c r="U1306" i="1"/>
  <c r="T1306" i="1"/>
  <c r="S1306" i="1"/>
  <c r="Q1306" i="1"/>
  <c r="F1306" i="1"/>
  <c r="C1306" i="1"/>
  <c r="U1305" i="1"/>
  <c r="T1305" i="1"/>
  <c r="S1305" i="1"/>
  <c r="Q1305" i="1"/>
  <c r="F1305" i="1"/>
  <c r="C1305" i="1"/>
  <c r="U1304" i="1"/>
  <c r="T1304" i="1"/>
  <c r="S1304" i="1"/>
  <c r="Q1304" i="1"/>
  <c r="F1304" i="1"/>
  <c r="C1304" i="1"/>
  <c r="U1303" i="1"/>
  <c r="T1303" i="1"/>
  <c r="S1303" i="1"/>
  <c r="Q1303" i="1"/>
  <c r="F1303" i="1"/>
  <c r="C1303" i="1"/>
  <c r="U1302" i="1"/>
  <c r="T1302" i="1"/>
  <c r="S1302" i="1"/>
  <c r="Q1302" i="1"/>
  <c r="F1302" i="1"/>
  <c r="C1302" i="1"/>
  <c r="U1301" i="1"/>
  <c r="T1301" i="1"/>
  <c r="S1301" i="1"/>
  <c r="Q1301" i="1"/>
  <c r="F1301" i="1"/>
  <c r="C1301" i="1"/>
  <c r="U1300" i="1"/>
  <c r="T1300" i="1"/>
  <c r="S1300" i="1"/>
  <c r="Q1300" i="1"/>
  <c r="F1300" i="1"/>
  <c r="C1300" i="1"/>
  <c r="U1299" i="1"/>
  <c r="T1299" i="1"/>
  <c r="S1299" i="1"/>
  <c r="Q1299" i="1"/>
  <c r="F1299" i="1"/>
  <c r="C1299" i="1"/>
  <c r="U1298" i="1"/>
  <c r="T1298" i="1"/>
  <c r="S1298" i="1"/>
  <c r="Q1298" i="1"/>
  <c r="F1298" i="1"/>
  <c r="C1298" i="1"/>
  <c r="U1297" i="1"/>
  <c r="T1297" i="1"/>
  <c r="S1297" i="1"/>
  <c r="Q1297" i="1"/>
  <c r="F1297" i="1"/>
  <c r="C1297" i="1"/>
  <c r="U1296" i="1"/>
  <c r="T1296" i="1"/>
  <c r="S1296" i="1"/>
  <c r="Q1296" i="1"/>
  <c r="F1296" i="1"/>
  <c r="C1296" i="1"/>
  <c r="U1295" i="1"/>
  <c r="T1295" i="1"/>
  <c r="S1295" i="1"/>
  <c r="Q1295" i="1"/>
  <c r="F1295" i="1"/>
  <c r="C1295" i="1"/>
  <c r="U1294" i="1"/>
  <c r="T1294" i="1"/>
  <c r="S1294" i="1"/>
  <c r="Q1294" i="1"/>
  <c r="F1294" i="1"/>
  <c r="C1294" i="1"/>
  <c r="U1293" i="1"/>
  <c r="T1293" i="1"/>
  <c r="S1293" i="1"/>
  <c r="Q1293" i="1"/>
  <c r="F1293" i="1"/>
  <c r="C1293" i="1"/>
  <c r="U1292" i="1"/>
  <c r="T1292" i="1"/>
  <c r="S1292" i="1"/>
  <c r="Q1292" i="1"/>
  <c r="F1292" i="1"/>
  <c r="C1292" i="1"/>
  <c r="U1291" i="1"/>
  <c r="T1291" i="1"/>
  <c r="S1291" i="1"/>
  <c r="Q1291" i="1"/>
  <c r="F1291" i="1"/>
  <c r="C1291" i="1"/>
  <c r="U1290" i="1"/>
  <c r="T1290" i="1"/>
  <c r="S1290" i="1"/>
  <c r="Q1290" i="1"/>
  <c r="F1290" i="1"/>
  <c r="C1290" i="1"/>
  <c r="U1289" i="1"/>
  <c r="T1289" i="1"/>
  <c r="S1289" i="1"/>
  <c r="Q1289" i="1"/>
  <c r="F1289" i="1"/>
  <c r="C1289" i="1"/>
  <c r="U1288" i="1"/>
  <c r="T1288" i="1"/>
  <c r="S1288" i="1"/>
  <c r="Q1288" i="1"/>
  <c r="F1288" i="1"/>
  <c r="C1288" i="1"/>
  <c r="U1287" i="1"/>
  <c r="T1287" i="1"/>
  <c r="S1287" i="1"/>
  <c r="Q1287" i="1"/>
  <c r="F1287" i="1"/>
  <c r="C1287" i="1"/>
  <c r="U1286" i="1"/>
  <c r="T1286" i="1"/>
  <c r="S1286" i="1"/>
  <c r="Q1286" i="1"/>
  <c r="F1286" i="1"/>
  <c r="C1286" i="1"/>
  <c r="U1285" i="1"/>
  <c r="T1285" i="1"/>
  <c r="S1285" i="1"/>
  <c r="Q1285" i="1"/>
  <c r="F1285" i="1"/>
  <c r="C1285" i="1"/>
  <c r="U1284" i="1"/>
  <c r="T1284" i="1"/>
  <c r="S1284" i="1"/>
  <c r="Q1284" i="1"/>
  <c r="F1284" i="1"/>
  <c r="C1284" i="1"/>
  <c r="U1283" i="1"/>
  <c r="T1283" i="1"/>
  <c r="S1283" i="1"/>
  <c r="Q1283" i="1"/>
  <c r="F1283" i="1"/>
  <c r="C1283" i="1"/>
  <c r="U1282" i="1"/>
  <c r="T1282" i="1"/>
  <c r="S1282" i="1"/>
  <c r="Q1282" i="1"/>
  <c r="F1282" i="1"/>
  <c r="C1282" i="1"/>
  <c r="U1281" i="1"/>
  <c r="T1281" i="1"/>
  <c r="S1281" i="1"/>
  <c r="Q1281" i="1"/>
  <c r="F1281" i="1"/>
  <c r="C1281" i="1"/>
  <c r="U1280" i="1"/>
  <c r="T1280" i="1"/>
  <c r="S1280" i="1"/>
  <c r="Q1280" i="1"/>
  <c r="F1280" i="1"/>
  <c r="C1280" i="1"/>
  <c r="U1279" i="1"/>
  <c r="T1279" i="1"/>
  <c r="S1279" i="1"/>
  <c r="Q1279" i="1"/>
  <c r="F1279" i="1"/>
  <c r="C1279" i="1"/>
  <c r="U1278" i="1"/>
  <c r="T1278" i="1"/>
  <c r="S1278" i="1"/>
  <c r="Q1278" i="1"/>
  <c r="F1278" i="1"/>
  <c r="C1278" i="1"/>
  <c r="U1277" i="1"/>
  <c r="T1277" i="1"/>
  <c r="S1277" i="1"/>
  <c r="Q1277" i="1"/>
  <c r="F1277" i="1"/>
  <c r="C1277" i="1"/>
  <c r="U1276" i="1"/>
  <c r="T1276" i="1"/>
  <c r="S1276" i="1"/>
  <c r="Q1276" i="1"/>
  <c r="F1276" i="1"/>
  <c r="C1276" i="1"/>
  <c r="U1275" i="1"/>
  <c r="T1275" i="1"/>
  <c r="S1275" i="1"/>
  <c r="Q1275" i="1"/>
  <c r="F1275" i="1"/>
  <c r="C1275" i="1"/>
  <c r="U1274" i="1"/>
  <c r="T1274" i="1"/>
  <c r="S1274" i="1"/>
  <c r="Q1274" i="1"/>
  <c r="F1274" i="1"/>
  <c r="C1274" i="1"/>
  <c r="U1273" i="1"/>
  <c r="T1273" i="1"/>
  <c r="S1273" i="1"/>
  <c r="Q1273" i="1"/>
  <c r="F1273" i="1"/>
  <c r="C1273" i="1"/>
  <c r="U1272" i="1"/>
  <c r="T1272" i="1"/>
  <c r="S1272" i="1"/>
  <c r="Q1272" i="1"/>
  <c r="F1272" i="1"/>
  <c r="C1272" i="1"/>
  <c r="U1271" i="1"/>
  <c r="T1271" i="1"/>
  <c r="S1271" i="1"/>
  <c r="Q1271" i="1"/>
  <c r="F1271" i="1"/>
  <c r="C1271" i="1"/>
  <c r="U1270" i="1"/>
  <c r="T1270" i="1"/>
  <c r="S1270" i="1"/>
  <c r="Q1270" i="1"/>
  <c r="F1270" i="1"/>
  <c r="C1270" i="1"/>
  <c r="U1269" i="1"/>
  <c r="T1269" i="1"/>
  <c r="S1269" i="1"/>
  <c r="Q1269" i="1"/>
  <c r="F1269" i="1"/>
  <c r="C1269" i="1"/>
  <c r="U1268" i="1"/>
  <c r="T1268" i="1"/>
  <c r="S1268" i="1"/>
  <c r="Q1268" i="1"/>
  <c r="F1268" i="1"/>
  <c r="C1268" i="1"/>
  <c r="U1267" i="1"/>
  <c r="T1267" i="1"/>
  <c r="S1267" i="1"/>
  <c r="Q1267" i="1"/>
  <c r="F1267" i="1"/>
  <c r="C1267" i="1"/>
  <c r="U1266" i="1"/>
  <c r="T1266" i="1"/>
  <c r="S1266" i="1"/>
  <c r="Q1266" i="1"/>
  <c r="F1266" i="1"/>
  <c r="C1266" i="1"/>
  <c r="U1265" i="1"/>
  <c r="T1265" i="1"/>
  <c r="S1265" i="1"/>
  <c r="Q1265" i="1"/>
  <c r="F1265" i="1"/>
  <c r="C1265" i="1"/>
  <c r="U1264" i="1"/>
  <c r="T1264" i="1"/>
  <c r="S1264" i="1"/>
  <c r="Q1264" i="1"/>
  <c r="F1264" i="1"/>
  <c r="C1264" i="1"/>
  <c r="U1263" i="1"/>
  <c r="T1263" i="1"/>
  <c r="S1263" i="1"/>
  <c r="Q1263" i="1"/>
  <c r="F1263" i="1"/>
  <c r="C1263" i="1"/>
  <c r="U1262" i="1"/>
  <c r="T1262" i="1"/>
  <c r="S1262" i="1"/>
  <c r="Q1262" i="1"/>
  <c r="F1262" i="1"/>
  <c r="C1262" i="1"/>
  <c r="U1261" i="1"/>
  <c r="T1261" i="1"/>
  <c r="S1261" i="1"/>
  <c r="Q1261" i="1"/>
  <c r="F1261" i="1"/>
  <c r="C1261" i="1"/>
  <c r="U1260" i="1"/>
  <c r="T1260" i="1"/>
  <c r="S1260" i="1"/>
  <c r="Q1260" i="1"/>
  <c r="F1260" i="1"/>
  <c r="C1260" i="1"/>
  <c r="U1259" i="1"/>
  <c r="T1259" i="1"/>
  <c r="S1259" i="1"/>
  <c r="Q1259" i="1"/>
  <c r="F1259" i="1"/>
  <c r="C1259" i="1"/>
  <c r="U1258" i="1"/>
  <c r="T1258" i="1"/>
  <c r="S1258" i="1"/>
  <c r="Q1258" i="1"/>
  <c r="F1258" i="1"/>
  <c r="C1258" i="1"/>
  <c r="U1257" i="1"/>
  <c r="T1257" i="1"/>
  <c r="S1257" i="1"/>
  <c r="Q1257" i="1"/>
  <c r="F1257" i="1"/>
  <c r="C1257" i="1"/>
  <c r="U1256" i="1"/>
  <c r="T1256" i="1"/>
  <c r="S1256" i="1"/>
  <c r="Q1256" i="1"/>
  <c r="F1256" i="1"/>
  <c r="C1256" i="1"/>
  <c r="U1255" i="1"/>
  <c r="T1255" i="1"/>
  <c r="S1255" i="1"/>
  <c r="Q1255" i="1"/>
  <c r="F1255" i="1"/>
  <c r="C1255" i="1"/>
  <c r="U1254" i="1"/>
  <c r="T1254" i="1"/>
  <c r="S1254" i="1"/>
  <c r="Q1254" i="1"/>
  <c r="F1254" i="1"/>
  <c r="C1254" i="1"/>
  <c r="U1253" i="1"/>
  <c r="T1253" i="1"/>
  <c r="S1253" i="1"/>
  <c r="Q1253" i="1"/>
  <c r="F1253" i="1"/>
  <c r="C1253" i="1"/>
  <c r="U1252" i="1"/>
  <c r="T1252" i="1"/>
  <c r="S1252" i="1"/>
  <c r="Q1252" i="1"/>
  <c r="F1252" i="1"/>
  <c r="C1252" i="1"/>
  <c r="U1251" i="1"/>
  <c r="T1251" i="1"/>
  <c r="S1251" i="1"/>
  <c r="Q1251" i="1"/>
  <c r="F1251" i="1"/>
  <c r="C1251" i="1"/>
  <c r="U1250" i="1"/>
  <c r="T1250" i="1"/>
  <c r="S1250" i="1"/>
  <c r="Q1250" i="1"/>
  <c r="F1250" i="1"/>
  <c r="C1250" i="1"/>
  <c r="U1249" i="1"/>
  <c r="T1249" i="1"/>
  <c r="S1249" i="1"/>
  <c r="Q1249" i="1"/>
  <c r="F1249" i="1"/>
  <c r="C1249" i="1"/>
  <c r="U1248" i="1"/>
  <c r="T1248" i="1"/>
  <c r="S1248" i="1"/>
  <c r="Q1248" i="1"/>
  <c r="F1248" i="1"/>
  <c r="C1248" i="1"/>
  <c r="U1247" i="1"/>
  <c r="T1247" i="1"/>
  <c r="S1247" i="1"/>
  <c r="Q1247" i="1"/>
  <c r="F1247" i="1"/>
  <c r="C1247" i="1"/>
  <c r="U1246" i="1"/>
  <c r="T1246" i="1"/>
  <c r="S1246" i="1"/>
  <c r="Q1246" i="1"/>
  <c r="F1246" i="1"/>
  <c r="C1246" i="1"/>
  <c r="U1245" i="1"/>
  <c r="T1245" i="1"/>
  <c r="S1245" i="1"/>
  <c r="Q1245" i="1"/>
  <c r="F1245" i="1"/>
  <c r="C1245" i="1"/>
  <c r="U1244" i="1"/>
  <c r="T1244" i="1"/>
  <c r="S1244" i="1"/>
  <c r="Q1244" i="1"/>
  <c r="F1244" i="1"/>
  <c r="C1244" i="1"/>
  <c r="U1243" i="1"/>
  <c r="T1243" i="1"/>
  <c r="S1243" i="1"/>
  <c r="Q1243" i="1"/>
  <c r="F1243" i="1"/>
  <c r="C1243" i="1"/>
  <c r="U1242" i="1"/>
  <c r="T1242" i="1"/>
  <c r="S1242" i="1"/>
  <c r="Q1242" i="1"/>
  <c r="F1242" i="1"/>
  <c r="C1242" i="1"/>
  <c r="U1241" i="1"/>
  <c r="T1241" i="1"/>
  <c r="S1241" i="1"/>
  <c r="Q1241" i="1"/>
  <c r="F1241" i="1"/>
  <c r="C1241" i="1"/>
  <c r="U1240" i="1"/>
  <c r="T1240" i="1"/>
  <c r="S1240" i="1"/>
  <c r="Q1240" i="1"/>
  <c r="F1240" i="1"/>
  <c r="C1240" i="1"/>
  <c r="U1239" i="1"/>
  <c r="T1239" i="1"/>
  <c r="S1239" i="1"/>
  <c r="Q1239" i="1"/>
  <c r="F1239" i="1"/>
  <c r="C1239" i="1"/>
  <c r="U1238" i="1"/>
  <c r="T1238" i="1"/>
  <c r="S1238" i="1"/>
  <c r="Q1238" i="1"/>
  <c r="F1238" i="1"/>
  <c r="C1238" i="1"/>
  <c r="U1237" i="1"/>
  <c r="T1237" i="1"/>
  <c r="S1237" i="1"/>
  <c r="Q1237" i="1"/>
  <c r="F1237" i="1"/>
  <c r="C1237" i="1"/>
  <c r="U1236" i="1"/>
  <c r="T1236" i="1"/>
  <c r="S1236" i="1"/>
  <c r="Q1236" i="1"/>
  <c r="F1236" i="1"/>
  <c r="C1236" i="1"/>
  <c r="U1235" i="1"/>
  <c r="T1235" i="1"/>
  <c r="S1235" i="1"/>
  <c r="Q1235" i="1"/>
  <c r="F1235" i="1"/>
  <c r="C1235" i="1"/>
  <c r="U1234" i="1"/>
  <c r="T1234" i="1"/>
  <c r="S1234" i="1"/>
  <c r="Q1234" i="1"/>
  <c r="F1234" i="1"/>
  <c r="C1234" i="1"/>
  <c r="U1233" i="1"/>
  <c r="T1233" i="1"/>
  <c r="S1233" i="1"/>
  <c r="Q1233" i="1"/>
  <c r="F1233" i="1"/>
  <c r="C1233" i="1"/>
  <c r="U1232" i="1"/>
  <c r="T1232" i="1"/>
  <c r="S1232" i="1"/>
  <c r="Q1232" i="1"/>
  <c r="F1232" i="1"/>
  <c r="C1232" i="1"/>
  <c r="U1231" i="1"/>
  <c r="T1231" i="1"/>
  <c r="S1231" i="1"/>
  <c r="Q1231" i="1"/>
  <c r="F1231" i="1"/>
  <c r="C1231" i="1"/>
  <c r="U1230" i="1"/>
  <c r="T1230" i="1"/>
  <c r="S1230" i="1"/>
  <c r="Q1230" i="1"/>
  <c r="F1230" i="1"/>
  <c r="C1230" i="1"/>
  <c r="U1229" i="1"/>
  <c r="T1229" i="1"/>
  <c r="S1229" i="1"/>
  <c r="Q1229" i="1"/>
  <c r="F1229" i="1"/>
  <c r="C1229" i="1"/>
  <c r="U1228" i="1"/>
  <c r="T1228" i="1"/>
  <c r="S1228" i="1"/>
  <c r="Q1228" i="1"/>
  <c r="F1228" i="1"/>
  <c r="C1228" i="1"/>
  <c r="U1227" i="1"/>
  <c r="T1227" i="1"/>
  <c r="S1227" i="1"/>
  <c r="Q1227" i="1"/>
  <c r="F1227" i="1"/>
  <c r="C1227" i="1"/>
  <c r="U1226" i="1"/>
  <c r="T1226" i="1"/>
  <c r="S1226" i="1"/>
  <c r="Q1226" i="1"/>
  <c r="F1226" i="1"/>
  <c r="C1226" i="1"/>
  <c r="U1225" i="1"/>
  <c r="T1225" i="1"/>
  <c r="S1225" i="1"/>
  <c r="Q1225" i="1"/>
  <c r="F1225" i="1"/>
  <c r="C1225" i="1"/>
  <c r="U1224" i="1"/>
  <c r="T1224" i="1"/>
  <c r="S1224" i="1"/>
  <c r="Q1224" i="1"/>
  <c r="F1224" i="1"/>
  <c r="C1224" i="1"/>
  <c r="U1223" i="1"/>
  <c r="T1223" i="1"/>
  <c r="S1223" i="1"/>
  <c r="Q1223" i="1"/>
  <c r="F1223" i="1"/>
  <c r="C1223" i="1"/>
  <c r="U1222" i="1"/>
  <c r="T1222" i="1"/>
  <c r="S1222" i="1"/>
  <c r="Q1222" i="1"/>
  <c r="F1222" i="1"/>
  <c r="C1222" i="1"/>
  <c r="U1221" i="1"/>
  <c r="T1221" i="1"/>
  <c r="S1221" i="1"/>
  <c r="Q1221" i="1"/>
  <c r="F1221" i="1"/>
  <c r="C1221" i="1"/>
  <c r="U1220" i="1"/>
  <c r="T1220" i="1"/>
  <c r="S1220" i="1"/>
  <c r="Q1220" i="1"/>
  <c r="F1220" i="1"/>
  <c r="C1220" i="1"/>
  <c r="U1219" i="1"/>
  <c r="T1219" i="1"/>
  <c r="S1219" i="1"/>
  <c r="Q1219" i="1"/>
  <c r="F1219" i="1"/>
  <c r="C1219" i="1"/>
  <c r="U1218" i="1"/>
  <c r="T1218" i="1"/>
  <c r="S1218" i="1"/>
  <c r="Q1218" i="1"/>
  <c r="F1218" i="1"/>
  <c r="C1218" i="1"/>
  <c r="U1217" i="1"/>
  <c r="T1217" i="1"/>
  <c r="S1217" i="1"/>
  <c r="Q1217" i="1"/>
  <c r="F1217" i="1"/>
  <c r="C1217" i="1"/>
  <c r="U1216" i="1"/>
  <c r="T1216" i="1"/>
  <c r="S1216" i="1"/>
  <c r="Q1216" i="1"/>
  <c r="F1216" i="1"/>
  <c r="C1216" i="1"/>
  <c r="U1215" i="1"/>
  <c r="T1215" i="1"/>
  <c r="S1215" i="1"/>
  <c r="Q1215" i="1"/>
  <c r="F1215" i="1"/>
  <c r="C1215" i="1"/>
  <c r="U1214" i="1"/>
  <c r="T1214" i="1"/>
  <c r="S1214" i="1"/>
  <c r="Q1214" i="1"/>
  <c r="F1214" i="1"/>
  <c r="C1214" i="1"/>
  <c r="U1213" i="1"/>
  <c r="T1213" i="1"/>
  <c r="S1213" i="1"/>
  <c r="Q1213" i="1"/>
  <c r="F1213" i="1"/>
  <c r="C1213" i="1"/>
  <c r="U1212" i="1"/>
  <c r="T1212" i="1"/>
  <c r="S1212" i="1"/>
  <c r="Q1212" i="1"/>
  <c r="F1212" i="1"/>
  <c r="C1212" i="1"/>
  <c r="U1211" i="1"/>
  <c r="T1211" i="1"/>
  <c r="S1211" i="1"/>
  <c r="Q1211" i="1"/>
  <c r="F1211" i="1"/>
  <c r="C1211" i="1"/>
  <c r="U1210" i="1"/>
  <c r="T1210" i="1"/>
  <c r="S1210" i="1"/>
  <c r="Q1210" i="1"/>
  <c r="F1210" i="1"/>
  <c r="C1210" i="1"/>
  <c r="U1209" i="1"/>
  <c r="T1209" i="1"/>
  <c r="S1209" i="1"/>
  <c r="Q1209" i="1"/>
  <c r="F1209" i="1"/>
  <c r="C1209" i="1"/>
  <c r="U1208" i="1"/>
  <c r="T1208" i="1"/>
  <c r="S1208" i="1"/>
  <c r="Q1208" i="1"/>
  <c r="F1208" i="1"/>
  <c r="C1208" i="1"/>
  <c r="U1207" i="1"/>
  <c r="T1207" i="1"/>
  <c r="S1207" i="1"/>
  <c r="Q1207" i="1"/>
  <c r="F1207" i="1"/>
  <c r="C1207" i="1"/>
  <c r="U1206" i="1"/>
  <c r="T1206" i="1"/>
  <c r="S1206" i="1"/>
  <c r="Q1206" i="1"/>
  <c r="F1206" i="1"/>
  <c r="C1206" i="1"/>
  <c r="U1205" i="1"/>
  <c r="T1205" i="1"/>
  <c r="S1205" i="1"/>
  <c r="Q1205" i="1"/>
  <c r="F1205" i="1"/>
  <c r="C1205" i="1"/>
  <c r="U1204" i="1"/>
  <c r="T1204" i="1"/>
  <c r="S1204" i="1"/>
  <c r="Q1204" i="1"/>
  <c r="F1204" i="1"/>
  <c r="C1204" i="1"/>
  <c r="U1203" i="1"/>
  <c r="T1203" i="1"/>
  <c r="S1203" i="1"/>
  <c r="Q1203" i="1"/>
  <c r="F1203" i="1"/>
  <c r="C1203" i="1"/>
  <c r="U1202" i="1"/>
  <c r="T1202" i="1"/>
  <c r="S1202" i="1"/>
  <c r="Q1202" i="1"/>
  <c r="F1202" i="1"/>
  <c r="C1202" i="1"/>
  <c r="U1201" i="1"/>
  <c r="T1201" i="1"/>
  <c r="S1201" i="1"/>
  <c r="Q1201" i="1"/>
  <c r="F1201" i="1"/>
  <c r="C1201" i="1"/>
  <c r="U1200" i="1"/>
  <c r="T1200" i="1"/>
  <c r="S1200" i="1"/>
  <c r="Q1200" i="1"/>
  <c r="F1200" i="1"/>
  <c r="C1200" i="1"/>
  <c r="U1199" i="1"/>
  <c r="T1199" i="1"/>
  <c r="S1199" i="1"/>
  <c r="Q1199" i="1"/>
  <c r="F1199" i="1"/>
  <c r="C1199" i="1"/>
  <c r="U1198" i="1"/>
  <c r="T1198" i="1"/>
  <c r="S1198" i="1"/>
  <c r="Q1198" i="1"/>
  <c r="F1198" i="1"/>
  <c r="C1198" i="1"/>
  <c r="U1197" i="1"/>
  <c r="T1197" i="1"/>
  <c r="S1197" i="1"/>
  <c r="Q1197" i="1"/>
  <c r="F1197" i="1"/>
  <c r="C1197" i="1"/>
  <c r="U1196" i="1"/>
  <c r="T1196" i="1"/>
  <c r="S1196" i="1"/>
  <c r="Q1196" i="1"/>
  <c r="F1196" i="1"/>
  <c r="C1196" i="1"/>
  <c r="U1195" i="1"/>
  <c r="T1195" i="1"/>
  <c r="S1195" i="1"/>
  <c r="Q1195" i="1"/>
  <c r="F1195" i="1"/>
  <c r="C1195" i="1"/>
  <c r="U1194" i="1"/>
  <c r="T1194" i="1"/>
  <c r="S1194" i="1"/>
  <c r="Q1194" i="1"/>
  <c r="F1194" i="1"/>
  <c r="C1194" i="1"/>
  <c r="U1193" i="1"/>
  <c r="T1193" i="1"/>
  <c r="S1193" i="1"/>
  <c r="Q1193" i="1"/>
  <c r="F1193" i="1"/>
  <c r="C1193" i="1"/>
  <c r="U1192" i="1"/>
  <c r="T1192" i="1"/>
  <c r="S1192" i="1"/>
  <c r="Q1192" i="1"/>
  <c r="F1192" i="1"/>
  <c r="C1192" i="1"/>
  <c r="U1191" i="1"/>
  <c r="T1191" i="1"/>
  <c r="S1191" i="1"/>
  <c r="Q1191" i="1"/>
  <c r="F1191" i="1"/>
  <c r="C1191" i="1"/>
  <c r="U1190" i="1"/>
  <c r="T1190" i="1"/>
  <c r="S1190" i="1"/>
  <c r="Q1190" i="1"/>
  <c r="F1190" i="1"/>
  <c r="C1190" i="1"/>
  <c r="U1189" i="1"/>
  <c r="T1189" i="1"/>
  <c r="S1189" i="1"/>
  <c r="Q1189" i="1"/>
  <c r="F1189" i="1"/>
  <c r="C1189" i="1"/>
  <c r="U1188" i="1"/>
  <c r="T1188" i="1"/>
  <c r="S1188" i="1"/>
  <c r="Q1188" i="1"/>
  <c r="F1188" i="1"/>
  <c r="C1188" i="1"/>
  <c r="U1187" i="1"/>
  <c r="T1187" i="1"/>
  <c r="S1187" i="1"/>
  <c r="Q1187" i="1"/>
  <c r="F1187" i="1"/>
  <c r="C1187" i="1"/>
  <c r="U1186" i="1"/>
  <c r="T1186" i="1"/>
  <c r="S1186" i="1"/>
  <c r="Q1186" i="1"/>
  <c r="F1186" i="1"/>
  <c r="C1186" i="1"/>
  <c r="U1185" i="1"/>
  <c r="T1185" i="1"/>
  <c r="S1185" i="1"/>
  <c r="Q1185" i="1"/>
  <c r="F1185" i="1"/>
  <c r="C1185" i="1"/>
  <c r="U1184" i="1"/>
  <c r="T1184" i="1"/>
  <c r="S1184" i="1"/>
  <c r="Q1184" i="1"/>
  <c r="F1184" i="1"/>
  <c r="C1184" i="1"/>
  <c r="U1183" i="1"/>
  <c r="T1183" i="1"/>
  <c r="S1183" i="1"/>
  <c r="Q1183" i="1"/>
  <c r="F1183" i="1"/>
  <c r="C1183" i="1"/>
  <c r="U1182" i="1"/>
  <c r="T1182" i="1"/>
  <c r="S1182" i="1"/>
  <c r="Q1182" i="1"/>
  <c r="F1182" i="1"/>
  <c r="C1182" i="1"/>
  <c r="U1181" i="1"/>
  <c r="T1181" i="1"/>
  <c r="S1181" i="1"/>
  <c r="Q1181" i="1"/>
  <c r="F1181" i="1"/>
  <c r="C1181" i="1"/>
  <c r="U1180" i="1"/>
  <c r="T1180" i="1"/>
  <c r="S1180" i="1"/>
  <c r="Q1180" i="1"/>
  <c r="F1180" i="1"/>
  <c r="C1180" i="1"/>
  <c r="U1179" i="1"/>
  <c r="T1179" i="1"/>
  <c r="S1179" i="1"/>
  <c r="Q1179" i="1"/>
  <c r="F1179" i="1"/>
  <c r="C1179" i="1"/>
  <c r="U1178" i="1"/>
  <c r="T1178" i="1"/>
  <c r="S1178" i="1"/>
  <c r="Q1178" i="1"/>
  <c r="F1178" i="1"/>
  <c r="C1178" i="1"/>
  <c r="U1177" i="1"/>
  <c r="T1177" i="1"/>
  <c r="S1177" i="1"/>
  <c r="Q1177" i="1"/>
  <c r="F1177" i="1"/>
  <c r="C1177" i="1"/>
  <c r="U1176" i="1"/>
  <c r="T1176" i="1"/>
  <c r="S1176" i="1"/>
  <c r="Q1176" i="1"/>
  <c r="F1176" i="1"/>
  <c r="C1176" i="1"/>
  <c r="U1175" i="1"/>
  <c r="T1175" i="1"/>
  <c r="S1175" i="1"/>
  <c r="Q1175" i="1"/>
  <c r="F1175" i="1"/>
  <c r="C1175" i="1"/>
  <c r="U1174" i="1"/>
  <c r="T1174" i="1"/>
  <c r="S1174" i="1"/>
  <c r="Q1174" i="1"/>
  <c r="F1174" i="1"/>
  <c r="C1174" i="1"/>
  <c r="U1173" i="1"/>
  <c r="T1173" i="1"/>
  <c r="S1173" i="1"/>
  <c r="Q1173" i="1"/>
  <c r="F1173" i="1"/>
  <c r="C1173" i="1"/>
  <c r="U1172" i="1"/>
  <c r="T1172" i="1"/>
  <c r="S1172" i="1"/>
  <c r="Q1172" i="1"/>
  <c r="F1172" i="1"/>
  <c r="C1172" i="1"/>
  <c r="U1171" i="1"/>
  <c r="T1171" i="1"/>
  <c r="S1171" i="1"/>
  <c r="Q1171" i="1"/>
  <c r="F1171" i="1"/>
  <c r="C1171" i="1"/>
  <c r="U1170" i="1"/>
  <c r="T1170" i="1"/>
  <c r="S1170" i="1"/>
  <c r="Q1170" i="1"/>
  <c r="F1170" i="1"/>
  <c r="C1170" i="1"/>
  <c r="U1169" i="1"/>
  <c r="T1169" i="1"/>
  <c r="S1169" i="1"/>
  <c r="Q1169" i="1"/>
  <c r="F1169" i="1"/>
  <c r="C1169" i="1"/>
  <c r="U1168" i="1"/>
  <c r="T1168" i="1"/>
  <c r="S1168" i="1"/>
  <c r="Q1168" i="1"/>
  <c r="F1168" i="1"/>
  <c r="C1168" i="1"/>
  <c r="U1167" i="1"/>
  <c r="T1167" i="1"/>
  <c r="S1167" i="1"/>
  <c r="Q1167" i="1"/>
  <c r="F1167" i="1"/>
  <c r="C1167" i="1"/>
  <c r="U1166" i="1"/>
  <c r="T1166" i="1"/>
  <c r="S1166" i="1"/>
  <c r="Q1166" i="1"/>
  <c r="F1166" i="1"/>
  <c r="C1166" i="1"/>
  <c r="U1165" i="1"/>
  <c r="T1165" i="1"/>
  <c r="S1165" i="1"/>
  <c r="Q1165" i="1"/>
  <c r="F1165" i="1"/>
  <c r="C1165" i="1"/>
  <c r="U1164" i="1"/>
  <c r="T1164" i="1"/>
  <c r="S1164" i="1"/>
  <c r="Q1164" i="1"/>
  <c r="F1164" i="1"/>
  <c r="C1164" i="1"/>
  <c r="U1163" i="1"/>
  <c r="T1163" i="1"/>
  <c r="S1163" i="1"/>
  <c r="Q1163" i="1"/>
  <c r="F1163" i="1"/>
  <c r="C1163" i="1"/>
  <c r="U1162" i="1"/>
  <c r="T1162" i="1"/>
  <c r="S1162" i="1"/>
  <c r="Q1162" i="1"/>
  <c r="F1162" i="1"/>
  <c r="C1162" i="1"/>
  <c r="U1161" i="1"/>
  <c r="T1161" i="1"/>
  <c r="S1161" i="1"/>
  <c r="Q1161" i="1"/>
  <c r="F1161" i="1"/>
  <c r="C1161" i="1"/>
  <c r="U1160" i="1"/>
  <c r="T1160" i="1"/>
  <c r="S1160" i="1"/>
  <c r="Q1160" i="1"/>
  <c r="F1160" i="1"/>
  <c r="C1160" i="1"/>
  <c r="U1159" i="1"/>
  <c r="T1159" i="1"/>
  <c r="S1159" i="1"/>
  <c r="Q1159" i="1"/>
  <c r="F1159" i="1"/>
  <c r="C1159" i="1"/>
  <c r="U1158" i="1"/>
  <c r="T1158" i="1"/>
  <c r="S1158" i="1"/>
  <c r="Q1158" i="1"/>
  <c r="F1158" i="1"/>
  <c r="C1158" i="1"/>
  <c r="U1157" i="1"/>
  <c r="T1157" i="1"/>
  <c r="S1157" i="1"/>
  <c r="Q1157" i="1"/>
  <c r="F1157" i="1"/>
  <c r="C1157" i="1"/>
  <c r="U1156" i="1"/>
  <c r="T1156" i="1"/>
  <c r="S1156" i="1"/>
  <c r="Q1156" i="1"/>
  <c r="F1156" i="1"/>
  <c r="C1156" i="1"/>
  <c r="U1155" i="1"/>
  <c r="T1155" i="1"/>
  <c r="S1155" i="1"/>
  <c r="Q1155" i="1"/>
  <c r="F1155" i="1"/>
  <c r="C1155" i="1"/>
  <c r="U1154" i="1"/>
  <c r="T1154" i="1"/>
  <c r="S1154" i="1"/>
  <c r="Q1154" i="1"/>
  <c r="F1154" i="1"/>
  <c r="C1154" i="1"/>
  <c r="U1153" i="1"/>
  <c r="T1153" i="1"/>
  <c r="S1153" i="1"/>
  <c r="Q1153" i="1"/>
  <c r="F1153" i="1"/>
  <c r="C1153" i="1"/>
  <c r="U1152" i="1"/>
  <c r="T1152" i="1"/>
  <c r="S1152" i="1"/>
  <c r="Q1152" i="1"/>
  <c r="F1152" i="1"/>
  <c r="C1152" i="1"/>
  <c r="U1151" i="1"/>
  <c r="T1151" i="1"/>
  <c r="S1151" i="1"/>
  <c r="Q1151" i="1"/>
  <c r="F1151" i="1"/>
  <c r="C1151" i="1"/>
  <c r="U1150" i="1"/>
  <c r="T1150" i="1"/>
  <c r="S1150" i="1"/>
  <c r="Q1150" i="1"/>
  <c r="F1150" i="1"/>
  <c r="C1150" i="1"/>
  <c r="U1149" i="1"/>
  <c r="T1149" i="1"/>
  <c r="S1149" i="1"/>
  <c r="Q1149" i="1"/>
  <c r="F1149" i="1"/>
  <c r="C1149" i="1"/>
  <c r="U1148" i="1"/>
  <c r="T1148" i="1"/>
  <c r="S1148" i="1"/>
  <c r="Q1148" i="1"/>
  <c r="F1148" i="1"/>
  <c r="C1148" i="1"/>
  <c r="U1147" i="1"/>
  <c r="T1147" i="1"/>
  <c r="S1147" i="1"/>
  <c r="Q1147" i="1"/>
  <c r="F1147" i="1"/>
  <c r="C1147" i="1"/>
  <c r="U1146" i="1"/>
  <c r="T1146" i="1"/>
  <c r="S1146" i="1"/>
  <c r="Q1146" i="1"/>
  <c r="F1146" i="1"/>
  <c r="C1146" i="1"/>
  <c r="U1145" i="1"/>
  <c r="T1145" i="1"/>
  <c r="S1145" i="1"/>
  <c r="Q1145" i="1"/>
  <c r="F1145" i="1"/>
  <c r="C1145" i="1"/>
  <c r="U1144" i="1"/>
  <c r="T1144" i="1"/>
  <c r="S1144" i="1"/>
  <c r="Q1144" i="1"/>
  <c r="F1144" i="1"/>
  <c r="C1144" i="1"/>
  <c r="U1143" i="1"/>
  <c r="T1143" i="1"/>
  <c r="S1143" i="1"/>
  <c r="Q1143" i="1"/>
  <c r="F1143" i="1"/>
  <c r="C1143" i="1"/>
  <c r="U1142" i="1"/>
  <c r="T1142" i="1"/>
  <c r="S1142" i="1"/>
  <c r="Q1142" i="1"/>
  <c r="F1142" i="1"/>
  <c r="C1142" i="1"/>
  <c r="U1141" i="1"/>
  <c r="T1141" i="1"/>
  <c r="S1141" i="1"/>
  <c r="Q1141" i="1"/>
  <c r="F1141" i="1"/>
  <c r="C1141" i="1"/>
  <c r="U1140" i="1"/>
  <c r="T1140" i="1"/>
  <c r="S1140" i="1"/>
  <c r="Q1140" i="1"/>
  <c r="F1140" i="1"/>
  <c r="C1140" i="1"/>
  <c r="U1139" i="1"/>
  <c r="T1139" i="1"/>
  <c r="S1139" i="1"/>
  <c r="Q1139" i="1"/>
  <c r="F1139" i="1"/>
  <c r="C1139" i="1"/>
  <c r="U1138" i="1"/>
  <c r="T1138" i="1"/>
  <c r="S1138" i="1"/>
  <c r="Q1138" i="1"/>
  <c r="F1138" i="1"/>
  <c r="C1138" i="1"/>
  <c r="U1137" i="1"/>
  <c r="T1137" i="1"/>
  <c r="S1137" i="1"/>
  <c r="Q1137" i="1"/>
  <c r="F1137" i="1"/>
  <c r="C1137" i="1"/>
  <c r="U1136" i="1"/>
  <c r="T1136" i="1"/>
  <c r="S1136" i="1"/>
  <c r="Q1136" i="1"/>
  <c r="F1136" i="1"/>
  <c r="C1136" i="1"/>
  <c r="U1135" i="1"/>
  <c r="T1135" i="1"/>
  <c r="S1135" i="1"/>
  <c r="Q1135" i="1"/>
  <c r="F1135" i="1"/>
  <c r="C1135" i="1"/>
  <c r="U1134" i="1"/>
  <c r="T1134" i="1"/>
  <c r="S1134" i="1"/>
  <c r="Q1134" i="1"/>
  <c r="F1134" i="1"/>
  <c r="C1134" i="1"/>
  <c r="U1133" i="1"/>
  <c r="T1133" i="1"/>
  <c r="S1133" i="1"/>
  <c r="Q1133" i="1"/>
  <c r="F1133" i="1"/>
  <c r="C1133" i="1"/>
  <c r="U1132" i="1"/>
  <c r="T1132" i="1"/>
  <c r="S1132" i="1"/>
  <c r="Q1132" i="1"/>
  <c r="F1132" i="1"/>
  <c r="C1132" i="1"/>
  <c r="U1131" i="1"/>
  <c r="T1131" i="1"/>
  <c r="S1131" i="1"/>
  <c r="Q1131" i="1"/>
  <c r="F1131" i="1"/>
  <c r="C1131" i="1"/>
  <c r="U1130" i="1"/>
  <c r="T1130" i="1"/>
  <c r="S1130" i="1"/>
  <c r="Q1130" i="1"/>
  <c r="F1130" i="1"/>
  <c r="C1130" i="1"/>
  <c r="U1129" i="1"/>
  <c r="T1129" i="1"/>
  <c r="S1129" i="1"/>
  <c r="Q1129" i="1"/>
  <c r="F1129" i="1"/>
  <c r="C1129" i="1"/>
  <c r="U1128" i="1"/>
  <c r="T1128" i="1"/>
  <c r="S1128" i="1"/>
  <c r="Q1128" i="1"/>
  <c r="F1128" i="1"/>
  <c r="C1128" i="1"/>
  <c r="U1127" i="1"/>
  <c r="T1127" i="1"/>
  <c r="S1127" i="1"/>
  <c r="Q1127" i="1"/>
  <c r="F1127" i="1"/>
  <c r="C1127" i="1"/>
  <c r="U1126" i="1"/>
  <c r="T1126" i="1"/>
  <c r="S1126" i="1"/>
  <c r="Q1126" i="1"/>
  <c r="F1126" i="1"/>
  <c r="C1126" i="1"/>
  <c r="U1125" i="1"/>
  <c r="T1125" i="1"/>
  <c r="S1125" i="1"/>
  <c r="Q1125" i="1"/>
  <c r="F1125" i="1"/>
  <c r="C1125" i="1"/>
  <c r="U1124" i="1"/>
  <c r="T1124" i="1"/>
  <c r="S1124" i="1"/>
  <c r="Q1124" i="1"/>
  <c r="F1124" i="1"/>
  <c r="C1124" i="1"/>
  <c r="U1123" i="1"/>
  <c r="T1123" i="1"/>
  <c r="S1123" i="1"/>
  <c r="Q1123" i="1"/>
  <c r="F1123" i="1"/>
  <c r="C1123" i="1"/>
  <c r="U1122" i="1"/>
  <c r="T1122" i="1"/>
  <c r="S1122" i="1"/>
  <c r="Q1122" i="1"/>
  <c r="F1122" i="1"/>
  <c r="C1122" i="1"/>
  <c r="U1121" i="1"/>
  <c r="T1121" i="1"/>
  <c r="S1121" i="1"/>
  <c r="Q1121" i="1"/>
  <c r="F1121" i="1"/>
  <c r="C1121" i="1"/>
  <c r="U1120" i="1"/>
  <c r="T1120" i="1"/>
  <c r="S1120" i="1"/>
  <c r="Q1120" i="1"/>
  <c r="F1120" i="1"/>
  <c r="C1120" i="1"/>
  <c r="U1119" i="1"/>
  <c r="T1119" i="1"/>
  <c r="S1119" i="1"/>
  <c r="Q1119" i="1"/>
  <c r="F1119" i="1"/>
  <c r="C1119" i="1"/>
  <c r="U1118" i="1"/>
  <c r="T1118" i="1"/>
  <c r="S1118" i="1"/>
  <c r="Q1118" i="1"/>
  <c r="F1118" i="1"/>
  <c r="C1118" i="1"/>
  <c r="U1117" i="1"/>
  <c r="T1117" i="1"/>
  <c r="S1117" i="1"/>
  <c r="Q1117" i="1"/>
  <c r="F1117" i="1"/>
  <c r="C1117" i="1"/>
  <c r="U1116" i="1"/>
  <c r="T1116" i="1"/>
  <c r="S1116" i="1"/>
  <c r="Q1116" i="1"/>
  <c r="F1116" i="1"/>
  <c r="C1116" i="1"/>
  <c r="U1115" i="1"/>
  <c r="T1115" i="1"/>
  <c r="S1115" i="1"/>
  <c r="Q1115" i="1"/>
  <c r="F1115" i="1"/>
  <c r="C1115" i="1"/>
  <c r="U1114" i="1"/>
  <c r="T1114" i="1"/>
  <c r="S1114" i="1"/>
  <c r="Q1114" i="1"/>
  <c r="F1114" i="1"/>
  <c r="C1114" i="1"/>
  <c r="U1113" i="1"/>
  <c r="T1113" i="1"/>
  <c r="S1113" i="1"/>
  <c r="Q1113" i="1"/>
  <c r="F1113" i="1"/>
  <c r="C1113" i="1"/>
  <c r="U1112" i="1"/>
  <c r="T1112" i="1"/>
  <c r="S1112" i="1"/>
  <c r="Q1112" i="1"/>
  <c r="F1112" i="1"/>
  <c r="C1112" i="1"/>
  <c r="U1111" i="1"/>
  <c r="T1111" i="1"/>
  <c r="S1111" i="1"/>
  <c r="Q1111" i="1"/>
  <c r="F1111" i="1"/>
  <c r="C1111" i="1"/>
  <c r="U1110" i="1"/>
  <c r="T1110" i="1"/>
  <c r="S1110" i="1"/>
  <c r="Q1110" i="1"/>
  <c r="F1110" i="1"/>
  <c r="C1110" i="1"/>
  <c r="U1109" i="1"/>
  <c r="T1109" i="1"/>
  <c r="S1109" i="1"/>
  <c r="Q1109" i="1"/>
  <c r="F1109" i="1"/>
  <c r="C1109" i="1"/>
  <c r="U1108" i="1"/>
  <c r="T1108" i="1"/>
  <c r="S1108" i="1"/>
  <c r="Q1108" i="1"/>
  <c r="F1108" i="1"/>
  <c r="C1108" i="1"/>
  <c r="U1107" i="1"/>
  <c r="T1107" i="1"/>
  <c r="S1107" i="1"/>
  <c r="Q1107" i="1"/>
  <c r="F1107" i="1"/>
  <c r="C1107" i="1"/>
  <c r="U1106" i="1"/>
  <c r="T1106" i="1"/>
  <c r="S1106" i="1"/>
  <c r="Q1106" i="1"/>
  <c r="F1106" i="1"/>
  <c r="C1106" i="1"/>
  <c r="U1105" i="1"/>
  <c r="T1105" i="1"/>
  <c r="S1105" i="1"/>
  <c r="Q1105" i="1"/>
  <c r="F1105" i="1"/>
  <c r="C1105" i="1"/>
  <c r="U1104" i="1"/>
  <c r="T1104" i="1"/>
  <c r="S1104" i="1"/>
  <c r="Q1104" i="1"/>
  <c r="F1104" i="1"/>
  <c r="C1104" i="1"/>
  <c r="U1103" i="1"/>
  <c r="T1103" i="1"/>
  <c r="S1103" i="1"/>
  <c r="Q1103" i="1"/>
  <c r="F1103" i="1"/>
  <c r="C1103" i="1"/>
  <c r="U1102" i="1"/>
  <c r="T1102" i="1"/>
  <c r="S1102" i="1"/>
  <c r="Q1102" i="1"/>
  <c r="F1102" i="1"/>
  <c r="C1102" i="1"/>
  <c r="U1101" i="1"/>
  <c r="T1101" i="1"/>
  <c r="S1101" i="1"/>
  <c r="Q1101" i="1"/>
  <c r="F1101" i="1"/>
  <c r="C1101" i="1"/>
  <c r="U1100" i="1"/>
  <c r="T1100" i="1"/>
  <c r="S1100" i="1"/>
  <c r="Q1100" i="1"/>
  <c r="F1100" i="1"/>
  <c r="C1100" i="1"/>
  <c r="U1099" i="1"/>
  <c r="T1099" i="1"/>
  <c r="S1099" i="1"/>
  <c r="Q1099" i="1"/>
  <c r="F1099" i="1"/>
  <c r="C1099" i="1"/>
  <c r="U1098" i="1"/>
  <c r="T1098" i="1"/>
  <c r="S1098" i="1"/>
  <c r="Q1098" i="1"/>
  <c r="F1098" i="1"/>
  <c r="C1098" i="1"/>
  <c r="U1097" i="1"/>
  <c r="T1097" i="1"/>
  <c r="S1097" i="1"/>
  <c r="Q1097" i="1"/>
  <c r="F1097" i="1"/>
  <c r="C1097" i="1"/>
  <c r="U1096" i="1"/>
  <c r="T1096" i="1"/>
  <c r="S1096" i="1"/>
  <c r="Q1096" i="1"/>
  <c r="F1096" i="1"/>
  <c r="C1096" i="1"/>
  <c r="U1095" i="1"/>
  <c r="T1095" i="1"/>
  <c r="S1095" i="1"/>
  <c r="Q1095" i="1"/>
  <c r="F1095" i="1"/>
  <c r="C1095" i="1"/>
  <c r="U1094" i="1"/>
  <c r="T1094" i="1"/>
  <c r="S1094" i="1"/>
  <c r="Q1094" i="1"/>
  <c r="F1094" i="1"/>
  <c r="C1094" i="1"/>
  <c r="U1093" i="1"/>
  <c r="T1093" i="1"/>
  <c r="S1093" i="1"/>
  <c r="Q1093" i="1"/>
  <c r="F1093" i="1"/>
  <c r="C1093" i="1"/>
  <c r="U1092" i="1"/>
  <c r="T1092" i="1"/>
  <c r="S1092" i="1"/>
  <c r="Q1092" i="1"/>
  <c r="F1092" i="1"/>
  <c r="C1092" i="1"/>
  <c r="U1091" i="1"/>
  <c r="T1091" i="1"/>
  <c r="S1091" i="1"/>
  <c r="Q1091" i="1"/>
  <c r="F1091" i="1"/>
  <c r="C1091" i="1"/>
  <c r="U1090" i="1"/>
  <c r="T1090" i="1"/>
  <c r="S1090" i="1"/>
  <c r="Q1090" i="1"/>
  <c r="F1090" i="1"/>
  <c r="C1090" i="1"/>
  <c r="U1089" i="1"/>
  <c r="T1089" i="1"/>
  <c r="S1089" i="1"/>
  <c r="Q1089" i="1"/>
  <c r="F1089" i="1"/>
  <c r="C1089" i="1"/>
  <c r="U1088" i="1"/>
  <c r="T1088" i="1"/>
  <c r="S1088" i="1"/>
  <c r="Q1088" i="1"/>
  <c r="F1088" i="1"/>
  <c r="C1088" i="1"/>
  <c r="U1087" i="1"/>
  <c r="T1087" i="1"/>
  <c r="S1087" i="1"/>
  <c r="Q1087" i="1"/>
  <c r="F1087" i="1"/>
  <c r="C1087" i="1"/>
  <c r="U1086" i="1"/>
  <c r="T1086" i="1"/>
  <c r="S1086" i="1"/>
  <c r="Q1086" i="1"/>
  <c r="F1086" i="1"/>
  <c r="C1086" i="1"/>
  <c r="U1085" i="1"/>
  <c r="T1085" i="1"/>
  <c r="S1085" i="1"/>
  <c r="Q1085" i="1"/>
  <c r="F1085" i="1"/>
  <c r="C1085" i="1"/>
  <c r="U1084" i="1"/>
  <c r="T1084" i="1"/>
  <c r="S1084" i="1"/>
  <c r="Q1084" i="1"/>
  <c r="F1084" i="1"/>
  <c r="C1084" i="1"/>
  <c r="U1083" i="1"/>
  <c r="T1083" i="1"/>
  <c r="S1083" i="1"/>
  <c r="Q1083" i="1"/>
  <c r="F1083" i="1"/>
  <c r="C1083" i="1"/>
  <c r="U1082" i="1"/>
  <c r="T1082" i="1"/>
  <c r="S1082" i="1"/>
  <c r="Q1082" i="1"/>
  <c r="F1082" i="1"/>
  <c r="C1082" i="1"/>
  <c r="U1081" i="1"/>
  <c r="T1081" i="1"/>
  <c r="S1081" i="1"/>
  <c r="Q1081" i="1"/>
  <c r="F1081" i="1"/>
  <c r="C1081" i="1"/>
  <c r="U1080" i="1"/>
  <c r="T1080" i="1"/>
  <c r="S1080" i="1"/>
  <c r="Q1080" i="1"/>
  <c r="F1080" i="1"/>
  <c r="C1080" i="1"/>
  <c r="U1079" i="1"/>
  <c r="T1079" i="1"/>
  <c r="S1079" i="1"/>
  <c r="Q1079" i="1"/>
  <c r="F1079" i="1"/>
  <c r="C1079" i="1"/>
  <c r="U1078" i="1"/>
  <c r="T1078" i="1"/>
  <c r="S1078" i="1"/>
  <c r="Q1078" i="1"/>
  <c r="F1078" i="1"/>
  <c r="C1078" i="1"/>
  <c r="U1077" i="1"/>
  <c r="T1077" i="1"/>
  <c r="S1077" i="1"/>
  <c r="Q1077" i="1"/>
  <c r="F1077" i="1"/>
  <c r="C1077" i="1"/>
  <c r="U1076" i="1"/>
  <c r="T1076" i="1"/>
  <c r="S1076" i="1"/>
  <c r="Q1076" i="1"/>
  <c r="F1076" i="1"/>
  <c r="C1076" i="1"/>
  <c r="U1075" i="1"/>
  <c r="T1075" i="1"/>
  <c r="S1075" i="1"/>
  <c r="Q1075" i="1"/>
  <c r="F1075" i="1"/>
  <c r="C1075" i="1"/>
  <c r="U1074" i="1"/>
  <c r="T1074" i="1"/>
  <c r="S1074" i="1"/>
  <c r="Q1074" i="1"/>
  <c r="F1074" i="1"/>
  <c r="C1074" i="1"/>
  <c r="U1073" i="1"/>
  <c r="T1073" i="1"/>
  <c r="S1073" i="1"/>
  <c r="Q1073" i="1"/>
  <c r="F1073" i="1"/>
  <c r="C1073" i="1"/>
  <c r="U1072" i="1"/>
  <c r="T1072" i="1"/>
  <c r="S1072" i="1"/>
  <c r="Q1072" i="1"/>
  <c r="F1072" i="1"/>
  <c r="C1072" i="1"/>
  <c r="U1071" i="1"/>
  <c r="T1071" i="1"/>
  <c r="S1071" i="1"/>
  <c r="Q1071" i="1"/>
  <c r="F1071" i="1"/>
  <c r="C1071" i="1"/>
  <c r="U1070" i="1"/>
  <c r="T1070" i="1"/>
  <c r="S1070" i="1"/>
  <c r="Q1070" i="1"/>
  <c r="F1070" i="1"/>
  <c r="C1070" i="1"/>
  <c r="U1069" i="1"/>
  <c r="T1069" i="1"/>
  <c r="S1069" i="1"/>
  <c r="Q1069" i="1"/>
  <c r="F1069" i="1"/>
  <c r="C1069" i="1"/>
  <c r="U1068" i="1"/>
  <c r="T1068" i="1"/>
  <c r="S1068" i="1"/>
  <c r="Q1068" i="1"/>
  <c r="F1068" i="1"/>
  <c r="C1068" i="1"/>
  <c r="U1067" i="1"/>
  <c r="T1067" i="1"/>
  <c r="S1067" i="1"/>
  <c r="Q1067" i="1"/>
  <c r="F1067" i="1"/>
  <c r="C1067" i="1"/>
  <c r="U1066" i="1"/>
  <c r="T1066" i="1"/>
  <c r="S1066" i="1"/>
  <c r="Q1066" i="1"/>
  <c r="F1066" i="1"/>
  <c r="C1066" i="1"/>
  <c r="U1065" i="1"/>
  <c r="T1065" i="1"/>
  <c r="S1065" i="1"/>
  <c r="Q1065" i="1"/>
  <c r="F1065" i="1"/>
  <c r="C1065" i="1"/>
  <c r="U1064" i="1"/>
  <c r="T1064" i="1"/>
  <c r="S1064" i="1"/>
  <c r="Q1064" i="1"/>
  <c r="F1064" i="1"/>
  <c r="C1064" i="1"/>
  <c r="U1063" i="1"/>
  <c r="T1063" i="1"/>
  <c r="S1063" i="1"/>
  <c r="Q1063" i="1"/>
  <c r="F1063" i="1"/>
  <c r="C1063" i="1"/>
  <c r="U1062" i="1"/>
  <c r="T1062" i="1"/>
  <c r="S1062" i="1"/>
  <c r="Q1062" i="1"/>
  <c r="F1062" i="1"/>
  <c r="C1062" i="1"/>
  <c r="U1061" i="1"/>
  <c r="T1061" i="1"/>
  <c r="S1061" i="1"/>
  <c r="Q1061" i="1"/>
  <c r="F1061" i="1"/>
  <c r="C1061" i="1"/>
  <c r="U1060" i="1"/>
  <c r="T1060" i="1"/>
  <c r="S1060" i="1"/>
  <c r="Q1060" i="1"/>
  <c r="F1060" i="1"/>
  <c r="C1060" i="1"/>
  <c r="U1059" i="1"/>
  <c r="T1059" i="1"/>
  <c r="S1059" i="1"/>
  <c r="Q1059" i="1"/>
  <c r="F1059" i="1"/>
  <c r="C1059" i="1"/>
  <c r="U1058" i="1"/>
  <c r="T1058" i="1"/>
  <c r="S1058" i="1"/>
  <c r="Q1058" i="1"/>
  <c r="F1058" i="1"/>
  <c r="C1058" i="1"/>
  <c r="U1057" i="1"/>
  <c r="T1057" i="1"/>
  <c r="S1057" i="1"/>
  <c r="Q1057" i="1"/>
  <c r="F1057" i="1"/>
  <c r="C1057" i="1"/>
  <c r="U1056" i="1"/>
  <c r="T1056" i="1"/>
  <c r="S1056" i="1"/>
  <c r="Q1056" i="1"/>
  <c r="F1056" i="1"/>
  <c r="C1056" i="1"/>
  <c r="U1055" i="1"/>
  <c r="T1055" i="1"/>
  <c r="S1055" i="1"/>
  <c r="Q1055" i="1"/>
  <c r="F1055" i="1"/>
  <c r="C1055" i="1"/>
  <c r="U1054" i="1"/>
  <c r="T1054" i="1"/>
  <c r="S1054" i="1"/>
  <c r="Q1054" i="1"/>
  <c r="F1054" i="1"/>
  <c r="C1054" i="1"/>
  <c r="U1053" i="1"/>
  <c r="T1053" i="1"/>
  <c r="S1053" i="1"/>
  <c r="Q1053" i="1"/>
  <c r="F1053" i="1"/>
  <c r="C1053" i="1"/>
  <c r="U1052" i="1"/>
  <c r="T1052" i="1"/>
  <c r="S1052" i="1"/>
  <c r="Q1052" i="1"/>
  <c r="F1052" i="1"/>
  <c r="C1052" i="1"/>
  <c r="U1051" i="1"/>
  <c r="T1051" i="1"/>
  <c r="S1051" i="1"/>
  <c r="Q1051" i="1"/>
  <c r="F1051" i="1"/>
  <c r="C1051" i="1"/>
  <c r="U1050" i="1"/>
  <c r="T1050" i="1"/>
  <c r="S1050" i="1"/>
  <c r="Q1050" i="1"/>
  <c r="F1050" i="1"/>
  <c r="C1050" i="1"/>
  <c r="U1049" i="1"/>
  <c r="T1049" i="1"/>
  <c r="S1049" i="1"/>
  <c r="Q1049" i="1"/>
  <c r="F1049" i="1"/>
  <c r="C1049" i="1"/>
  <c r="U1048" i="1"/>
  <c r="T1048" i="1"/>
  <c r="S1048" i="1"/>
  <c r="Q1048" i="1"/>
  <c r="F1048" i="1"/>
  <c r="C1048" i="1"/>
  <c r="U1047" i="1"/>
  <c r="T1047" i="1"/>
  <c r="S1047" i="1"/>
  <c r="Q1047" i="1"/>
  <c r="F1047" i="1"/>
  <c r="C1047" i="1"/>
  <c r="U1046" i="1"/>
  <c r="T1046" i="1"/>
  <c r="S1046" i="1"/>
  <c r="Q1046" i="1"/>
  <c r="F1046" i="1"/>
  <c r="C1046" i="1"/>
  <c r="U1045" i="1"/>
  <c r="T1045" i="1"/>
  <c r="S1045" i="1"/>
  <c r="Q1045" i="1"/>
  <c r="F1045" i="1"/>
  <c r="C1045" i="1"/>
  <c r="U1044" i="1"/>
  <c r="T1044" i="1"/>
  <c r="S1044" i="1"/>
  <c r="Q1044" i="1"/>
  <c r="F1044" i="1"/>
  <c r="C1044" i="1"/>
  <c r="U1043" i="1"/>
  <c r="T1043" i="1"/>
  <c r="S1043" i="1"/>
  <c r="Q1043" i="1"/>
  <c r="F1043" i="1"/>
  <c r="C1043" i="1"/>
  <c r="U1042" i="1"/>
  <c r="T1042" i="1"/>
  <c r="S1042" i="1"/>
  <c r="Q1042" i="1"/>
  <c r="F1042" i="1"/>
  <c r="C1042" i="1"/>
  <c r="U1041" i="1"/>
  <c r="T1041" i="1"/>
  <c r="S1041" i="1"/>
  <c r="Q1041" i="1"/>
  <c r="F1041" i="1"/>
  <c r="C1041" i="1"/>
  <c r="U1040" i="1"/>
  <c r="T1040" i="1"/>
  <c r="S1040" i="1"/>
  <c r="Q1040" i="1"/>
  <c r="F1040" i="1"/>
  <c r="C1040" i="1"/>
  <c r="U1039" i="1"/>
  <c r="T1039" i="1"/>
  <c r="S1039" i="1"/>
  <c r="Q1039" i="1"/>
  <c r="F1039" i="1"/>
  <c r="C1039" i="1"/>
  <c r="U1038" i="1"/>
  <c r="T1038" i="1"/>
  <c r="S1038" i="1"/>
  <c r="Q1038" i="1"/>
  <c r="F1038" i="1"/>
  <c r="C1038" i="1"/>
  <c r="U1037" i="1"/>
  <c r="T1037" i="1"/>
  <c r="S1037" i="1"/>
  <c r="Q1037" i="1"/>
  <c r="F1037" i="1"/>
  <c r="C1037" i="1"/>
  <c r="U1036" i="1"/>
  <c r="T1036" i="1"/>
  <c r="S1036" i="1"/>
  <c r="Q1036" i="1"/>
  <c r="F1036" i="1"/>
  <c r="C1036" i="1"/>
  <c r="U1035" i="1"/>
  <c r="T1035" i="1"/>
  <c r="S1035" i="1"/>
  <c r="Q1035" i="1"/>
  <c r="F1035" i="1"/>
  <c r="C1035" i="1"/>
  <c r="U1034" i="1"/>
  <c r="T1034" i="1"/>
  <c r="S1034" i="1"/>
  <c r="Q1034" i="1"/>
  <c r="F1034" i="1"/>
  <c r="C1034" i="1"/>
  <c r="U1033" i="1"/>
  <c r="T1033" i="1"/>
  <c r="S1033" i="1"/>
  <c r="Q1033" i="1"/>
  <c r="F1033" i="1"/>
  <c r="C1033" i="1"/>
  <c r="U1032" i="1"/>
  <c r="T1032" i="1"/>
  <c r="S1032" i="1"/>
  <c r="Q1032" i="1"/>
  <c r="F1032" i="1"/>
  <c r="C1032" i="1"/>
  <c r="U1031" i="1"/>
  <c r="T1031" i="1"/>
  <c r="S1031" i="1"/>
  <c r="Q1031" i="1"/>
  <c r="F1031" i="1"/>
  <c r="C1031" i="1"/>
  <c r="U1030" i="1"/>
  <c r="T1030" i="1"/>
  <c r="S1030" i="1"/>
  <c r="Q1030" i="1"/>
  <c r="F1030" i="1"/>
  <c r="C1030" i="1"/>
  <c r="U1029" i="1"/>
  <c r="T1029" i="1"/>
  <c r="S1029" i="1"/>
  <c r="Q1029" i="1"/>
  <c r="F1029" i="1"/>
  <c r="C1029" i="1"/>
  <c r="U1028" i="1"/>
  <c r="T1028" i="1"/>
  <c r="S1028" i="1"/>
  <c r="Q1028" i="1"/>
  <c r="F1028" i="1"/>
  <c r="C1028" i="1"/>
  <c r="U1027" i="1"/>
  <c r="T1027" i="1"/>
  <c r="S1027" i="1"/>
  <c r="Q1027" i="1"/>
  <c r="F1027" i="1"/>
  <c r="C1027" i="1"/>
  <c r="U1026" i="1"/>
  <c r="T1026" i="1"/>
  <c r="S1026" i="1"/>
  <c r="Q1026" i="1"/>
  <c r="F1026" i="1"/>
  <c r="C1026" i="1"/>
  <c r="U1025" i="1"/>
  <c r="T1025" i="1"/>
  <c r="S1025" i="1"/>
  <c r="Q1025" i="1"/>
  <c r="F1025" i="1"/>
  <c r="C1025" i="1"/>
  <c r="U1024" i="1"/>
  <c r="T1024" i="1"/>
  <c r="S1024" i="1"/>
  <c r="Q1024" i="1"/>
  <c r="F1024" i="1"/>
  <c r="C1024" i="1"/>
  <c r="U1023" i="1"/>
  <c r="T1023" i="1"/>
  <c r="S1023" i="1"/>
  <c r="Q1023" i="1"/>
  <c r="F1023" i="1"/>
  <c r="C1023" i="1"/>
  <c r="U1022" i="1"/>
  <c r="T1022" i="1"/>
  <c r="S1022" i="1"/>
  <c r="Q1022" i="1"/>
  <c r="F1022" i="1"/>
  <c r="C1022" i="1"/>
  <c r="U1021" i="1"/>
  <c r="T1021" i="1"/>
  <c r="S1021" i="1"/>
  <c r="Q1021" i="1"/>
  <c r="F1021" i="1"/>
  <c r="C1021" i="1"/>
  <c r="U1020" i="1"/>
  <c r="T1020" i="1"/>
  <c r="S1020" i="1"/>
  <c r="Q1020" i="1"/>
  <c r="F1020" i="1"/>
  <c r="C1020" i="1"/>
  <c r="U1019" i="1"/>
  <c r="T1019" i="1"/>
  <c r="S1019" i="1"/>
  <c r="Q1019" i="1"/>
  <c r="F1019" i="1"/>
  <c r="C1019" i="1"/>
  <c r="U1018" i="1"/>
  <c r="T1018" i="1"/>
  <c r="S1018" i="1"/>
  <c r="Q1018" i="1"/>
  <c r="F1018" i="1"/>
  <c r="C1018" i="1"/>
  <c r="U1017" i="1"/>
  <c r="T1017" i="1"/>
  <c r="S1017" i="1"/>
  <c r="Q1017" i="1"/>
  <c r="F1017" i="1"/>
  <c r="C1017" i="1"/>
  <c r="U1016" i="1"/>
  <c r="T1016" i="1"/>
  <c r="S1016" i="1"/>
  <c r="Q1016" i="1"/>
  <c r="F1016" i="1"/>
  <c r="C1016" i="1"/>
  <c r="U1015" i="1"/>
  <c r="T1015" i="1"/>
  <c r="S1015" i="1"/>
  <c r="Q1015" i="1"/>
  <c r="F1015" i="1"/>
  <c r="C1015" i="1"/>
  <c r="U1014" i="1"/>
  <c r="T1014" i="1"/>
  <c r="S1014" i="1"/>
  <c r="Q1014" i="1"/>
  <c r="F1014" i="1"/>
  <c r="C1014" i="1"/>
  <c r="U1013" i="1"/>
  <c r="T1013" i="1"/>
  <c r="S1013" i="1"/>
  <c r="Q1013" i="1"/>
  <c r="F1013" i="1"/>
  <c r="C1013" i="1"/>
  <c r="U1012" i="1"/>
  <c r="T1012" i="1"/>
  <c r="S1012" i="1"/>
  <c r="Q1012" i="1"/>
  <c r="F1012" i="1"/>
  <c r="C1012" i="1"/>
  <c r="U1011" i="1"/>
  <c r="T1011" i="1"/>
  <c r="S1011" i="1"/>
  <c r="Q1011" i="1"/>
  <c r="F1011" i="1"/>
  <c r="C1011" i="1"/>
  <c r="U1010" i="1"/>
  <c r="T1010" i="1"/>
  <c r="S1010" i="1"/>
  <c r="Q1010" i="1"/>
  <c r="F1010" i="1"/>
  <c r="C1010" i="1"/>
  <c r="U1009" i="1"/>
  <c r="T1009" i="1"/>
  <c r="S1009" i="1"/>
  <c r="Q1009" i="1"/>
  <c r="F1009" i="1"/>
  <c r="C1009" i="1"/>
  <c r="U1008" i="1"/>
  <c r="T1008" i="1"/>
  <c r="S1008" i="1"/>
  <c r="Q1008" i="1"/>
  <c r="F1008" i="1"/>
  <c r="C1008" i="1"/>
  <c r="U1007" i="1"/>
  <c r="T1007" i="1"/>
  <c r="S1007" i="1"/>
  <c r="Q1007" i="1"/>
  <c r="F1007" i="1"/>
  <c r="C1007" i="1"/>
  <c r="U1006" i="1"/>
  <c r="T1006" i="1"/>
  <c r="S1006" i="1"/>
  <c r="Q1006" i="1"/>
  <c r="F1006" i="1"/>
  <c r="C1006" i="1"/>
  <c r="U1005" i="1"/>
  <c r="T1005" i="1"/>
  <c r="S1005" i="1"/>
  <c r="Q1005" i="1"/>
  <c r="F1005" i="1"/>
  <c r="C1005" i="1"/>
  <c r="U1004" i="1"/>
  <c r="T1004" i="1"/>
  <c r="S1004" i="1"/>
  <c r="Q1004" i="1"/>
  <c r="F1004" i="1"/>
  <c r="C1004" i="1"/>
  <c r="U1003" i="1"/>
  <c r="T1003" i="1"/>
  <c r="S1003" i="1"/>
  <c r="Q1003" i="1"/>
  <c r="F1003" i="1"/>
  <c r="C1003" i="1"/>
  <c r="U1002" i="1"/>
  <c r="T1002" i="1"/>
  <c r="S1002" i="1"/>
  <c r="Q1002" i="1"/>
  <c r="F1002" i="1"/>
  <c r="C1002" i="1"/>
  <c r="U1001" i="1"/>
  <c r="T1001" i="1"/>
  <c r="S1001" i="1"/>
  <c r="Q1001" i="1"/>
  <c r="F1001" i="1"/>
  <c r="C1001" i="1"/>
  <c r="U1000" i="1"/>
  <c r="T1000" i="1"/>
  <c r="S1000" i="1"/>
  <c r="Q1000" i="1"/>
  <c r="F1000" i="1"/>
  <c r="C1000" i="1"/>
  <c r="U999" i="1"/>
  <c r="T999" i="1"/>
  <c r="S999" i="1"/>
  <c r="Q999" i="1"/>
  <c r="F999" i="1"/>
  <c r="C999" i="1"/>
  <c r="U998" i="1"/>
  <c r="T998" i="1"/>
  <c r="S998" i="1"/>
  <c r="Q998" i="1"/>
  <c r="F998" i="1"/>
  <c r="C998" i="1"/>
  <c r="U997" i="1"/>
  <c r="T997" i="1"/>
  <c r="S997" i="1"/>
  <c r="Q997" i="1"/>
  <c r="F997" i="1"/>
  <c r="C997" i="1"/>
  <c r="U996" i="1"/>
  <c r="T996" i="1"/>
  <c r="S996" i="1"/>
  <c r="Q996" i="1"/>
  <c r="F996" i="1"/>
  <c r="C996" i="1"/>
  <c r="U995" i="1"/>
  <c r="T995" i="1"/>
  <c r="S995" i="1"/>
  <c r="Q995" i="1"/>
  <c r="F995" i="1"/>
  <c r="C995" i="1"/>
  <c r="U994" i="1"/>
  <c r="T994" i="1"/>
  <c r="S994" i="1"/>
  <c r="Q994" i="1"/>
  <c r="F994" i="1"/>
  <c r="C994" i="1"/>
  <c r="U993" i="1"/>
  <c r="T993" i="1"/>
  <c r="S993" i="1"/>
  <c r="Q993" i="1"/>
  <c r="F993" i="1"/>
  <c r="C993" i="1"/>
  <c r="U992" i="1"/>
  <c r="T992" i="1"/>
  <c r="S992" i="1"/>
  <c r="Q992" i="1"/>
  <c r="F992" i="1"/>
  <c r="C992" i="1"/>
  <c r="U991" i="1"/>
  <c r="T991" i="1"/>
  <c r="S991" i="1"/>
  <c r="Q991" i="1"/>
  <c r="F991" i="1"/>
  <c r="C991" i="1"/>
  <c r="U990" i="1"/>
  <c r="T990" i="1"/>
  <c r="S990" i="1"/>
  <c r="Q990" i="1"/>
  <c r="F990" i="1"/>
  <c r="C990" i="1"/>
  <c r="U989" i="1"/>
  <c r="T989" i="1"/>
  <c r="S989" i="1"/>
  <c r="Q989" i="1"/>
  <c r="F989" i="1"/>
  <c r="C989" i="1"/>
  <c r="U988" i="1"/>
  <c r="T988" i="1"/>
  <c r="S988" i="1"/>
  <c r="Q988" i="1"/>
  <c r="F988" i="1"/>
  <c r="C988" i="1"/>
  <c r="U987" i="1"/>
  <c r="T987" i="1"/>
  <c r="S987" i="1"/>
  <c r="Q987" i="1"/>
  <c r="F987" i="1"/>
  <c r="C987" i="1"/>
  <c r="U986" i="1"/>
  <c r="T986" i="1"/>
  <c r="S986" i="1"/>
  <c r="Q986" i="1"/>
  <c r="F986" i="1"/>
  <c r="C986" i="1"/>
  <c r="U985" i="1"/>
  <c r="T985" i="1"/>
  <c r="S985" i="1"/>
  <c r="Q985" i="1"/>
  <c r="F985" i="1"/>
  <c r="C985" i="1"/>
  <c r="U984" i="1"/>
  <c r="T984" i="1"/>
  <c r="S984" i="1"/>
  <c r="Q984" i="1"/>
  <c r="F984" i="1"/>
  <c r="C984" i="1"/>
  <c r="U983" i="1"/>
  <c r="T983" i="1"/>
  <c r="S983" i="1"/>
  <c r="Q983" i="1"/>
  <c r="F983" i="1"/>
  <c r="C983" i="1"/>
  <c r="U982" i="1"/>
  <c r="T982" i="1"/>
  <c r="S982" i="1"/>
  <c r="Q982" i="1"/>
  <c r="F982" i="1"/>
  <c r="C982" i="1"/>
  <c r="U981" i="1"/>
  <c r="T981" i="1"/>
  <c r="S981" i="1"/>
  <c r="Q981" i="1"/>
  <c r="F981" i="1"/>
  <c r="C981" i="1"/>
  <c r="U980" i="1"/>
  <c r="T980" i="1"/>
  <c r="S980" i="1"/>
  <c r="Q980" i="1"/>
  <c r="F980" i="1"/>
  <c r="C980" i="1"/>
  <c r="U979" i="1"/>
  <c r="T979" i="1"/>
  <c r="S979" i="1"/>
  <c r="Q979" i="1"/>
  <c r="F979" i="1"/>
  <c r="C979" i="1"/>
  <c r="U978" i="1"/>
  <c r="T978" i="1"/>
  <c r="S978" i="1"/>
  <c r="Q978" i="1"/>
  <c r="F978" i="1"/>
  <c r="C978" i="1"/>
  <c r="U977" i="1"/>
  <c r="T977" i="1"/>
  <c r="S977" i="1"/>
  <c r="Q977" i="1"/>
  <c r="F977" i="1"/>
  <c r="C977" i="1"/>
  <c r="U976" i="1"/>
  <c r="T976" i="1"/>
  <c r="S976" i="1"/>
  <c r="Q976" i="1"/>
  <c r="F976" i="1"/>
  <c r="C976" i="1"/>
  <c r="U975" i="1"/>
  <c r="T975" i="1"/>
  <c r="S975" i="1"/>
  <c r="Q975" i="1"/>
  <c r="F975" i="1"/>
  <c r="C975" i="1"/>
  <c r="U974" i="1"/>
  <c r="T974" i="1"/>
  <c r="S974" i="1"/>
  <c r="Q974" i="1"/>
  <c r="F974" i="1"/>
  <c r="C974" i="1"/>
  <c r="U973" i="1"/>
  <c r="T973" i="1"/>
  <c r="S973" i="1"/>
  <c r="Q973" i="1"/>
  <c r="F973" i="1"/>
  <c r="C973" i="1"/>
  <c r="U972" i="1"/>
  <c r="T972" i="1"/>
  <c r="S972" i="1"/>
  <c r="Q972" i="1"/>
  <c r="F972" i="1"/>
  <c r="C972" i="1"/>
  <c r="U971" i="1"/>
  <c r="T971" i="1"/>
  <c r="S971" i="1"/>
  <c r="Q971" i="1"/>
  <c r="F971" i="1"/>
  <c r="C971" i="1"/>
  <c r="U970" i="1"/>
  <c r="T970" i="1"/>
  <c r="S970" i="1"/>
  <c r="Q970" i="1"/>
  <c r="F970" i="1"/>
  <c r="C970" i="1"/>
  <c r="U969" i="1"/>
  <c r="T969" i="1"/>
  <c r="S969" i="1"/>
  <c r="Q969" i="1"/>
  <c r="F969" i="1"/>
  <c r="C969" i="1"/>
  <c r="U968" i="1"/>
  <c r="T968" i="1"/>
  <c r="S968" i="1"/>
  <c r="Q968" i="1"/>
  <c r="F968" i="1"/>
  <c r="C968" i="1"/>
  <c r="U967" i="1"/>
  <c r="T967" i="1"/>
  <c r="S967" i="1"/>
  <c r="Q967" i="1"/>
  <c r="F967" i="1"/>
  <c r="C967" i="1"/>
  <c r="U966" i="1"/>
  <c r="T966" i="1"/>
  <c r="S966" i="1"/>
  <c r="Q966" i="1"/>
  <c r="F966" i="1"/>
  <c r="C966" i="1"/>
  <c r="U965" i="1"/>
  <c r="T965" i="1"/>
  <c r="S965" i="1"/>
  <c r="Q965" i="1"/>
  <c r="F965" i="1"/>
  <c r="C965" i="1"/>
  <c r="U964" i="1"/>
  <c r="T964" i="1"/>
  <c r="S964" i="1"/>
  <c r="Q964" i="1"/>
  <c r="F964" i="1"/>
  <c r="C964" i="1"/>
  <c r="U963" i="1"/>
  <c r="T963" i="1"/>
  <c r="S963" i="1"/>
  <c r="Q963" i="1"/>
  <c r="F963" i="1"/>
  <c r="C963" i="1"/>
  <c r="U962" i="1"/>
  <c r="T962" i="1"/>
  <c r="S962" i="1"/>
  <c r="Q962" i="1"/>
  <c r="F962" i="1"/>
  <c r="C962" i="1"/>
  <c r="U961" i="1"/>
  <c r="T961" i="1"/>
  <c r="S961" i="1"/>
  <c r="Q961" i="1"/>
  <c r="F961" i="1"/>
  <c r="C961" i="1"/>
  <c r="U960" i="1"/>
  <c r="T960" i="1"/>
  <c r="S960" i="1"/>
  <c r="Q960" i="1"/>
  <c r="F960" i="1"/>
  <c r="C960" i="1"/>
  <c r="U959" i="1"/>
  <c r="T959" i="1"/>
  <c r="S959" i="1"/>
  <c r="Q959" i="1"/>
  <c r="F959" i="1"/>
  <c r="C959" i="1"/>
  <c r="U958" i="1"/>
  <c r="T958" i="1"/>
  <c r="S958" i="1"/>
  <c r="Q958" i="1"/>
  <c r="F958" i="1"/>
  <c r="C958" i="1"/>
  <c r="U957" i="1"/>
  <c r="T957" i="1"/>
  <c r="S957" i="1"/>
  <c r="Q957" i="1"/>
  <c r="F957" i="1"/>
  <c r="C957" i="1"/>
  <c r="U956" i="1"/>
  <c r="T956" i="1"/>
  <c r="S956" i="1"/>
  <c r="Q956" i="1"/>
  <c r="F956" i="1"/>
  <c r="C956" i="1"/>
  <c r="U955" i="1"/>
  <c r="T955" i="1"/>
  <c r="S955" i="1"/>
  <c r="Q955" i="1"/>
  <c r="F955" i="1"/>
  <c r="C955" i="1"/>
  <c r="U954" i="1"/>
  <c r="T954" i="1"/>
  <c r="S954" i="1"/>
  <c r="Q954" i="1"/>
  <c r="F954" i="1"/>
  <c r="C954" i="1"/>
  <c r="U953" i="1"/>
  <c r="T953" i="1"/>
  <c r="S953" i="1"/>
  <c r="Q953" i="1"/>
  <c r="F953" i="1"/>
  <c r="C953" i="1"/>
  <c r="U952" i="1"/>
  <c r="T952" i="1"/>
  <c r="S952" i="1"/>
  <c r="Q952" i="1"/>
  <c r="F952" i="1"/>
  <c r="C952" i="1"/>
  <c r="U951" i="1"/>
  <c r="T951" i="1"/>
  <c r="S951" i="1"/>
  <c r="Q951" i="1"/>
  <c r="F951" i="1"/>
  <c r="C951" i="1"/>
  <c r="U950" i="1"/>
  <c r="T950" i="1"/>
  <c r="S950" i="1"/>
  <c r="Q950" i="1"/>
  <c r="F950" i="1"/>
  <c r="C950" i="1"/>
  <c r="U949" i="1"/>
  <c r="T949" i="1"/>
  <c r="S949" i="1"/>
  <c r="Q949" i="1"/>
  <c r="F949" i="1"/>
  <c r="C949" i="1"/>
  <c r="U948" i="1"/>
  <c r="T948" i="1"/>
  <c r="S948" i="1"/>
  <c r="Q948" i="1"/>
  <c r="F948" i="1"/>
  <c r="C948" i="1"/>
  <c r="U947" i="1"/>
  <c r="T947" i="1"/>
  <c r="S947" i="1"/>
  <c r="Q947" i="1"/>
  <c r="F947" i="1"/>
  <c r="C947" i="1"/>
  <c r="U946" i="1"/>
  <c r="T946" i="1"/>
  <c r="S946" i="1"/>
  <c r="Q946" i="1"/>
  <c r="F946" i="1"/>
  <c r="C946" i="1"/>
  <c r="U945" i="1"/>
  <c r="T945" i="1"/>
  <c r="S945" i="1"/>
  <c r="Q945" i="1"/>
  <c r="F945" i="1"/>
  <c r="C945" i="1"/>
  <c r="U944" i="1"/>
  <c r="T944" i="1"/>
  <c r="S944" i="1"/>
  <c r="Q944" i="1"/>
  <c r="F944" i="1"/>
  <c r="C944" i="1"/>
  <c r="U943" i="1"/>
  <c r="T943" i="1"/>
  <c r="S943" i="1"/>
  <c r="Q943" i="1"/>
  <c r="F943" i="1"/>
  <c r="C943" i="1"/>
  <c r="U942" i="1"/>
  <c r="T942" i="1"/>
  <c r="S942" i="1"/>
  <c r="Q942" i="1"/>
  <c r="F942" i="1"/>
  <c r="C942" i="1"/>
  <c r="U941" i="1"/>
  <c r="T941" i="1"/>
  <c r="S941" i="1"/>
  <c r="Q941" i="1"/>
  <c r="F941" i="1"/>
  <c r="C941" i="1"/>
  <c r="U940" i="1"/>
  <c r="T940" i="1"/>
  <c r="S940" i="1"/>
  <c r="Q940" i="1"/>
  <c r="F940" i="1"/>
  <c r="C940" i="1"/>
  <c r="U939" i="1"/>
  <c r="T939" i="1"/>
  <c r="S939" i="1"/>
  <c r="Q939" i="1"/>
  <c r="F939" i="1"/>
  <c r="C939" i="1"/>
  <c r="U938" i="1"/>
  <c r="T938" i="1"/>
  <c r="S938" i="1"/>
  <c r="Q938" i="1"/>
  <c r="F938" i="1"/>
  <c r="C938" i="1"/>
  <c r="U937" i="1"/>
  <c r="T937" i="1"/>
  <c r="S937" i="1"/>
  <c r="Q937" i="1"/>
  <c r="F937" i="1"/>
  <c r="C937" i="1"/>
  <c r="U936" i="1"/>
  <c r="T936" i="1"/>
  <c r="S936" i="1"/>
  <c r="Q936" i="1"/>
  <c r="F936" i="1"/>
  <c r="C936" i="1"/>
  <c r="U935" i="1"/>
  <c r="T935" i="1"/>
  <c r="S935" i="1"/>
  <c r="Q935" i="1"/>
  <c r="F935" i="1"/>
  <c r="C935" i="1"/>
  <c r="U934" i="1"/>
  <c r="T934" i="1"/>
  <c r="S934" i="1"/>
  <c r="Q934" i="1"/>
  <c r="F934" i="1"/>
  <c r="C934" i="1"/>
  <c r="U933" i="1"/>
  <c r="T933" i="1"/>
  <c r="S933" i="1"/>
  <c r="Q933" i="1"/>
  <c r="F933" i="1"/>
  <c r="C933" i="1"/>
  <c r="U932" i="1"/>
  <c r="T932" i="1"/>
  <c r="S932" i="1"/>
  <c r="Q932" i="1"/>
  <c r="F932" i="1"/>
  <c r="C932" i="1"/>
  <c r="U931" i="1"/>
  <c r="T931" i="1"/>
  <c r="S931" i="1"/>
  <c r="Q931" i="1"/>
  <c r="F931" i="1"/>
  <c r="C931" i="1"/>
  <c r="U930" i="1"/>
  <c r="T930" i="1"/>
  <c r="S930" i="1"/>
  <c r="Q930" i="1"/>
  <c r="F930" i="1"/>
  <c r="C930" i="1"/>
  <c r="U929" i="1"/>
  <c r="T929" i="1"/>
  <c r="S929" i="1"/>
  <c r="Q929" i="1"/>
  <c r="F929" i="1"/>
  <c r="C929" i="1"/>
  <c r="U928" i="1"/>
  <c r="T928" i="1"/>
  <c r="S928" i="1"/>
  <c r="Q928" i="1"/>
  <c r="F928" i="1"/>
  <c r="C928" i="1"/>
  <c r="U927" i="1"/>
  <c r="T927" i="1"/>
  <c r="S927" i="1"/>
  <c r="Q927" i="1"/>
  <c r="F927" i="1"/>
  <c r="C927" i="1"/>
  <c r="U926" i="1"/>
  <c r="T926" i="1"/>
  <c r="S926" i="1"/>
  <c r="Q926" i="1"/>
  <c r="F926" i="1"/>
  <c r="C926" i="1"/>
  <c r="U925" i="1"/>
  <c r="T925" i="1"/>
  <c r="S925" i="1"/>
  <c r="Q925" i="1"/>
  <c r="F925" i="1"/>
  <c r="C925" i="1"/>
  <c r="U924" i="1"/>
  <c r="T924" i="1"/>
  <c r="S924" i="1"/>
  <c r="Q924" i="1"/>
  <c r="F924" i="1"/>
  <c r="C924" i="1"/>
  <c r="U923" i="1"/>
  <c r="T923" i="1"/>
  <c r="S923" i="1"/>
  <c r="Q923" i="1"/>
  <c r="F923" i="1"/>
  <c r="C923" i="1"/>
  <c r="U922" i="1"/>
  <c r="T922" i="1"/>
  <c r="S922" i="1"/>
  <c r="Q922" i="1"/>
  <c r="F922" i="1"/>
  <c r="C922" i="1"/>
  <c r="U921" i="1"/>
  <c r="T921" i="1"/>
  <c r="S921" i="1"/>
  <c r="Q921" i="1"/>
  <c r="F921" i="1"/>
  <c r="C921" i="1"/>
  <c r="U920" i="1"/>
  <c r="T920" i="1"/>
  <c r="S920" i="1"/>
  <c r="Q920" i="1"/>
  <c r="F920" i="1"/>
  <c r="C920" i="1"/>
  <c r="U919" i="1"/>
  <c r="T919" i="1"/>
  <c r="S919" i="1"/>
  <c r="Q919" i="1"/>
  <c r="F919" i="1"/>
  <c r="C919" i="1"/>
  <c r="U918" i="1"/>
  <c r="T918" i="1"/>
  <c r="S918" i="1"/>
  <c r="Q918" i="1"/>
  <c r="F918" i="1"/>
  <c r="C918" i="1"/>
  <c r="U917" i="1"/>
  <c r="T917" i="1"/>
  <c r="S917" i="1"/>
  <c r="Q917" i="1"/>
  <c r="F917" i="1"/>
  <c r="C917" i="1"/>
  <c r="U916" i="1"/>
  <c r="T916" i="1"/>
  <c r="S916" i="1"/>
  <c r="Q916" i="1"/>
  <c r="F916" i="1"/>
  <c r="C916" i="1"/>
  <c r="U915" i="1"/>
  <c r="T915" i="1"/>
  <c r="S915" i="1"/>
  <c r="Q915" i="1"/>
  <c r="F915" i="1"/>
  <c r="C915" i="1"/>
  <c r="U914" i="1"/>
  <c r="T914" i="1"/>
  <c r="S914" i="1"/>
  <c r="Q914" i="1"/>
  <c r="F914" i="1"/>
  <c r="C914" i="1"/>
  <c r="U913" i="1"/>
  <c r="T913" i="1"/>
  <c r="S913" i="1"/>
  <c r="Q913" i="1"/>
  <c r="F913" i="1"/>
  <c r="C913" i="1"/>
  <c r="U912" i="1"/>
  <c r="T912" i="1"/>
  <c r="S912" i="1"/>
  <c r="Q912" i="1"/>
  <c r="F912" i="1"/>
  <c r="C912" i="1"/>
  <c r="U911" i="1"/>
  <c r="T911" i="1"/>
  <c r="S911" i="1"/>
  <c r="Q911" i="1"/>
  <c r="F911" i="1"/>
  <c r="C911" i="1"/>
  <c r="U910" i="1"/>
  <c r="T910" i="1"/>
  <c r="S910" i="1"/>
  <c r="Q910" i="1"/>
  <c r="F910" i="1"/>
  <c r="C910" i="1"/>
  <c r="U909" i="1"/>
  <c r="T909" i="1"/>
  <c r="S909" i="1"/>
  <c r="Q909" i="1"/>
  <c r="F909" i="1"/>
  <c r="C909" i="1"/>
  <c r="U908" i="1"/>
  <c r="T908" i="1"/>
  <c r="S908" i="1"/>
  <c r="Q908" i="1"/>
  <c r="F908" i="1"/>
  <c r="C908" i="1"/>
  <c r="U907" i="1"/>
  <c r="T907" i="1"/>
  <c r="S907" i="1"/>
  <c r="Q907" i="1"/>
  <c r="F907" i="1"/>
  <c r="C907" i="1"/>
  <c r="U906" i="1"/>
  <c r="T906" i="1"/>
  <c r="S906" i="1"/>
  <c r="Q906" i="1"/>
  <c r="F906" i="1"/>
  <c r="C906" i="1"/>
  <c r="U905" i="1"/>
  <c r="T905" i="1"/>
  <c r="S905" i="1"/>
  <c r="Q905" i="1"/>
  <c r="F905" i="1"/>
  <c r="C905" i="1"/>
  <c r="U904" i="1"/>
  <c r="T904" i="1"/>
  <c r="S904" i="1"/>
  <c r="Q904" i="1"/>
  <c r="F904" i="1"/>
  <c r="C904" i="1"/>
  <c r="U903" i="1"/>
  <c r="T903" i="1"/>
  <c r="S903" i="1"/>
  <c r="Q903" i="1"/>
  <c r="F903" i="1"/>
  <c r="C903" i="1"/>
  <c r="U902" i="1"/>
  <c r="T902" i="1"/>
  <c r="S902" i="1"/>
  <c r="Q902" i="1"/>
  <c r="F902" i="1"/>
  <c r="C902" i="1"/>
  <c r="U901" i="1"/>
  <c r="T901" i="1"/>
  <c r="S901" i="1"/>
  <c r="Q901" i="1"/>
  <c r="F901" i="1"/>
  <c r="C901" i="1"/>
  <c r="U900" i="1"/>
  <c r="T900" i="1"/>
  <c r="S900" i="1"/>
  <c r="Q900" i="1"/>
  <c r="F900" i="1"/>
  <c r="C900" i="1"/>
  <c r="U899" i="1"/>
  <c r="T899" i="1"/>
  <c r="S899" i="1"/>
  <c r="Q899" i="1"/>
  <c r="F899" i="1"/>
  <c r="C899" i="1"/>
  <c r="U898" i="1"/>
  <c r="T898" i="1"/>
  <c r="S898" i="1"/>
  <c r="Q898" i="1"/>
  <c r="F898" i="1"/>
  <c r="C898" i="1"/>
  <c r="U897" i="1"/>
  <c r="T897" i="1"/>
  <c r="S897" i="1"/>
  <c r="Q897" i="1"/>
  <c r="F897" i="1"/>
  <c r="C897" i="1"/>
  <c r="U896" i="1"/>
  <c r="T896" i="1"/>
  <c r="S896" i="1"/>
  <c r="Q896" i="1"/>
  <c r="F896" i="1"/>
  <c r="C896" i="1"/>
  <c r="U895" i="1"/>
  <c r="T895" i="1"/>
  <c r="S895" i="1"/>
  <c r="Q895" i="1"/>
  <c r="F895" i="1"/>
  <c r="C895" i="1"/>
  <c r="U894" i="1"/>
  <c r="T894" i="1"/>
  <c r="S894" i="1"/>
  <c r="Q894" i="1"/>
  <c r="F894" i="1"/>
  <c r="C894" i="1"/>
  <c r="U893" i="1"/>
  <c r="T893" i="1"/>
  <c r="S893" i="1"/>
  <c r="Q893" i="1"/>
  <c r="F893" i="1"/>
  <c r="C893" i="1"/>
  <c r="U892" i="1"/>
  <c r="T892" i="1"/>
  <c r="S892" i="1"/>
  <c r="Q892" i="1"/>
  <c r="F892" i="1"/>
  <c r="C892" i="1"/>
  <c r="U891" i="1"/>
  <c r="T891" i="1"/>
  <c r="S891" i="1"/>
  <c r="Q891" i="1"/>
  <c r="F891" i="1"/>
  <c r="C891" i="1"/>
  <c r="U890" i="1"/>
  <c r="T890" i="1"/>
  <c r="S890" i="1"/>
  <c r="Q890" i="1"/>
  <c r="F890" i="1"/>
  <c r="C890" i="1"/>
  <c r="U889" i="1"/>
  <c r="T889" i="1"/>
  <c r="S889" i="1"/>
  <c r="Q889" i="1"/>
  <c r="F889" i="1"/>
  <c r="C889" i="1"/>
  <c r="U888" i="1"/>
  <c r="T888" i="1"/>
  <c r="S888" i="1"/>
  <c r="Q888" i="1"/>
  <c r="F888" i="1"/>
  <c r="C888" i="1"/>
  <c r="U887" i="1"/>
  <c r="T887" i="1"/>
  <c r="S887" i="1"/>
  <c r="Q887" i="1"/>
  <c r="F887" i="1"/>
  <c r="C887" i="1"/>
  <c r="U886" i="1"/>
  <c r="T886" i="1"/>
  <c r="S886" i="1"/>
  <c r="Q886" i="1"/>
  <c r="F886" i="1"/>
  <c r="C886" i="1"/>
  <c r="U885" i="1"/>
  <c r="T885" i="1"/>
  <c r="S885" i="1"/>
  <c r="Q885" i="1"/>
  <c r="F885" i="1"/>
  <c r="C885" i="1"/>
  <c r="U884" i="1"/>
  <c r="T884" i="1"/>
  <c r="S884" i="1"/>
  <c r="Q884" i="1"/>
  <c r="F884" i="1"/>
  <c r="C884" i="1"/>
  <c r="U883" i="1"/>
  <c r="T883" i="1"/>
  <c r="S883" i="1"/>
  <c r="Q883" i="1"/>
  <c r="F883" i="1"/>
  <c r="C883" i="1"/>
  <c r="U882" i="1"/>
  <c r="T882" i="1"/>
  <c r="S882" i="1"/>
  <c r="Q882" i="1"/>
  <c r="F882" i="1"/>
  <c r="C882" i="1"/>
  <c r="U881" i="1"/>
  <c r="T881" i="1"/>
  <c r="S881" i="1"/>
  <c r="Q881" i="1"/>
  <c r="F881" i="1"/>
  <c r="C881" i="1"/>
  <c r="U880" i="1"/>
  <c r="T880" i="1"/>
  <c r="S880" i="1"/>
  <c r="Q880" i="1"/>
  <c r="F880" i="1"/>
  <c r="C880" i="1"/>
  <c r="U879" i="1"/>
  <c r="T879" i="1"/>
  <c r="S879" i="1"/>
  <c r="Q879" i="1"/>
  <c r="F879" i="1"/>
  <c r="C879" i="1"/>
  <c r="U878" i="1"/>
  <c r="T878" i="1"/>
  <c r="S878" i="1"/>
  <c r="Q878" i="1"/>
  <c r="F878" i="1"/>
  <c r="C878" i="1"/>
  <c r="U877" i="1"/>
  <c r="T877" i="1"/>
  <c r="S877" i="1"/>
  <c r="Q877" i="1"/>
  <c r="F877" i="1"/>
  <c r="C877" i="1"/>
  <c r="U876" i="1"/>
  <c r="T876" i="1"/>
  <c r="S876" i="1"/>
  <c r="Q876" i="1"/>
  <c r="F876" i="1"/>
  <c r="C876" i="1"/>
  <c r="U875" i="1"/>
  <c r="T875" i="1"/>
  <c r="S875" i="1"/>
  <c r="Q875" i="1"/>
  <c r="F875" i="1"/>
  <c r="C875" i="1"/>
  <c r="U874" i="1"/>
  <c r="T874" i="1"/>
  <c r="S874" i="1"/>
  <c r="Q874" i="1"/>
  <c r="F874" i="1"/>
  <c r="C874" i="1"/>
  <c r="U873" i="1"/>
  <c r="T873" i="1"/>
  <c r="S873" i="1"/>
  <c r="Q873" i="1"/>
  <c r="F873" i="1"/>
  <c r="C873" i="1"/>
  <c r="U872" i="1"/>
  <c r="T872" i="1"/>
  <c r="S872" i="1"/>
  <c r="Q872" i="1"/>
  <c r="F872" i="1"/>
  <c r="C872" i="1"/>
  <c r="U871" i="1"/>
  <c r="T871" i="1"/>
  <c r="S871" i="1"/>
  <c r="Q871" i="1"/>
  <c r="F871" i="1"/>
  <c r="C871" i="1"/>
  <c r="U870" i="1"/>
  <c r="T870" i="1"/>
  <c r="S870" i="1"/>
  <c r="Q870" i="1"/>
  <c r="F870" i="1"/>
  <c r="C870" i="1"/>
  <c r="U869" i="1"/>
  <c r="T869" i="1"/>
  <c r="S869" i="1"/>
  <c r="Q869" i="1"/>
  <c r="F869" i="1"/>
  <c r="C869" i="1"/>
  <c r="U868" i="1"/>
  <c r="T868" i="1"/>
  <c r="S868" i="1"/>
  <c r="Q868" i="1"/>
  <c r="F868" i="1"/>
  <c r="C868" i="1"/>
  <c r="U867" i="1"/>
  <c r="T867" i="1"/>
  <c r="S867" i="1"/>
  <c r="Q867" i="1"/>
  <c r="F867" i="1"/>
  <c r="C867" i="1"/>
  <c r="U866" i="1"/>
  <c r="T866" i="1"/>
  <c r="S866" i="1"/>
  <c r="Q866" i="1"/>
  <c r="F866" i="1"/>
  <c r="C866" i="1"/>
  <c r="U865" i="1"/>
  <c r="T865" i="1"/>
  <c r="S865" i="1"/>
  <c r="Q865" i="1"/>
  <c r="F865" i="1"/>
  <c r="C865" i="1"/>
  <c r="U864" i="1"/>
  <c r="T864" i="1"/>
  <c r="S864" i="1"/>
  <c r="Q864" i="1"/>
  <c r="F864" i="1"/>
  <c r="C864" i="1"/>
  <c r="U863" i="1"/>
  <c r="T863" i="1"/>
  <c r="S863" i="1"/>
  <c r="Q863" i="1"/>
  <c r="F863" i="1"/>
  <c r="C863" i="1"/>
  <c r="U862" i="1"/>
  <c r="T862" i="1"/>
  <c r="S862" i="1"/>
  <c r="Q862" i="1"/>
  <c r="F862" i="1"/>
  <c r="C862" i="1"/>
  <c r="U861" i="1"/>
  <c r="T861" i="1"/>
  <c r="S861" i="1"/>
  <c r="Q861" i="1"/>
  <c r="F861" i="1"/>
  <c r="C861" i="1"/>
  <c r="U860" i="1"/>
  <c r="T860" i="1"/>
  <c r="S860" i="1"/>
  <c r="Q860" i="1"/>
  <c r="F860" i="1"/>
  <c r="C860" i="1"/>
  <c r="U859" i="1"/>
  <c r="T859" i="1"/>
  <c r="S859" i="1"/>
  <c r="Q859" i="1"/>
  <c r="F859" i="1"/>
  <c r="C859" i="1"/>
  <c r="U858" i="1"/>
  <c r="T858" i="1"/>
  <c r="S858" i="1"/>
  <c r="Q858" i="1"/>
  <c r="F858" i="1"/>
  <c r="C858" i="1"/>
  <c r="U857" i="1"/>
  <c r="T857" i="1"/>
  <c r="S857" i="1"/>
  <c r="Q857" i="1"/>
  <c r="F857" i="1"/>
  <c r="C857" i="1"/>
  <c r="U856" i="1"/>
  <c r="T856" i="1"/>
  <c r="S856" i="1"/>
  <c r="Q856" i="1"/>
  <c r="F856" i="1"/>
  <c r="C856" i="1"/>
  <c r="U855" i="1"/>
  <c r="T855" i="1"/>
  <c r="S855" i="1"/>
  <c r="Q855" i="1"/>
  <c r="F855" i="1"/>
  <c r="C855" i="1"/>
  <c r="U854" i="1"/>
  <c r="T854" i="1"/>
  <c r="S854" i="1"/>
  <c r="Q854" i="1"/>
  <c r="F854" i="1"/>
  <c r="C854" i="1"/>
  <c r="U853" i="1"/>
  <c r="T853" i="1"/>
  <c r="S853" i="1"/>
  <c r="Q853" i="1"/>
  <c r="F853" i="1"/>
  <c r="C853" i="1"/>
  <c r="U852" i="1"/>
  <c r="T852" i="1"/>
  <c r="S852" i="1"/>
  <c r="Q852" i="1"/>
  <c r="F852" i="1"/>
  <c r="C852" i="1"/>
  <c r="U851" i="1"/>
  <c r="T851" i="1"/>
  <c r="S851" i="1"/>
  <c r="Q851" i="1"/>
  <c r="F851" i="1"/>
  <c r="C851" i="1"/>
  <c r="U850" i="1"/>
  <c r="T850" i="1"/>
  <c r="S850" i="1"/>
  <c r="Q850" i="1"/>
  <c r="F850" i="1"/>
  <c r="C850" i="1"/>
  <c r="U849" i="1"/>
  <c r="T849" i="1"/>
  <c r="S849" i="1"/>
  <c r="Q849" i="1"/>
  <c r="F849" i="1"/>
  <c r="C849" i="1"/>
  <c r="U848" i="1"/>
  <c r="T848" i="1"/>
  <c r="S848" i="1"/>
  <c r="Q848" i="1"/>
  <c r="F848" i="1"/>
  <c r="C848" i="1"/>
  <c r="U847" i="1"/>
  <c r="T847" i="1"/>
  <c r="S847" i="1"/>
  <c r="Q847" i="1"/>
  <c r="F847" i="1"/>
  <c r="C847" i="1"/>
  <c r="U846" i="1"/>
  <c r="T846" i="1"/>
  <c r="S846" i="1"/>
  <c r="Q846" i="1"/>
  <c r="F846" i="1"/>
  <c r="C846" i="1"/>
  <c r="U845" i="1"/>
  <c r="T845" i="1"/>
  <c r="S845" i="1"/>
  <c r="Q845" i="1"/>
  <c r="F845" i="1"/>
  <c r="C845" i="1"/>
  <c r="U844" i="1"/>
  <c r="T844" i="1"/>
  <c r="S844" i="1"/>
  <c r="Q844" i="1"/>
  <c r="F844" i="1"/>
  <c r="C844" i="1"/>
  <c r="U843" i="1"/>
  <c r="T843" i="1"/>
  <c r="S843" i="1"/>
  <c r="Q843" i="1"/>
  <c r="F843" i="1"/>
  <c r="C843" i="1"/>
  <c r="U842" i="1"/>
  <c r="T842" i="1"/>
  <c r="S842" i="1"/>
  <c r="Q842" i="1"/>
  <c r="F842" i="1"/>
  <c r="C842" i="1"/>
  <c r="U841" i="1"/>
  <c r="T841" i="1"/>
  <c r="S841" i="1"/>
  <c r="Q841" i="1"/>
  <c r="F841" i="1"/>
  <c r="C841" i="1"/>
  <c r="U840" i="1"/>
  <c r="T840" i="1"/>
  <c r="S840" i="1"/>
  <c r="Q840" i="1"/>
  <c r="F840" i="1"/>
  <c r="C840" i="1"/>
  <c r="U839" i="1"/>
  <c r="T839" i="1"/>
  <c r="S839" i="1"/>
  <c r="Q839" i="1"/>
  <c r="F839" i="1"/>
  <c r="C839" i="1"/>
  <c r="U838" i="1"/>
  <c r="T838" i="1"/>
  <c r="S838" i="1"/>
  <c r="Q838" i="1"/>
  <c r="F838" i="1"/>
  <c r="C838" i="1"/>
  <c r="U837" i="1"/>
  <c r="T837" i="1"/>
  <c r="S837" i="1"/>
  <c r="Q837" i="1"/>
  <c r="F837" i="1"/>
  <c r="C837" i="1"/>
  <c r="U836" i="1"/>
  <c r="T836" i="1"/>
  <c r="S836" i="1"/>
  <c r="Q836" i="1"/>
  <c r="F836" i="1"/>
  <c r="C836" i="1"/>
  <c r="U835" i="1"/>
  <c r="T835" i="1"/>
  <c r="S835" i="1"/>
  <c r="Q835" i="1"/>
  <c r="F835" i="1"/>
  <c r="C835" i="1"/>
  <c r="U834" i="1"/>
  <c r="T834" i="1"/>
  <c r="S834" i="1"/>
  <c r="Q834" i="1"/>
  <c r="F834" i="1"/>
  <c r="C834" i="1"/>
  <c r="U833" i="1"/>
  <c r="T833" i="1"/>
  <c r="S833" i="1"/>
  <c r="Q833" i="1"/>
  <c r="F833" i="1"/>
  <c r="C833" i="1"/>
  <c r="U832" i="1"/>
  <c r="T832" i="1"/>
  <c r="S832" i="1"/>
  <c r="Q832" i="1"/>
  <c r="F832" i="1"/>
  <c r="C832" i="1"/>
  <c r="U831" i="1"/>
  <c r="T831" i="1"/>
  <c r="S831" i="1"/>
  <c r="Q831" i="1"/>
  <c r="F831" i="1"/>
  <c r="C831" i="1"/>
  <c r="U830" i="1"/>
  <c r="T830" i="1"/>
  <c r="S830" i="1"/>
  <c r="Q830" i="1"/>
  <c r="F830" i="1"/>
  <c r="C830" i="1"/>
  <c r="U829" i="1"/>
  <c r="T829" i="1"/>
  <c r="S829" i="1"/>
  <c r="Q829" i="1"/>
  <c r="F829" i="1"/>
  <c r="C829" i="1"/>
  <c r="U828" i="1"/>
  <c r="T828" i="1"/>
  <c r="S828" i="1"/>
  <c r="Q828" i="1"/>
  <c r="F828" i="1"/>
  <c r="C828" i="1"/>
  <c r="U827" i="1"/>
  <c r="T827" i="1"/>
  <c r="S827" i="1"/>
  <c r="Q827" i="1"/>
  <c r="F827" i="1"/>
  <c r="C827" i="1"/>
  <c r="U826" i="1"/>
  <c r="T826" i="1"/>
  <c r="S826" i="1"/>
  <c r="Q826" i="1"/>
  <c r="F826" i="1"/>
  <c r="C826" i="1"/>
  <c r="U825" i="1"/>
  <c r="T825" i="1"/>
  <c r="S825" i="1"/>
  <c r="Q825" i="1"/>
  <c r="F825" i="1"/>
  <c r="C825" i="1"/>
  <c r="U824" i="1"/>
  <c r="T824" i="1"/>
  <c r="S824" i="1"/>
  <c r="Q824" i="1"/>
  <c r="F824" i="1"/>
  <c r="C824" i="1"/>
  <c r="U823" i="1"/>
  <c r="T823" i="1"/>
  <c r="S823" i="1"/>
  <c r="Q823" i="1"/>
  <c r="F823" i="1"/>
  <c r="C823" i="1"/>
  <c r="U822" i="1"/>
  <c r="T822" i="1"/>
  <c r="S822" i="1"/>
  <c r="Q822" i="1"/>
  <c r="F822" i="1"/>
  <c r="C822" i="1"/>
  <c r="U821" i="1"/>
  <c r="T821" i="1"/>
  <c r="S821" i="1"/>
  <c r="Q821" i="1"/>
  <c r="F821" i="1"/>
  <c r="C821" i="1"/>
  <c r="U820" i="1"/>
  <c r="T820" i="1"/>
  <c r="S820" i="1"/>
  <c r="Q820" i="1"/>
  <c r="F820" i="1"/>
  <c r="C820" i="1"/>
  <c r="U819" i="1"/>
  <c r="T819" i="1"/>
  <c r="S819" i="1"/>
  <c r="Q819" i="1"/>
  <c r="F819" i="1"/>
  <c r="C819" i="1"/>
  <c r="U818" i="1"/>
  <c r="T818" i="1"/>
  <c r="S818" i="1"/>
  <c r="Q818" i="1"/>
  <c r="F818" i="1"/>
  <c r="C818" i="1"/>
  <c r="U817" i="1"/>
  <c r="T817" i="1"/>
  <c r="S817" i="1"/>
  <c r="Q817" i="1"/>
  <c r="P817" i="1"/>
  <c r="F817" i="1"/>
  <c r="C817" i="1"/>
  <c r="U816" i="1"/>
  <c r="T816" i="1"/>
  <c r="S816" i="1"/>
  <c r="Q816" i="1"/>
  <c r="P816" i="1"/>
  <c r="F816" i="1"/>
  <c r="C816" i="1"/>
  <c r="U815" i="1"/>
  <c r="T815" i="1"/>
  <c r="S815" i="1"/>
  <c r="Q815" i="1"/>
  <c r="P815" i="1"/>
  <c r="F815" i="1"/>
  <c r="C815" i="1"/>
  <c r="U814" i="1"/>
  <c r="T814" i="1"/>
  <c r="S814" i="1"/>
  <c r="Q814" i="1"/>
  <c r="P814" i="1"/>
  <c r="F814" i="1"/>
  <c r="C814" i="1"/>
  <c r="U813" i="1"/>
  <c r="T813" i="1"/>
  <c r="S813" i="1"/>
  <c r="Q813" i="1"/>
  <c r="P813" i="1"/>
  <c r="F813" i="1"/>
  <c r="C813" i="1"/>
  <c r="U812" i="1"/>
  <c r="T812" i="1"/>
  <c r="S812" i="1"/>
  <c r="Q812" i="1"/>
  <c r="F812" i="1"/>
  <c r="C812" i="1"/>
  <c r="U811" i="1"/>
  <c r="T811" i="1"/>
  <c r="S811" i="1"/>
  <c r="Q811" i="1"/>
  <c r="F811" i="1"/>
  <c r="C811" i="1"/>
  <c r="U810" i="1"/>
  <c r="T810" i="1"/>
  <c r="S810" i="1"/>
  <c r="Q810" i="1"/>
  <c r="F810" i="1"/>
  <c r="C810" i="1"/>
  <c r="U809" i="1"/>
  <c r="T809" i="1"/>
  <c r="S809" i="1"/>
  <c r="Q809" i="1"/>
  <c r="F809" i="1"/>
  <c r="C809" i="1"/>
  <c r="U808" i="1"/>
  <c r="T808" i="1"/>
  <c r="S808" i="1"/>
  <c r="Q808" i="1"/>
  <c r="F808" i="1"/>
  <c r="C808" i="1"/>
  <c r="U807" i="1"/>
  <c r="T807" i="1"/>
  <c r="S807" i="1"/>
  <c r="Q807" i="1"/>
  <c r="F807" i="1"/>
  <c r="C807" i="1"/>
  <c r="U806" i="1"/>
  <c r="T806" i="1"/>
  <c r="S806" i="1"/>
  <c r="Q806" i="1"/>
  <c r="F806" i="1"/>
  <c r="C806" i="1"/>
  <c r="U805" i="1"/>
  <c r="T805" i="1"/>
  <c r="S805" i="1"/>
  <c r="Q805" i="1"/>
  <c r="F805" i="1"/>
  <c r="C805" i="1"/>
  <c r="U804" i="1"/>
  <c r="T804" i="1"/>
  <c r="S804" i="1"/>
  <c r="Q804" i="1"/>
  <c r="F804" i="1"/>
  <c r="C804" i="1"/>
  <c r="U803" i="1"/>
  <c r="T803" i="1"/>
  <c r="S803" i="1"/>
  <c r="Q803" i="1"/>
  <c r="F803" i="1"/>
  <c r="C803" i="1"/>
  <c r="U802" i="1"/>
  <c r="T802" i="1"/>
  <c r="S802" i="1"/>
  <c r="Q802" i="1"/>
  <c r="P802" i="1"/>
  <c r="F802" i="1"/>
  <c r="C802" i="1"/>
  <c r="U801" i="1"/>
  <c r="T801" i="1"/>
  <c r="S801" i="1"/>
  <c r="Q801" i="1"/>
  <c r="P801" i="1"/>
  <c r="F801" i="1"/>
  <c r="C801" i="1"/>
  <c r="U800" i="1"/>
  <c r="T800" i="1"/>
  <c r="S800" i="1"/>
  <c r="Q800" i="1"/>
  <c r="F800" i="1"/>
  <c r="C800" i="1"/>
  <c r="U799" i="1"/>
  <c r="T799" i="1"/>
  <c r="S799" i="1"/>
  <c r="Q799" i="1"/>
  <c r="F799" i="1"/>
  <c r="C799" i="1"/>
  <c r="U798" i="1"/>
  <c r="T798" i="1"/>
  <c r="S798" i="1"/>
  <c r="Q798" i="1"/>
  <c r="F798" i="1"/>
  <c r="C798" i="1"/>
  <c r="U797" i="1"/>
  <c r="T797" i="1"/>
  <c r="S797" i="1"/>
  <c r="Q797" i="1"/>
  <c r="F797" i="1"/>
  <c r="C797" i="1"/>
  <c r="U796" i="1"/>
  <c r="T796" i="1"/>
  <c r="S796" i="1"/>
  <c r="Q796" i="1"/>
  <c r="F796" i="1"/>
  <c r="C796" i="1"/>
  <c r="U795" i="1"/>
  <c r="T795" i="1"/>
  <c r="S795" i="1"/>
  <c r="Q795" i="1"/>
  <c r="F795" i="1"/>
  <c r="C795" i="1"/>
  <c r="U794" i="1"/>
  <c r="T794" i="1"/>
  <c r="S794" i="1"/>
  <c r="Q794" i="1"/>
  <c r="P794" i="1"/>
  <c r="F794" i="1"/>
  <c r="C794" i="1"/>
  <c r="U793" i="1"/>
  <c r="T793" i="1"/>
  <c r="S793" i="1"/>
  <c r="Q793" i="1"/>
  <c r="F793" i="1"/>
  <c r="C793" i="1"/>
  <c r="U792" i="1"/>
  <c r="T792" i="1"/>
  <c r="S792" i="1"/>
  <c r="Q792" i="1"/>
  <c r="F792" i="1"/>
  <c r="C792" i="1"/>
  <c r="U791" i="1"/>
  <c r="T791" i="1"/>
  <c r="S791" i="1"/>
  <c r="Q791" i="1"/>
  <c r="F791" i="1"/>
  <c r="C791" i="1"/>
  <c r="U790" i="1"/>
  <c r="T790" i="1"/>
  <c r="S790" i="1"/>
  <c r="Q790" i="1"/>
  <c r="F790" i="1"/>
  <c r="C790" i="1"/>
  <c r="U789" i="1"/>
  <c r="T789" i="1"/>
  <c r="S789" i="1"/>
  <c r="Q789" i="1"/>
  <c r="F789" i="1"/>
  <c r="C789" i="1"/>
  <c r="U788" i="1"/>
  <c r="T788" i="1"/>
  <c r="S788" i="1"/>
  <c r="Q788" i="1"/>
  <c r="F788" i="1"/>
  <c r="C788" i="1"/>
  <c r="U787" i="1"/>
  <c r="T787" i="1"/>
  <c r="S787" i="1"/>
  <c r="Q787" i="1"/>
  <c r="F787" i="1"/>
  <c r="C787" i="1"/>
  <c r="U786" i="1"/>
  <c r="T786" i="1"/>
  <c r="S786" i="1"/>
  <c r="Q786" i="1"/>
  <c r="F786" i="1"/>
  <c r="C786" i="1"/>
  <c r="U785" i="1"/>
  <c r="T785" i="1"/>
  <c r="S785" i="1"/>
  <c r="Q785" i="1"/>
  <c r="F785" i="1"/>
  <c r="C785" i="1"/>
  <c r="U784" i="1"/>
  <c r="T784" i="1"/>
  <c r="S784" i="1"/>
  <c r="Q784" i="1"/>
  <c r="F784" i="1"/>
  <c r="C784" i="1"/>
  <c r="U783" i="1"/>
  <c r="T783" i="1"/>
  <c r="S783" i="1"/>
  <c r="Q783" i="1"/>
  <c r="F783" i="1"/>
  <c r="C783" i="1"/>
  <c r="U782" i="1"/>
  <c r="T782" i="1"/>
  <c r="S782" i="1"/>
  <c r="Q782" i="1"/>
  <c r="F782" i="1"/>
  <c r="C782" i="1"/>
  <c r="U781" i="1"/>
  <c r="T781" i="1"/>
  <c r="S781" i="1"/>
  <c r="Q781" i="1"/>
  <c r="F781" i="1"/>
  <c r="C781" i="1"/>
  <c r="U780" i="1"/>
  <c r="T780" i="1"/>
  <c r="S780" i="1"/>
  <c r="Q780" i="1"/>
  <c r="F780" i="1"/>
  <c r="C780" i="1"/>
  <c r="U779" i="1"/>
  <c r="T779" i="1"/>
  <c r="S779" i="1"/>
  <c r="Q779" i="1"/>
  <c r="F779" i="1"/>
  <c r="C779" i="1"/>
  <c r="U778" i="1"/>
  <c r="T778" i="1"/>
  <c r="S778" i="1"/>
  <c r="Q778" i="1"/>
  <c r="P778" i="1"/>
  <c r="F778" i="1"/>
  <c r="C778" i="1"/>
  <c r="U777" i="1"/>
  <c r="T777" i="1"/>
  <c r="S777" i="1"/>
  <c r="Q777" i="1"/>
  <c r="P777" i="1"/>
  <c r="F777" i="1"/>
  <c r="C777" i="1"/>
  <c r="U776" i="1"/>
  <c r="T776" i="1"/>
  <c r="S776" i="1"/>
  <c r="Q776" i="1"/>
  <c r="F776" i="1"/>
  <c r="C776" i="1"/>
  <c r="U775" i="1"/>
  <c r="T775" i="1"/>
  <c r="S775" i="1"/>
  <c r="Q775" i="1"/>
  <c r="F775" i="1"/>
  <c r="C775" i="1"/>
  <c r="U774" i="1"/>
  <c r="T774" i="1"/>
  <c r="S774" i="1"/>
  <c r="Q774" i="1"/>
  <c r="F774" i="1"/>
  <c r="C774" i="1"/>
  <c r="U773" i="1"/>
  <c r="T773" i="1"/>
  <c r="S773" i="1"/>
  <c r="Q773" i="1"/>
  <c r="F773" i="1"/>
  <c r="C773" i="1"/>
  <c r="U772" i="1"/>
  <c r="T772" i="1"/>
  <c r="S772" i="1"/>
  <c r="Q772" i="1"/>
  <c r="F772" i="1"/>
  <c r="C772" i="1"/>
  <c r="U771" i="1"/>
  <c r="T771" i="1"/>
  <c r="S771" i="1"/>
  <c r="Q771" i="1"/>
  <c r="F771" i="1"/>
  <c r="C771" i="1"/>
  <c r="U770" i="1"/>
  <c r="T770" i="1"/>
  <c r="S770" i="1"/>
  <c r="Q770" i="1"/>
  <c r="P770" i="1"/>
  <c r="F770" i="1"/>
  <c r="C770" i="1"/>
  <c r="U769" i="1"/>
  <c r="T769" i="1"/>
  <c r="S769" i="1"/>
  <c r="Q769" i="1"/>
  <c r="F769" i="1"/>
  <c r="C769" i="1"/>
  <c r="U768" i="1"/>
  <c r="T768" i="1"/>
  <c r="S768" i="1"/>
  <c r="Q768" i="1"/>
  <c r="F768" i="1"/>
  <c r="C768" i="1"/>
  <c r="U767" i="1"/>
  <c r="T767" i="1"/>
  <c r="S767" i="1"/>
  <c r="Q767" i="1"/>
  <c r="F767" i="1"/>
  <c r="C767" i="1"/>
  <c r="U766" i="1"/>
  <c r="T766" i="1"/>
  <c r="S766" i="1"/>
  <c r="Q766" i="1"/>
  <c r="F766" i="1"/>
  <c r="C766" i="1"/>
  <c r="U765" i="1"/>
  <c r="T765" i="1"/>
  <c r="S765" i="1"/>
  <c r="Q765" i="1"/>
  <c r="F765" i="1"/>
  <c r="C765" i="1"/>
  <c r="U764" i="1"/>
  <c r="T764" i="1"/>
  <c r="S764" i="1"/>
  <c r="Q764" i="1"/>
  <c r="P764" i="1"/>
  <c r="F764" i="1"/>
  <c r="C764" i="1"/>
  <c r="U763" i="1"/>
  <c r="T763" i="1"/>
  <c r="S763" i="1"/>
  <c r="Q763" i="1"/>
  <c r="P763" i="1"/>
  <c r="F763" i="1"/>
  <c r="C763" i="1"/>
  <c r="U762" i="1"/>
  <c r="T762" i="1"/>
  <c r="S762" i="1"/>
  <c r="Q762" i="1"/>
  <c r="F762" i="1"/>
  <c r="C762" i="1"/>
  <c r="U761" i="1"/>
  <c r="T761" i="1"/>
  <c r="S761" i="1"/>
  <c r="Q761" i="1"/>
  <c r="F761" i="1"/>
  <c r="C761" i="1"/>
  <c r="U760" i="1"/>
  <c r="T760" i="1"/>
  <c r="S760" i="1"/>
  <c r="Q760" i="1"/>
  <c r="F760" i="1"/>
  <c r="C760" i="1"/>
  <c r="U759" i="1"/>
  <c r="T759" i="1"/>
  <c r="S759" i="1"/>
  <c r="Q759" i="1"/>
  <c r="P759" i="1"/>
  <c r="F759" i="1"/>
  <c r="C759" i="1"/>
  <c r="U758" i="1"/>
  <c r="T758" i="1"/>
  <c r="S758" i="1"/>
  <c r="Q758" i="1"/>
  <c r="P758" i="1"/>
  <c r="F758" i="1"/>
  <c r="C758" i="1"/>
  <c r="U757" i="1"/>
  <c r="T757" i="1"/>
  <c r="S757" i="1"/>
  <c r="Q757" i="1"/>
  <c r="F757" i="1"/>
  <c r="C757" i="1"/>
  <c r="U756" i="1"/>
  <c r="T756" i="1"/>
  <c r="S756" i="1"/>
  <c r="Q756" i="1"/>
  <c r="F756" i="1"/>
  <c r="C756" i="1"/>
  <c r="U755" i="1"/>
  <c r="T755" i="1"/>
  <c r="S755" i="1"/>
  <c r="Q755" i="1"/>
  <c r="F755" i="1"/>
  <c r="C755" i="1"/>
  <c r="U754" i="1"/>
  <c r="T754" i="1"/>
  <c r="S754" i="1"/>
  <c r="Q754" i="1"/>
  <c r="F754" i="1"/>
  <c r="C754" i="1"/>
  <c r="U753" i="1"/>
  <c r="T753" i="1"/>
  <c r="S753" i="1"/>
  <c r="Q753" i="1"/>
  <c r="F753" i="1"/>
  <c r="C753" i="1"/>
  <c r="U752" i="1"/>
  <c r="T752" i="1"/>
  <c r="S752" i="1"/>
  <c r="Q752" i="1"/>
  <c r="F752" i="1"/>
  <c r="C752" i="1"/>
  <c r="U751" i="1"/>
  <c r="T751" i="1"/>
  <c r="S751" i="1"/>
  <c r="Q751" i="1"/>
  <c r="F751" i="1"/>
  <c r="C751" i="1"/>
  <c r="U750" i="1"/>
  <c r="T750" i="1"/>
  <c r="S750" i="1"/>
  <c r="Q750" i="1"/>
  <c r="F750" i="1"/>
  <c r="C750" i="1"/>
  <c r="U749" i="1"/>
  <c r="T749" i="1"/>
  <c r="S749" i="1"/>
  <c r="Q749" i="1"/>
  <c r="F749" i="1"/>
  <c r="C749" i="1"/>
  <c r="U748" i="1"/>
  <c r="T748" i="1"/>
  <c r="S748" i="1"/>
  <c r="Q748" i="1"/>
  <c r="F748" i="1"/>
  <c r="C748" i="1"/>
  <c r="U747" i="1"/>
  <c r="T747" i="1"/>
  <c r="S747" i="1"/>
  <c r="Q747" i="1"/>
  <c r="F747" i="1"/>
  <c r="C747" i="1"/>
  <c r="U746" i="1"/>
  <c r="T746" i="1"/>
  <c r="S746" i="1"/>
  <c r="Q746" i="1"/>
  <c r="F746" i="1"/>
  <c r="C746" i="1"/>
  <c r="U745" i="1"/>
  <c r="T745" i="1"/>
  <c r="S745" i="1"/>
  <c r="Q745" i="1"/>
  <c r="P745" i="1"/>
  <c r="F745" i="1"/>
  <c r="C745" i="1"/>
  <c r="U744" i="1"/>
  <c r="T744" i="1"/>
  <c r="S744" i="1"/>
  <c r="Q744" i="1"/>
  <c r="F744" i="1"/>
  <c r="C744" i="1"/>
  <c r="U743" i="1"/>
  <c r="T743" i="1"/>
  <c r="S743" i="1"/>
  <c r="Q743" i="1"/>
  <c r="F743" i="1"/>
  <c r="C743" i="1"/>
  <c r="U742" i="1"/>
  <c r="T742" i="1"/>
  <c r="S742" i="1"/>
  <c r="Q742" i="1"/>
  <c r="F742" i="1"/>
  <c r="C742" i="1"/>
  <c r="U741" i="1"/>
  <c r="T741" i="1"/>
  <c r="S741" i="1"/>
  <c r="Q741" i="1"/>
  <c r="F741" i="1"/>
  <c r="C741" i="1"/>
  <c r="U740" i="1"/>
  <c r="T740" i="1"/>
  <c r="S740" i="1"/>
  <c r="Q740" i="1"/>
  <c r="F740" i="1"/>
  <c r="C740" i="1"/>
  <c r="U739" i="1"/>
  <c r="T739" i="1"/>
  <c r="S739" i="1"/>
  <c r="Q739" i="1"/>
  <c r="F739" i="1"/>
  <c r="C739" i="1"/>
  <c r="U738" i="1"/>
  <c r="T738" i="1"/>
  <c r="S738" i="1"/>
  <c r="Q738" i="1"/>
  <c r="P738" i="1"/>
  <c r="F738" i="1"/>
  <c r="C738" i="1"/>
  <c r="U737" i="1"/>
  <c r="T737" i="1"/>
  <c r="S737" i="1"/>
  <c r="Q737" i="1"/>
  <c r="P737" i="1"/>
  <c r="F737" i="1"/>
  <c r="C737" i="1"/>
  <c r="U736" i="1"/>
  <c r="T736" i="1"/>
  <c r="S736" i="1"/>
  <c r="Q736" i="1"/>
  <c r="P736" i="1"/>
  <c r="F736" i="1"/>
  <c r="C736" i="1"/>
  <c r="U735" i="1"/>
  <c r="T735" i="1"/>
  <c r="S735" i="1"/>
  <c r="Q735" i="1"/>
  <c r="P735" i="1"/>
  <c r="F735" i="1"/>
  <c r="C735" i="1"/>
  <c r="U734" i="1"/>
  <c r="T734" i="1"/>
  <c r="S734" i="1"/>
  <c r="Q734" i="1"/>
  <c r="P734" i="1"/>
  <c r="F734" i="1"/>
  <c r="C734" i="1"/>
  <c r="U733" i="1"/>
  <c r="T733" i="1"/>
  <c r="S733" i="1"/>
  <c r="Q733" i="1"/>
  <c r="P733" i="1"/>
  <c r="F733" i="1"/>
  <c r="C733" i="1"/>
  <c r="U732" i="1"/>
  <c r="T732" i="1"/>
  <c r="S732" i="1"/>
  <c r="Q732" i="1"/>
  <c r="P732" i="1"/>
  <c r="F732" i="1"/>
  <c r="C732" i="1"/>
  <c r="U731" i="1"/>
  <c r="T731" i="1"/>
  <c r="S731" i="1"/>
  <c r="Q731" i="1"/>
  <c r="P731" i="1"/>
  <c r="F731" i="1"/>
  <c r="C731" i="1"/>
  <c r="U730" i="1"/>
  <c r="T730" i="1"/>
  <c r="S730" i="1"/>
  <c r="Q730" i="1"/>
  <c r="P730" i="1"/>
  <c r="F730" i="1"/>
  <c r="C730" i="1"/>
  <c r="U729" i="1"/>
  <c r="T729" i="1"/>
  <c r="S729" i="1"/>
  <c r="Q729" i="1"/>
  <c r="F729" i="1"/>
  <c r="C729" i="1"/>
  <c r="U728" i="1"/>
  <c r="T728" i="1"/>
  <c r="S728" i="1"/>
  <c r="Q728" i="1"/>
  <c r="F728" i="1"/>
  <c r="C728" i="1"/>
  <c r="U727" i="1"/>
  <c r="T727" i="1"/>
  <c r="S727" i="1"/>
  <c r="Q727" i="1"/>
  <c r="F727" i="1"/>
  <c r="C727" i="1"/>
  <c r="U726" i="1"/>
  <c r="T726" i="1"/>
  <c r="S726" i="1"/>
  <c r="Q726" i="1"/>
  <c r="F726" i="1"/>
  <c r="C726" i="1"/>
  <c r="U725" i="1"/>
  <c r="T725" i="1"/>
  <c r="S725" i="1"/>
  <c r="Q725" i="1"/>
  <c r="F725" i="1"/>
  <c r="C725" i="1"/>
  <c r="U724" i="1"/>
  <c r="T724" i="1"/>
  <c r="S724" i="1"/>
  <c r="Q724" i="1"/>
  <c r="F724" i="1"/>
  <c r="C724" i="1"/>
  <c r="U723" i="1"/>
  <c r="T723" i="1"/>
  <c r="S723" i="1"/>
  <c r="Q723" i="1"/>
  <c r="P723" i="1"/>
  <c r="F723" i="1"/>
  <c r="C723" i="1"/>
  <c r="U722" i="1"/>
  <c r="T722" i="1"/>
  <c r="S722" i="1"/>
  <c r="Q722" i="1"/>
  <c r="P722" i="1"/>
  <c r="F722" i="1"/>
  <c r="C722" i="1"/>
  <c r="U721" i="1"/>
  <c r="T721" i="1"/>
  <c r="S721" i="1"/>
  <c r="Q721" i="1"/>
  <c r="F721" i="1"/>
  <c r="C721" i="1"/>
  <c r="U720" i="1"/>
  <c r="T720" i="1"/>
  <c r="S720" i="1"/>
  <c r="Q720" i="1"/>
  <c r="F720" i="1"/>
  <c r="C720" i="1"/>
  <c r="U719" i="1"/>
  <c r="T719" i="1"/>
  <c r="S719" i="1"/>
  <c r="Q719" i="1"/>
  <c r="F719" i="1"/>
  <c r="C719" i="1"/>
  <c r="U718" i="1"/>
  <c r="T718" i="1"/>
  <c r="S718" i="1"/>
  <c r="Q718" i="1"/>
  <c r="F718" i="1"/>
  <c r="C718" i="1"/>
  <c r="U717" i="1"/>
  <c r="T717" i="1"/>
  <c r="S717" i="1"/>
  <c r="Q717" i="1"/>
  <c r="F717" i="1"/>
  <c r="C717" i="1"/>
  <c r="U716" i="1"/>
  <c r="T716" i="1"/>
  <c r="S716" i="1"/>
  <c r="Q716" i="1"/>
  <c r="P716" i="1"/>
  <c r="F716" i="1"/>
  <c r="C716" i="1"/>
  <c r="U715" i="1"/>
  <c r="T715" i="1"/>
  <c r="S715" i="1"/>
  <c r="Q715" i="1"/>
  <c r="F715" i="1"/>
  <c r="C715" i="1"/>
  <c r="U714" i="1"/>
  <c r="T714" i="1"/>
  <c r="S714" i="1"/>
  <c r="Q714" i="1"/>
  <c r="F714" i="1"/>
  <c r="C714" i="1"/>
  <c r="U713" i="1"/>
  <c r="T713" i="1"/>
  <c r="S713" i="1"/>
  <c r="Q713" i="1"/>
  <c r="F713" i="1"/>
  <c r="C713" i="1"/>
  <c r="U712" i="1"/>
  <c r="T712" i="1"/>
  <c r="S712" i="1"/>
  <c r="Q712" i="1"/>
  <c r="F712" i="1"/>
  <c r="C712" i="1"/>
  <c r="U711" i="1"/>
  <c r="T711" i="1"/>
  <c r="S711" i="1"/>
  <c r="Q711" i="1"/>
  <c r="F711" i="1"/>
  <c r="C711" i="1"/>
  <c r="U710" i="1"/>
  <c r="T710" i="1"/>
  <c r="S710" i="1"/>
  <c r="Q710" i="1"/>
  <c r="F710" i="1"/>
  <c r="C710" i="1"/>
  <c r="U709" i="1"/>
  <c r="T709" i="1"/>
  <c r="S709" i="1"/>
  <c r="Q709" i="1"/>
  <c r="F709" i="1"/>
  <c r="C709" i="1"/>
  <c r="U708" i="1"/>
  <c r="T708" i="1"/>
  <c r="S708" i="1"/>
  <c r="Q708" i="1"/>
  <c r="F708" i="1"/>
  <c r="C708" i="1"/>
  <c r="U707" i="1"/>
  <c r="T707" i="1"/>
  <c r="S707" i="1"/>
  <c r="Q707" i="1"/>
  <c r="F707" i="1"/>
  <c r="C707" i="1"/>
  <c r="U706" i="1"/>
  <c r="T706" i="1"/>
  <c r="S706" i="1"/>
  <c r="Q706" i="1"/>
  <c r="F706" i="1"/>
  <c r="C706" i="1"/>
  <c r="U705" i="1"/>
  <c r="T705" i="1"/>
  <c r="S705" i="1"/>
  <c r="Q705" i="1"/>
  <c r="F705" i="1"/>
  <c r="C705" i="1"/>
  <c r="U704" i="1"/>
  <c r="T704" i="1"/>
  <c r="S704" i="1"/>
  <c r="Q704" i="1"/>
  <c r="F704" i="1"/>
  <c r="C704" i="1"/>
  <c r="U703" i="1"/>
  <c r="T703" i="1"/>
  <c r="S703" i="1"/>
  <c r="Q703" i="1"/>
  <c r="F703" i="1"/>
  <c r="C703" i="1"/>
  <c r="U702" i="1"/>
  <c r="T702" i="1"/>
  <c r="S702" i="1"/>
  <c r="Q702" i="1"/>
  <c r="P702" i="1"/>
  <c r="F702" i="1"/>
  <c r="C702" i="1"/>
  <c r="U701" i="1"/>
  <c r="T701" i="1"/>
  <c r="S701" i="1"/>
  <c r="Q701" i="1"/>
  <c r="P701" i="1"/>
  <c r="F701" i="1"/>
  <c r="C701" i="1"/>
  <c r="U700" i="1"/>
  <c r="T700" i="1"/>
  <c r="S700" i="1"/>
  <c r="Q700" i="1"/>
  <c r="P700" i="1"/>
  <c r="F700" i="1"/>
  <c r="C700" i="1"/>
  <c r="U699" i="1"/>
  <c r="T699" i="1"/>
  <c r="S699" i="1"/>
  <c r="Q699" i="1"/>
  <c r="P699" i="1"/>
  <c r="F699" i="1"/>
  <c r="C699" i="1"/>
  <c r="U698" i="1"/>
  <c r="T698" i="1"/>
  <c r="S698" i="1"/>
  <c r="Q698" i="1"/>
  <c r="F698" i="1"/>
  <c r="C698" i="1"/>
  <c r="U697" i="1"/>
  <c r="T697" i="1"/>
  <c r="S697" i="1"/>
  <c r="Q697" i="1"/>
  <c r="F697" i="1"/>
  <c r="C697" i="1"/>
  <c r="U696" i="1"/>
  <c r="T696" i="1"/>
  <c r="S696" i="1"/>
  <c r="Q696" i="1"/>
  <c r="F696" i="1"/>
  <c r="C696" i="1"/>
  <c r="U695" i="1"/>
  <c r="T695" i="1"/>
  <c r="S695" i="1"/>
  <c r="Q695" i="1"/>
  <c r="F695" i="1"/>
  <c r="C695" i="1"/>
  <c r="U694" i="1"/>
  <c r="T694" i="1"/>
  <c r="S694" i="1"/>
  <c r="Q694" i="1"/>
  <c r="F694" i="1"/>
  <c r="C694" i="1"/>
  <c r="U693" i="1"/>
  <c r="T693" i="1"/>
  <c r="S693" i="1"/>
  <c r="Q693" i="1"/>
  <c r="F693" i="1"/>
  <c r="C693" i="1"/>
  <c r="U692" i="1"/>
  <c r="T692" i="1"/>
  <c r="S692" i="1"/>
  <c r="Q692" i="1"/>
  <c r="F692" i="1"/>
  <c r="C692" i="1"/>
  <c r="U691" i="1"/>
  <c r="T691" i="1"/>
  <c r="S691" i="1"/>
  <c r="Q691" i="1"/>
  <c r="F691" i="1"/>
  <c r="C691" i="1"/>
  <c r="U690" i="1"/>
  <c r="T690" i="1"/>
  <c r="S690" i="1"/>
  <c r="Q690" i="1"/>
  <c r="F690" i="1"/>
  <c r="C690" i="1"/>
  <c r="U689" i="1"/>
  <c r="T689" i="1"/>
  <c r="S689" i="1"/>
  <c r="Q689" i="1"/>
  <c r="F689" i="1"/>
  <c r="C689" i="1"/>
  <c r="U688" i="1"/>
  <c r="T688" i="1"/>
  <c r="S688" i="1"/>
  <c r="Q688" i="1"/>
  <c r="F688" i="1"/>
  <c r="C688" i="1"/>
  <c r="U687" i="1"/>
  <c r="T687" i="1"/>
  <c r="S687" i="1"/>
  <c r="Q687" i="1"/>
  <c r="F687" i="1"/>
  <c r="C687" i="1"/>
  <c r="U686" i="1"/>
  <c r="T686" i="1"/>
  <c r="S686" i="1"/>
  <c r="Q686" i="1"/>
  <c r="F686" i="1"/>
  <c r="C686" i="1"/>
  <c r="U685" i="1"/>
  <c r="T685" i="1"/>
  <c r="S685" i="1"/>
  <c r="Q685" i="1"/>
  <c r="F685" i="1"/>
  <c r="C685" i="1"/>
  <c r="U684" i="1"/>
  <c r="T684" i="1"/>
  <c r="S684" i="1"/>
  <c r="Q684" i="1"/>
  <c r="P684" i="1"/>
  <c r="F684" i="1"/>
  <c r="C684" i="1"/>
  <c r="U683" i="1"/>
  <c r="T683" i="1"/>
  <c r="S683" i="1"/>
  <c r="Q683" i="1"/>
  <c r="F683" i="1"/>
  <c r="C683" i="1"/>
  <c r="U682" i="1"/>
  <c r="T682" i="1"/>
  <c r="S682" i="1"/>
  <c r="Q682" i="1"/>
  <c r="F682" i="1"/>
  <c r="C682" i="1"/>
  <c r="U681" i="1"/>
  <c r="T681" i="1"/>
  <c r="S681" i="1"/>
  <c r="Q681" i="1"/>
  <c r="F681" i="1"/>
  <c r="C681" i="1"/>
  <c r="U680" i="1"/>
  <c r="T680" i="1"/>
  <c r="S680" i="1"/>
  <c r="Q680" i="1"/>
  <c r="F680" i="1"/>
  <c r="C680" i="1"/>
  <c r="U679" i="1"/>
  <c r="T679" i="1"/>
  <c r="S679" i="1"/>
  <c r="Q679" i="1"/>
  <c r="F679" i="1"/>
  <c r="C679" i="1"/>
  <c r="U678" i="1"/>
  <c r="T678" i="1"/>
  <c r="S678" i="1"/>
  <c r="Q678" i="1"/>
  <c r="P678" i="1"/>
  <c r="F678" i="1"/>
  <c r="C678" i="1"/>
  <c r="U677" i="1"/>
  <c r="T677" i="1"/>
  <c r="S677" i="1"/>
  <c r="Q677" i="1"/>
  <c r="P677" i="1"/>
  <c r="F677" i="1"/>
  <c r="C677" i="1"/>
  <c r="U676" i="1"/>
  <c r="T676" i="1"/>
  <c r="S676" i="1"/>
  <c r="Q676" i="1"/>
  <c r="P676" i="1"/>
  <c r="F676" i="1"/>
  <c r="C676" i="1"/>
  <c r="U675" i="1"/>
  <c r="T675" i="1"/>
  <c r="S675" i="1"/>
  <c r="Q675" i="1"/>
  <c r="P675" i="1"/>
  <c r="F675" i="1"/>
  <c r="C675" i="1"/>
  <c r="U674" i="1"/>
  <c r="T674" i="1"/>
  <c r="S674" i="1"/>
  <c r="Q674" i="1"/>
  <c r="F674" i="1"/>
  <c r="C674" i="1"/>
  <c r="U673" i="1"/>
  <c r="T673" i="1"/>
  <c r="S673" i="1"/>
  <c r="Q673" i="1"/>
  <c r="F673" i="1"/>
  <c r="C673" i="1"/>
  <c r="U672" i="1"/>
  <c r="T672" i="1"/>
  <c r="S672" i="1"/>
  <c r="Q672" i="1"/>
  <c r="F672" i="1"/>
  <c r="C672" i="1"/>
  <c r="U671" i="1"/>
  <c r="T671" i="1"/>
  <c r="S671" i="1"/>
  <c r="Q671" i="1"/>
  <c r="F671" i="1"/>
  <c r="C671" i="1"/>
  <c r="U670" i="1"/>
  <c r="T670" i="1"/>
  <c r="S670" i="1"/>
  <c r="Q670" i="1"/>
  <c r="F670" i="1"/>
  <c r="C670" i="1"/>
  <c r="U669" i="1"/>
  <c r="T669" i="1"/>
  <c r="S669" i="1"/>
  <c r="Q669" i="1"/>
  <c r="F669" i="1"/>
  <c r="C669" i="1"/>
  <c r="U668" i="1"/>
  <c r="T668" i="1"/>
  <c r="S668" i="1"/>
  <c r="Q668" i="1"/>
  <c r="F668" i="1"/>
  <c r="C668" i="1"/>
  <c r="U667" i="1"/>
  <c r="T667" i="1"/>
  <c r="S667" i="1"/>
  <c r="Q667" i="1"/>
  <c r="F667" i="1"/>
  <c r="C667" i="1"/>
  <c r="U666" i="1"/>
  <c r="T666" i="1"/>
  <c r="S666" i="1"/>
  <c r="Q666" i="1"/>
  <c r="F666" i="1"/>
  <c r="C666" i="1"/>
  <c r="U665" i="1"/>
  <c r="T665" i="1"/>
  <c r="S665" i="1"/>
  <c r="Q665" i="1"/>
  <c r="F665" i="1"/>
  <c r="C665" i="1"/>
  <c r="U664" i="1"/>
  <c r="T664" i="1"/>
  <c r="S664" i="1"/>
  <c r="Q664" i="1"/>
  <c r="F664" i="1"/>
  <c r="C664" i="1"/>
  <c r="U663" i="1"/>
  <c r="T663" i="1"/>
  <c r="S663" i="1"/>
  <c r="Q663" i="1"/>
  <c r="F663" i="1"/>
  <c r="C663" i="1"/>
  <c r="U662" i="1"/>
  <c r="T662" i="1"/>
  <c r="S662" i="1"/>
  <c r="Q662" i="1"/>
  <c r="F662" i="1"/>
  <c r="C662" i="1"/>
  <c r="U661" i="1"/>
  <c r="T661" i="1"/>
  <c r="S661" i="1"/>
  <c r="Q661" i="1"/>
  <c r="F661" i="1"/>
  <c r="C661" i="1"/>
  <c r="U660" i="1"/>
  <c r="T660" i="1"/>
  <c r="S660" i="1"/>
  <c r="Q660" i="1"/>
  <c r="F660" i="1"/>
  <c r="C660" i="1"/>
  <c r="U659" i="1"/>
  <c r="T659" i="1"/>
  <c r="S659" i="1"/>
  <c r="Q659" i="1"/>
  <c r="F659" i="1"/>
  <c r="C659" i="1"/>
  <c r="U658" i="1"/>
  <c r="T658" i="1"/>
  <c r="S658" i="1"/>
  <c r="Q658" i="1"/>
  <c r="P658" i="1"/>
  <c r="F658" i="1"/>
  <c r="C658" i="1"/>
  <c r="U657" i="1"/>
  <c r="T657" i="1"/>
  <c r="S657" i="1"/>
  <c r="Q657" i="1"/>
  <c r="F657" i="1"/>
  <c r="C657" i="1"/>
  <c r="U656" i="1"/>
  <c r="T656" i="1"/>
  <c r="S656" i="1"/>
  <c r="Q656" i="1"/>
  <c r="F656" i="1"/>
  <c r="C656" i="1"/>
  <c r="U655" i="1"/>
  <c r="T655" i="1"/>
  <c r="S655" i="1"/>
  <c r="Q655" i="1"/>
  <c r="F655" i="1"/>
  <c r="C655" i="1"/>
  <c r="U654" i="1"/>
  <c r="T654" i="1"/>
  <c r="S654" i="1"/>
  <c r="Q654" i="1"/>
  <c r="F654" i="1"/>
  <c r="C654" i="1"/>
  <c r="U653" i="1"/>
  <c r="T653" i="1"/>
  <c r="S653" i="1"/>
  <c r="Q653" i="1"/>
  <c r="F653" i="1"/>
  <c r="C653" i="1"/>
  <c r="U652" i="1"/>
  <c r="T652" i="1"/>
  <c r="S652" i="1"/>
  <c r="Q652" i="1"/>
  <c r="P652" i="1"/>
  <c r="F652" i="1"/>
  <c r="C652" i="1"/>
  <c r="U651" i="1"/>
  <c r="T651" i="1"/>
  <c r="S651" i="1"/>
  <c r="Q651" i="1"/>
  <c r="F651" i="1"/>
  <c r="C651" i="1"/>
  <c r="U650" i="1"/>
  <c r="T650" i="1"/>
  <c r="S650" i="1"/>
  <c r="Q650" i="1"/>
  <c r="F650" i="1"/>
  <c r="C650" i="1"/>
  <c r="U649" i="1"/>
  <c r="T649" i="1"/>
  <c r="S649" i="1"/>
  <c r="Q649" i="1"/>
  <c r="F649" i="1"/>
  <c r="C649" i="1"/>
  <c r="U648" i="1"/>
  <c r="T648" i="1"/>
  <c r="S648" i="1"/>
  <c r="Q648" i="1"/>
  <c r="F648" i="1"/>
  <c r="C648" i="1"/>
  <c r="U647" i="1"/>
  <c r="T647" i="1"/>
  <c r="S647" i="1"/>
  <c r="Q647" i="1"/>
  <c r="F647" i="1"/>
  <c r="C647" i="1"/>
  <c r="U646" i="1"/>
  <c r="T646" i="1"/>
  <c r="S646" i="1"/>
  <c r="Q646" i="1"/>
  <c r="F646" i="1"/>
  <c r="C646" i="1"/>
  <c r="U645" i="1"/>
  <c r="T645" i="1"/>
  <c r="S645" i="1"/>
  <c r="Q645" i="1"/>
  <c r="F645" i="1"/>
  <c r="C645" i="1"/>
  <c r="U644" i="1"/>
  <c r="T644" i="1"/>
  <c r="S644" i="1"/>
  <c r="Q644" i="1"/>
  <c r="F644" i="1"/>
  <c r="C644" i="1"/>
  <c r="U643" i="1"/>
  <c r="T643" i="1"/>
  <c r="S643" i="1"/>
  <c r="Q643" i="1"/>
  <c r="F643" i="1"/>
  <c r="C643" i="1"/>
  <c r="U642" i="1"/>
  <c r="T642" i="1"/>
  <c r="S642" i="1"/>
  <c r="Q642" i="1"/>
  <c r="F642" i="1"/>
  <c r="C642" i="1"/>
  <c r="U641" i="1"/>
  <c r="T641" i="1"/>
  <c r="S641" i="1"/>
  <c r="Q641" i="1"/>
  <c r="F641" i="1"/>
  <c r="C641" i="1"/>
  <c r="U640" i="1"/>
  <c r="T640" i="1"/>
  <c r="S640" i="1"/>
  <c r="Q640" i="1"/>
  <c r="F640" i="1"/>
  <c r="C640" i="1"/>
  <c r="U639" i="1"/>
  <c r="T639" i="1"/>
  <c r="S639" i="1"/>
  <c r="Q639" i="1"/>
  <c r="F639" i="1"/>
  <c r="C639" i="1"/>
  <c r="U638" i="1"/>
  <c r="T638" i="1"/>
  <c r="S638" i="1"/>
  <c r="Q638" i="1"/>
  <c r="F638" i="1"/>
  <c r="C638" i="1"/>
  <c r="U637" i="1"/>
  <c r="T637" i="1"/>
  <c r="S637" i="1"/>
  <c r="Q637" i="1"/>
  <c r="F637" i="1"/>
  <c r="C637" i="1"/>
  <c r="U636" i="1"/>
  <c r="T636" i="1"/>
  <c r="S636" i="1"/>
  <c r="Q636" i="1"/>
  <c r="F636" i="1"/>
  <c r="C636" i="1"/>
  <c r="U635" i="1"/>
  <c r="T635" i="1"/>
  <c r="S635" i="1"/>
  <c r="Q635" i="1"/>
  <c r="F635" i="1"/>
  <c r="C635" i="1"/>
  <c r="U634" i="1"/>
  <c r="T634" i="1"/>
  <c r="S634" i="1"/>
  <c r="Q634" i="1"/>
  <c r="F634" i="1"/>
  <c r="C634" i="1"/>
  <c r="U633" i="1"/>
  <c r="T633" i="1"/>
  <c r="S633" i="1"/>
  <c r="Q633" i="1"/>
  <c r="F633" i="1"/>
  <c r="C633" i="1"/>
  <c r="U632" i="1"/>
  <c r="T632" i="1"/>
  <c r="S632" i="1"/>
  <c r="Q632" i="1"/>
  <c r="F632" i="1"/>
  <c r="C632" i="1"/>
  <c r="U631" i="1"/>
  <c r="T631" i="1"/>
  <c r="S631" i="1"/>
  <c r="Q631" i="1"/>
  <c r="F631" i="1"/>
  <c r="C631" i="1"/>
  <c r="U630" i="1"/>
  <c r="T630" i="1"/>
  <c r="S630" i="1"/>
  <c r="Q630" i="1"/>
  <c r="F630" i="1"/>
  <c r="C630" i="1"/>
  <c r="U629" i="1"/>
  <c r="T629" i="1"/>
  <c r="S629" i="1"/>
  <c r="Q629" i="1"/>
  <c r="F629" i="1"/>
  <c r="C629" i="1"/>
  <c r="U628" i="1"/>
  <c r="T628" i="1"/>
  <c r="S628" i="1"/>
  <c r="Q628" i="1"/>
  <c r="F628" i="1"/>
  <c r="C628" i="1"/>
  <c r="U627" i="1"/>
  <c r="T627" i="1"/>
  <c r="S627" i="1"/>
  <c r="Q627" i="1"/>
  <c r="F627" i="1"/>
  <c r="C627" i="1"/>
  <c r="U626" i="1"/>
  <c r="T626" i="1"/>
  <c r="S626" i="1"/>
  <c r="Q626" i="1"/>
  <c r="F626" i="1"/>
  <c r="C626" i="1"/>
  <c r="U625" i="1"/>
  <c r="T625" i="1"/>
  <c r="S625" i="1"/>
  <c r="Q625" i="1"/>
  <c r="F625" i="1"/>
  <c r="C625" i="1"/>
  <c r="U624" i="1"/>
  <c r="T624" i="1"/>
  <c r="S624" i="1"/>
  <c r="Q624" i="1"/>
  <c r="F624" i="1"/>
  <c r="C624" i="1"/>
  <c r="U623" i="1"/>
  <c r="T623" i="1"/>
  <c r="S623" i="1"/>
  <c r="Q623" i="1"/>
  <c r="F623" i="1"/>
  <c r="C623" i="1"/>
  <c r="U622" i="1"/>
  <c r="T622" i="1"/>
  <c r="S622" i="1"/>
  <c r="Q622" i="1"/>
  <c r="F622" i="1"/>
  <c r="C622" i="1"/>
  <c r="U621" i="1"/>
  <c r="T621" i="1"/>
  <c r="S621" i="1"/>
  <c r="Q621" i="1"/>
  <c r="F621" i="1"/>
  <c r="C621" i="1"/>
  <c r="U620" i="1"/>
  <c r="T620" i="1"/>
  <c r="S620" i="1"/>
  <c r="Q620" i="1"/>
  <c r="F620" i="1"/>
  <c r="C620" i="1"/>
  <c r="U619" i="1"/>
  <c r="T619" i="1"/>
  <c r="S619" i="1"/>
  <c r="Q619" i="1"/>
  <c r="F619" i="1"/>
  <c r="C619" i="1"/>
  <c r="U618" i="1"/>
  <c r="T618" i="1"/>
  <c r="S618" i="1"/>
  <c r="Q618" i="1"/>
  <c r="F618" i="1"/>
  <c r="C618" i="1"/>
  <c r="U617" i="1"/>
  <c r="T617" i="1"/>
  <c r="S617" i="1"/>
  <c r="Q617" i="1"/>
  <c r="F617" i="1"/>
  <c r="C617" i="1"/>
  <c r="U616" i="1"/>
  <c r="T616" i="1"/>
  <c r="S616" i="1"/>
  <c r="Q616" i="1"/>
  <c r="F616" i="1"/>
  <c r="C616" i="1"/>
  <c r="U615" i="1"/>
  <c r="T615" i="1"/>
  <c r="S615" i="1"/>
  <c r="Q615" i="1"/>
  <c r="F615" i="1"/>
  <c r="C615" i="1"/>
  <c r="U614" i="1"/>
  <c r="T614" i="1"/>
  <c r="S614" i="1"/>
  <c r="Q614" i="1"/>
  <c r="F614" i="1"/>
  <c r="C614" i="1"/>
  <c r="U613" i="1"/>
  <c r="T613" i="1"/>
  <c r="S613" i="1"/>
  <c r="Q613" i="1"/>
  <c r="F613" i="1"/>
  <c r="C613" i="1"/>
  <c r="U612" i="1"/>
  <c r="T612" i="1"/>
  <c r="S612" i="1"/>
  <c r="Q612" i="1"/>
  <c r="F612" i="1"/>
  <c r="C612" i="1"/>
  <c r="U611" i="1"/>
  <c r="T611" i="1"/>
  <c r="S611" i="1"/>
  <c r="Q611" i="1"/>
  <c r="F611" i="1"/>
  <c r="C611" i="1"/>
  <c r="U610" i="1"/>
  <c r="T610" i="1"/>
  <c r="S610" i="1"/>
  <c r="Q610" i="1"/>
  <c r="F610" i="1"/>
  <c r="C610" i="1"/>
  <c r="U609" i="1"/>
  <c r="T609" i="1"/>
  <c r="S609" i="1"/>
  <c r="Q609" i="1"/>
  <c r="F609" i="1"/>
  <c r="C609" i="1"/>
  <c r="U608" i="1"/>
  <c r="T608" i="1"/>
  <c r="S608" i="1"/>
  <c r="Q608" i="1"/>
  <c r="F608" i="1"/>
  <c r="C608" i="1"/>
  <c r="U607" i="1"/>
  <c r="T607" i="1"/>
  <c r="S607" i="1"/>
  <c r="Q607" i="1"/>
  <c r="F607" i="1"/>
  <c r="C607" i="1"/>
  <c r="U606" i="1"/>
  <c r="T606" i="1"/>
  <c r="S606" i="1"/>
  <c r="Q606" i="1"/>
  <c r="F606" i="1"/>
  <c r="C606" i="1"/>
  <c r="U605" i="1"/>
  <c r="T605" i="1"/>
  <c r="S605" i="1"/>
  <c r="Q605" i="1"/>
  <c r="F605" i="1"/>
  <c r="C605" i="1"/>
  <c r="U604" i="1"/>
  <c r="T604" i="1"/>
  <c r="S604" i="1"/>
  <c r="Q604" i="1"/>
  <c r="F604" i="1"/>
  <c r="C604" i="1"/>
  <c r="U603" i="1"/>
  <c r="T603" i="1"/>
  <c r="S603" i="1"/>
  <c r="Q603" i="1"/>
  <c r="F603" i="1"/>
  <c r="C603" i="1"/>
  <c r="U602" i="1"/>
  <c r="T602" i="1"/>
  <c r="S602" i="1"/>
  <c r="Q602" i="1"/>
  <c r="F602" i="1"/>
  <c r="C602" i="1"/>
  <c r="U601" i="1"/>
  <c r="T601" i="1"/>
  <c r="S601" i="1"/>
  <c r="Q601" i="1"/>
  <c r="F601" i="1"/>
  <c r="C601" i="1"/>
  <c r="U600" i="1"/>
  <c r="T600" i="1"/>
  <c r="S600" i="1"/>
  <c r="Q600" i="1"/>
  <c r="F600" i="1"/>
  <c r="C600" i="1"/>
  <c r="U599" i="1"/>
  <c r="T599" i="1"/>
  <c r="S599" i="1"/>
  <c r="Q599" i="1"/>
  <c r="F599" i="1"/>
  <c r="C599" i="1"/>
  <c r="U598" i="1"/>
  <c r="T598" i="1"/>
  <c r="S598" i="1"/>
  <c r="Q598" i="1"/>
  <c r="F598" i="1"/>
  <c r="C598" i="1"/>
  <c r="U597" i="1"/>
  <c r="T597" i="1"/>
  <c r="S597" i="1"/>
  <c r="Q597" i="1"/>
  <c r="F597" i="1"/>
  <c r="C597" i="1"/>
  <c r="U596" i="1"/>
  <c r="T596" i="1"/>
  <c r="S596" i="1"/>
  <c r="Q596" i="1"/>
  <c r="F596" i="1"/>
  <c r="C596" i="1"/>
  <c r="U595" i="1"/>
  <c r="T595" i="1"/>
  <c r="S595" i="1"/>
  <c r="Q595" i="1"/>
  <c r="F595" i="1"/>
  <c r="C595" i="1"/>
  <c r="U594" i="1"/>
  <c r="T594" i="1"/>
  <c r="S594" i="1"/>
  <c r="Q594" i="1"/>
  <c r="F594" i="1"/>
  <c r="C594" i="1"/>
  <c r="U593" i="1"/>
  <c r="T593" i="1"/>
  <c r="S593" i="1"/>
  <c r="Q593" i="1"/>
  <c r="F593" i="1"/>
  <c r="C593" i="1"/>
  <c r="U592" i="1"/>
  <c r="T592" i="1"/>
  <c r="S592" i="1"/>
  <c r="Q592" i="1"/>
  <c r="F592" i="1"/>
  <c r="C592" i="1"/>
  <c r="U591" i="1"/>
  <c r="T591" i="1"/>
  <c r="S591" i="1"/>
  <c r="Q591" i="1"/>
  <c r="F591" i="1"/>
  <c r="C591" i="1"/>
  <c r="U590" i="1"/>
  <c r="T590" i="1"/>
  <c r="S590" i="1"/>
  <c r="Q590" i="1"/>
  <c r="F590" i="1"/>
  <c r="C590" i="1"/>
  <c r="U589" i="1"/>
  <c r="T589" i="1"/>
  <c r="S589" i="1"/>
  <c r="Q589" i="1"/>
  <c r="F589" i="1"/>
  <c r="C589" i="1"/>
  <c r="U588" i="1"/>
  <c r="T588" i="1"/>
  <c r="S588" i="1"/>
  <c r="Q588" i="1"/>
  <c r="F588" i="1"/>
  <c r="C588" i="1"/>
  <c r="U587" i="1"/>
  <c r="T587" i="1"/>
  <c r="S587" i="1"/>
  <c r="Q587" i="1"/>
  <c r="F587" i="1"/>
  <c r="C587" i="1"/>
  <c r="U586" i="1"/>
  <c r="T586" i="1"/>
  <c r="S586" i="1"/>
  <c r="Q586" i="1"/>
  <c r="F586" i="1"/>
  <c r="C586" i="1"/>
  <c r="U585" i="1"/>
  <c r="T585" i="1"/>
  <c r="S585" i="1"/>
  <c r="Q585" i="1"/>
  <c r="F585" i="1"/>
  <c r="C585" i="1"/>
  <c r="U584" i="1"/>
  <c r="T584" i="1"/>
  <c r="S584" i="1"/>
  <c r="Q584" i="1"/>
  <c r="F584" i="1"/>
  <c r="C584" i="1"/>
  <c r="U583" i="1"/>
  <c r="T583" i="1"/>
  <c r="S583" i="1"/>
  <c r="Q583" i="1"/>
  <c r="F583" i="1"/>
  <c r="C583" i="1"/>
  <c r="U582" i="1"/>
  <c r="T582" i="1"/>
  <c r="S582" i="1"/>
  <c r="Q582" i="1"/>
  <c r="F582" i="1"/>
  <c r="C582" i="1"/>
  <c r="U581" i="1"/>
  <c r="T581" i="1"/>
  <c r="S581" i="1"/>
  <c r="Q581" i="1"/>
  <c r="F581" i="1"/>
  <c r="C581" i="1"/>
  <c r="U580" i="1"/>
  <c r="T580" i="1"/>
  <c r="S580" i="1"/>
  <c r="Q580" i="1"/>
  <c r="F580" i="1"/>
  <c r="C580" i="1"/>
  <c r="U579" i="1"/>
  <c r="T579" i="1"/>
  <c r="S579" i="1"/>
  <c r="Q579" i="1"/>
  <c r="F579" i="1"/>
  <c r="C579" i="1"/>
  <c r="U578" i="1"/>
  <c r="T578" i="1"/>
  <c r="S578" i="1"/>
  <c r="Q578" i="1"/>
  <c r="F578" i="1"/>
  <c r="C578" i="1"/>
  <c r="U577" i="1"/>
  <c r="T577" i="1"/>
  <c r="S577" i="1"/>
  <c r="Q577" i="1"/>
  <c r="F577" i="1"/>
  <c r="C577" i="1"/>
  <c r="U576" i="1"/>
  <c r="T576" i="1"/>
  <c r="S576" i="1"/>
  <c r="Q576" i="1"/>
  <c r="F576" i="1"/>
  <c r="C576" i="1"/>
  <c r="U575" i="1"/>
  <c r="T575" i="1"/>
  <c r="S575" i="1"/>
  <c r="Q575" i="1"/>
  <c r="F575" i="1"/>
  <c r="C575" i="1"/>
  <c r="U574" i="1"/>
  <c r="T574" i="1"/>
  <c r="S574" i="1"/>
  <c r="Q574" i="1"/>
  <c r="F574" i="1"/>
  <c r="C574" i="1"/>
  <c r="U573" i="1"/>
  <c r="T573" i="1"/>
  <c r="S573" i="1"/>
  <c r="Q573" i="1"/>
  <c r="F573" i="1"/>
  <c r="C573" i="1"/>
  <c r="U572" i="1"/>
  <c r="T572" i="1"/>
  <c r="S572" i="1"/>
  <c r="Q572" i="1"/>
  <c r="F572" i="1"/>
  <c r="C572" i="1"/>
  <c r="U571" i="1"/>
  <c r="T571" i="1"/>
  <c r="S571" i="1"/>
  <c r="Q571" i="1"/>
  <c r="F571" i="1"/>
  <c r="C571" i="1"/>
  <c r="U570" i="1"/>
  <c r="T570" i="1"/>
  <c r="S570" i="1"/>
  <c r="Q570" i="1"/>
  <c r="F570" i="1"/>
  <c r="C570" i="1"/>
  <c r="U569" i="1"/>
  <c r="T569" i="1"/>
  <c r="S569" i="1"/>
  <c r="Q569" i="1"/>
  <c r="F569" i="1"/>
  <c r="C569" i="1"/>
  <c r="U568" i="1"/>
  <c r="T568" i="1"/>
  <c r="S568" i="1"/>
  <c r="Q568" i="1"/>
  <c r="F568" i="1"/>
  <c r="C568" i="1"/>
  <c r="U567" i="1"/>
  <c r="T567" i="1"/>
  <c r="S567" i="1"/>
  <c r="Q567" i="1"/>
  <c r="F567" i="1"/>
  <c r="C567" i="1"/>
  <c r="U566" i="1"/>
  <c r="T566" i="1"/>
  <c r="S566" i="1"/>
  <c r="Q566" i="1"/>
  <c r="F566" i="1"/>
  <c r="C566" i="1"/>
  <c r="U565" i="1"/>
  <c r="T565" i="1"/>
  <c r="S565" i="1"/>
  <c r="Q565" i="1"/>
  <c r="F565" i="1"/>
  <c r="C565" i="1"/>
  <c r="U564" i="1"/>
  <c r="T564" i="1"/>
  <c r="S564" i="1"/>
  <c r="Q564" i="1"/>
  <c r="F564" i="1"/>
  <c r="C564" i="1"/>
  <c r="U563" i="1"/>
  <c r="T563" i="1"/>
  <c r="S563" i="1"/>
  <c r="Q563" i="1"/>
  <c r="F563" i="1"/>
  <c r="C563" i="1"/>
  <c r="U562" i="1"/>
  <c r="T562" i="1"/>
  <c r="S562" i="1"/>
  <c r="Q562" i="1"/>
  <c r="F562" i="1"/>
  <c r="C562" i="1"/>
  <c r="U561" i="1"/>
  <c r="T561" i="1"/>
  <c r="S561" i="1"/>
  <c r="Q561" i="1"/>
  <c r="F561" i="1"/>
  <c r="C561" i="1"/>
  <c r="U560" i="1"/>
  <c r="T560" i="1"/>
  <c r="S560" i="1"/>
  <c r="Q560" i="1"/>
  <c r="F560" i="1"/>
  <c r="C560" i="1"/>
  <c r="U559" i="1"/>
  <c r="T559" i="1"/>
  <c r="S559" i="1"/>
  <c r="Q559" i="1"/>
  <c r="F559" i="1"/>
  <c r="C559" i="1"/>
  <c r="U558" i="1"/>
  <c r="T558" i="1"/>
  <c r="S558" i="1"/>
  <c r="Q558" i="1"/>
  <c r="F558" i="1"/>
  <c r="C558" i="1"/>
  <c r="U557" i="1"/>
  <c r="T557" i="1"/>
  <c r="S557" i="1"/>
  <c r="Q557" i="1"/>
  <c r="F557" i="1"/>
  <c r="C557" i="1"/>
  <c r="U556" i="1"/>
  <c r="T556" i="1"/>
  <c r="S556" i="1"/>
  <c r="Q556" i="1"/>
  <c r="F556" i="1"/>
  <c r="C556" i="1"/>
  <c r="U555" i="1"/>
  <c r="T555" i="1"/>
  <c r="S555" i="1"/>
  <c r="Q555" i="1"/>
  <c r="F555" i="1"/>
  <c r="C555" i="1"/>
  <c r="U554" i="1"/>
  <c r="T554" i="1"/>
  <c r="S554" i="1"/>
  <c r="Q554" i="1"/>
  <c r="F554" i="1"/>
  <c r="C554" i="1"/>
  <c r="U553" i="1"/>
  <c r="T553" i="1"/>
  <c r="S553" i="1"/>
  <c r="Q553" i="1"/>
  <c r="F553" i="1"/>
  <c r="C553" i="1"/>
  <c r="U552" i="1"/>
  <c r="T552" i="1"/>
  <c r="S552" i="1"/>
  <c r="Q552" i="1"/>
  <c r="F552" i="1"/>
  <c r="C552" i="1"/>
  <c r="U551" i="1"/>
  <c r="T551" i="1"/>
  <c r="S551" i="1"/>
  <c r="Q551" i="1"/>
  <c r="F551" i="1"/>
  <c r="C551" i="1"/>
  <c r="U550" i="1"/>
  <c r="T550" i="1"/>
  <c r="S550" i="1"/>
  <c r="Q550" i="1"/>
  <c r="F550" i="1"/>
  <c r="C550" i="1"/>
  <c r="U549" i="1"/>
  <c r="T549" i="1"/>
  <c r="S549" i="1"/>
  <c r="Q549" i="1"/>
  <c r="F549" i="1"/>
  <c r="C549" i="1"/>
  <c r="U548" i="1"/>
  <c r="T548" i="1"/>
  <c r="S548" i="1"/>
  <c r="Q548" i="1"/>
  <c r="F548" i="1"/>
  <c r="C548" i="1"/>
  <c r="U547" i="1"/>
  <c r="T547" i="1"/>
  <c r="S547" i="1"/>
  <c r="Q547" i="1"/>
  <c r="F547" i="1"/>
  <c r="C547" i="1"/>
  <c r="U546" i="1"/>
  <c r="T546" i="1"/>
  <c r="S546" i="1"/>
  <c r="Q546" i="1"/>
  <c r="F546" i="1"/>
  <c r="C546" i="1"/>
  <c r="U545" i="1"/>
  <c r="T545" i="1"/>
  <c r="S545" i="1"/>
  <c r="Q545" i="1"/>
  <c r="F545" i="1"/>
  <c r="C545" i="1"/>
  <c r="U544" i="1"/>
  <c r="T544" i="1"/>
  <c r="S544" i="1"/>
  <c r="Q544" i="1"/>
  <c r="F544" i="1"/>
  <c r="C544" i="1"/>
  <c r="U543" i="1"/>
  <c r="T543" i="1"/>
  <c r="S543" i="1"/>
  <c r="Q543" i="1"/>
  <c r="F543" i="1"/>
  <c r="C543" i="1"/>
  <c r="U542" i="1"/>
  <c r="T542" i="1"/>
  <c r="S542" i="1"/>
  <c r="Q542" i="1"/>
  <c r="F542" i="1"/>
  <c r="C542" i="1"/>
  <c r="U541" i="1"/>
  <c r="T541" i="1"/>
  <c r="S541" i="1"/>
  <c r="Q541" i="1"/>
  <c r="F541" i="1"/>
  <c r="C541" i="1"/>
  <c r="U540" i="1"/>
  <c r="T540" i="1"/>
  <c r="S540" i="1"/>
  <c r="Q540" i="1"/>
  <c r="F540" i="1"/>
  <c r="C540" i="1"/>
  <c r="U539" i="1"/>
  <c r="T539" i="1"/>
  <c r="S539" i="1"/>
  <c r="Q539" i="1"/>
  <c r="F539" i="1"/>
  <c r="C539" i="1"/>
  <c r="U538" i="1"/>
  <c r="T538" i="1"/>
  <c r="S538" i="1"/>
  <c r="Q538" i="1"/>
  <c r="F538" i="1"/>
  <c r="C538" i="1"/>
  <c r="U537" i="1"/>
  <c r="T537" i="1"/>
  <c r="S537" i="1"/>
  <c r="Q537" i="1"/>
  <c r="F537" i="1"/>
  <c r="C537" i="1"/>
  <c r="U536" i="1"/>
  <c r="T536" i="1"/>
  <c r="S536" i="1"/>
  <c r="Q536" i="1"/>
  <c r="F536" i="1"/>
  <c r="C536" i="1"/>
  <c r="U535" i="1"/>
  <c r="T535" i="1"/>
  <c r="S535" i="1"/>
  <c r="Q535" i="1"/>
  <c r="F535" i="1"/>
  <c r="C535" i="1"/>
  <c r="U534" i="1"/>
  <c r="T534" i="1"/>
  <c r="S534" i="1"/>
  <c r="Q534" i="1"/>
  <c r="F534" i="1"/>
  <c r="C534" i="1"/>
  <c r="U533" i="1"/>
  <c r="T533" i="1"/>
  <c r="S533" i="1"/>
  <c r="Q533" i="1"/>
  <c r="F533" i="1"/>
  <c r="C533" i="1"/>
  <c r="U532" i="1"/>
  <c r="T532" i="1"/>
  <c r="S532" i="1"/>
  <c r="Q532" i="1"/>
  <c r="F532" i="1"/>
  <c r="C532" i="1"/>
  <c r="U531" i="1"/>
  <c r="T531" i="1"/>
  <c r="S531" i="1"/>
  <c r="Q531" i="1"/>
  <c r="F531" i="1"/>
  <c r="C531" i="1"/>
  <c r="U530" i="1"/>
  <c r="T530" i="1"/>
  <c r="S530" i="1"/>
  <c r="Q530" i="1"/>
  <c r="F530" i="1"/>
  <c r="C530" i="1"/>
  <c r="U529" i="1"/>
  <c r="T529" i="1"/>
  <c r="S529" i="1"/>
  <c r="Q529" i="1"/>
  <c r="F529" i="1"/>
  <c r="C529" i="1"/>
  <c r="U528" i="1"/>
  <c r="T528" i="1"/>
  <c r="S528" i="1"/>
  <c r="Q528" i="1"/>
  <c r="F528" i="1"/>
  <c r="C528" i="1"/>
  <c r="U527" i="1"/>
  <c r="T527" i="1"/>
  <c r="S527" i="1"/>
  <c r="Q527" i="1"/>
  <c r="F527" i="1"/>
  <c r="C527" i="1"/>
  <c r="U526" i="1"/>
  <c r="T526" i="1"/>
  <c r="S526" i="1"/>
  <c r="Q526" i="1"/>
  <c r="F526" i="1"/>
  <c r="C526" i="1"/>
  <c r="U525" i="1"/>
  <c r="T525" i="1"/>
  <c r="S525" i="1"/>
  <c r="Q525" i="1"/>
  <c r="F525" i="1"/>
  <c r="C525" i="1"/>
  <c r="U524" i="1"/>
  <c r="T524" i="1"/>
  <c r="S524" i="1"/>
  <c r="Q524" i="1"/>
  <c r="F524" i="1"/>
  <c r="C524" i="1"/>
  <c r="U523" i="1"/>
  <c r="T523" i="1"/>
  <c r="S523" i="1"/>
  <c r="Q523" i="1"/>
  <c r="F523" i="1"/>
  <c r="C523" i="1"/>
  <c r="U522" i="1"/>
  <c r="T522" i="1"/>
  <c r="S522" i="1"/>
  <c r="Q522" i="1"/>
  <c r="F522" i="1"/>
  <c r="C522" i="1"/>
  <c r="U521" i="1"/>
  <c r="T521" i="1"/>
  <c r="S521" i="1"/>
  <c r="Q521" i="1"/>
  <c r="F521" i="1"/>
  <c r="C521" i="1"/>
  <c r="U520" i="1"/>
  <c r="T520" i="1"/>
  <c r="S520" i="1"/>
  <c r="Q520" i="1"/>
  <c r="F520" i="1"/>
  <c r="C520" i="1"/>
  <c r="U519" i="1"/>
  <c r="T519" i="1"/>
  <c r="S519" i="1"/>
  <c r="Q519" i="1"/>
  <c r="F519" i="1"/>
  <c r="C519" i="1"/>
  <c r="U518" i="1"/>
  <c r="T518" i="1"/>
  <c r="S518" i="1"/>
  <c r="Q518" i="1"/>
  <c r="F518" i="1"/>
  <c r="C518" i="1"/>
  <c r="U517" i="1"/>
  <c r="T517" i="1"/>
  <c r="S517" i="1"/>
  <c r="Q517" i="1"/>
  <c r="F517" i="1"/>
  <c r="C517" i="1"/>
  <c r="U516" i="1"/>
  <c r="T516" i="1"/>
  <c r="S516" i="1"/>
  <c r="Q516" i="1"/>
  <c r="F516" i="1"/>
  <c r="C516" i="1"/>
  <c r="U515" i="1"/>
  <c r="T515" i="1"/>
  <c r="S515" i="1"/>
  <c r="Q515" i="1"/>
  <c r="F515" i="1"/>
  <c r="C515" i="1"/>
  <c r="U514" i="1"/>
  <c r="T514" i="1"/>
  <c r="S514" i="1"/>
  <c r="Q514" i="1"/>
  <c r="F514" i="1"/>
  <c r="C514" i="1"/>
  <c r="U513" i="1"/>
  <c r="T513" i="1"/>
  <c r="S513" i="1"/>
  <c r="Q513" i="1"/>
  <c r="F513" i="1"/>
  <c r="C513" i="1"/>
  <c r="U512" i="1"/>
  <c r="T512" i="1"/>
  <c r="S512" i="1"/>
  <c r="Q512" i="1"/>
  <c r="F512" i="1"/>
  <c r="C512" i="1"/>
  <c r="U511" i="1"/>
  <c r="T511" i="1"/>
  <c r="S511" i="1"/>
  <c r="Q511" i="1"/>
  <c r="F511" i="1"/>
  <c r="C511" i="1"/>
  <c r="U510" i="1"/>
  <c r="T510" i="1"/>
  <c r="S510" i="1"/>
  <c r="Q510" i="1"/>
  <c r="F510" i="1"/>
  <c r="C510" i="1"/>
  <c r="U509" i="1"/>
  <c r="T509" i="1"/>
  <c r="S509" i="1"/>
  <c r="Q509" i="1"/>
  <c r="F509" i="1"/>
  <c r="C509" i="1"/>
  <c r="U508" i="1"/>
  <c r="T508" i="1"/>
  <c r="S508" i="1"/>
  <c r="Q508" i="1"/>
  <c r="F508" i="1"/>
  <c r="C508" i="1"/>
  <c r="U507" i="1"/>
  <c r="T507" i="1"/>
  <c r="S507" i="1"/>
  <c r="Q507" i="1"/>
  <c r="F507" i="1"/>
  <c r="C507" i="1"/>
  <c r="U506" i="1"/>
  <c r="T506" i="1"/>
  <c r="S506" i="1"/>
  <c r="Q506" i="1"/>
  <c r="F506" i="1"/>
  <c r="C506" i="1"/>
  <c r="U505" i="1"/>
  <c r="T505" i="1"/>
  <c r="S505" i="1"/>
  <c r="Q505" i="1"/>
  <c r="F505" i="1"/>
  <c r="C505" i="1"/>
  <c r="U504" i="1"/>
  <c r="T504" i="1"/>
  <c r="S504" i="1"/>
  <c r="Q504" i="1"/>
  <c r="F504" i="1"/>
  <c r="C504" i="1"/>
  <c r="U503" i="1"/>
  <c r="T503" i="1"/>
  <c r="S503" i="1"/>
  <c r="Q503" i="1"/>
  <c r="F503" i="1"/>
  <c r="C503" i="1"/>
  <c r="U502" i="1"/>
  <c r="T502" i="1"/>
  <c r="S502" i="1"/>
  <c r="Q502" i="1"/>
  <c r="F502" i="1"/>
  <c r="C502" i="1"/>
  <c r="U501" i="1"/>
  <c r="T501" i="1"/>
  <c r="S501" i="1"/>
  <c r="Q501" i="1"/>
  <c r="F501" i="1"/>
  <c r="C501" i="1"/>
  <c r="U500" i="1"/>
  <c r="T500" i="1"/>
  <c r="S500" i="1"/>
  <c r="Q500" i="1"/>
  <c r="F500" i="1"/>
  <c r="C500" i="1"/>
  <c r="U499" i="1"/>
  <c r="T499" i="1"/>
  <c r="S499" i="1"/>
  <c r="Q499" i="1"/>
  <c r="F499" i="1"/>
  <c r="C499" i="1"/>
  <c r="U498" i="1"/>
  <c r="T498" i="1"/>
  <c r="S498" i="1"/>
  <c r="Q498" i="1"/>
  <c r="F498" i="1"/>
  <c r="C498" i="1"/>
  <c r="U497" i="1"/>
  <c r="T497" i="1"/>
  <c r="S497" i="1"/>
  <c r="Q497" i="1"/>
  <c r="F497" i="1"/>
  <c r="C497" i="1"/>
  <c r="U496" i="1"/>
  <c r="T496" i="1"/>
  <c r="S496" i="1"/>
  <c r="Q496" i="1"/>
  <c r="F496" i="1"/>
  <c r="C496" i="1"/>
  <c r="U495" i="1"/>
  <c r="T495" i="1"/>
  <c r="S495" i="1"/>
  <c r="Q495" i="1"/>
  <c r="F495" i="1"/>
  <c r="C495" i="1"/>
  <c r="U494" i="1"/>
  <c r="T494" i="1"/>
  <c r="S494" i="1"/>
  <c r="Q494" i="1"/>
  <c r="F494" i="1"/>
  <c r="C494" i="1"/>
  <c r="U493" i="1"/>
  <c r="T493" i="1"/>
  <c r="S493" i="1"/>
  <c r="Q493" i="1"/>
  <c r="F493" i="1"/>
  <c r="C493" i="1"/>
  <c r="U492" i="1"/>
  <c r="T492" i="1"/>
  <c r="S492" i="1"/>
  <c r="Q492" i="1"/>
  <c r="F492" i="1"/>
  <c r="C492" i="1"/>
  <c r="U491" i="1"/>
  <c r="T491" i="1"/>
  <c r="S491" i="1"/>
  <c r="Q491" i="1"/>
  <c r="F491" i="1"/>
  <c r="C491" i="1"/>
  <c r="U490" i="1"/>
  <c r="T490" i="1"/>
  <c r="S490" i="1"/>
  <c r="Q490" i="1"/>
  <c r="F490" i="1"/>
  <c r="C490" i="1"/>
  <c r="U489" i="1"/>
  <c r="T489" i="1"/>
  <c r="S489" i="1"/>
  <c r="Q489" i="1"/>
  <c r="F489" i="1"/>
  <c r="C489" i="1"/>
  <c r="U488" i="1"/>
  <c r="T488" i="1"/>
  <c r="S488" i="1"/>
  <c r="Q488" i="1"/>
  <c r="F488" i="1"/>
  <c r="C488" i="1"/>
  <c r="U487" i="1"/>
  <c r="T487" i="1"/>
  <c r="S487" i="1"/>
  <c r="Q487" i="1"/>
  <c r="F487" i="1"/>
  <c r="C487" i="1"/>
  <c r="U486" i="1"/>
  <c r="T486" i="1"/>
  <c r="S486" i="1"/>
  <c r="Q486" i="1"/>
  <c r="F486" i="1"/>
  <c r="C486" i="1"/>
  <c r="U485" i="1"/>
  <c r="T485" i="1"/>
  <c r="S485" i="1"/>
  <c r="Q485" i="1"/>
  <c r="F485" i="1"/>
  <c r="C485" i="1"/>
  <c r="U484" i="1"/>
  <c r="T484" i="1"/>
  <c r="S484" i="1"/>
  <c r="Q484" i="1"/>
  <c r="F484" i="1"/>
  <c r="C484" i="1"/>
  <c r="U483" i="1"/>
  <c r="T483" i="1"/>
  <c r="S483" i="1"/>
  <c r="Q483" i="1"/>
  <c r="F483" i="1"/>
  <c r="C483" i="1"/>
  <c r="U482" i="1"/>
  <c r="T482" i="1"/>
  <c r="S482" i="1"/>
  <c r="Q482" i="1"/>
  <c r="F482" i="1"/>
  <c r="C482" i="1"/>
  <c r="U481" i="1"/>
  <c r="T481" i="1"/>
  <c r="S481" i="1"/>
  <c r="Q481" i="1"/>
  <c r="F481" i="1"/>
  <c r="C481" i="1"/>
  <c r="U480" i="1"/>
  <c r="T480" i="1"/>
  <c r="S480" i="1"/>
  <c r="Q480" i="1"/>
  <c r="F480" i="1"/>
  <c r="C480" i="1"/>
  <c r="U479" i="1"/>
  <c r="T479" i="1"/>
  <c r="S479" i="1"/>
  <c r="Q479" i="1"/>
  <c r="F479" i="1"/>
  <c r="C479" i="1"/>
  <c r="U478" i="1"/>
  <c r="T478" i="1"/>
  <c r="S478" i="1"/>
  <c r="Q478" i="1"/>
  <c r="F478" i="1"/>
  <c r="C478" i="1"/>
  <c r="U477" i="1"/>
  <c r="T477" i="1"/>
  <c r="S477" i="1"/>
  <c r="Q477" i="1"/>
  <c r="F477" i="1"/>
  <c r="C477" i="1"/>
  <c r="U476" i="1"/>
  <c r="T476" i="1"/>
  <c r="S476" i="1"/>
  <c r="Q476" i="1"/>
  <c r="F476" i="1"/>
  <c r="C476" i="1"/>
  <c r="U475" i="1"/>
  <c r="T475" i="1"/>
  <c r="S475" i="1"/>
  <c r="Q475" i="1"/>
  <c r="F475" i="1"/>
  <c r="C475" i="1"/>
  <c r="U474" i="1"/>
  <c r="T474" i="1"/>
  <c r="S474" i="1"/>
  <c r="Q474" i="1"/>
  <c r="F474" i="1"/>
  <c r="C474" i="1"/>
  <c r="U473" i="1"/>
  <c r="T473" i="1"/>
  <c r="S473" i="1"/>
  <c r="Q473" i="1"/>
  <c r="F473" i="1"/>
  <c r="C473" i="1"/>
  <c r="U472" i="1"/>
  <c r="T472" i="1"/>
  <c r="S472" i="1"/>
  <c r="Q472" i="1"/>
  <c r="F472" i="1"/>
  <c r="C472" i="1"/>
  <c r="U471" i="1"/>
  <c r="T471" i="1"/>
  <c r="S471" i="1"/>
  <c r="Q471" i="1"/>
  <c r="F471" i="1"/>
  <c r="C471" i="1"/>
  <c r="U470" i="1"/>
  <c r="T470" i="1"/>
  <c r="S470" i="1"/>
  <c r="Q470" i="1"/>
  <c r="F470" i="1"/>
  <c r="C470" i="1"/>
  <c r="U469" i="1"/>
  <c r="T469" i="1"/>
  <c r="S469" i="1"/>
  <c r="Q469" i="1"/>
  <c r="F469" i="1"/>
  <c r="C469" i="1"/>
  <c r="U468" i="1"/>
  <c r="T468" i="1"/>
  <c r="S468" i="1"/>
  <c r="Q468" i="1"/>
  <c r="F468" i="1"/>
  <c r="C468" i="1"/>
  <c r="U467" i="1"/>
  <c r="T467" i="1"/>
  <c r="S467" i="1"/>
  <c r="Q467" i="1"/>
  <c r="F467" i="1"/>
  <c r="C467" i="1"/>
  <c r="U466" i="1"/>
  <c r="T466" i="1"/>
  <c r="S466" i="1"/>
  <c r="Q466" i="1"/>
  <c r="F466" i="1"/>
  <c r="C466" i="1"/>
  <c r="U465" i="1"/>
  <c r="T465" i="1"/>
  <c r="S465" i="1"/>
  <c r="Q465" i="1"/>
  <c r="F465" i="1"/>
  <c r="C465" i="1"/>
  <c r="U464" i="1"/>
  <c r="T464" i="1"/>
  <c r="S464" i="1"/>
  <c r="Q464" i="1"/>
  <c r="F464" i="1"/>
  <c r="C464" i="1"/>
  <c r="U463" i="1"/>
  <c r="T463" i="1"/>
  <c r="S463" i="1"/>
  <c r="Q463" i="1"/>
  <c r="F463" i="1"/>
  <c r="C463" i="1"/>
  <c r="U462" i="1"/>
  <c r="T462" i="1"/>
  <c r="S462" i="1"/>
  <c r="Q462" i="1"/>
  <c r="F462" i="1"/>
  <c r="C462" i="1"/>
  <c r="U461" i="1"/>
  <c r="T461" i="1"/>
  <c r="S461" i="1"/>
  <c r="Q461" i="1"/>
  <c r="F461" i="1"/>
  <c r="C461" i="1"/>
  <c r="U460" i="1"/>
  <c r="T460" i="1"/>
  <c r="S460" i="1"/>
  <c r="Q460" i="1"/>
  <c r="F460" i="1"/>
  <c r="C460" i="1"/>
  <c r="U459" i="1"/>
  <c r="T459" i="1"/>
  <c r="S459" i="1"/>
  <c r="Q459" i="1"/>
  <c r="F459" i="1"/>
  <c r="C459" i="1"/>
  <c r="U458" i="1"/>
  <c r="T458" i="1"/>
  <c r="S458" i="1"/>
  <c r="Q458" i="1"/>
  <c r="F458" i="1"/>
  <c r="C458" i="1"/>
  <c r="U457" i="1"/>
  <c r="T457" i="1"/>
  <c r="S457" i="1"/>
  <c r="Q457" i="1"/>
  <c r="F457" i="1"/>
  <c r="C457" i="1"/>
  <c r="U456" i="1"/>
  <c r="T456" i="1"/>
  <c r="S456" i="1"/>
  <c r="Q456" i="1"/>
  <c r="F456" i="1"/>
  <c r="C456" i="1"/>
  <c r="U455" i="1"/>
  <c r="T455" i="1"/>
  <c r="S455" i="1"/>
  <c r="Q455" i="1"/>
  <c r="F455" i="1"/>
  <c r="C455" i="1"/>
  <c r="U454" i="1"/>
  <c r="T454" i="1"/>
  <c r="S454" i="1"/>
  <c r="Q454" i="1"/>
  <c r="F454" i="1"/>
  <c r="C454" i="1"/>
  <c r="U453" i="1"/>
  <c r="T453" i="1"/>
  <c r="S453" i="1"/>
  <c r="Q453" i="1"/>
  <c r="F453" i="1"/>
  <c r="C453" i="1"/>
  <c r="U452" i="1"/>
  <c r="T452" i="1"/>
  <c r="S452" i="1"/>
  <c r="Q452" i="1"/>
  <c r="F452" i="1"/>
  <c r="C452" i="1"/>
  <c r="U451" i="1"/>
  <c r="T451" i="1"/>
  <c r="S451" i="1"/>
  <c r="Q451" i="1"/>
  <c r="F451" i="1"/>
  <c r="C451" i="1"/>
  <c r="U450" i="1"/>
  <c r="T450" i="1"/>
  <c r="S450" i="1"/>
  <c r="Q450" i="1"/>
  <c r="F450" i="1"/>
  <c r="C450" i="1"/>
  <c r="U449" i="1"/>
  <c r="T449" i="1"/>
  <c r="S449" i="1"/>
  <c r="Q449" i="1"/>
  <c r="F449" i="1"/>
  <c r="C449" i="1"/>
  <c r="U448" i="1"/>
  <c r="T448" i="1"/>
  <c r="S448" i="1"/>
  <c r="Q448" i="1"/>
  <c r="F448" i="1"/>
  <c r="C448" i="1"/>
  <c r="U447" i="1"/>
  <c r="T447" i="1"/>
  <c r="S447" i="1"/>
  <c r="Q447" i="1"/>
  <c r="F447" i="1"/>
  <c r="C447" i="1"/>
  <c r="U446" i="1"/>
  <c r="T446" i="1"/>
  <c r="S446" i="1"/>
  <c r="Q446" i="1"/>
  <c r="F446" i="1"/>
  <c r="C446" i="1"/>
  <c r="U445" i="1"/>
  <c r="T445" i="1"/>
  <c r="S445" i="1"/>
  <c r="Q445" i="1"/>
  <c r="F445" i="1"/>
  <c r="C445" i="1"/>
  <c r="U444" i="1"/>
  <c r="T444" i="1"/>
  <c r="S444" i="1"/>
  <c r="Q444" i="1"/>
  <c r="F444" i="1"/>
  <c r="C444" i="1"/>
  <c r="U443" i="1"/>
  <c r="T443" i="1"/>
  <c r="S443" i="1"/>
  <c r="Q443" i="1"/>
  <c r="F443" i="1"/>
  <c r="C443" i="1"/>
  <c r="U442" i="1"/>
  <c r="T442" i="1"/>
  <c r="S442" i="1"/>
  <c r="Q442" i="1"/>
  <c r="F442" i="1"/>
  <c r="C442" i="1"/>
  <c r="U441" i="1"/>
  <c r="T441" i="1"/>
  <c r="S441" i="1"/>
  <c r="Q441" i="1"/>
  <c r="F441" i="1"/>
  <c r="C441" i="1"/>
  <c r="U440" i="1"/>
  <c r="T440" i="1"/>
  <c r="S440" i="1"/>
  <c r="Q440" i="1"/>
  <c r="F440" i="1"/>
  <c r="C440" i="1"/>
  <c r="U439" i="1"/>
  <c r="T439" i="1"/>
  <c r="S439" i="1"/>
  <c r="Q439" i="1"/>
  <c r="F439" i="1"/>
  <c r="C439" i="1"/>
  <c r="U438" i="1"/>
  <c r="T438" i="1"/>
  <c r="S438" i="1"/>
  <c r="Q438" i="1"/>
  <c r="F438" i="1"/>
  <c r="C438" i="1"/>
  <c r="U437" i="1"/>
  <c r="T437" i="1"/>
  <c r="S437" i="1"/>
  <c r="Q437" i="1"/>
  <c r="F437" i="1"/>
  <c r="C437" i="1"/>
  <c r="U436" i="1"/>
  <c r="T436" i="1"/>
  <c r="S436" i="1"/>
  <c r="Q436" i="1"/>
  <c r="F436" i="1"/>
  <c r="C436" i="1"/>
  <c r="U435" i="1"/>
  <c r="T435" i="1"/>
  <c r="S435" i="1"/>
  <c r="Q435" i="1"/>
  <c r="F435" i="1"/>
  <c r="C435" i="1"/>
  <c r="U434" i="1"/>
  <c r="T434" i="1"/>
  <c r="S434" i="1"/>
  <c r="Q434" i="1"/>
  <c r="F434" i="1"/>
  <c r="C434" i="1"/>
  <c r="U433" i="1"/>
  <c r="T433" i="1"/>
  <c r="S433" i="1"/>
  <c r="Q433" i="1"/>
  <c r="F433" i="1"/>
  <c r="C433" i="1"/>
  <c r="U432" i="1"/>
  <c r="T432" i="1"/>
  <c r="S432" i="1"/>
  <c r="Q432" i="1"/>
  <c r="F432" i="1"/>
  <c r="C432" i="1"/>
  <c r="U431" i="1"/>
  <c r="T431" i="1"/>
  <c r="S431" i="1"/>
  <c r="Q431" i="1"/>
  <c r="F431" i="1"/>
  <c r="C431" i="1"/>
  <c r="U430" i="1"/>
  <c r="T430" i="1"/>
  <c r="S430" i="1"/>
  <c r="Q430" i="1"/>
  <c r="F430" i="1"/>
  <c r="C430" i="1"/>
  <c r="U429" i="1"/>
  <c r="T429" i="1"/>
  <c r="S429" i="1"/>
  <c r="Q429" i="1"/>
  <c r="F429" i="1"/>
  <c r="C429" i="1"/>
  <c r="U428" i="1"/>
  <c r="T428" i="1"/>
  <c r="S428" i="1"/>
  <c r="Q428" i="1"/>
  <c r="F428" i="1"/>
  <c r="C428" i="1"/>
  <c r="U427" i="1"/>
  <c r="T427" i="1"/>
  <c r="S427" i="1"/>
  <c r="Q427" i="1"/>
  <c r="F427" i="1"/>
  <c r="C427" i="1"/>
  <c r="U426" i="1"/>
  <c r="T426" i="1"/>
  <c r="S426" i="1"/>
  <c r="Q426" i="1"/>
  <c r="F426" i="1"/>
  <c r="C426" i="1"/>
  <c r="U425" i="1"/>
  <c r="T425" i="1"/>
  <c r="S425" i="1"/>
  <c r="Q425" i="1"/>
  <c r="F425" i="1"/>
  <c r="C425" i="1"/>
  <c r="U424" i="1"/>
  <c r="T424" i="1"/>
  <c r="S424" i="1"/>
  <c r="Q424" i="1"/>
  <c r="F424" i="1"/>
  <c r="C424" i="1"/>
  <c r="U423" i="1"/>
  <c r="T423" i="1"/>
  <c r="S423" i="1"/>
  <c r="Q423" i="1"/>
  <c r="F423" i="1"/>
  <c r="C423" i="1"/>
  <c r="U422" i="1"/>
  <c r="T422" i="1"/>
  <c r="S422" i="1"/>
  <c r="Q422" i="1"/>
  <c r="F422" i="1"/>
  <c r="C422" i="1"/>
  <c r="U421" i="1"/>
  <c r="T421" i="1"/>
  <c r="S421" i="1"/>
  <c r="Q421" i="1"/>
  <c r="F421" i="1"/>
  <c r="C421" i="1"/>
  <c r="U420" i="1"/>
  <c r="T420" i="1"/>
  <c r="S420" i="1"/>
  <c r="Q420" i="1"/>
  <c r="F420" i="1"/>
  <c r="C420" i="1"/>
  <c r="U419" i="1"/>
  <c r="T419" i="1"/>
  <c r="S419" i="1"/>
  <c r="Q419" i="1"/>
  <c r="F419" i="1"/>
  <c r="C419" i="1"/>
  <c r="U418" i="1"/>
  <c r="T418" i="1"/>
  <c r="S418" i="1"/>
  <c r="Q418" i="1"/>
  <c r="F418" i="1"/>
  <c r="C418" i="1"/>
  <c r="U417" i="1"/>
  <c r="T417" i="1"/>
  <c r="S417" i="1"/>
  <c r="Q417" i="1"/>
  <c r="F417" i="1"/>
  <c r="C417" i="1"/>
  <c r="U416" i="1"/>
  <c r="T416" i="1"/>
  <c r="S416" i="1"/>
  <c r="Q416" i="1"/>
  <c r="F416" i="1"/>
  <c r="C416" i="1"/>
  <c r="U415" i="1"/>
  <c r="T415" i="1"/>
  <c r="S415" i="1"/>
  <c r="Q415" i="1"/>
  <c r="F415" i="1"/>
  <c r="C415" i="1"/>
  <c r="U414" i="1"/>
  <c r="T414" i="1"/>
  <c r="S414" i="1"/>
  <c r="Q414" i="1"/>
  <c r="F414" i="1"/>
  <c r="C414" i="1"/>
  <c r="U413" i="1"/>
  <c r="T413" i="1"/>
  <c r="S413" i="1"/>
  <c r="Q413" i="1"/>
  <c r="F413" i="1"/>
  <c r="C413" i="1"/>
  <c r="U412" i="1"/>
  <c r="T412" i="1"/>
  <c r="S412" i="1"/>
  <c r="Q412" i="1"/>
  <c r="F412" i="1"/>
  <c r="C412" i="1"/>
  <c r="U411" i="1"/>
  <c r="T411" i="1"/>
  <c r="S411" i="1"/>
  <c r="Q411" i="1"/>
  <c r="F411" i="1"/>
  <c r="C411" i="1"/>
  <c r="U410" i="1"/>
  <c r="T410" i="1"/>
  <c r="S410" i="1"/>
  <c r="Q410" i="1"/>
  <c r="F410" i="1"/>
  <c r="C410" i="1"/>
  <c r="U409" i="1"/>
  <c r="T409" i="1"/>
  <c r="S409" i="1"/>
  <c r="Q409" i="1"/>
  <c r="F409" i="1"/>
  <c r="C409" i="1"/>
  <c r="U408" i="1"/>
  <c r="T408" i="1"/>
  <c r="S408" i="1"/>
  <c r="Q408" i="1"/>
  <c r="F408" i="1"/>
  <c r="C408" i="1"/>
  <c r="U407" i="1"/>
  <c r="T407" i="1"/>
  <c r="S407" i="1"/>
  <c r="Q407" i="1"/>
  <c r="F407" i="1"/>
  <c r="C407" i="1"/>
  <c r="U406" i="1"/>
  <c r="T406" i="1"/>
  <c r="S406" i="1"/>
  <c r="Q406" i="1"/>
  <c r="F406" i="1"/>
  <c r="C406" i="1"/>
  <c r="U405" i="1"/>
  <c r="T405" i="1"/>
  <c r="S405" i="1"/>
  <c r="Q405" i="1"/>
  <c r="F405" i="1"/>
  <c r="C405" i="1"/>
  <c r="U404" i="1"/>
  <c r="T404" i="1"/>
  <c r="S404" i="1"/>
  <c r="Q404" i="1"/>
  <c r="F404" i="1"/>
  <c r="C404" i="1"/>
  <c r="U403" i="1"/>
  <c r="T403" i="1"/>
  <c r="S403" i="1"/>
  <c r="Q403" i="1"/>
  <c r="F403" i="1"/>
  <c r="C403" i="1"/>
  <c r="U402" i="1"/>
  <c r="T402" i="1"/>
  <c r="S402" i="1"/>
  <c r="Q402" i="1"/>
  <c r="F402" i="1"/>
  <c r="C402" i="1"/>
  <c r="U401" i="1"/>
  <c r="T401" i="1"/>
  <c r="S401" i="1"/>
  <c r="Q401" i="1"/>
  <c r="F401" i="1"/>
  <c r="C401" i="1"/>
  <c r="U400" i="1"/>
  <c r="T400" i="1"/>
  <c r="S400" i="1"/>
  <c r="Q400" i="1"/>
  <c r="F400" i="1"/>
  <c r="C400" i="1"/>
  <c r="U399" i="1"/>
  <c r="T399" i="1"/>
  <c r="S399" i="1"/>
  <c r="Q399" i="1"/>
  <c r="F399" i="1"/>
  <c r="C399" i="1"/>
  <c r="U398" i="1"/>
  <c r="T398" i="1"/>
  <c r="S398" i="1"/>
  <c r="Q398" i="1"/>
  <c r="F398" i="1"/>
  <c r="C398" i="1"/>
  <c r="U397" i="1"/>
  <c r="T397" i="1"/>
  <c r="S397" i="1"/>
  <c r="Q397" i="1"/>
  <c r="F397" i="1"/>
  <c r="C397" i="1"/>
  <c r="U396" i="1"/>
  <c r="T396" i="1"/>
  <c r="S396" i="1"/>
  <c r="Q396" i="1"/>
  <c r="F396" i="1"/>
  <c r="C396" i="1"/>
  <c r="U395" i="1"/>
  <c r="T395" i="1"/>
  <c r="S395" i="1"/>
  <c r="Q395" i="1"/>
  <c r="F395" i="1"/>
  <c r="C395" i="1"/>
  <c r="U394" i="1"/>
  <c r="T394" i="1"/>
  <c r="S394" i="1"/>
  <c r="Q394" i="1"/>
  <c r="F394" i="1"/>
  <c r="C394" i="1"/>
  <c r="U393" i="1"/>
  <c r="T393" i="1"/>
  <c r="S393" i="1"/>
  <c r="Q393" i="1"/>
  <c r="F393" i="1"/>
  <c r="C393" i="1"/>
  <c r="U392" i="1"/>
  <c r="T392" i="1"/>
  <c r="S392" i="1"/>
  <c r="Q392" i="1"/>
  <c r="F392" i="1"/>
  <c r="C392" i="1"/>
  <c r="U391" i="1"/>
  <c r="T391" i="1"/>
  <c r="S391" i="1"/>
  <c r="Q391" i="1"/>
  <c r="F391" i="1"/>
  <c r="C391" i="1"/>
  <c r="U390" i="1"/>
  <c r="T390" i="1"/>
  <c r="S390" i="1"/>
  <c r="Q390" i="1"/>
  <c r="F390" i="1"/>
  <c r="C390" i="1"/>
  <c r="U389" i="1"/>
  <c r="T389" i="1"/>
  <c r="S389" i="1"/>
  <c r="Q389" i="1"/>
  <c r="F389" i="1"/>
  <c r="C389" i="1"/>
  <c r="U388" i="1"/>
  <c r="T388" i="1"/>
  <c r="S388" i="1"/>
  <c r="Q388" i="1"/>
  <c r="F388" i="1"/>
  <c r="C388" i="1"/>
  <c r="U387" i="1"/>
  <c r="T387" i="1"/>
  <c r="S387" i="1"/>
  <c r="Q387" i="1"/>
  <c r="F387" i="1"/>
  <c r="C387" i="1"/>
  <c r="U386" i="1"/>
  <c r="T386" i="1"/>
  <c r="S386" i="1"/>
  <c r="Q386" i="1"/>
  <c r="F386" i="1"/>
  <c r="C386" i="1"/>
  <c r="U385" i="1"/>
  <c r="T385" i="1"/>
  <c r="S385" i="1"/>
  <c r="Q385" i="1"/>
  <c r="F385" i="1"/>
  <c r="C385" i="1"/>
  <c r="U384" i="1"/>
  <c r="T384" i="1"/>
  <c r="S384" i="1"/>
  <c r="Q384" i="1"/>
  <c r="F384" i="1"/>
  <c r="C384" i="1"/>
  <c r="U383" i="1"/>
  <c r="T383" i="1"/>
  <c r="S383" i="1"/>
  <c r="Q383" i="1"/>
  <c r="F383" i="1"/>
  <c r="C383" i="1"/>
  <c r="U382" i="1"/>
  <c r="T382" i="1"/>
  <c r="S382" i="1"/>
  <c r="Q382" i="1"/>
  <c r="F382" i="1"/>
  <c r="C382" i="1"/>
  <c r="U381" i="1"/>
  <c r="T381" i="1"/>
  <c r="S381" i="1"/>
  <c r="Q381" i="1"/>
  <c r="F381" i="1"/>
  <c r="C381" i="1"/>
  <c r="U380" i="1"/>
  <c r="T380" i="1"/>
  <c r="S380" i="1"/>
  <c r="Q380" i="1"/>
  <c r="F380" i="1"/>
  <c r="C380" i="1"/>
  <c r="U379" i="1"/>
  <c r="T379" i="1"/>
  <c r="S379" i="1"/>
  <c r="Q379" i="1"/>
  <c r="F379" i="1"/>
  <c r="C379" i="1"/>
  <c r="U378" i="1"/>
  <c r="T378" i="1"/>
  <c r="S378" i="1"/>
  <c r="Q378" i="1"/>
  <c r="F378" i="1"/>
  <c r="C378" i="1"/>
  <c r="U377" i="1"/>
  <c r="T377" i="1"/>
  <c r="S377" i="1"/>
  <c r="Q377" i="1"/>
  <c r="F377" i="1"/>
  <c r="C377" i="1"/>
  <c r="U376" i="1"/>
  <c r="T376" i="1"/>
  <c r="S376" i="1"/>
  <c r="Q376" i="1"/>
  <c r="F376" i="1"/>
  <c r="C376" i="1"/>
  <c r="U375" i="1"/>
  <c r="T375" i="1"/>
  <c r="S375" i="1"/>
  <c r="Q375" i="1"/>
  <c r="F375" i="1"/>
  <c r="C375" i="1"/>
  <c r="U374" i="1"/>
  <c r="T374" i="1"/>
  <c r="S374" i="1"/>
  <c r="Q374" i="1"/>
  <c r="F374" i="1"/>
  <c r="C374" i="1"/>
  <c r="U373" i="1"/>
  <c r="T373" i="1"/>
  <c r="S373" i="1"/>
  <c r="Q373" i="1"/>
  <c r="F373" i="1"/>
  <c r="C373" i="1"/>
  <c r="U372" i="1"/>
  <c r="T372" i="1"/>
  <c r="S372" i="1"/>
  <c r="Q372" i="1"/>
  <c r="F372" i="1"/>
  <c r="C372" i="1"/>
  <c r="U371" i="1"/>
  <c r="T371" i="1"/>
  <c r="S371" i="1"/>
  <c r="Q371" i="1"/>
  <c r="F371" i="1"/>
  <c r="C371" i="1"/>
  <c r="U370" i="1"/>
  <c r="T370" i="1"/>
  <c r="S370" i="1"/>
  <c r="Q370" i="1"/>
  <c r="F370" i="1"/>
  <c r="C370" i="1"/>
  <c r="U369" i="1"/>
  <c r="T369" i="1"/>
  <c r="S369" i="1"/>
  <c r="Q369" i="1"/>
  <c r="F369" i="1"/>
  <c r="C369" i="1"/>
  <c r="U368" i="1"/>
  <c r="T368" i="1"/>
  <c r="S368" i="1"/>
  <c r="Q368" i="1"/>
  <c r="F368" i="1"/>
  <c r="C368" i="1"/>
  <c r="U367" i="1"/>
  <c r="T367" i="1"/>
  <c r="S367" i="1"/>
  <c r="Q367" i="1"/>
  <c r="F367" i="1"/>
  <c r="C367" i="1"/>
  <c r="U366" i="1"/>
  <c r="T366" i="1"/>
  <c r="S366" i="1"/>
  <c r="Q366" i="1"/>
  <c r="F366" i="1"/>
  <c r="C366" i="1"/>
  <c r="U365" i="1"/>
  <c r="T365" i="1"/>
  <c r="S365" i="1"/>
  <c r="Q365" i="1"/>
  <c r="F365" i="1"/>
  <c r="C365" i="1"/>
  <c r="U364" i="1"/>
  <c r="T364" i="1"/>
  <c r="S364" i="1"/>
  <c r="Q364" i="1"/>
  <c r="F364" i="1"/>
  <c r="C364" i="1"/>
  <c r="U363" i="1"/>
  <c r="T363" i="1"/>
  <c r="S363" i="1"/>
  <c r="Q363" i="1"/>
  <c r="F363" i="1"/>
  <c r="C363" i="1"/>
  <c r="U362" i="1"/>
  <c r="T362" i="1"/>
  <c r="S362" i="1"/>
  <c r="Q362" i="1"/>
  <c r="F362" i="1"/>
  <c r="C362" i="1"/>
  <c r="U361" i="1"/>
  <c r="T361" i="1"/>
  <c r="S361" i="1"/>
  <c r="Q361" i="1"/>
  <c r="F361" i="1"/>
  <c r="C361" i="1"/>
  <c r="U360" i="1"/>
  <c r="T360" i="1"/>
  <c r="S360" i="1"/>
  <c r="Q360" i="1"/>
  <c r="F360" i="1"/>
  <c r="C360" i="1"/>
  <c r="U359" i="1"/>
  <c r="T359" i="1"/>
  <c r="S359" i="1"/>
  <c r="Q359" i="1"/>
  <c r="F359" i="1"/>
  <c r="C359" i="1"/>
  <c r="U358" i="1"/>
  <c r="T358" i="1"/>
  <c r="S358" i="1"/>
  <c r="Q358" i="1"/>
  <c r="F358" i="1"/>
  <c r="C358" i="1"/>
  <c r="U357" i="1"/>
  <c r="T357" i="1"/>
  <c r="S357" i="1"/>
  <c r="Q357" i="1"/>
  <c r="F357" i="1"/>
  <c r="C357" i="1"/>
  <c r="U356" i="1"/>
  <c r="T356" i="1"/>
  <c r="S356" i="1"/>
  <c r="Q356" i="1"/>
  <c r="F356" i="1"/>
  <c r="C356" i="1"/>
  <c r="U355" i="1"/>
  <c r="T355" i="1"/>
  <c r="S355" i="1"/>
  <c r="Q355" i="1"/>
  <c r="F355" i="1"/>
  <c r="C355" i="1"/>
  <c r="U354" i="1"/>
  <c r="T354" i="1"/>
  <c r="S354" i="1"/>
  <c r="Q354" i="1"/>
  <c r="F354" i="1"/>
  <c r="C354" i="1"/>
  <c r="U353" i="1"/>
  <c r="T353" i="1"/>
  <c r="S353" i="1"/>
  <c r="Q353" i="1"/>
  <c r="F353" i="1"/>
  <c r="C353" i="1"/>
  <c r="U352" i="1"/>
  <c r="T352" i="1"/>
  <c r="S352" i="1"/>
  <c r="Q352" i="1"/>
  <c r="F352" i="1"/>
  <c r="C352" i="1"/>
  <c r="U351" i="1"/>
  <c r="T351" i="1"/>
  <c r="S351" i="1"/>
  <c r="Q351" i="1"/>
  <c r="F351" i="1"/>
  <c r="C351" i="1"/>
  <c r="U350" i="1"/>
  <c r="T350" i="1"/>
  <c r="S350" i="1"/>
  <c r="Q350" i="1"/>
  <c r="F350" i="1"/>
  <c r="C350" i="1"/>
  <c r="U349" i="1"/>
  <c r="T349" i="1"/>
  <c r="S349" i="1"/>
  <c r="Q349" i="1"/>
  <c r="F349" i="1"/>
  <c r="C349" i="1"/>
  <c r="U348" i="1"/>
  <c r="T348" i="1"/>
  <c r="S348" i="1"/>
  <c r="Q348" i="1"/>
  <c r="F348" i="1"/>
  <c r="C348" i="1"/>
  <c r="U347" i="1"/>
  <c r="T347" i="1"/>
  <c r="S347" i="1"/>
  <c r="Q347" i="1"/>
  <c r="F347" i="1"/>
  <c r="C347" i="1"/>
  <c r="U346" i="1"/>
  <c r="T346" i="1"/>
  <c r="S346" i="1"/>
  <c r="Q346" i="1"/>
  <c r="F346" i="1"/>
  <c r="C346" i="1"/>
  <c r="U345" i="1"/>
  <c r="T345" i="1"/>
  <c r="S345" i="1"/>
  <c r="Q345" i="1"/>
  <c r="F345" i="1"/>
  <c r="C345" i="1"/>
  <c r="U344" i="1"/>
  <c r="T344" i="1"/>
  <c r="S344" i="1"/>
  <c r="Q344" i="1"/>
  <c r="F344" i="1"/>
  <c r="C344" i="1"/>
  <c r="U343" i="1"/>
  <c r="T343" i="1"/>
  <c r="S343" i="1"/>
  <c r="Q343" i="1"/>
  <c r="F343" i="1"/>
  <c r="C343" i="1"/>
  <c r="U342" i="1"/>
  <c r="T342" i="1"/>
  <c r="S342" i="1"/>
  <c r="Q342" i="1"/>
  <c r="F342" i="1"/>
  <c r="C342" i="1"/>
  <c r="U341" i="1"/>
  <c r="T341" i="1"/>
  <c r="S341" i="1"/>
  <c r="Q341" i="1"/>
  <c r="F341" i="1"/>
  <c r="C341" i="1"/>
  <c r="U340" i="1"/>
  <c r="T340" i="1"/>
  <c r="S340" i="1"/>
  <c r="Q340" i="1"/>
  <c r="F340" i="1"/>
  <c r="C340" i="1"/>
  <c r="U339" i="1"/>
  <c r="T339" i="1"/>
  <c r="S339" i="1"/>
  <c r="Q339" i="1"/>
  <c r="F339" i="1"/>
  <c r="C339" i="1"/>
  <c r="U338" i="1"/>
  <c r="T338" i="1"/>
  <c r="S338" i="1"/>
  <c r="Q338" i="1"/>
  <c r="F338" i="1"/>
  <c r="C338" i="1"/>
  <c r="U337" i="1"/>
  <c r="T337" i="1"/>
  <c r="S337" i="1"/>
  <c r="Q337" i="1"/>
  <c r="F337" i="1"/>
  <c r="C337" i="1"/>
  <c r="U336" i="1"/>
  <c r="T336" i="1"/>
  <c r="S336" i="1"/>
  <c r="Q336" i="1"/>
  <c r="F336" i="1"/>
  <c r="C336" i="1"/>
  <c r="U335" i="1"/>
  <c r="T335" i="1"/>
  <c r="S335" i="1"/>
  <c r="Q335" i="1"/>
  <c r="F335" i="1"/>
  <c r="C335" i="1"/>
  <c r="U334" i="1"/>
  <c r="T334" i="1"/>
  <c r="S334" i="1"/>
  <c r="Q334" i="1"/>
  <c r="F334" i="1"/>
  <c r="C334" i="1"/>
  <c r="U333" i="1"/>
  <c r="T333" i="1"/>
  <c r="S333" i="1"/>
  <c r="Q333" i="1"/>
  <c r="F333" i="1"/>
  <c r="C333" i="1"/>
  <c r="U332" i="1"/>
  <c r="T332" i="1"/>
  <c r="S332" i="1"/>
  <c r="Q332" i="1"/>
  <c r="F332" i="1"/>
  <c r="C332" i="1"/>
  <c r="U331" i="1"/>
  <c r="T331" i="1"/>
  <c r="S331" i="1"/>
  <c r="Q331" i="1"/>
  <c r="F331" i="1"/>
  <c r="C331" i="1"/>
  <c r="U330" i="1"/>
  <c r="T330" i="1"/>
  <c r="S330" i="1"/>
  <c r="Q330" i="1"/>
  <c r="F330" i="1"/>
  <c r="C330" i="1"/>
  <c r="U329" i="1"/>
  <c r="T329" i="1"/>
  <c r="S329" i="1"/>
  <c r="Q329" i="1"/>
  <c r="F329" i="1"/>
  <c r="C329" i="1"/>
  <c r="U328" i="1"/>
  <c r="T328" i="1"/>
  <c r="S328" i="1"/>
  <c r="Q328" i="1"/>
  <c r="F328" i="1"/>
  <c r="C328" i="1"/>
  <c r="U327" i="1"/>
  <c r="T327" i="1"/>
  <c r="S327" i="1"/>
  <c r="Q327" i="1"/>
  <c r="F327" i="1"/>
  <c r="C327" i="1"/>
  <c r="U326" i="1"/>
  <c r="T326" i="1"/>
  <c r="S326" i="1"/>
  <c r="Q326" i="1"/>
  <c r="F326" i="1"/>
  <c r="C326" i="1"/>
  <c r="U325" i="1"/>
  <c r="T325" i="1"/>
  <c r="S325" i="1"/>
  <c r="Q325" i="1"/>
  <c r="F325" i="1"/>
  <c r="C325" i="1"/>
  <c r="U324" i="1"/>
  <c r="T324" i="1"/>
  <c r="S324" i="1"/>
  <c r="Q324" i="1"/>
  <c r="F324" i="1"/>
  <c r="C324" i="1"/>
  <c r="U323" i="1"/>
  <c r="T323" i="1"/>
  <c r="S323" i="1"/>
  <c r="Q323" i="1"/>
  <c r="F323" i="1"/>
  <c r="C323" i="1"/>
  <c r="U322" i="1"/>
  <c r="T322" i="1"/>
  <c r="S322" i="1"/>
  <c r="Q322" i="1"/>
  <c r="F322" i="1"/>
  <c r="C322" i="1"/>
  <c r="U321" i="1"/>
  <c r="T321" i="1"/>
  <c r="S321" i="1"/>
  <c r="Q321" i="1"/>
  <c r="F321" i="1"/>
  <c r="C321" i="1"/>
  <c r="U320" i="1"/>
  <c r="T320" i="1"/>
  <c r="S320" i="1"/>
  <c r="Q320" i="1"/>
  <c r="F320" i="1"/>
  <c r="C320" i="1"/>
  <c r="U319" i="1"/>
  <c r="T319" i="1"/>
  <c r="S319" i="1"/>
  <c r="Q319" i="1"/>
  <c r="F319" i="1"/>
  <c r="C319" i="1"/>
  <c r="U318" i="1"/>
  <c r="T318" i="1"/>
  <c r="S318" i="1"/>
  <c r="Q318" i="1"/>
  <c r="F318" i="1"/>
  <c r="C318" i="1"/>
  <c r="U317" i="1"/>
  <c r="T317" i="1"/>
  <c r="S317" i="1"/>
  <c r="Q317" i="1"/>
  <c r="F317" i="1"/>
  <c r="C317" i="1"/>
  <c r="U316" i="1"/>
  <c r="T316" i="1"/>
  <c r="S316" i="1"/>
  <c r="Q316" i="1"/>
  <c r="F316" i="1"/>
  <c r="C316" i="1"/>
  <c r="U315" i="1"/>
  <c r="T315" i="1"/>
  <c r="S315" i="1"/>
  <c r="Q315" i="1"/>
  <c r="F315" i="1"/>
  <c r="C315" i="1"/>
  <c r="U314" i="1"/>
  <c r="T314" i="1"/>
  <c r="S314" i="1"/>
  <c r="Q314" i="1"/>
  <c r="F314" i="1"/>
  <c r="C314" i="1"/>
  <c r="U313" i="1"/>
  <c r="T313" i="1"/>
  <c r="S313" i="1"/>
  <c r="Q313" i="1"/>
  <c r="F313" i="1"/>
  <c r="C313" i="1"/>
  <c r="U312" i="1"/>
  <c r="T312" i="1"/>
  <c r="S312" i="1"/>
  <c r="Q312" i="1"/>
  <c r="F312" i="1"/>
  <c r="C312" i="1"/>
  <c r="U311" i="1"/>
  <c r="T311" i="1"/>
  <c r="S311" i="1"/>
  <c r="Q311" i="1"/>
  <c r="F311" i="1"/>
  <c r="C311" i="1"/>
  <c r="U310" i="1"/>
  <c r="T310" i="1"/>
  <c r="S310" i="1"/>
  <c r="Q310" i="1"/>
  <c r="F310" i="1"/>
  <c r="C310" i="1"/>
  <c r="U309" i="1"/>
  <c r="T309" i="1"/>
  <c r="S309" i="1"/>
  <c r="Q309" i="1"/>
  <c r="F309" i="1"/>
  <c r="C309" i="1"/>
  <c r="U308" i="1"/>
  <c r="T308" i="1"/>
  <c r="S308" i="1"/>
  <c r="Q308" i="1"/>
  <c r="F308" i="1"/>
  <c r="C308" i="1"/>
  <c r="U307" i="1"/>
  <c r="T307" i="1"/>
  <c r="S307" i="1"/>
  <c r="Q307" i="1"/>
  <c r="F307" i="1"/>
  <c r="C307" i="1"/>
  <c r="U306" i="1"/>
  <c r="T306" i="1"/>
  <c r="S306" i="1"/>
  <c r="Q306" i="1"/>
  <c r="F306" i="1"/>
  <c r="C306" i="1"/>
  <c r="U305" i="1"/>
  <c r="T305" i="1"/>
  <c r="S305" i="1"/>
  <c r="Q305" i="1"/>
  <c r="F305" i="1"/>
  <c r="C305" i="1"/>
  <c r="U304" i="1"/>
  <c r="T304" i="1"/>
  <c r="S304" i="1"/>
  <c r="Q304" i="1"/>
  <c r="F304" i="1"/>
  <c r="C304" i="1"/>
  <c r="U303" i="1"/>
  <c r="T303" i="1"/>
  <c r="S303" i="1"/>
  <c r="Q303" i="1"/>
  <c r="F303" i="1"/>
  <c r="C303" i="1"/>
  <c r="U302" i="1"/>
  <c r="T302" i="1"/>
  <c r="S302" i="1"/>
  <c r="Q302" i="1"/>
  <c r="F302" i="1"/>
  <c r="C302" i="1"/>
  <c r="U301" i="1"/>
  <c r="T301" i="1"/>
  <c r="S301" i="1"/>
  <c r="Q301" i="1"/>
  <c r="F301" i="1"/>
  <c r="C301" i="1"/>
  <c r="U300" i="1"/>
  <c r="T300" i="1"/>
  <c r="S300" i="1"/>
  <c r="Q300" i="1"/>
  <c r="F300" i="1"/>
  <c r="C300" i="1"/>
  <c r="U299" i="1"/>
  <c r="T299" i="1"/>
  <c r="S299" i="1"/>
  <c r="Q299" i="1"/>
  <c r="F299" i="1"/>
  <c r="C299" i="1"/>
  <c r="U298" i="1"/>
  <c r="T298" i="1"/>
  <c r="S298" i="1"/>
  <c r="Q298" i="1"/>
  <c r="F298" i="1"/>
  <c r="C298" i="1"/>
  <c r="U297" i="1"/>
  <c r="T297" i="1"/>
  <c r="S297" i="1"/>
  <c r="Q297" i="1"/>
  <c r="F297" i="1"/>
  <c r="C297" i="1"/>
  <c r="U296" i="1"/>
  <c r="T296" i="1"/>
  <c r="S296" i="1"/>
  <c r="Q296" i="1"/>
  <c r="F296" i="1"/>
  <c r="C296" i="1"/>
  <c r="U295" i="1"/>
  <c r="T295" i="1"/>
  <c r="S295" i="1"/>
  <c r="Q295" i="1"/>
  <c r="F295" i="1"/>
  <c r="C295" i="1"/>
  <c r="U294" i="1"/>
  <c r="T294" i="1"/>
  <c r="S294" i="1"/>
  <c r="Q294" i="1"/>
  <c r="F294" i="1"/>
  <c r="C294" i="1"/>
  <c r="U293" i="1"/>
  <c r="T293" i="1"/>
  <c r="S293" i="1"/>
  <c r="Q293" i="1"/>
  <c r="F293" i="1"/>
  <c r="C293" i="1"/>
  <c r="U292" i="1"/>
  <c r="T292" i="1"/>
  <c r="S292" i="1"/>
  <c r="Q292" i="1"/>
  <c r="F292" i="1"/>
  <c r="C292" i="1"/>
  <c r="U291" i="1"/>
  <c r="T291" i="1"/>
  <c r="S291" i="1"/>
  <c r="Q291" i="1"/>
  <c r="F291" i="1"/>
  <c r="C291" i="1"/>
  <c r="U290" i="1"/>
  <c r="T290" i="1"/>
  <c r="S290" i="1"/>
  <c r="Q290" i="1"/>
  <c r="F290" i="1"/>
  <c r="C290" i="1"/>
  <c r="U289" i="1"/>
  <c r="T289" i="1"/>
  <c r="S289" i="1"/>
  <c r="Q289" i="1"/>
  <c r="F289" i="1"/>
  <c r="C289" i="1"/>
  <c r="U288" i="1"/>
  <c r="T288" i="1"/>
  <c r="S288" i="1"/>
  <c r="Q288" i="1"/>
  <c r="F288" i="1"/>
  <c r="C288" i="1"/>
  <c r="U287" i="1"/>
  <c r="T287" i="1"/>
  <c r="S287" i="1"/>
  <c r="Q287" i="1"/>
  <c r="F287" i="1"/>
  <c r="C287" i="1"/>
  <c r="U286" i="1"/>
  <c r="T286" i="1"/>
  <c r="S286" i="1"/>
  <c r="Q286" i="1"/>
  <c r="F286" i="1"/>
  <c r="C286" i="1"/>
  <c r="U285" i="1"/>
  <c r="T285" i="1"/>
  <c r="S285" i="1"/>
  <c r="Q285" i="1"/>
  <c r="F285" i="1"/>
  <c r="C285" i="1"/>
  <c r="U284" i="1"/>
  <c r="T284" i="1"/>
  <c r="S284" i="1"/>
  <c r="Q284" i="1"/>
  <c r="F284" i="1"/>
  <c r="C284" i="1"/>
  <c r="U283" i="1"/>
  <c r="T283" i="1"/>
  <c r="S283" i="1"/>
  <c r="Q283" i="1"/>
  <c r="F283" i="1"/>
  <c r="C283" i="1"/>
  <c r="U282" i="1"/>
  <c r="T282" i="1"/>
  <c r="S282" i="1"/>
  <c r="Q282" i="1"/>
  <c r="F282" i="1"/>
  <c r="C282" i="1"/>
  <c r="U281" i="1"/>
  <c r="T281" i="1"/>
  <c r="S281" i="1"/>
  <c r="Q281" i="1"/>
  <c r="F281" i="1"/>
  <c r="C281" i="1"/>
  <c r="U280" i="1"/>
  <c r="T280" i="1"/>
  <c r="S280" i="1"/>
  <c r="Q280" i="1"/>
  <c r="F280" i="1"/>
  <c r="C280" i="1"/>
  <c r="U279" i="1"/>
  <c r="T279" i="1"/>
  <c r="S279" i="1"/>
  <c r="Q279" i="1"/>
  <c r="F279" i="1"/>
  <c r="C279" i="1"/>
  <c r="U278" i="1"/>
  <c r="T278" i="1"/>
  <c r="S278" i="1"/>
  <c r="Q278" i="1"/>
  <c r="F278" i="1"/>
  <c r="C278" i="1"/>
  <c r="U277" i="1"/>
  <c r="T277" i="1"/>
  <c r="S277" i="1"/>
  <c r="Q277" i="1"/>
  <c r="F277" i="1"/>
  <c r="C277" i="1"/>
  <c r="U276" i="1"/>
  <c r="T276" i="1"/>
  <c r="S276" i="1"/>
  <c r="Q276" i="1"/>
  <c r="F276" i="1"/>
  <c r="C276" i="1"/>
  <c r="U275" i="1"/>
  <c r="T275" i="1"/>
  <c r="S275" i="1"/>
  <c r="Q275" i="1"/>
  <c r="F275" i="1"/>
  <c r="C275" i="1"/>
  <c r="U274" i="1"/>
  <c r="T274" i="1"/>
  <c r="S274" i="1"/>
  <c r="Q274" i="1"/>
  <c r="F274" i="1"/>
  <c r="C274" i="1"/>
  <c r="U273" i="1"/>
  <c r="T273" i="1"/>
  <c r="S273" i="1"/>
  <c r="Q273" i="1"/>
  <c r="F273" i="1"/>
  <c r="C273" i="1"/>
  <c r="U272" i="1"/>
  <c r="T272" i="1"/>
  <c r="S272" i="1"/>
  <c r="Q272" i="1"/>
  <c r="F272" i="1"/>
  <c r="C272" i="1"/>
  <c r="U271" i="1"/>
  <c r="T271" i="1"/>
  <c r="S271" i="1"/>
  <c r="Q271" i="1"/>
  <c r="F271" i="1"/>
  <c r="C271" i="1"/>
  <c r="U270" i="1"/>
  <c r="T270" i="1"/>
  <c r="S270" i="1"/>
  <c r="Q270" i="1"/>
  <c r="F270" i="1"/>
  <c r="C270" i="1"/>
  <c r="U269" i="1"/>
  <c r="T269" i="1"/>
  <c r="S269" i="1"/>
  <c r="Q269" i="1"/>
  <c r="F269" i="1"/>
  <c r="C269" i="1"/>
  <c r="U268" i="1"/>
  <c r="T268" i="1"/>
  <c r="S268" i="1"/>
  <c r="Q268" i="1"/>
  <c r="F268" i="1"/>
  <c r="C268" i="1"/>
  <c r="U267" i="1"/>
  <c r="T267" i="1"/>
  <c r="S267" i="1"/>
  <c r="Q267" i="1"/>
  <c r="F267" i="1"/>
  <c r="C267" i="1"/>
  <c r="U266" i="1"/>
  <c r="T266" i="1"/>
  <c r="S266" i="1"/>
  <c r="Q266" i="1"/>
  <c r="F266" i="1"/>
  <c r="C266" i="1"/>
  <c r="U265" i="1"/>
  <c r="T265" i="1"/>
  <c r="S265" i="1"/>
  <c r="Q265" i="1"/>
  <c r="F265" i="1"/>
  <c r="C265" i="1"/>
  <c r="U264" i="1"/>
  <c r="T264" i="1"/>
  <c r="S264" i="1"/>
  <c r="Q264" i="1"/>
  <c r="F264" i="1"/>
  <c r="C264" i="1"/>
  <c r="U263" i="1"/>
  <c r="T263" i="1"/>
  <c r="S263" i="1"/>
  <c r="Q263" i="1"/>
  <c r="F263" i="1"/>
  <c r="C263" i="1"/>
  <c r="U262" i="1"/>
  <c r="T262" i="1"/>
  <c r="S262" i="1"/>
  <c r="Q262" i="1"/>
  <c r="F262" i="1"/>
  <c r="C262" i="1"/>
  <c r="U261" i="1"/>
  <c r="T261" i="1"/>
  <c r="S261" i="1"/>
  <c r="Q261" i="1"/>
  <c r="F261" i="1"/>
  <c r="C261" i="1"/>
  <c r="U260" i="1"/>
  <c r="T260" i="1"/>
  <c r="S260" i="1"/>
  <c r="Q260" i="1"/>
  <c r="F260" i="1"/>
  <c r="C260" i="1"/>
  <c r="U259" i="1"/>
  <c r="T259" i="1"/>
  <c r="S259" i="1"/>
  <c r="Q259" i="1"/>
  <c r="F259" i="1"/>
  <c r="C259" i="1"/>
  <c r="U258" i="1"/>
  <c r="T258" i="1"/>
  <c r="S258" i="1"/>
  <c r="Q258" i="1"/>
  <c r="F258" i="1"/>
  <c r="C258" i="1"/>
  <c r="U257" i="1"/>
  <c r="T257" i="1"/>
  <c r="S257" i="1"/>
  <c r="Q257" i="1"/>
  <c r="F257" i="1"/>
  <c r="C257" i="1"/>
  <c r="U256" i="1"/>
  <c r="T256" i="1"/>
  <c r="S256" i="1"/>
  <c r="Q256" i="1"/>
  <c r="F256" i="1"/>
  <c r="C256" i="1"/>
  <c r="U255" i="1"/>
  <c r="T255" i="1"/>
  <c r="S255" i="1"/>
  <c r="Q255" i="1"/>
  <c r="F255" i="1"/>
  <c r="C255" i="1"/>
  <c r="U254" i="1"/>
  <c r="T254" i="1"/>
  <c r="S254" i="1"/>
  <c r="Q254" i="1"/>
  <c r="F254" i="1"/>
  <c r="C254" i="1"/>
  <c r="U253" i="1"/>
  <c r="T253" i="1"/>
  <c r="S253" i="1"/>
  <c r="Q253" i="1"/>
  <c r="F253" i="1"/>
  <c r="C253" i="1"/>
  <c r="U252" i="1"/>
  <c r="T252" i="1"/>
  <c r="S252" i="1"/>
  <c r="Q252" i="1"/>
  <c r="F252" i="1"/>
  <c r="C252" i="1"/>
  <c r="U251" i="1"/>
  <c r="T251" i="1"/>
  <c r="S251" i="1"/>
  <c r="Q251" i="1"/>
  <c r="F251" i="1"/>
  <c r="C251" i="1"/>
  <c r="U250" i="1"/>
  <c r="T250" i="1"/>
  <c r="S250" i="1"/>
  <c r="Q250" i="1"/>
  <c r="F250" i="1"/>
  <c r="C250" i="1"/>
  <c r="U249" i="1"/>
  <c r="T249" i="1"/>
  <c r="S249" i="1"/>
  <c r="Q249" i="1"/>
  <c r="F249" i="1"/>
  <c r="C249" i="1"/>
  <c r="U248" i="1"/>
  <c r="T248" i="1"/>
  <c r="S248" i="1"/>
  <c r="Q248" i="1"/>
  <c r="F248" i="1"/>
  <c r="C248" i="1"/>
  <c r="U247" i="1"/>
  <c r="T247" i="1"/>
  <c r="S247" i="1"/>
  <c r="Q247" i="1"/>
  <c r="F247" i="1"/>
  <c r="C247" i="1"/>
  <c r="U246" i="1"/>
  <c r="T246" i="1"/>
  <c r="S246" i="1"/>
  <c r="Q246" i="1"/>
  <c r="F246" i="1"/>
  <c r="C246" i="1"/>
  <c r="U245" i="1"/>
  <c r="T245" i="1"/>
  <c r="S245" i="1"/>
  <c r="Q245" i="1"/>
  <c r="F245" i="1"/>
  <c r="C245" i="1"/>
  <c r="U244" i="1"/>
  <c r="T244" i="1"/>
  <c r="S244" i="1"/>
  <c r="Q244" i="1"/>
  <c r="F244" i="1"/>
  <c r="C244" i="1"/>
  <c r="U243" i="1"/>
  <c r="T243" i="1"/>
  <c r="S243" i="1"/>
  <c r="Q243" i="1"/>
  <c r="F243" i="1"/>
  <c r="C243" i="1"/>
  <c r="U242" i="1"/>
  <c r="T242" i="1"/>
  <c r="S242" i="1"/>
  <c r="Q242" i="1"/>
  <c r="F242" i="1"/>
  <c r="C242" i="1"/>
  <c r="U241" i="1"/>
  <c r="T241" i="1"/>
  <c r="S241" i="1"/>
  <c r="Q241" i="1"/>
  <c r="F241" i="1"/>
  <c r="C241" i="1"/>
  <c r="U240" i="1"/>
  <c r="T240" i="1"/>
  <c r="S240" i="1"/>
  <c r="Q240" i="1"/>
  <c r="F240" i="1"/>
  <c r="C240" i="1"/>
  <c r="U239" i="1"/>
  <c r="T239" i="1"/>
  <c r="S239" i="1"/>
  <c r="Q239" i="1"/>
  <c r="F239" i="1"/>
  <c r="C239" i="1"/>
  <c r="U238" i="1"/>
  <c r="T238" i="1"/>
  <c r="S238" i="1"/>
  <c r="Q238" i="1"/>
  <c r="F238" i="1"/>
  <c r="C238" i="1"/>
  <c r="U237" i="1"/>
  <c r="T237" i="1"/>
  <c r="S237" i="1"/>
  <c r="Q237" i="1"/>
  <c r="F237" i="1"/>
  <c r="C237" i="1"/>
  <c r="U236" i="1"/>
  <c r="T236" i="1"/>
  <c r="S236" i="1"/>
  <c r="Q236" i="1"/>
  <c r="F236" i="1"/>
  <c r="C236" i="1"/>
  <c r="U235" i="1"/>
  <c r="T235" i="1"/>
  <c r="S235" i="1"/>
  <c r="Q235" i="1"/>
  <c r="F235" i="1"/>
  <c r="C235" i="1"/>
  <c r="U234" i="1"/>
  <c r="T234" i="1"/>
  <c r="S234" i="1"/>
  <c r="Q234" i="1"/>
  <c r="F234" i="1"/>
  <c r="C234" i="1"/>
  <c r="U233" i="1"/>
  <c r="T233" i="1"/>
  <c r="S233" i="1"/>
  <c r="Q233" i="1"/>
  <c r="F233" i="1"/>
  <c r="C233" i="1"/>
  <c r="U232" i="1"/>
  <c r="T232" i="1"/>
  <c r="S232" i="1"/>
  <c r="Q232" i="1"/>
  <c r="F232" i="1"/>
  <c r="C232" i="1"/>
  <c r="U231" i="1"/>
  <c r="T231" i="1"/>
  <c r="S231" i="1"/>
  <c r="Q231" i="1"/>
  <c r="F231" i="1"/>
  <c r="C231" i="1"/>
  <c r="U230" i="1"/>
  <c r="T230" i="1"/>
  <c r="S230" i="1"/>
  <c r="Q230" i="1"/>
  <c r="F230" i="1"/>
  <c r="C230" i="1"/>
  <c r="U229" i="1"/>
  <c r="T229" i="1"/>
  <c r="S229" i="1"/>
  <c r="Q229" i="1"/>
  <c r="F229" i="1"/>
  <c r="C229" i="1"/>
  <c r="U228" i="1"/>
  <c r="T228" i="1"/>
  <c r="S228" i="1"/>
  <c r="Q228" i="1"/>
  <c r="F228" i="1"/>
  <c r="C228" i="1"/>
  <c r="U227" i="1"/>
  <c r="T227" i="1"/>
  <c r="S227" i="1"/>
  <c r="Q227" i="1"/>
  <c r="F227" i="1"/>
  <c r="C227" i="1"/>
  <c r="U226" i="1"/>
  <c r="T226" i="1"/>
  <c r="S226" i="1"/>
  <c r="Q226" i="1"/>
  <c r="F226" i="1"/>
  <c r="C226" i="1"/>
  <c r="U225" i="1"/>
  <c r="T225" i="1"/>
  <c r="S225" i="1"/>
  <c r="Q225" i="1"/>
  <c r="F225" i="1"/>
  <c r="C225" i="1"/>
  <c r="U224" i="1"/>
  <c r="T224" i="1"/>
  <c r="S224" i="1"/>
  <c r="Q224" i="1"/>
  <c r="F224" i="1"/>
  <c r="C224" i="1"/>
  <c r="U223" i="1"/>
  <c r="T223" i="1"/>
  <c r="S223" i="1"/>
  <c r="Q223" i="1"/>
  <c r="F223" i="1"/>
  <c r="C223" i="1"/>
  <c r="U222" i="1"/>
  <c r="T222" i="1"/>
  <c r="S222" i="1"/>
  <c r="Q222" i="1"/>
  <c r="F222" i="1"/>
  <c r="C222" i="1"/>
  <c r="U221" i="1"/>
  <c r="T221" i="1"/>
  <c r="S221" i="1"/>
  <c r="Q221" i="1"/>
  <c r="F221" i="1"/>
  <c r="C221" i="1"/>
  <c r="U220" i="1"/>
  <c r="T220" i="1"/>
  <c r="S220" i="1"/>
  <c r="Q220" i="1"/>
  <c r="F220" i="1"/>
  <c r="C220" i="1"/>
  <c r="U219" i="1"/>
  <c r="T219" i="1"/>
  <c r="S219" i="1"/>
  <c r="Q219" i="1"/>
  <c r="F219" i="1"/>
  <c r="C219" i="1"/>
  <c r="U218" i="1"/>
  <c r="T218" i="1"/>
  <c r="S218" i="1"/>
  <c r="Q218" i="1"/>
  <c r="F218" i="1"/>
  <c r="C218" i="1"/>
  <c r="U217" i="1"/>
  <c r="T217" i="1"/>
  <c r="S217" i="1"/>
  <c r="Q217" i="1"/>
  <c r="F217" i="1"/>
  <c r="C217" i="1"/>
  <c r="U216" i="1"/>
  <c r="T216" i="1"/>
  <c r="S216" i="1"/>
  <c r="Q216" i="1"/>
  <c r="F216" i="1"/>
  <c r="C216" i="1"/>
  <c r="U215" i="1"/>
  <c r="T215" i="1"/>
  <c r="S215" i="1"/>
  <c r="Q215" i="1"/>
  <c r="F215" i="1"/>
  <c r="C215" i="1"/>
  <c r="U214" i="1"/>
  <c r="T214" i="1"/>
  <c r="S214" i="1"/>
  <c r="Q214" i="1"/>
  <c r="F214" i="1"/>
  <c r="C214" i="1"/>
  <c r="U213" i="1"/>
  <c r="T213" i="1"/>
  <c r="S213" i="1"/>
  <c r="Q213" i="1"/>
  <c r="F213" i="1"/>
  <c r="C213" i="1"/>
  <c r="U212" i="1"/>
  <c r="T212" i="1"/>
  <c r="S212" i="1"/>
  <c r="Q212" i="1"/>
  <c r="F212" i="1"/>
  <c r="C212" i="1"/>
  <c r="U211" i="1"/>
  <c r="T211" i="1"/>
  <c r="S211" i="1"/>
  <c r="Q211" i="1"/>
  <c r="F211" i="1"/>
  <c r="C211" i="1"/>
  <c r="U210" i="1"/>
  <c r="T210" i="1"/>
  <c r="S210" i="1"/>
  <c r="Q210" i="1"/>
  <c r="F210" i="1"/>
  <c r="C210" i="1"/>
  <c r="U209" i="1"/>
  <c r="T209" i="1"/>
  <c r="S209" i="1"/>
  <c r="Q209" i="1"/>
  <c r="F209" i="1"/>
  <c r="C209" i="1"/>
  <c r="U208" i="1"/>
  <c r="T208" i="1"/>
  <c r="S208" i="1"/>
  <c r="Q208" i="1"/>
  <c r="F208" i="1"/>
  <c r="C208" i="1"/>
  <c r="U207" i="1"/>
  <c r="T207" i="1"/>
  <c r="S207" i="1"/>
  <c r="Q207" i="1"/>
  <c r="F207" i="1"/>
  <c r="C207" i="1"/>
  <c r="U206" i="1"/>
  <c r="T206" i="1"/>
  <c r="S206" i="1"/>
  <c r="Q206" i="1"/>
  <c r="F206" i="1"/>
  <c r="C206" i="1"/>
  <c r="U205" i="1"/>
  <c r="T205" i="1"/>
  <c r="S205" i="1"/>
  <c r="Q205" i="1"/>
  <c r="F205" i="1"/>
  <c r="C205" i="1"/>
  <c r="U204" i="1"/>
  <c r="T204" i="1"/>
  <c r="S204" i="1"/>
  <c r="Q204" i="1"/>
  <c r="F204" i="1"/>
  <c r="C204" i="1"/>
  <c r="U203" i="1"/>
  <c r="T203" i="1"/>
  <c r="S203" i="1"/>
  <c r="Q203" i="1"/>
  <c r="F203" i="1"/>
  <c r="C203" i="1"/>
  <c r="U202" i="1"/>
  <c r="T202" i="1"/>
  <c r="S202" i="1"/>
  <c r="Q202" i="1"/>
  <c r="F202" i="1"/>
  <c r="C202" i="1"/>
  <c r="U201" i="1"/>
  <c r="T201" i="1"/>
  <c r="S201" i="1"/>
  <c r="Q201" i="1"/>
  <c r="F201" i="1"/>
  <c r="C201" i="1"/>
  <c r="U200" i="1"/>
  <c r="T200" i="1"/>
  <c r="S200" i="1"/>
  <c r="Q200" i="1"/>
  <c r="F200" i="1"/>
  <c r="C200" i="1"/>
  <c r="U199" i="1"/>
  <c r="T199" i="1"/>
  <c r="S199" i="1"/>
  <c r="Q199" i="1"/>
  <c r="F199" i="1"/>
  <c r="C199" i="1"/>
  <c r="U198" i="1"/>
  <c r="T198" i="1"/>
  <c r="S198" i="1"/>
  <c r="Q198" i="1"/>
  <c r="F198" i="1"/>
  <c r="C198" i="1"/>
  <c r="U197" i="1"/>
  <c r="T197" i="1"/>
  <c r="S197" i="1"/>
  <c r="Q197" i="1"/>
  <c r="F197" i="1"/>
  <c r="C197" i="1"/>
  <c r="U196" i="1"/>
  <c r="T196" i="1"/>
  <c r="S196" i="1"/>
  <c r="Q196" i="1"/>
  <c r="F196" i="1"/>
  <c r="C196" i="1"/>
  <c r="U195" i="1"/>
  <c r="T195" i="1"/>
  <c r="S195" i="1"/>
  <c r="Q195" i="1"/>
  <c r="F195" i="1"/>
  <c r="C195" i="1"/>
  <c r="U194" i="1"/>
  <c r="T194" i="1"/>
  <c r="S194" i="1"/>
  <c r="Q194" i="1"/>
  <c r="F194" i="1"/>
  <c r="C194" i="1"/>
  <c r="U193" i="1"/>
  <c r="T193" i="1"/>
  <c r="S193" i="1"/>
  <c r="Q193" i="1"/>
  <c r="F193" i="1"/>
  <c r="C193" i="1"/>
  <c r="U192" i="1"/>
  <c r="T192" i="1"/>
  <c r="S192" i="1"/>
  <c r="Q192" i="1"/>
  <c r="F192" i="1"/>
  <c r="C192" i="1"/>
  <c r="U191" i="1"/>
  <c r="T191" i="1"/>
  <c r="S191" i="1"/>
  <c r="Q191" i="1"/>
  <c r="F191" i="1"/>
  <c r="C191" i="1"/>
  <c r="U190" i="1"/>
  <c r="T190" i="1"/>
  <c r="S190" i="1"/>
  <c r="Q190" i="1"/>
  <c r="F190" i="1"/>
  <c r="C190" i="1"/>
  <c r="U189" i="1"/>
  <c r="T189" i="1"/>
  <c r="S189" i="1"/>
  <c r="Q189" i="1"/>
  <c r="F189" i="1"/>
  <c r="C189" i="1"/>
  <c r="U188" i="1"/>
  <c r="T188" i="1"/>
  <c r="S188" i="1"/>
  <c r="Q188" i="1"/>
  <c r="F188" i="1"/>
  <c r="C188" i="1"/>
  <c r="U187" i="1"/>
  <c r="T187" i="1"/>
  <c r="S187" i="1"/>
  <c r="Q187" i="1"/>
  <c r="F187" i="1"/>
  <c r="C187" i="1"/>
  <c r="U186" i="1"/>
  <c r="T186" i="1"/>
  <c r="S186" i="1"/>
  <c r="Q186" i="1"/>
  <c r="F186" i="1"/>
  <c r="C186" i="1"/>
  <c r="U185" i="1"/>
  <c r="T185" i="1"/>
  <c r="S185" i="1"/>
  <c r="Q185" i="1"/>
  <c r="F185" i="1"/>
  <c r="C185" i="1"/>
  <c r="U184" i="1"/>
  <c r="T184" i="1"/>
  <c r="S184" i="1"/>
  <c r="Q184" i="1"/>
  <c r="F184" i="1"/>
  <c r="C184" i="1"/>
  <c r="U183" i="1"/>
  <c r="T183" i="1"/>
  <c r="S183" i="1"/>
  <c r="Q183" i="1"/>
  <c r="F183" i="1"/>
  <c r="C183" i="1"/>
  <c r="U182" i="1"/>
  <c r="T182" i="1"/>
  <c r="S182" i="1"/>
  <c r="Q182" i="1"/>
  <c r="F182" i="1"/>
  <c r="C182" i="1"/>
  <c r="U181" i="1"/>
  <c r="T181" i="1"/>
  <c r="S181" i="1"/>
  <c r="Q181" i="1"/>
  <c r="F181" i="1"/>
  <c r="C181" i="1"/>
  <c r="U180" i="1"/>
  <c r="T180" i="1"/>
  <c r="S180" i="1"/>
  <c r="Q180" i="1"/>
  <c r="F180" i="1"/>
  <c r="C180" i="1"/>
  <c r="U179" i="1"/>
  <c r="T179" i="1"/>
  <c r="S179" i="1"/>
  <c r="Q179" i="1"/>
  <c r="F179" i="1"/>
  <c r="C179" i="1"/>
  <c r="U178" i="1"/>
  <c r="T178" i="1"/>
  <c r="S178" i="1"/>
  <c r="Q178" i="1"/>
  <c r="F178" i="1"/>
  <c r="C178" i="1"/>
  <c r="U177" i="1"/>
  <c r="T177" i="1"/>
  <c r="S177" i="1"/>
  <c r="Q177" i="1"/>
  <c r="F177" i="1"/>
  <c r="C177" i="1"/>
  <c r="U176" i="1"/>
  <c r="T176" i="1"/>
  <c r="S176" i="1"/>
  <c r="Q176" i="1"/>
  <c r="F176" i="1"/>
  <c r="C176" i="1"/>
  <c r="U175" i="1"/>
  <c r="T175" i="1"/>
  <c r="S175" i="1"/>
  <c r="Q175" i="1"/>
  <c r="F175" i="1"/>
  <c r="C175" i="1"/>
  <c r="U174" i="1"/>
  <c r="T174" i="1"/>
  <c r="S174" i="1"/>
  <c r="Q174" i="1"/>
  <c r="F174" i="1"/>
  <c r="C174" i="1"/>
  <c r="U173" i="1"/>
  <c r="T173" i="1"/>
  <c r="S173" i="1"/>
  <c r="Q173" i="1"/>
  <c r="F173" i="1"/>
  <c r="C173" i="1"/>
  <c r="U172" i="1"/>
  <c r="T172" i="1"/>
  <c r="S172" i="1"/>
  <c r="Q172" i="1"/>
  <c r="F172" i="1"/>
  <c r="C172" i="1"/>
  <c r="U171" i="1"/>
  <c r="T171" i="1"/>
  <c r="S171" i="1"/>
  <c r="Q171" i="1"/>
  <c r="F171" i="1"/>
  <c r="C171" i="1"/>
  <c r="U170" i="1"/>
  <c r="T170" i="1"/>
  <c r="S170" i="1"/>
  <c r="Q170" i="1"/>
  <c r="F170" i="1"/>
  <c r="C170" i="1"/>
  <c r="U169" i="1"/>
  <c r="T169" i="1"/>
  <c r="S169" i="1"/>
  <c r="Q169" i="1"/>
  <c r="F169" i="1"/>
  <c r="C169" i="1"/>
  <c r="U168" i="1"/>
  <c r="T168" i="1"/>
  <c r="S168" i="1"/>
  <c r="Q168" i="1"/>
  <c r="F168" i="1"/>
  <c r="C168" i="1"/>
  <c r="U167" i="1"/>
  <c r="T167" i="1"/>
  <c r="S167" i="1"/>
  <c r="Q167" i="1"/>
  <c r="F167" i="1"/>
  <c r="C167" i="1"/>
  <c r="U166" i="1"/>
  <c r="T166" i="1"/>
  <c r="S166" i="1"/>
  <c r="Q166" i="1"/>
  <c r="F166" i="1"/>
  <c r="C166" i="1"/>
  <c r="U165" i="1"/>
  <c r="T165" i="1"/>
  <c r="S165" i="1"/>
  <c r="Q165" i="1"/>
  <c r="F165" i="1"/>
  <c r="C165" i="1"/>
  <c r="U164" i="1"/>
  <c r="T164" i="1"/>
  <c r="S164" i="1"/>
  <c r="Q164" i="1"/>
  <c r="F164" i="1"/>
  <c r="C164" i="1"/>
  <c r="U163" i="1"/>
  <c r="T163" i="1"/>
  <c r="S163" i="1"/>
  <c r="Q163" i="1"/>
  <c r="F163" i="1"/>
  <c r="C163" i="1"/>
  <c r="U162" i="1"/>
  <c r="T162" i="1"/>
  <c r="S162" i="1"/>
  <c r="Q162" i="1"/>
  <c r="F162" i="1"/>
  <c r="C162" i="1"/>
  <c r="U161" i="1"/>
  <c r="T161" i="1"/>
  <c r="S161" i="1"/>
  <c r="Q161" i="1"/>
  <c r="F161" i="1"/>
  <c r="C161" i="1"/>
  <c r="U160" i="1"/>
  <c r="T160" i="1"/>
  <c r="S160" i="1"/>
  <c r="Q160" i="1"/>
  <c r="F160" i="1"/>
  <c r="C160" i="1"/>
  <c r="U159" i="1"/>
  <c r="T159" i="1"/>
  <c r="S159" i="1"/>
  <c r="Q159" i="1"/>
  <c r="F159" i="1"/>
  <c r="C159" i="1"/>
  <c r="U158" i="1"/>
  <c r="T158" i="1"/>
  <c r="S158" i="1"/>
  <c r="Q158" i="1"/>
  <c r="F158" i="1"/>
  <c r="C158" i="1"/>
  <c r="U157" i="1"/>
  <c r="T157" i="1"/>
  <c r="S157" i="1"/>
  <c r="Q157" i="1"/>
  <c r="F157" i="1"/>
  <c r="C157" i="1"/>
  <c r="U156" i="1"/>
  <c r="T156" i="1"/>
  <c r="S156" i="1"/>
  <c r="Q156" i="1"/>
  <c r="F156" i="1"/>
  <c r="C156" i="1"/>
  <c r="U155" i="1"/>
  <c r="T155" i="1"/>
  <c r="S155" i="1"/>
  <c r="Q155" i="1"/>
  <c r="F155" i="1"/>
  <c r="C155" i="1"/>
  <c r="U154" i="1"/>
  <c r="T154" i="1"/>
  <c r="S154" i="1"/>
  <c r="Q154" i="1"/>
  <c r="F154" i="1"/>
  <c r="C154" i="1"/>
  <c r="U153" i="1"/>
  <c r="T153" i="1"/>
  <c r="S153" i="1"/>
  <c r="Q153" i="1"/>
  <c r="F153" i="1"/>
  <c r="C153" i="1"/>
  <c r="U152" i="1"/>
  <c r="T152" i="1"/>
  <c r="S152" i="1"/>
  <c r="Q152" i="1"/>
  <c r="F152" i="1"/>
  <c r="C152" i="1"/>
  <c r="U151" i="1"/>
  <c r="T151" i="1"/>
  <c r="S151" i="1"/>
  <c r="Q151" i="1"/>
  <c r="F151" i="1"/>
  <c r="C151" i="1"/>
  <c r="U150" i="1"/>
  <c r="T150" i="1"/>
  <c r="S150" i="1"/>
  <c r="Q150" i="1"/>
  <c r="F150" i="1"/>
  <c r="C150" i="1"/>
  <c r="U149" i="1"/>
  <c r="T149" i="1"/>
  <c r="S149" i="1"/>
  <c r="Q149" i="1"/>
  <c r="F149" i="1"/>
  <c r="C149" i="1"/>
  <c r="U148" i="1"/>
  <c r="T148" i="1"/>
  <c r="S148" i="1"/>
  <c r="Q148" i="1"/>
  <c r="F148" i="1"/>
  <c r="C148" i="1"/>
  <c r="U147" i="1"/>
  <c r="T147" i="1"/>
  <c r="S147" i="1"/>
  <c r="Q147" i="1"/>
  <c r="F147" i="1"/>
  <c r="C147" i="1"/>
  <c r="U146" i="1"/>
  <c r="T146" i="1"/>
  <c r="S146" i="1"/>
  <c r="Q146" i="1"/>
  <c r="F146" i="1"/>
  <c r="C146" i="1"/>
  <c r="U145" i="1"/>
  <c r="T145" i="1"/>
  <c r="S145" i="1"/>
  <c r="Q145" i="1"/>
  <c r="F145" i="1"/>
  <c r="C145" i="1"/>
  <c r="U144" i="1"/>
  <c r="T144" i="1"/>
  <c r="S144" i="1"/>
  <c r="Q144" i="1"/>
  <c r="F144" i="1"/>
  <c r="C144" i="1"/>
  <c r="U143" i="1"/>
  <c r="T143" i="1"/>
  <c r="S143" i="1"/>
  <c r="Q143" i="1"/>
  <c r="F143" i="1"/>
  <c r="C143" i="1"/>
  <c r="U142" i="1"/>
  <c r="T142" i="1"/>
  <c r="S142" i="1"/>
  <c r="Q142" i="1"/>
  <c r="F142" i="1"/>
  <c r="C142" i="1"/>
  <c r="U141" i="1"/>
  <c r="T141" i="1"/>
  <c r="S141" i="1"/>
  <c r="Q141" i="1"/>
  <c r="F141" i="1"/>
  <c r="C141" i="1"/>
  <c r="U140" i="1"/>
  <c r="T140" i="1"/>
  <c r="S140" i="1"/>
  <c r="Q140" i="1"/>
  <c r="F140" i="1"/>
  <c r="C140" i="1"/>
  <c r="U139" i="1"/>
  <c r="T139" i="1"/>
  <c r="S139" i="1"/>
  <c r="Q139" i="1"/>
  <c r="F139" i="1"/>
  <c r="C139" i="1"/>
  <c r="U138" i="1"/>
  <c r="T138" i="1"/>
  <c r="S138" i="1"/>
  <c r="Q138" i="1"/>
  <c r="F138" i="1"/>
  <c r="C138" i="1"/>
  <c r="U137" i="1"/>
  <c r="T137" i="1"/>
  <c r="S137" i="1"/>
  <c r="Q137" i="1"/>
  <c r="F137" i="1"/>
  <c r="C137" i="1"/>
  <c r="U136" i="1"/>
  <c r="T136" i="1"/>
  <c r="S136" i="1"/>
  <c r="Q136" i="1"/>
  <c r="F136" i="1"/>
  <c r="C136" i="1"/>
  <c r="U135" i="1"/>
  <c r="T135" i="1"/>
  <c r="S135" i="1"/>
  <c r="Q135" i="1"/>
  <c r="F135" i="1"/>
  <c r="C135" i="1"/>
  <c r="U134" i="1"/>
  <c r="T134" i="1"/>
  <c r="S134" i="1"/>
  <c r="Q134" i="1"/>
  <c r="F134" i="1"/>
  <c r="C134" i="1"/>
  <c r="U133" i="1"/>
  <c r="T133" i="1"/>
  <c r="S133" i="1"/>
  <c r="Q133" i="1"/>
  <c r="F133" i="1"/>
  <c r="C133" i="1"/>
  <c r="U132" i="1"/>
  <c r="T132" i="1"/>
  <c r="S132" i="1"/>
  <c r="Q132" i="1"/>
  <c r="F132" i="1"/>
  <c r="C132" i="1"/>
  <c r="U131" i="1"/>
  <c r="T131" i="1"/>
  <c r="S131" i="1"/>
  <c r="Q131" i="1"/>
  <c r="F131" i="1"/>
  <c r="C131" i="1"/>
  <c r="U130" i="1"/>
  <c r="T130" i="1"/>
  <c r="S130" i="1"/>
  <c r="Q130" i="1"/>
  <c r="F130" i="1"/>
  <c r="C130" i="1"/>
  <c r="U129" i="1"/>
  <c r="T129" i="1"/>
  <c r="S129" i="1"/>
  <c r="Q129" i="1"/>
  <c r="F129" i="1"/>
  <c r="C129" i="1"/>
  <c r="U128" i="1"/>
  <c r="T128" i="1"/>
  <c r="S128" i="1"/>
  <c r="Q128" i="1"/>
  <c r="F128" i="1"/>
  <c r="C128" i="1"/>
  <c r="U127" i="1"/>
  <c r="T127" i="1"/>
  <c r="S127" i="1"/>
  <c r="Q127" i="1"/>
  <c r="F127" i="1"/>
  <c r="C127" i="1"/>
  <c r="U126" i="1"/>
  <c r="T126" i="1"/>
  <c r="S126" i="1"/>
  <c r="Q126" i="1"/>
  <c r="F126" i="1"/>
  <c r="C126" i="1"/>
  <c r="U125" i="1"/>
  <c r="T125" i="1"/>
  <c r="S125" i="1"/>
  <c r="Q125" i="1"/>
  <c r="F125" i="1"/>
  <c r="C125" i="1"/>
  <c r="U124" i="1"/>
  <c r="T124" i="1"/>
  <c r="S124" i="1"/>
  <c r="Q124" i="1"/>
  <c r="F124" i="1"/>
  <c r="C124" i="1"/>
  <c r="U123" i="1"/>
  <c r="T123" i="1"/>
  <c r="S123" i="1"/>
  <c r="Q123" i="1"/>
  <c r="F123" i="1"/>
  <c r="C123" i="1"/>
  <c r="U122" i="1"/>
  <c r="T122" i="1"/>
  <c r="S122" i="1"/>
  <c r="Q122" i="1"/>
  <c r="F122" i="1"/>
  <c r="C122" i="1"/>
  <c r="U121" i="1"/>
  <c r="T121" i="1"/>
  <c r="S121" i="1"/>
  <c r="Q121" i="1"/>
  <c r="F121" i="1"/>
  <c r="C121" i="1"/>
  <c r="U120" i="1"/>
  <c r="T120" i="1"/>
  <c r="S120" i="1"/>
  <c r="Q120" i="1"/>
  <c r="F120" i="1"/>
  <c r="C120" i="1"/>
  <c r="U119" i="1"/>
  <c r="T119" i="1"/>
  <c r="S119" i="1"/>
  <c r="Q119" i="1"/>
  <c r="F119" i="1"/>
  <c r="C119" i="1"/>
  <c r="U118" i="1"/>
  <c r="T118" i="1"/>
  <c r="S118" i="1"/>
  <c r="Q118" i="1"/>
  <c r="F118" i="1"/>
  <c r="C118" i="1"/>
  <c r="U117" i="1"/>
  <c r="T117" i="1"/>
  <c r="S117" i="1"/>
  <c r="Q117" i="1"/>
  <c r="F117" i="1"/>
  <c r="C117" i="1"/>
  <c r="U116" i="1"/>
  <c r="T116" i="1"/>
  <c r="S116" i="1"/>
  <c r="Q116" i="1"/>
  <c r="F116" i="1"/>
  <c r="C116" i="1"/>
  <c r="U115" i="1"/>
  <c r="T115" i="1"/>
  <c r="S115" i="1"/>
  <c r="Q115" i="1"/>
  <c r="F115" i="1"/>
  <c r="C115" i="1"/>
  <c r="U114" i="1"/>
  <c r="T114" i="1"/>
  <c r="S114" i="1"/>
  <c r="Q114" i="1"/>
  <c r="F114" i="1"/>
  <c r="C114" i="1"/>
  <c r="U113" i="1"/>
  <c r="T113" i="1"/>
  <c r="S113" i="1"/>
  <c r="Q113" i="1"/>
  <c r="F113" i="1"/>
  <c r="C113" i="1"/>
  <c r="U112" i="1"/>
  <c r="T112" i="1"/>
  <c r="S112" i="1"/>
  <c r="Q112" i="1"/>
  <c r="F112" i="1"/>
  <c r="C112" i="1"/>
  <c r="U111" i="1"/>
  <c r="T111" i="1"/>
  <c r="S111" i="1"/>
  <c r="Q111" i="1"/>
  <c r="F111" i="1"/>
  <c r="C111" i="1"/>
  <c r="U110" i="1"/>
  <c r="T110" i="1"/>
  <c r="S110" i="1"/>
  <c r="Q110" i="1"/>
  <c r="F110" i="1"/>
  <c r="C110" i="1"/>
  <c r="U109" i="1"/>
  <c r="T109" i="1"/>
  <c r="S109" i="1"/>
  <c r="Q109" i="1"/>
  <c r="F109" i="1"/>
  <c r="C109" i="1"/>
  <c r="U108" i="1"/>
  <c r="T108" i="1"/>
  <c r="S108" i="1"/>
  <c r="Q108" i="1"/>
  <c r="F108" i="1"/>
  <c r="C108" i="1"/>
  <c r="U107" i="1"/>
  <c r="T107" i="1"/>
  <c r="S107" i="1"/>
  <c r="Q107" i="1"/>
  <c r="F107" i="1"/>
  <c r="C107" i="1"/>
  <c r="U106" i="1"/>
  <c r="T106" i="1"/>
  <c r="S106" i="1"/>
  <c r="Q106" i="1"/>
  <c r="F106" i="1"/>
  <c r="C106" i="1"/>
  <c r="U105" i="1"/>
  <c r="T105" i="1"/>
  <c r="S105" i="1"/>
  <c r="Q105" i="1"/>
  <c r="F105" i="1"/>
  <c r="C105" i="1"/>
  <c r="U104" i="1"/>
  <c r="T104" i="1"/>
  <c r="S104" i="1"/>
  <c r="Q104" i="1"/>
  <c r="F104" i="1"/>
  <c r="C104" i="1"/>
  <c r="U103" i="1"/>
  <c r="T103" i="1"/>
  <c r="S103" i="1"/>
  <c r="Q103" i="1"/>
  <c r="F103" i="1"/>
  <c r="C103" i="1"/>
  <c r="U102" i="1"/>
  <c r="T102" i="1"/>
  <c r="S102" i="1"/>
  <c r="Q102" i="1"/>
  <c r="F102" i="1"/>
  <c r="C102" i="1"/>
  <c r="U101" i="1"/>
  <c r="T101" i="1"/>
  <c r="S101" i="1"/>
  <c r="Q101" i="1"/>
  <c r="F101" i="1"/>
  <c r="C101" i="1"/>
  <c r="U100" i="1"/>
  <c r="T100" i="1"/>
  <c r="S100" i="1"/>
  <c r="Q100" i="1"/>
  <c r="F100" i="1"/>
  <c r="C100" i="1"/>
  <c r="U99" i="1"/>
  <c r="T99" i="1"/>
  <c r="S99" i="1"/>
  <c r="Q99" i="1"/>
  <c r="F99" i="1"/>
  <c r="C99" i="1"/>
  <c r="U98" i="1"/>
  <c r="T98" i="1"/>
  <c r="S98" i="1"/>
  <c r="Q98" i="1"/>
  <c r="F98" i="1"/>
  <c r="C98" i="1"/>
  <c r="U97" i="1"/>
  <c r="T97" i="1"/>
  <c r="S97" i="1"/>
  <c r="Q97" i="1"/>
  <c r="F97" i="1"/>
  <c r="C97" i="1"/>
  <c r="U96" i="1"/>
  <c r="T96" i="1"/>
  <c r="S96" i="1"/>
  <c r="Q96" i="1"/>
  <c r="F96" i="1"/>
  <c r="C96" i="1"/>
  <c r="U95" i="1"/>
  <c r="T95" i="1"/>
  <c r="S95" i="1"/>
  <c r="Q95" i="1"/>
  <c r="F95" i="1"/>
  <c r="C95" i="1"/>
  <c r="U94" i="1"/>
  <c r="T94" i="1"/>
  <c r="S94" i="1"/>
  <c r="Q94" i="1"/>
  <c r="F94" i="1"/>
  <c r="C94" i="1"/>
  <c r="U93" i="1"/>
  <c r="T93" i="1"/>
  <c r="S93" i="1"/>
  <c r="Q93" i="1"/>
  <c r="F93" i="1"/>
  <c r="C93" i="1"/>
  <c r="U92" i="1"/>
  <c r="T92" i="1"/>
  <c r="S92" i="1"/>
  <c r="Q92" i="1"/>
  <c r="F92" i="1"/>
  <c r="C92" i="1"/>
  <c r="U91" i="1"/>
  <c r="T91" i="1"/>
  <c r="S91" i="1"/>
  <c r="Q91" i="1"/>
  <c r="F91" i="1"/>
  <c r="C91" i="1"/>
  <c r="U90" i="1"/>
  <c r="T90" i="1"/>
  <c r="S90" i="1"/>
  <c r="Q90" i="1"/>
  <c r="F90" i="1"/>
  <c r="C90" i="1"/>
  <c r="U89" i="1"/>
  <c r="T89" i="1"/>
  <c r="S89" i="1"/>
  <c r="Q89" i="1"/>
  <c r="F89" i="1"/>
  <c r="C89" i="1"/>
  <c r="U88" i="1"/>
  <c r="T88" i="1"/>
  <c r="S88" i="1"/>
  <c r="Q88" i="1"/>
  <c r="F88" i="1"/>
  <c r="C88" i="1"/>
  <c r="U87" i="1"/>
  <c r="T87" i="1"/>
  <c r="S87" i="1"/>
  <c r="Q87" i="1"/>
  <c r="F87" i="1"/>
  <c r="C87" i="1"/>
  <c r="U86" i="1"/>
  <c r="T86" i="1"/>
  <c r="S86" i="1"/>
  <c r="Q86" i="1"/>
  <c r="F86" i="1"/>
  <c r="C86" i="1"/>
  <c r="U85" i="1"/>
  <c r="T85" i="1"/>
  <c r="S85" i="1"/>
  <c r="Q85" i="1"/>
  <c r="F85" i="1"/>
  <c r="C85" i="1"/>
  <c r="U84" i="1"/>
  <c r="T84" i="1"/>
  <c r="S84" i="1"/>
  <c r="Q84" i="1"/>
  <c r="F84" i="1"/>
  <c r="C84" i="1"/>
  <c r="U83" i="1"/>
  <c r="T83" i="1"/>
  <c r="S83" i="1"/>
  <c r="Q83" i="1"/>
  <c r="F83" i="1"/>
  <c r="C83" i="1"/>
  <c r="U82" i="1"/>
  <c r="T82" i="1"/>
  <c r="S82" i="1"/>
  <c r="Q82" i="1"/>
  <c r="F82" i="1"/>
  <c r="C82" i="1"/>
  <c r="U81" i="1"/>
  <c r="T81" i="1"/>
  <c r="S81" i="1"/>
  <c r="Q81" i="1"/>
  <c r="F81" i="1"/>
  <c r="C81" i="1"/>
  <c r="U80" i="1"/>
  <c r="T80" i="1"/>
  <c r="S80" i="1"/>
  <c r="Q80" i="1"/>
  <c r="F80" i="1"/>
  <c r="C80" i="1"/>
  <c r="U79" i="1"/>
  <c r="T79" i="1"/>
  <c r="S79" i="1"/>
  <c r="Q79" i="1"/>
  <c r="F79" i="1"/>
  <c r="C79" i="1"/>
  <c r="U78" i="1"/>
  <c r="T78" i="1"/>
  <c r="S78" i="1"/>
  <c r="Q78" i="1"/>
  <c r="F78" i="1"/>
  <c r="C78" i="1"/>
  <c r="U77" i="1"/>
  <c r="T77" i="1"/>
  <c r="S77" i="1"/>
  <c r="Q77" i="1"/>
  <c r="F77" i="1"/>
  <c r="C77" i="1"/>
  <c r="U76" i="1"/>
  <c r="T76" i="1"/>
  <c r="S76" i="1"/>
  <c r="Q76" i="1"/>
  <c r="F76" i="1"/>
  <c r="C76" i="1"/>
  <c r="U75" i="1"/>
  <c r="T75" i="1"/>
  <c r="S75" i="1"/>
  <c r="Q75" i="1"/>
  <c r="F75" i="1"/>
  <c r="C75" i="1"/>
  <c r="U74" i="1"/>
  <c r="T74" i="1"/>
  <c r="S74" i="1"/>
  <c r="Q74" i="1"/>
  <c r="F74" i="1"/>
  <c r="C74" i="1"/>
  <c r="U73" i="1"/>
  <c r="T73" i="1"/>
  <c r="S73" i="1"/>
  <c r="Q73" i="1"/>
  <c r="F73" i="1"/>
  <c r="C73" i="1"/>
  <c r="U72" i="1"/>
  <c r="T72" i="1"/>
  <c r="S72" i="1"/>
  <c r="Q72" i="1"/>
  <c r="F72" i="1"/>
  <c r="C72" i="1"/>
  <c r="U71" i="1"/>
  <c r="T71" i="1"/>
  <c r="S71" i="1"/>
  <c r="Q71" i="1"/>
  <c r="F71" i="1"/>
  <c r="C71" i="1"/>
  <c r="U70" i="1"/>
  <c r="T70" i="1"/>
  <c r="S70" i="1"/>
  <c r="Q70" i="1"/>
  <c r="F70" i="1"/>
  <c r="C70" i="1"/>
  <c r="U69" i="1"/>
  <c r="T69" i="1"/>
  <c r="S69" i="1"/>
  <c r="Q69" i="1"/>
  <c r="F69" i="1"/>
  <c r="C69" i="1"/>
  <c r="U68" i="1"/>
  <c r="T68" i="1"/>
  <c r="S68" i="1"/>
  <c r="Q68" i="1"/>
  <c r="F68" i="1"/>
  <c r="C68" i="1"/>
  <c r="U67" i="1"/>
  <c r="T67" i="1"/>
  <c r="S67" i="1"/>
  <c r="Q67" i="1"/>
  <c r="F67" i="1"/>
  <c r="C67" i="1"/>
  <c r="U66" i="1"/>
  <c r="T66" i="1"/>
  <c r="S66" i="1"/>
  <c r="Q66" i="1"/>
  <c r="F66" i="1"/>
  <c r="C66" i="1"/>
  <c r="U65" i="1"/>
  <c r="T65" i="1"/>
  <c r="S65" i="1"/>
  <c r="Q65" i="1"/>
  <c r="F65" i="1"/>
  <c r="C65" i="1"/>
  <c r="U64" i="1"/>
  <c r="T64" i="1"/>
  <c r="S64" i="1"/>
  <c r="Q64" i="1"/>
  <c r="F64" i="1"/>
  <c r="C64" i="1"/>
  <c r="U63" i="1"/>
  <c r="T63" i="1"/>
  <c r="S63" i="1"/>
  <c r="Q63" i="1"/>
  <c r="F63" i="1"/>
  <c r="C63" i="1"/>
  <c r="U62" i="1"/>
  <c r="T62" i="1"/>
  <c r="S62" i="1"/>
  <c r="Q62" i="1"/>
  <c r="F62" i="1"/>
  <c r="C62" i="1"/>
  <c r="U61" i="1"/>
  <c r="T61" i="1"/>
  <c r="S61" i="1"/>
  <c r="Q61" i="1"/>
  <c r="F61" i="1"/>
  <c r="C61" i="1"/>
  <c r="U60" i="1"/>
  <c r="T60" i="1"/>
  <c r="S60" i="1"/>
  <c r="Q60" i="1"/>
  <c r="F60" i="1"/>
  <c r="C60" i="1"/>
  <c r="U59" i="1"/>
  <c r="T59" i="1"/>
  <c r="S59" i="1"/>
  <c r="Q59" i="1"/>
  <c r="F59" i="1"/>
  <c r="C59" i="1"/>
  <c r="U58" i="1"/>
  <c r="T58" i="1"/>
  <c r="S58" i="1"/>
  <c r="Q58" i="1"/>
  <c r="F58" i="1"/>
  <c r="C58" i="1"/>
  <c r="U57" i="1"/>
  <c r="T57" i="1"/>
  <c r="S57" i="1"/>
  <c r="Q57" i="1"/>
  <c r="F57" i="1"/>
  <c r="C57" i="1"/>
  <c r="U56" i="1"/>
  <c r="T56" i="1"/>
  <c r="S56" i="1"/>
  <c r="Q56" i="1"/>
  <c r="F56" i="1"/>
  <c r="C56" i="1"/>
  <c r="U55" i="1"/>
  <c r="T55" i="1"/>
  <c r="S55" i="1"/>
  <c r="Q55" i="1"/>
  <c r="F55" i="1"/>
  <c r="C55" i="1"/>
  <c r="U54" i="1"/>
  <c r="T54" i="1"/>
  <c r="S54" i="1"/>
  <c r="Q54" i="1"/>
  <c r="F54" i="1"/>
  <c r="C54" i="1"/>
  <c r="U53" i="1"/>
  <c r="T53" i="1"/>
  <c r="S53" i="1"/>
  <c r="Q53" i="1"/>
  <c r="F53" i="1"/>
  <c r="C53" i="1"/>
  <c r="U52" i="1"/>
  <c r="T52" i="1"/>
  <c r="S52" i="1"/>
  <c r="Q52" i="1"/>
  <c r="F52" i="1"/>
  <c r="C52" i="1"/>
  <c r="U51" i="1"/>
  <c r="T51" i="1"/>
  <c r="S51" i="1"/>
  <c r="Q51" i="1"/>
  <c r="F51" i="1"/>
  <c r="C51" i="1"/>
  <c r="U50" i="1"/>
  <c r="T50" i="1"/>
  <c r="S50" i="1"/>
  <c r="Q50" i="1"/>
  <c r="F50" i="1"/>
  <c r="C50" i="1"/>
  <c r="U49" i="1"/>
  <c r="T49" i="1"/>
  <c r="S49" i="1"/>
  <c r="Q49" i="1"/>
  <c r="F49" i="1"/>
  <c r="C49" i="1"/>
  <c r="U48" i="1"/>
  <c r="T48" i="1"/>
  <c r="S48" i="1"/>
  <c r="Q48" i="1"/>
  <c r="F48" i="1"/>
  <c r="C48" i="1"/>
  <c r="U47" i="1"/>
  <c r="T47" i="1"/>
  <c r="S47" i="1"/>
  <c r="Q47" i="1"/>
  <c r="F47" i="1"/>
  <c r="C47" i="1"/>
  <c r="U46" i="1"/>
  <c r="T46" i="1"/>
  <c r="S46" i="1"/>
  <c r="Q46" i="1"/>
  <c r="F46" i="1"/>
  <c r="C46" i="1"/>
  <c r="U45" i="1"/>
  <c r="T45" i="1"/>
  <c r="S45" i="1"/>
  <c r="Q45" i="1"/>
  <c r="F45" i="1"/>
  <c r="C45" i="1"/>
  <c r="U44" i="1"/>
  <c r="T44" i="1"/>
  <c r="S44" i="1"/>
  <c r="Q44" i="1"/>
  <c r="F44" i="1"/>
  <c r="C44" i="1"/>
  <c r="U43" i="1"/>
  <c r="T43" i="1"/>
  <c r="S43" i="1"/>
  <c r="Q43" i="1"/>
  <c r="F43" i="1"/>
  <c r="C43" i="1"/>
  <c r="U42" i="1"/>
  <c r="T42" i="1"/>
  <c r="S42" i="1"/>
  <c r="Q42" i="1"/>
  <c r="F42" i="1"/>
  <c r="C42" i="1"/>
  <c r="U41" i="1"/>
  <c r="T41" i="1"/>
  <c r="S41" i="1"/>
  <c r="Q41" i="1"/>
  <c r="F41" i="1"/>
  <c r="C41" i="1"/>
  <c r="U40" i="1"/>
  <c r="T40" i="1"/>
  <c r="S40" i="1"/>
  <c r="Q40" i="1"/>
  <c r="F40" i="1"/>
  <c r="C40" i="1"/>
  <c r="U39" i="1"/>
  <c r="T39" i="1"/>
  <c r="S39" i="1"/>
  <c r="Q39" i="1"/>
  <c r="F39" i="1"/>
  <c r="C39" i="1"/>
  <c r="U38" i="1"/>
  <c r="T38" i="1"/>
  <c r="S38" i="1"/>
  <c r="Q38" i="1"/>
  <c r="F38" i="1"/>
  <c r="C38" i="1"/>
  <c r="U37" i="1"/>
  <c r="T37" i="1"/>
  <c r="S37" i="1"/>
  <c r="Q37" i="1"/>
  <c r="F37" i="1"/>
  <c r="C37" i="1"/>
  <c r="U36" i="1"/>
  <c r="T36" i="1"/>
  <c r="S36" i="1"/>
  <c r="Q36" i="1"/>
  <c r="F36" i="1"/>
  <c r="C36" i="1"/>
  <c r="U35" i="1"/>
  <c r="T35" i="1"/>
  <c r="S35" i="1"/>
  <c r="Q35" i="1"/>
  <c r="F35" i="1"/>
  <c r="C35" i="1"/>
  <c r="U34" i="1"/>
  <c r="T34" i="1"/>
  <c r="S34" i="1"/>
  <c r="Q34" i="1"/>
  <c r="F34" i="1"/>
  <c r="C34" i="1"/>
  <c r="U33" i="1"/>
  <c r="T33" i="1"/>
  <c r="S33" i="1"/>
  <c r="Q33" i="1"/>
  <c r="F33" i="1"/>
  <c r="C33" i="1"/>
  <c r="U32" i="1"/>
  <c r="T32" i="1"/>
  <c r="S32" i="1"/>
  <c r="Q32" i="1"/>
  <c r="F32" i="1"/>
  <c r="C32" i="1"/>
  <c r="U31" i="1"/>
  <c r="T31" i="1"/>
  <c r="S31" i="1"/>
  <c r="Q31" i="1"/>
  <c r="F31" i="1"/>
  <c r="C31" i="1"/>
  <c r="U30" i="1"/>
  <c r="T30" i="1"/>
  <c r="S30" i="1"/>
  <c r="Q30" i="1"/>
  <c r="F30" i="1"/>
  <c r="C30" i="1"/>
  <c r="U29" i="1"/>
  <c r="T29" i="1"/>
  <c r="S29" i="1"/>
  <c r="Q29" i="1"/>
  <c r="F29" i="1"/>
  <c r="C29" i="1"/>
  <c r="U28" i="1"/>
  <c r="T28" i="1"/>
  <c r="S28" i="1"/>
  <c r="Q28" i="1"/>
  <c r="F28" i="1"/>
  <c r="C28" i="1"/>
  <c r="U27" i="1"/>
  <c r="T27" i="1"/>
  <c r="S27" i="1"/>
  <c r="Q27" i="1"/>
  <c r="F27" i="1"/>
  <c r="C27" i="1"/>
  <c r="U26" i="1"/>
  <c r="T26" i="1"/>
  <c r="S26" i="1"/>
  <c r="Q26" i="1"/>
  <c r="F26" i="1"/>
  <c r="C26" i="1"/>
  <c r="U25" i="1"/>
  <c r="T25" i="1"/>
  <c r="S25" i="1"/>
  <c r="Q25" i="1"/>
  <c r="F25" i="1"/>
  <c r="C25" i="1"/>
  <c r="U24" i="1"/>
  <c r="T24" i="1"/>
  <c r="S24" i="1"/>
  <c r="Q24" i="1"/>
  <c r="F24" i="1"/>
  <c r="C24" i="1"/>
  <c r="U23" i="1"/>
  <c r="T23" i="1"/>
  <c r="S23" i="1"/>
  <c r="Q23" i="1"/>
  <c r="F23" i="1"/>
  <c r="C23" i="1"/>
  <c r="U22" i="1"/>
  <c r="T22" i="1"/>
  <c r="S22" i="1"/>
  <c r="Q22" i="1"/>
  <c r="F22" i="1"/>
  <c r="C22" i="1"/>
  <c r="U21" i="1"/>
  <c r="T21" i="1"/>
  <c r="S21" i="1"/>
  <c r="Q21" i="1"/>
  <c r="F21" i="1"/>
  <c r="C21" i="1"/>
  <c r="U20" i="1"/>
  <c r="T20" i="1"/>
  <c r="S20" i="1"/>
  <c r="Q20" i="1"/>
  <c r="F20" i="1"/>
  <c r="C20" i="1"/>
  <c r="U19" i="1"/>
  <c r="T19" i="1"/>
  <c r="S19" i="1"/>
  <c r="Q19" i="1"/>
  <c r="F19" i="1"/>
  <c r="C19" i="1"/>
  <c r="U18" i="1"/>
  <c r="T18" i="1"/>
  <c r="S18" i="1"/>
  <c r="Q18" i="1"/>
  <c r="F18" i="1"/>
  <c r="C18" i="1"/>
  <c r="U17" i="1"/>
  <c r="T17" i="1"/>
  <c r="S17" i="1"/>
  <c r="Q17" i="1"/>
  <c r="F17" i="1"/>
  <c r="C17" i="1"/>
  <c r="U16" i="1"/>
  <c r="T16" i="1"/>
  <c r="S16" i="1"/>
  <c r="Q16" i="1"/>
  <c r="F16" i="1"/>
  <c r="C16" i="1"/>
  <c r="U15" i="1"/>
  <c r="T15" i="1"/>
  <c r="S15" i="1"/>
  <c r="Q15" i="1"/>
  <c r="F15" i="1"/>
  <c r="C15" i="1"/>
  <c r="U14" i="1"/>
  <c r="T14" i="1"/>
  <c r="S14" i="1"/>
  <c r="Q14" i="1"/>
  <c r="F14" i="1"/>
  <c r="C14" i="1"/>
  <c r="U13" i="1"/>
  <c r="T13" i="1"/>
  <c r="S13" i="1"/>
  <c r="Q13" i="1"/>
  <c r="F13" i="1"/>
  <c r="C13" i="1"/>
  <c r="U12" i="1"/>
  <c r="T12" i="1"/>
  <c r="S12" i="1"/>
  <c r="Q12" i="1"/>
  <c r="F12" i="1"/>
  <c r="C12" i="1"/>
  <c r="U11" i="1"/>
  <c r="T11" i="1"/>
  <c r="S11" i="1"/>
  <c r="Q11" i="1"/>
  <c r="F11" i="1"/>
  <c r="C11" i="1"/>
  <c r="Z10" i="1"/>
  <c r="U10" i="1"/>
  <c r="T10" i="1"/>
  <c r="S10" i="1"/>
  <c r="Q10" i="1"/>
  <c r="F10" i="1"/>
  <c r="C10" i="1"/>
  <c r="U9" i="1"/>
  <c r="T9" i="1"/>
  <c r="S9" i="1"/>
  <c r="Q9" i="1"/>
  <c r="F9" i="1"/>
  <c r="C9" i="1"/>
  <c r="Z8" i="1"/>
  <c r="U8" i="1"/>
  <c r="T8" i="1"/>
  <c r="S8" i="1"/>
  <c r="Q8" i="1"/>
  <c r="F8" i="1"/>
  <c r="C8" i="1"/>
  <c r="U7" i="1"/>
  <c r="T7" i="1"/>
  <c r="S7" i="1"/>
  <c r="Q7" i="1"/>
  <c r="F7" i="1"/>
  <c r="C7" i="1"/>
  <c r="Z6" i="1"/>
  <c r="U6" i="1"/>
  <c r="T6" i="1"/>
  <c r="S6" i="1"/>
  <c r="Q6" i="1"/>
  <c r="F6" i="1"/>
  <c r="C6" i="1"/>
  <c r="U5" i="1"/>
  <c r="T5" i="1"/>
  <c r="S5" i="1"/>
  <c r="Q5" i="1"/>
  <c r="F5" i="1"/>
  <c r="C5" i="1"/>
  <c r="Z4" i="1"/>
  <c r="U4" i="1"/>
  <c r="T4" i="1"/>
  <c r="S4" i="1"/>
  <c r="Q4" i="1"/>
  <c r="F4" i="1"/>
  <c r="C4" i="1"/>
  <c r="U3" i="1"/>
  <c r="T3" i="1"/>
  <c r="S3" i="1"/>
  <c r="Q3" i="1"/>
  <c r="F3" i="1"/>
  <c r="C3" i="1"/>
  <c r="U2" i="1"/>
  <c r="T2" i="1"/>
  <c r="S2" i="1"/>
  <c r="Q2" i="1"/>
  <c r="F2" i="1"/>
  <c r="C2" i="1"/>
</calcChain>
</file>

<file path=xl/sharedStrings.xml><?xml version="1.0" encoding="utf-8"?>
<sst xmlns="http://schemas.openxmlformats.org/spreadsheetml/2006/main" count="23266" uniqueCount="3724">
  <si>
    <t>SL.NO</t>
  </si>
  <si>
    <t>CALL DATE</t>
  </si>
  <si>
    <t>CALL RECEIVED TIME</t>
  </si>
  <si>
    <t>CALL 
ATTENDED 
TIME</t>
  </si>
  <si>
    <t>MANUFACTURER</t>
  </si>
  <si>
    <t>MODEL</t>
  </si>
  <si>
    <t>DEPARTMENT</t>
  </si>
  <si>
    <t>PROBLEM REPORTED</t>
  </si>
  <si>
    <t>ACTION TAKEN</t>
  </si>
  <si>
    <t>SPARE USED</t>
  </si>
  <si>
    <t>PENDING REASON</t>
  </si>
  <si>
    <t xml:space="preserve">END DATE </t>
  </si>
  <si>
    <t>END TIME</t>
  </si>
  <si>
    <t>STARTING DATE &amp; TIME</t>
  </si>
  <si>
    <t>ENDING DATE &amp; TIME</t>
  </si>
  <si>
    <t>TIME DOWN</t>
  </si>
  <si>
    <t xml:space="preserve">STATUS </t>
  </si>
  <si>
    <t>TYPE</t>
  </si>
  <si>
    <t>WARMING UNIT,PATIENT CARE</t>
  </si>
  <si>
    <t>SMITHS MEDICAL</t>
  </si>
  <si>
    <t>EQ 5000</t>
  </si>
  <si>
    <t>HAFIZ</t>
  </si>
  <si>
    <t>NOT WORKING</t>
  </si>
  <si>
    <t>CHECKED AND FOUND THAT THE THERMISTOR RECEPTACLE WAS DETACHED FROM THE BACK. REFIXED AND CHECKED. NOW WORKING GOOD.</t>
  </si>
  <si>
    <t>NA</t>
  </si>
  <si>
    <t>COMPLETED</t>
  </si>
  <si>
    <t>SEMI-CRITICAL</t>
  </si>
  <si>
    <t>PHILIPS</t>
  </si>
  <si>
    <t>CM12</t>
  </si>
  <si>
    <t>SPO2 PROBE NOT WORKING</t>
  </si>
  <si>
    <t xml:space="preserve">CHECKED AND FOUND NO ISSUES WITH THE PROBE. RECONNECTED THE PROBE PROPERLY AT BOTH ENDS. NOW WORKING GOOD. </t>
  </si>
  <si>
    <t>INSTRUMENTATION LABORATORY</t>
  </si>
  <si>
    <t>GEM 4000</t>
  </si>
  <si>
    <t>PRINTER NOT WORKING</t>
  </si>
  <si>
    <t>CHECKED AND FOUND ISSUES WITH THE PRINTER PAPER. CROSS-CHECKED WTH ANOTHER PAPER ROLL. NOW WORKING GOOD.</t>
  </si>
  <si>
    <t>PAPER ROLL</t>
  </si>
  <si>
    <t>ARJO HUNTLEIGH</t>
  </si>
  <si>
    <t>ENTERPRISE 8000</t>
  </si>
  <si>
    <t>THANISH</t>
  </si>
  <si>
    <t>REMOTE NOT WORKING</t>
  </si>
  <si>
    <t>RESETTED THE COT REMOTE.WORKING FINE.</t>
  </si>
  <si>
    <t>NO</t>
  </si>
  <si>
    <t>NON-CRITICAL</t>
  </si>
  <si>
    <t>WIPRO GE HEALTH CARE</t>
  </si>
  <si>
    <t>9100 CNXT</t>
  </si>
  <si>
    <t>OT</t>
  </si>
  <si>
    <t>CLEANED THE FLOW SENSOR AND PERFORMED THE FLOW SENSOR CALIBRATION.WORKING FINE.</t>
  </si>
  <si>
    <t>CRITICAL</t>
  </si>
  <si>
    <t>JOHNSON&amp;JOHNSON</t>
  </si>
  <si>
    <t>STERRAD 100NX</t>
  </si>
  <si>
    <t>CSSD</t>
  </si>
  <si>
    <t>H2O2 CYCLE ISSUE</t>
  </si>
  <si>
    <t>RE-STARTED THE MACHINE.WORKING FINE.</t>
  </si>
  <si>
    <t>LOGIQP9</t>
  </si>
  <si>
    <t>RAMKIE</t>
  </si>
  <si>
    <t>RADIOLOGY</t>
  </si>
  <si>
    <t>CHECKED AND CLEARED PENDING PACS AND PROBLEM GOT RECTIFIED</t>
  </si>
  <si>
    <t>DEFIBRILLATOR MONITOR</t>
  </si>
  <si>
    <t>EFFICIA DFM 100</t>
  </si>
  <si>
    <t>PRINTER NOT WORKING FOR DEFIBRILLATOR</t>
  </si>
  <si>
    <t>CLEANED THR PRINTER HEAD.WORKIGN FINE.</t>
  </si>
  <si>
    <t>H202 ADJUSTMENT FAILED.</t>
  </si>
  <si>
    <t>REPLACED THE UV LAMP AND OPTICAL SENSOR.WORKING FINE.</t>
  </si>
  <si>
    <t>SHOCK ABORTED ISSUE.</t>
  </si>
  <si>
    <t>RECTIFIED THE PADDLES ISSUE.WORKING FINE.</t>
  </si>
  <si>
    <t>VIVID E95</t>
  </si>
  <si>
    <t>SETTINGS ISSUE</t>
  </si>
  <si>
    <t>SETTINGS ISSUE RECTIFIED.</t>
  </si>
  <si>
    <t>ANKLE MOTION DEVICE</t>
  </si>
  <si>
    <t>ANKLE MOTION PRIVATE LIMITED</t>
  </si>
  <si>
    <t>AM-03</t>
  </si>
  <si>
    <t xml:space="preserve">CHECKED AND FOUND THE BREAKAGE IN POWER CONNECTING, SO IT TAKEN BY COMPANY PERSON FOR INHOUSE SERVICE </t>
  </si>
  <si>
    <t>PENDING</t>
  </si>
  <si>
    <t xml:space="preserve">CHECKED AND FOUND THE PROBLEM WITH POWER ADAPTER, SO SERVICED THAT ADAPTER AND PROBLEM RECTIFIED </t>
  </si>
  <si>
    <t>FREEZER,DEEP FREEZING -80</t>
  </si>
  <si>
    <t>WHEECON INSTRUMENTS PVT LTD</t>
  </si>
  <si>
    <t>HG-ULTF-ARC200-80</t>
  </si>
  <si>
    <t>JERLIN</t>
  </si>
  <si>
    <t>TEMPERATURE ALARM</t>
  </si>
  <si>
    <t>RESTARTED THE COMPRESSOR AND IT'S WORKING GOOD.</t>
  </si>
  <si>
    <t>HOLTER,RECORDER</t>
  </si>
  <si>
    <t>SEER 1000</t>
  </si>
  <si>
    <t>CHECKED AND FOUND BATTERY NOT IN CORRECT POSITION. PROPERLY PLACED. NOW WORKING GOOD.</t>
  </si>
  <si>
    <t>PADDLES ISSUE</t>
  </si>
  <si>
    <t>CLEANED THE PADDLES CONENCTOR.WORKING FINE.</t>
  </si>
  <si>
    <t>A40</t>
  </si>
  <si>
    <t>RECTIFIED THE SETTINGS ISSUE.WORKING FINE.</t>
  </si>
  <si>
    <t>GRASEBY 2100</t>
  </si>
  <si>
    <t>EMERGENCY</t>
  </si>
  <si>
    <t>CLAMP BROKEN</t>
  </si>
  <si>
    <t>REPLACED THE CLAMP AND RECTIFIED</t>
  </si>
  <si>
    <t>CLAMP</t>
  </si>
  <si>
    <t>REPLACED BACK PANEL AND RECTIFIED</t>
  </si>
  <si>
    <t>BACK PANEL</t>
  </si>
  <si>
    <t>ENTERPRISE 9000</t>
  </si>
  <si>
    <t>HEIGHT ADJUSTMENT PROBLEM</t>
  </si>
  <si>
    <t>CLEANED THE SENSORS AND RECTIFIED THE ISSUE.</t>
  </si>
  <si>
    <t>AZURION 7B20</t>
  </si>
  <si>
    <t>COLLISION SENSOR PROBLEM</t>
  </si>
  <si>
    <t>CHECKED AND IT'S WORKING GOOD AFTER MAINTAINING TEMP.</t>
  </si>
  <si>
    <t>MONITOR HIGH DEFINITION</t>
  </si>
  <si>
    <t>OLYMPUS</t>
  </si>
  <si>
    <t>OEV262H</t>
  </si>
  <si>
    <t xml:space="preserve">NEED TO CHANGE PIP SETTINGS </t>
  </si>
  <si>
    <t>CHANGED THE SETTINGS AND RECTIFIED THE ISSUE.</t>
  </si>
  <si>
    <t>MOVEMENT THERAPHY UNIT, UPPER AND LOWER LIMBS</t>
  </si>
  <si>
    <t>RECK</t>
  </si>
  <si>
    <t>MOTOMED LETTO2</t>
  </si>
  <si>
    <t>CHECKED AND FOUND IT'S WORKING GOOD</t>
  </si>
  <si>
    <t>WELCH ALLYN</t>
  </si>
  <si>
    <t>TANITA</t>
  </si>
  <si>
    <t>OPD</t>
  </si>
  <si>
    <t>CHECKED AND IT'S WORKING GOOD.</t>
  </si>
  <si>
    <t>NOT ABLE TO RECORD THE PROCEDURE</t>
  </si>
  <si>
    <t>CONNECTED THE VIDEO OUT CABLE AND RECORDED THE PROCEDURE</t>
  </si>
  <si>
    <t>HEATER COOLER</t>
  </si>
  <si>
    <t>GETINGE</t>
  </si>
  <si>
    <t>HCU40</t>
  </si>
  <si>
    <t>HEMOTHERM BLANKET WATER LEAKAGE</t>
  </si>
  <si>
    <t>LEAK ARRESTED IN HEMOTHERM BLANKET.</t>
  </si>
  <si>
    <t>ELECTRO SURGICAL UNIT</t>
  </si>
  <si>
    <t>COVIDIEN</t>
  </si>
  <si>
    <t>FORCE FX 8</t>
  </si>
  <si>
    <t>BIPOLAR NOT WORKING</t>
  </si>
  <si>
    <t>REPAIRED THE BIPOLAR FOOTSWITCH.WORKING FINE.</t>
  </si>
  <si>
    <t>INGENUITY</t>
  </si>
  <si>
    <t>CT SYSTEM MONITOR NOT WORKING</t>
  </si>
  <si>
    <t>DP TO HDMI CABLE</t>
  </si>
  <si>
    <t>MAQUET</t>
  </si>
  <si>
    <t>CS300</t>
  </si>
  <si>
    <t>BATTERY ISSUE</t>
  </si>
  <si>
    <t>RESETTED THE BATTERY CHANGE ALARM IN SERVICE MODE.WORKING FINE.</t>
  </si>
  <si>
    <t>MINDRAY MEDICAL INDIA</t>
  </si>
  <si>
    <t>UMEC 12</t>
  </si>
  <si>
    <t>NIBP CUFF LEAKAGE</t>
  </si>
  <si>
    <t>REPAIRED THE NIBP CUFF.WORKING FINE</t>
  </si>
  <si>
    <t>VIVID IQ</t>
  </si>
  <si>
    <t>SERVICED THE BOARD CONNECTOR AND RECTIFIED</t>
  </si>
  <si>
    <t>DIGITAL PLATFORM  SCALE</t>
  </si>
  <si>
    <t>SECA</t>
  </si>
  <si>
    <t>676</t>
  </si>
  <si>
    <t>DIALYSIS</t>
  </si>
  <si>
    <t>POWER CORD NOT WORKING</t>
  </si>
  <si>
    <t xml:space="preserve">CHANGED THE CHARGER AND IT'S WORKING GOOD </t>
  </si>
  <si>
    <t>POWER ADAPTOR</t>
  </si>
  <si>
    <t>MX 550</t>
  </si>
  <si>
    <t>WATER TRAP ISSUE</t>
  </si>
  <si>
    <t>CHANGED THE WATER TRAP AND RECTIFIED THE ISSUE</t>
  </si>
  <si>
    <t>WATER TRAP</t>
  </si>
  <si>
    <t>GRASEBY 1200</t>
  </si>
  <si>
    <t>OCCLUSION ERROR</t>
  </si>
  <si>
    <t>CHECKED AND FEED PURPOSE USED, SO AFTER DILUTION, PROBLEM CLEARED</t>
  </si>
  <si>
    <t>BABY WEIGHING SCALE</t>
  </si>
  <si>
    <t>354</t>
  </si>
  <si>
    <t>IMPROPER READINGS</t>
  </si>
  <si>
    <t>CHECKED AND FOUND THAT UNIT WAS CHANGED TO LBS FROM KGS. CHANGES DONE. NOW WORKING GOOD.</t>
  </si>
  <si>
    <t>GEM 3500</t>
  </si>
  <si>
    <t>NEEDS TO REPLACE A CARTRIDGE</t>
  </si>
  <si>
    <t>REMOVED THE OLD CARTRIDGE (S.NO:301759073) AND INSTALLED A NEW CARTRIDGE(S.NO:301759071). MACHINE, WARMING UP. READY TO USE.</t>
  </si>
  <si>
    <t>CARTRIDGE</t>
  </si>
  <si>
    <t>CHECKED AND FOUND SODA LIME CHAMBER FULLY FILLED, AFTER ADJUSTED PROBLEM CLEARED</t>
  </si>
  <si>
    <t>ENTERPRISE 5000</t>
  </si>
  <si>
    <t>WARD</t>
  </si>
  <si>
    <t>SIDE RAIL NOT WORKING</t>
  </si>
  <si>
    <t>FIXED IT AND RECTIFIED THE ISSUE</t>
  </si>
  <si>
    <t>RADIANT HEAT WARMER</t>
  </si>
  <si>
    <t>GIRAFFE</t>
  </si>
  <si>
    <t>CHECKED AND FOUND CIRCUIT BREAKER TURNED OFF. SWITCHED ON AND NOW WORKING GOOD.</t>
  </si>
  <si>
    <t>O2 CELL FAILED</t>
  </si>
  <si>
    <t>FOUND MOISTURE IN FLOW SENSOR MODULE, CLEANED AND REINSTALLED O2 CELL. WEEKLY O2 CELL CALIBRATION DONE. NOW WORKING GOOD.</t>
  </si>
  <si>
    <t>REPLACED THE CONTROL BOARD FROM ANOTHER PUMP AND NOW WORKING GOOD.</t>
  </si>
  <si>
    <t>SOORAJ</t>
  </si>
  <si>
    <t xml:space="preserve">SATURATION NOT SHOWING </t>
  </si>
  <si>
    <t xml:space="preserve">CHECKED AND FOUND ISSUES WITH SPO2 PROBE. CHANGED SPO2 PROBE AND ISSUE RECTIFIED. </t>
  </si>
  <si>
    <t>CHECKED AND FOUND THE POWER CORD DISCONNECTED, NOW PROBLEM RECTIFIED</t>
  </si>
  <si>
    <t>CVP DUE</t>
  </si>
  <si>
    <t xml:space="preserve">CVP TESTS DONE AND PASSED. NOW, MACHINE READY TO USE. </t>
  </si>
  <si>
    <t>BIOMERIUX</t>
  </si>
  <si>
    <t>MINIVIDAS</t>
  </si>
  <si>
    <t>LABORATORY</t>
  </si>
  <si>
    <t>BARCODE ERROR</t>
  </si>
  <si>
    <t>REMOVED THE BARCODE CABLE, CLEANED AND REFIXED. NOW, WORKING GOOD.</t>
  </si>
  <si>
    <t>CATHLAB</t>
  </si>
  <si>
    <t>TEE PROBE NOT DETECTING</t>
  </si>
  <si>
    <t>FOUND THAT IT WAS CONNECTED PROPERY. REFIXED AND ISSUE RECTIFIED.</t>
  </si>
  <si>
    <t xml:space="preserve">CLEANED PRINTER HEAD AND TEST PRINT TAKEN, ISSUE RECTIFIED. </t>
  </si>
  <si>
    <t>OEC ONE</t>
  </si>
  <si>
    <t>TUBE TOO HOT ALARM</t>
  </si>
  <si>
    <t xml:space="preserve">CHECKED AND FOUND WATER SPILLAGE ON TUBE BOARDS. TUBE REPLACED AND ISSUE RECTIFIED. </t>
  </si>
  <si>
    <t>TUBE KIT</t>
  </si>
  <si>
    <t>MICROSCOPE OPERATING, SURGICAL</t>
  </si>
  <si>
    <t>LEICA MICROSYSTEMS</t>
  </si>
  <si>
    <t>LEICA OHX</t>
  </si>
  <si>
    <t xml:space="preserve">FOUND ISSUE WITH SOFTWARE CRASH. REBOOTED THE RECORDER ON RECOVERY MODE AND ISSUE RECTIFIED. </t>
  </si>
  <si>
    <t>STRYKER</t>
  </si>
  <si>
    <t>MAC3</t>
  </si>
  <si>
    <t>UPS FAILED</t>
  </si>
  <si>
    <t>BYPASSED THE UPS SUPPLY FROM CONSOLE.GIVEN POWER SUPPLY  DIRECTLY TO CONSOLE.</t>
  </si>
  <si>
    <t>ACTALYKE</t>
  </si>
  <si>
    <t>ERROR PO1</t>
  </si>
  <si>
    <t>COMPANY PERSON CHECKED AND CALIBRATED</t>
  </si>
  <si>
    <t>ERROR TAKES MORE TIME</t>
  </si>
  <si>
    <t>SLE 5000</t>
  </si>
  <si>
    <t>NOT SHOWING WAVEFORM</t>
  </si>
  <si>
    <t>CHECKED THE SETTINGS AND IT'S WORKING FINE.</t>
  </si>
  <si>
    <t>MAC 600</t>
  </si>
  <si>
    <t>BULB ELECTRODE TORN</t>
  </si>
  <si>
    <t>CHANGED A BULB ELECTRODE AND RECTIFIED THE ISSUE.</t>
  </si>
  <si>
    <t>RADIANT HEAT WARMER CUM INCUBATOR</t>
  </si>
  <si>
    <t xml:space="preserve">FILTER TO BE REPLACED </t>
  </si>
  <si>
    <t xml:space="preserve">NEW FILTERS INSTALLED IN TWO GIRAFFE INCUBATORS (BME/), (BME/). NOW READY TO USE. </t>
  </si>
  <si>
    <t>GIRAFFE FILTERS</t>
  </si>
  <si>
    <t>AKAS MEDICAL</t>
  </si>
  <si>
    <t>QVS-100</t>
  </si>
  <si>
    <t>FOUND ISSUE WITH THE POWER SOCKET. PLUGGED TO ANOTHER SOCKET AND WORKING GOOD.</t>
  </si>
  <si>
    <t xml:space="preserve">SWITHCED OFF </t>
  </si>
  <si>
    <t xml:space="preserve">FOUND UPS CONNEECTION CUT OFF. RESTARTED THE SYSTEM AND RAN IQM PROCESS, ISSUE RECTIFIED. </t>
  </si>
  <si>
    <t xml:space="preserve">FOUND ISSUE WITH UPS. SEPERATE POWER SOURCE CABLE CONNECTED TO THE MONITOR, ISSUE RECTIFIED. </t>
  </si>
  <si>
    <t>ENDOSCOPY</t>
  </si>
  <si>
    <t xml:space="preserve">TUBE OVER HEATED </t>
  </si>
  <si>
    <t>MANUAL KEYS LOCKED, UNLOCKED AND NOW WORKING GOOD.</t>
  </si>
  <si>
    <t>CAMERA NOT WORKING</t>
  </si>
  <si>
    <t>RECEIVED THE CAMERA MODULE FROM GE, CHANGED AND CALIBRATED BY THE COMPANY PERSON AND WORKING GOOD.</t>
  </si>
  <si>
    <t>CAMERA</t>
  </si>
  <si>
    <t>PPEAK NOT SHOWING</t>
  </si>
  <si>
    <t xml:space="preserve">REFIXED BELLOWS AND CHECKOUT DONE, ISSUE RECTIFIED. </t>
  </si>
  <si>
    <t xml:space="preserve">NEW O2 CELL REPLACED AND ISSUE RECTIFIED. </t>
  </si>
  <si>
    <t xml:space="preserve">O2 CELL </t>
  </si>
  <si>
    <t>TREADMILL TEST</t>
  </si>
  <si>
    <t>T2100-ST2</t>
  </si>
  <si>
    <t>TMT NOT WORKING</t>
  </si>
  <si>
    <t>UNLOCKED THE EMERGENCY SWITCH.WORKING FINE.</t>
  </si>
  <si>
    <t>NOT SWITCHING ON</t>
  </si>
  <si>
    <t>OLD POWER CORD FAILED/REPLCAED WITH NEW POWER CORD.</t>
  </si>
  <si>
    <t>MAC 2000</t>
  </si>
  <si>
    <t xml:space="preserve">NOT ABLE TO TAKE PRINT </t>
  </si>
  <si>
    <t>BATTERY WAS TOO LOW , CONNECTED TO AC SOURCE AND TEST DONE.</t>
  </si>
  <si>
    <t>ALPHA MAX</t>
  </si>
  <si>
    <t>BURNING SMELL FROM POWER CHORD</t>
  </si>
  <si>
    <t xml:space="preserve">FOUND SALINE SOLUTION SPILLAGE ON POWER CHORD, CHANGED POWER CHORD AND FOUND WORKING FINE. </t>
  </si>
  <si>
    <t>CARL ZEISS</t>
  </si>
  <si>
    <t>OPMI SENSARA</t>
  </si>
  <si>
    <t>ENT MICROSCOPE ARM SUSPENDING AUTOMATICALY</t>
  </si>
  <si>
    <t xml:space="preserve">TIGHTENED THE ARM SCREWS, ISSUE RECTIFIED. </t>
  </si>
  <si>
    <t>MIDMARK JANAK</t>
  </si>
  <si>
    <t>E122012</t>
  </si>
  <si>
    <t>NEED TO REPLACE THE ACTUATOR</t>
  </si>
  <si>
    <t>ACTUATOR</t>
  </si>
  <si>
    <t>NEED TO REPLACE THE GAS PISTON AND REMOTE</t>
  </si>
  <si>
    <t>GAS PISTON AND REMOTE</t>
  </si>
  <si>
    <t>SERVO-I</t>
  </si>
  <si>
    <t>NOT ABLE TO PERFORM  PRE USE CHECK</t>
  </si>
  <si>
    <t>PERFORMED PREUSE CHECK AND RECTIFIED THE ISSUE</t>
  </si>
  <si>
    <t>NIBP NOT SHOWING</t>
  </si>
  <si>
    <t>CHANGED THE POWER CORD AND RECTIFIED THE ISSUE</t>
  </si>
  <si>
    <t>RESET DONE, AND NOW WORKING GOOD</t>
  </si>
  <si>
    <t xml:space="preserve">CARESTATION 650 </t>
  </si>
  <si>
    <t>PRE-USE CHECK FAILED</t>
  </si>
  <si>
    <t>ISSUES WITH THE BELLOW. REMOVED IT AND CLEANED. RERUNNED THE PRE-USE CHECK AND NOW READY TO USE.</t>
  </si>
  <si>
    <t>WEEKLY AND MONTHLY O2 CELL CALIBRATION DONE, NOW READY TO USE.</t>
  </si>
  <si>
    <t>DOOR BROKEN</t>
  </si>
  <si>
    <t>SWAPPED THE DOOR FROM DEFECTIVE INFUSION PUMP, NOW WORKING GOOD.</t>
  </si>
  <si>
    <t>CORE CONSOLE WITH HANDPIECE</t>
  </si>
  <si>
    <t>5400-052-000</t>
  </si>
  <si>
    <t>FOUND THAT CIRCUIT BREAKER TURNED OFF. SWITCHED ON AND NOW WORKING GOOD.</t>
  </si>
  <si>
    <t>PACEMAKER,SINGLE CHAMBER</t>
  </si>
  <si>
    <t>MEDTRONIC</t>
  </si>
  <si>
    <t>53401</t>
  </si>
  <si>
    <t>LOW BATTERY ALARM</t>
  </si>
  <si>
    <t>CHECKED AND REPLACED BATTERY AND PROBLEM RECTIFIED</t>
  </si>
  <si>
    <t>BATTERY</t>
  </si>
  <si>
    <t>AUTOMATICALLY SWITCHED OFF</t>
  </si>
  <si>
    <t>FOUND FUNGI FORMED IN IV2FLEX BOARD. REPLACED IT AND NOW WORKING GOOD.</t>
  </si>
  <si>
    <t>MX 450</t>
  </si>
  <si>
    <t>ECG NOT WORKING</t>
  </si>
  <si>
    <t>REPAIRED THE 5-LEAD ECG CABLE.WORKING FINE.</t>
  </si>
  <si>
    <t>TOPCON</t>
  </si>
  <si>
    <t>3D OCT-1</t>
  </si>
  <si>
    <t>BLUR IN CERTAIN PART</t>
  </si>
  <si>
    <t>TARGER FIXATION, OBJEST LEN AND LCD MONITOR</t>
  </si>
  <si>
    <t>CONNECTED THE TEMP SENSOR PROPERLY AND RECTIFIED THE ISSUE.</t>
  </si>
  <si>
    <t>CAVITRON ULTRASONIC SURGICAL ASPIRATOR</t>
  </si>
  <si>
    <t>INTEGRA</t>
  </si>
  <si>
    <t>CUSA EXCEL +</t>
  </si>
  <si>
    <t>ALARM INDICATION</t>
  </si>
  <si>
    <t>FOUND IMPURITIES IN DISTILLED WATER, REPLACED WITH FRESH WATER AND NOW ISSUE RECTIFIED</t>
  </si>
  <si>
    <t>CARESTREAM</t>
  </si>
  <si>
    <t xml:space="preserve">PATIENT DATA NOT SHOWING ON SOFTWARE. </t>
  </si>
  <si>
    <t>RECONNETCED THE LAN CABLE AND RESTARTED THE SYSTEM. ISSUE RECTIFIED</t>
  </si>
  <si>
    <t>ALARM SOUND HIGH</t>
  </si>
  <si>
    <t xml:space="preserve">SETTINGS CONFIGURED AND ISSUE RECTIFIED. </t>
  </si>
  <si>
    <t>PRINTER NOT WORKING.</t>
  </si>
  <si>
    <t xml:space="preserve">REFIXED PAPER AND TEST PRINT PASSED, ISSUE RECTIFIED. </t>
  </si>
  <si>
    <t>NIBP NOT WORKING</t>
  </si>
  <si>
    <t>ADJUSTED THE WELCROW AND CHECKED, NOW WORKNG GOOD</t>
  </si>
  <si>
    <t>CLEANED THE PRINTER HEAD. REINSERTED THE PAPER ROLL. NOW WORKING GOOD.</t>
  </si>
  <si>
    <t>PROBE NOT WORKING</t>
  </si>
  <si>
    <t>CHECKED AND ADJUSTED THE TEMPERATURE PROBE. NOW READY TO USE.</t>
  </si>
  <si>
    <t>EXPIRATORY CASETTE NOT WORKING</t>
  </si>
  <si>
    <t>REPLACED THE MEMEBRANE FOR EXPIRATORY CASETTE.WORKING FINE.</t>
  </si>
  <si>
    <t>NEED TO INSTALL NEW ABG CATRIDGE</t>
  </si>
  <si>
    <t>INSTALLED THE NEW ABG CATRIDGE AND CVP TEST PERFORMED.WORKING FINE.</t>
  </si>
  <si>
    <t>PEDIATRIC TEMPERATURE PROBE NOT GIVEN</t>
  </si>
  <si>
    <t>REPLACEMENT PROVIDE AND CHECKED</t>
  </si>
  <si>
    <t>PEDIATRIC TEMP PROBE</t>
  </si>
  <si>
    <t>OXYGEN THERAPY UNIT</t>
  </si>
  <si>
    <t>INSPIRED</t>
  </si>
  <si>
    <t>O2FLO</t>
  </si>
  <si>
    <t>CHECKOUT NOT PASSED</t>
  </si>
  <si>
    <t>CLEANED THE FILTER AND NOW ITS WORKING GOOD</t>
  </si>
  <si>
    <t>AVANCE CS2</t>
  </si>
  <si>
    <t>FOUND MOISTURE IN ABSORBER CANISTER. CLEANED IT AND REFIXED. RERUNNED THE TEST AND NOW CIRCUIT LEAK UNDER 100 ML/MIN. NOW READY TO USE.</t>
  </si>
  <si>
    <t>EQUIPMENT DISABLED, SYSTEM FAILURE</t>
  </si>
  <si>
    <t>FETAL DOPPLER</t>
  </si>
  <si>
    <t>BPL</t>
  </si>
  <si>
    <t>FD9713N</t>
  </si>
  <si>
    <t>DISPLAY ISSUE</t>
  </si>
  <si>
    <t>RESET DONE AND NOW READY TO USE.</t>
  </si>
  <si>
    <t>FOUND MOISTURE IN O2 CELL MODULE, DRIED AND SWAPPED O2 CELL FROM 9100C NXT (/00214) AND AVANCE CS2 (/00142). NOW BOTH READY TO USE.</t>
  </si>
  <si>
    <t>LULLABY</t>
  </si>
  <si>
    <t>WARMER NOT WORKING</t>
  </si>
  <si>
    <t>REPLACED THE HEATER COIL BY THE COMPANY PERSON.</t>
  </si>
  <si>
    <t>HEATER COIL</t>
  </si>
  <si>
    <t>SKIN TEMPERATURE PROBE FAILED</t>
  </si>
  <si>
    <t>REPLACED THE SKIN TEMPERATURE PROBE</t>
  </si>
  <si>
    <t>PARAMOUNT</t>
  </si>
  <si>
    <t>A5 4M IA 54380</t>
  </si>
  <si>
    <t>CHECKED, REMOTE GOT LOCKED, SO RESET DONE AND NOW IT WORKING FINE</t>
  </si>
  <si>
    <t>RESMED</t>
  </si>
  <si>
    <t>STELLAR 150</t>
  </si>
  <si>
    <t>FOUND THAT BATTERY FULLY DEPLETED. PLUGGED TO AC SOURCE, SETTINGS DONE. AND NOW WORKING GOOD.</t>
  </si>
  <si>
    <t>MX7</t>
  </si>
  <si>
    <t>FOUND THAT PROBE NOT CONNECTED PROPERLY. RECONNECTED AND NOW WORKING GOOD</t>
  </si>
  <si>
    <t>ATMOS</t>
  </si>
  <si>
    <t>S351</t>
  </si>
  <si>
    <t>GLASS JAR BROKEN</t>
  </si>
  <si>
    <t>COT NOT WORKING</t>
  </si>
  <si>
    <t xml:space="preserve">FOUND BATTERY DEPLETED. CONNECTED ON MAINS AND ISSUE RECTIFIED. </t>
  </si>
  <si>
    <t>CORE SERIES S5</t>
  </si>
  <si>
    <t>ERROR AND NO DATA AFTER INSERTING CATHETER TO PATIENT</t>
  </si>
  <si>
    <t>COMPANY CHECKED AND ORDERED FFR MODULE, SO REPLACED IT AND NOW IT WORKING FINE</t>
  </si>
  <si>
    <t>FFR MODULE</t>
  </si>
  <si>
    <t>NOT ABLE TO USE SLAVE MONITOR</t>
  </si>
  <si>
    <t>CHANGED SETTINGS AND CONNECTED TO THE SLAVE MONITOR</t>
  </si>
  <si>
    <t>TEMP PROBE NOT WORKING</t>
  </si>
  <si>
    <t>REPLACED THE NEW TEMPERATURE WITH THE OLD ONE. NOW WORKING GOOD.</t>
  </si>
  <si>
    <t>OLD SPO2 PROBE PROBE FAILED/REPLACED WITH NEW ONE.WORKING FINE.</t>
  </si>
  <si>
    <t>ECG BULB MISSING</t>
  </si>
  <si>
    <t>REPLACED WITH NEW ECG BULB.WORKING FINE.</t>
  </si>
  <si>
    <t>MICRO CENTRIFUGE</t>
  </si>
  <si>
    <t>NEUATION</t>
  </si>
  <si>
    <t>I FUGE D12</t>
  </si>
  <si>
    <t>LED DISPLAY NOT GOOD</t>
  </si>
  <si>
    <t>CHECKED AND RECONNECTED, NOT IT IS GOOD, UNDER OBSERVATION</t>
  </si>
  <si>
    <t>SLAVE MONITOR NOT WORKING</t>
  </si>
  <si>
    <t>KARL STORZ</t>
  </si>
  <si>
    <t>TM220</t>
  </si>
  <si>
    <t>DISPLAY COLOUR CHANGED</t>
  </si>
  <si>
    <t>CAMERA CABLE CONNECTED PROPERLY AND RECTIFIED THE ISSUE.</t>
  </si>
  <si>
    <t>POL ERROR</t>
  </si>
  <si>
    <t>CHECKED WITH ANOTHER SAMPLE AND IT'S WORKING FINE.</t>
  </si>
  <si>
    <t>LEAK IN BP CUFF</t>
  </si>
  <si>
    <t>FIXED IT AND NOW IT'S WORKING GOOD</t>
  </si>
  <si>
    <t>NOT ABLE TO CONNECT THE BP CUFF</t>
  </si>
  <si>
    <t>LUBRICATED THE CONNECTOR AND FIXED IT</t>
  </si>
  <si>
    <t>INCUBATOR, INTENSIVE CARE</t>
  </si>
  <si>
    <t xml:space="preserve">SOUND HEARD WHILE SWITCHING ON </t>
  </si>
  <si>
    <t xml:space="preserve">REMOVED AND REFIXED INCUBATOR BEDS AND SENSORS, ISSUE RECTIFIED. </t>
  </si>
  <si>
    <t>INGENIA ELITON S</t>
  </si>
  <si>
    <t>MRI GRADIENT COIL OVER HEATED</t>
  </si>
  <si>
    <t>COMPANY ENGG CHECKED AND CONFIRMED THE PROBLEM WITH QIB</t>
  </si>
  <si>
    <t>QIB</t>
  </si>
  <si>
    <t>O2 SENSOR NOT DETECTED ERROR</t>
  </si>
  <si>
    <t>CHECKED AND RECONNECTED THE O2 SESNOR SECTION, NOW IT WORKIN GOOD</t>
  </si>
  <si>
    <t xml:space="preserve">FOUND ISSUE WITH QIB BOARD. REPLACED WITH NEW ONE, CALIBRATION DONE AND SOFTWARE UPGRADED. TEST SCAN DONE AND ISSUE RECTIFIED. </t>
  </si>
  <si>
    <t>QUADRATURE INTERFACE BOARD</t>
  </si>
  <si>
    <t>SKANRAY</t>
  </si>
  <si>
    <t>SKANMOBILE</t>
  </si>
  <si>
    <t xml:space="preserve">CONSOLE DISPLAY NOT SWITCHIN ON </t>
  </si>
  <si>
    <t>SWAPPED AND CHECKED WITH ANOTHER POWER ADAPTOR, OBSERVED WORKING, FOUND POWER ADAPTOR DEFECTIVE, NEEDS REPLACEMENT.</t>
  </si>
  <si>
    <t>SKANRAY DENTAL</t>
  </si>
  <si>
    <t>SKANLECTICA OPAL</t>
  </si>
  <si>
    <t>UNWANTED NOISE DURING USAGE</t>
  </si>
  <si>
    <t>FIXED THE AIR COMPRESSOR HOSE RECTIFIED THE ISSUE</t>
  </si>
  <si>
    <t xml:space="preserve">BP VALUE NOT SHWOING. </t>
  </si>
  <si>
    <t xml:space="preserve">FOUND BP CUFF DEFECTIVE. CHANGED CUFF AND HOSE FROM ANOTHER WARD MONITOR AND ISSUE RECTIFIED. </t>
  </si>
  <si>
    <t>COT NOT SWITCHING ON</t>
  </si>
  <si>
    <t xml:space="preserve">FOUND POWER CHORD DISCONNECTED FROM CONTROL BOX. RECONNECTED AND ISSUE RECTIFIED. </t>
  </si>
  <si>
    <t>MOISTURE IN O2 CELL AND FLOW SENSOR. SWAPPED THE O2 CELL FROM 00149. NOW WORKING GOOD.</t>
  </si>
  <si>
    <t>O2 CELL</t>
  </si>
  <si>
    <t>TOUCH NOT WORKING AND AUTOMATICALLY OFF ISSUE</t>
  </si>
  <si>
    <t xml:space="preserve">REPLACED THE INTERFACE BOARD BY THE COM[PANY PERSON. TOUCH NOW WORKING GOOD. </t>
  </si>
  <si>
    <t>SERVO AIR</t>
  </si>
  <si>
    <t>EXP CASSETTE ERROR</t>
  </si>
  <si>
    <t>O2 CONCENTRATION LOW ALARM</t>
  </si>
  <si>
    <t>O2 CELL ADJUSTMENT DONE. ALSO O2 CELL CAPACITY FOUND OK (73%). NOW WORKING GOOD.</t>
  </si>
  <si>
    <t>NO POWER INDICATION</t>
  </si>
  <si>
    <t>CHECKED AND FOUND THE PROBLEM WITH INTERFACE BOARD, SO REPLACED IT, NOW IT WORKING</t>
  </si>
  <si>
    <t>INTERFACE BOARD</t>
  </si>
  <si>
    <t>CHECKED AND CONFIRMED THE PROBLEM, WORKING INTERMITTENTLY, UNDER OBSERVATION</t>
  </si>
  <si>
    <t>CARTRIDGE EXPIRED</t>
  </si>
  <si>
    <t>CHANGED NEW CARTRIDGE AND CVP DONE.</t>
  </si>
  <si>
    <t>CHECKED AND RESET DONE, NOW IT WORKING</t>
  </si>
  <si>
    <t>DISPLAY NOT WORKING</t>
  </si>
  <si>
    <t>CLEANED THE DISPLAY CABLE AND RECONNECTED IT.WORKING FINE.</t>
  </si>
  <si>
    <t>RE-ATTACHED THE POWER CABLE TO CONTROL BOX.WORKING FINE.</t>
  </si>
  <si>
    <t>O2 CELL NOT WORKING</t>
  </si>
  <si>
    <t>CLEANED THE O2 CELL/RECALIBRATED IT.WORKING FINE.</t>
  </si>
  <si>
    <t>SWITCHING OFF AUTOMATICALLY</t>
  </si>
  <si>
    <t>RE-INSATLLED THE SOFTWARE</t>
  </si>
  <si>
    <t>AUTOMODE NOT WORKING</t>
  </si>
  <si>
    <t>RE-STARTED THE GENERATOR,DETECTOR&amp;SYSTEM</t>
  </si>
  <si>
    <t>COUCH NOT WORKING</t>
  </si>
  <si>
    <t>RE-SETTED THE CONTROL BOX</t>
  </si>
  <si>
    <t>ABG CATRIDGE FAILED</t>
  </si>
  <si>
    <t>REPLACED WITH NEW ABG CATRIDGE</t>
  </si>
  <si>
    <t>RECTIFIED THE NIBP CUFF.WORKING FINE.</t>
  </si>
  <si>
    <t>MAMMOGRAPH UNIT</t>
  </si>
  <si>
    <t>HOLOGIC</t>
  </si>
  <si>
    <t>SELENIA DIMENSIONS</t>
  </si>
  <si>
    <t>DETECTOR NOT WORKING</t>
  </si>
  <si>
    <t>RE-STARTED  THE CPU.WORKING FINE</t>
  </si>
  <si>
    <t>MACHINE NOT SWITCHING ON</t>
  </si>
  <si>
    <t>REPLACED THE 2AMPS FUSE.WORKING FINE.</t>
  </si>
  <si>
    <t>THERAPY DIS-ABLED ISSUE</t>
  </si>
  <si>
    <t>PERFORMED THE OP CHECK</t>
  </si>
  <si>
    <t>GRADIENT COIL ERROR</t>
  </si>
  <si>
    <t>RE-STORED THE BACKUP DATA.WORKING FINE.</t>
  </si>
  <si>
    <t>SKY LIGHT ISSUE RECTIFIED.WORKING FINE.</t>
  </si>
  <si>
    <t>NEBULIZER</t>
  </si>
  <si>
    <t>JK MEDICALS</t>
  </si>
  <si>
    <t xml:space="preserve">ULTIMA </t>
  </si>
  <si>
    <t>KNOB BROKEN</t>
  </si>
  <si>
    <t>FIXED THE KNOB AND RECTIFIED THE ISSUE</t>
  </si>
  <si>
    <t>HS 22K7</t>
  </si>
  <si>
    <t>STEAM STERILIZER NOT WORKING</t>
  </si>
  <si>
    <t>GENERATED NEW PASSWORD AND PERFORMED THE FRESH CYCLE.WORKING FINE</t>
  </si>
  <si>
    <t>DEFIBRILLATOR MONITOR WITH AED</t>
  </si>
  <si>
    <t>SHOCK ABORTED ERROR</t>
  </si>
  <si>
    <t>3D MODALITY SLAVE NOT WORKING</t>
  </si>
  <si>
    <t>SWITCHED ON THE CONSOLE.WORKING FINE.</t>
  </si>
  <si>
    <t>O2 SENSOR FAILED</t>
  </si>
  <si>
    <t>CHANGED O2 SENSOR AND RECTIFIED THE ISSUE</t>
  </si>
  <si>
    <t>SANTHOSH</t>
  </si>
  <si>
    <t>RIGHT SIDE RAIL PROBLEM</t>
  </si>
  <si>
    <t>CHECKED AND PROBLEM NOT RECTIFIED, INFORMED TO COMPANY PERSON</t>
  </si>
  <si>
    <t>RESTARTED THE MACHINE AND NOW IT'S WORKING GOOD</t>
  </si>
  <si>
    <t>MONITOR SWITCHED OFF</t>
  </si>
  <si>
    <t>RESTARTED THE MONITOR AND NOW IT'S WORKING GOOD</t>
  </si>
  <si>
    <t>LOGIC E-R7</t>
  </si>
  <si>
    <t>ECHO PROBE NOT WORKING</t>
  </si>
  <si>
    <t>FIXED IT PROPERLY AND NOW IT'S WORKING GOOD.</t>
  </si>
  <si>
    <t>ARTIFACTS IN ECG WAVES</t>
  </si>
  <si>
    <t>TURNED ON THE NOTCH FILTER AND RECTIFIED THE ISSUE.</t>
  </si>
  <si>
    <t>REPLACED THE POWER ADAPTOR,AS OLD ADAPTOR FAILED.WORKING FINE.</t>
  </si>
  <si>
    <t>WORK STATION UNIT MOUSE NOT WORKING</t>
  </si>
  <si>
    <t>TIDAL VOLUME ABNORMAL ISSUE</t>
  </si>
  <si>
    <t>PERFORMED THE FLOW SENSOR CALIBRATION.WORKING FINE.</t>
  </si>
  <si>
    <t>REFIXED THE DISPLAY CABLE.WORKING FINE</t>
  </si>
  <si>
    <t>POWER CORD WAS REMOVED FROM THE CONTROL BOX FIXED IT AND NOW IT'S WORKING GOOD.</t>
  </si>
  <si>
    <t>ASTRAL 100</t>
  </si>
  <si>
    <t xml:space="preserve">NOT CHARGING ISSUE </t>
  </si>
  <si>
    <t>CHECKED POWERCORD ISSUE RECTIFIED</t>
  </si>
  <si>
    <t>NO PAPER OUTPUT</t>
  </si>
  <si>
    <t>CHECKED AND REPLACED PAPER, PROBLEM RECTIFIED</t>
  </si>
  <si>
    <t>L1CW</t>
  </si>
  <si>
    <t>FIXED THE TEMP PROBE PROPERLY AND NOW IT'S WORKING GOOD</t>
  </si>
  <si>
    <t>RE-SETTED THE CONTROL BBOX</t>
  </si>
  <si>
    <t>REPAIRED THE 5 LEAD ECG CABLE.WORKING FINE.</t>
  </si>
  <si>
    <t>CN32624356</t>
  </si>
  <si>
    <t>FIXED THE CANISTER PROPERLY AND RECTIFIED THE ISSUE.</t>
  </si>
  <si>
    <t>FIXED THE EXPIRATORY CASSETTE PROPERLY AND RECTIFIED THE ISSUE.</t>
  </si>
  <si>
    <t>SLAVE CABLE NOT WORKING</t>
  </si>
  <si>
    <t>FIXED IT AND IT'S WORKING GOOD.</t>
  </si>
  <si>
    <t xml:space="preserve">CIRCUIT LEAKAGE </t>
  </si>
  <si>
    <t>CHECKED WITH A STANDARD CIRCUIT AND FOUND NO ISSUES</t>
  </si>
  <si>
    <t>REFIXED AND RESTARTED ISSUE RECTIFIED</t>
  </si>
  <si>
    <t>FRESENIUS</t>
  </si>
  <si>
    <t>4008 S NG</t>
  </si>
  <si>
    <t>FLOW ALARM</t>
  </si>
  <si>
    <t>CLEANED DEGASING FILTER.</t>
  </si>
  <si>
    <t>CIRS ERROR</t>
  </si>
  <si>
    <t>FOUND THAT CPU WAS SWITCHED OFF. TURNED ON THE CPU AND LOGGED-IN AGAIN. CONNECTION TO CIRS WAS FOUND OK NOW.ISSUE RECTIFIED AND  MACHINE READY TO USE.</t>
  </si>
  <si>
    <t>FOUND ISSUES WITH THE PRINTER PAPER. REPLACED ANOTHER NEW PAPER ROLL AND CHECKED. NOW WORKING GOOD.</t>
  </si>
  <si>
    <t>FOUND THAT BATTERY FULLY DEPLETED. TAKEN TO DEPARTMENT AND CONNECTED WIRES IN THE PLUGTOP. PLUGGED TO AC SOURCE AND NOW WORKING GOOD.</t>
  </si>
  <si>
    <t>CHECKED AND FOUND THAT SPO2 PROBE NOT WORKING. REFIXED AND CHECKED AND NOW WORKING GOOD.</t>
  </si>
  <si>
    <t>SPO2 PROBE SLOT BROKEN</t>
  </si>
  <si>
    <t>GSS67H102E</t>
  </si>
  <si>
    <t>CONTACTOR ISSUE</t>
  </si>
  <si>
    <t>CHANGED THE CONTACTOR AND RECTIFIED THE IISUE</t>
  </si>
  <si>
    <t>POWER CORD WAS NOT FIXED PROPERLY , FIXED IT AND IT'S WORKING GOOD</t>
  </si>
  <si>
    <t>CLEANED THE PRINTER HEAD AND OBSERVED. NOW WORKING GOOD.</t>
  </si>
  <si>
    <t>FOUND MOISTURE IN O2 CELL, CLEANED, AND REFIXED. ISSUE RECTIFIED.</t>
  </si>
  <si>
    <t>CHECKED WITH ANOTHER CATRIDGE AND NOW IT'S WORKING GOOD</t>
  </si>
  <si>
    <t>PLUG TOP BROKEN/REPLACED WITH NEW 16AMPS PLUG TOP.WORKING FINE.</t>
  </si>
  <si>
    <t>MOBILE LIGHT ISSUE</t>
  </si>
  <si>
    <t>CLEANED THE MOISTURE INSIDE THE MOBILE LIGHT.WORKING FINE.</t>
  </si>
  <si>
    <t>LIGHT OPERATING,TRIPLE DOME</t>
  </si>
  <si>
    <t>ARDVCS209006A VCS64SF</t>
  </si>
  <si>
    <t>OT LIGHT ALIGNMENT ISSUE</t>
  </si>
  <si>
    <t>ADJUSTED THE OT LIGHT PENDANT ALIGNMENT.WORKING FINE.</t>
  </si>
  <si>
    <t>SYRINGE CLAMP HOLDER ISSUE RECTIFIED</t>
  </si>
  <si>
    <t>FREEZE BUTTON ISSUE</t>
  </si>
  <si>
    <t>REPLACED THE FREEZE BUTTON CONTROLLER BOARD.</t>
  </si>
  <si>
    <t>HIGHT ADJUSTMENT NOT WORKING</t>
  </si>
  <si>
    <t>RESET DONE ,NOW WORKING</t>
  </si>
  <si>
    <t>MICROFLOW DEVICES INDIA PVT LTD</t>
  </si>
  <si>
    <t>MFD V 1200</t>
  </si>
  <si>
    <t>NO UV LIGHT</t>
  </si>
  <si>
    <t>CHECKED AND FOUND THE BALANCING PLATE PROBLEM, RECTIFIED AND NOW WORKING</t>
  </si>
  <si>
    <t>NOT ABLE TO PERFORM NIBP</t>
  </si>
  <si>
    <t>VANI SCIENTIFIC&amp;EQUIPMENTS</t>
  </si>
  <si>
    <t>LOCK BROKEN</t>
  </si>
  <si>
    <t>CHECKED AND NEED TO REPLACED NEW ONE, QUOTATION RECEIVED FROM VENDOR</t>
  </si>
  <si>
    <t>NITRIC OXIDE DELIVERY SYSTEM</t>
  </si>
  <si>
    <t>SLE</t>
  </si>
  <si>
    <t>RESET DONE, RESTARTED THE MACHINE. NOW WORKING GOOD.</t>
  </si>
  <si>
    <t>NEED TO REPLACE A CARTRIDGE</t>
  </si>
  <si>
    <t>REMOVED THE OLD CARTRIDGE (LOT:231206I) AND INSTALLED A NEW CARTRIDGE. WARMING UP DONE. READY TO USE.</t>
  </si>
  <si>
    <t>FOUND THAT BATTERY FULLY DEPLETED. PLUGGED TO AC SOURCE. ISSUE RECTIFIED AND READY TO USE.</t>
  </si>
  <si>
    <t>CHECKED AND FOUND THAT SPO2 PROBE GOT DETACHED FROM THE PATIENT. ASKED THEM TO REFIX AND ISSUE RECTIFIED.</t>
  </si>
  <si>
    <t>NEED TO CHANGE A NEW CARTRIDGE</t>
  </si>
  <si>
    <t>REPLACED A NEW CARTDRIGE AND CVP DONE.</t>
  </si>
  <si>
    <t>ULTRASONIC SENSOR BROKEN. REPLACED ANOTHER ULTRASONIC SENSOR FROM DEFECTIVE PUMP AND ISSUE RECTIFIED.</t>
  </si>
  <si>
    <t>SETTINGS TO BE DONE</t>
  </si>
  <si>
    <t>CHANGED THE SETTINGS AS PER REQUIREMENTS. NOW WORKING GOOD.</t>
  </si>
  <si>
    <t>ERROR CATHETER FAULT DETECTOR</t>
  </si>
  <si>
    <t>CHECKED AND NEED TO REPLACE THE PIM MODULE</t>
  </si>
  <si>
    <t>CHECKED AND FOUND THAT BATTERY FULLY DEPLETED. PLUGGED TO AC SOURCE AND OBSERVED. NOW WORKING GOOD.</t>
  </si>
  <si>
    <t>FREEZE KEY NOT WORKING</t>
  </si>
  <si>
    <t>CHANGED THE FREEZE KEY ASSAY AND NOW IT'S WORKING GOOD</t>
  </si>
  <si>
    <t>FREEZE KEY ASSEMBLY</t>
  </si>
  <si>
    <t>CENTRIFUGE TABLE TOP</t>
  </si>
  <si>
    <t>REMI</t>
  </si>
  <si>
    <t>NEYA 4</t>
  </si>
  <si>
    <t>CANNOT PRESSURIZE CIRCUIT ALARM</t>
  </si>
  <si>
    <t>MOISTURE INSIDE CANISTER, CLEANED AND CHECKOUT DONE. ISSUE RECTIFIED.</t>
  </si>
  <si>
    <t>LOGIQ S8</t>
  </si>
  <si>
    <t>WORKLIST NOT UPDATING</t>
  </si>
  <si>
    <t>CHECKED AND RECONNECTED THE LAN CABLE</t>
  </si>
  <si>
    <t>REPLACED THE PIM MODULE, PROBLEM RECTIFIED</t>
  </si>
  <si>
    <t>PIM MODULE</t>
  </si>
  <si>
    <t>CANISTER CHANGED AND OBSERVED. ISSUE RECTIFIED</t>
  </si>
  <si>
    <t>CLEANED CANISTER, SODALIME QUANTITY REDUCED. WORKING GOOD.</t>
  </si>
  <si>
    <t xml:space="preserve">LOCKING CLAMP PROBLEM </t>
  </si>
  <si>
    <t>CHECKED AND ADJUSTED AND RECTIFIED PROBLEM</t>
  </si>
  <si>
    <t>75CT</t>
  </si>
  <si>
    <t>CLEANED AND REFIXED THE PROBE. INTERMITTENTLY WORKING, NEED TO REPLACE THE PROBE.</t>
  </si>
  <si>
    <t>CHECKED AND CHANGED TO M AND OBSERVED, IT WORKING</t>
  </si>
  <si>
    <t>BURTON</t>
  </si>
  <si>
    <t>NXF103</t>
  </si>
  <si>
    <t>RESTARTED AND NOW IT'S WORKING GOOD.</t>
  </si>
  <si>
    <t>REMOTE LOCKED , UNLOCKED AND NOW IT'S WORKING GOOD.</t>
  </si>
  <si>
    <t>GO FLO PUMP, ARTHROSCOPY</t>
  </si>
  <si>
    <t>SMITH &amp; NEPHEW</t>
  </si>
  <si>
    <t>72204968</t>
  </si>
  <si>
    <t>CHECKED AND RESET DONE NOW WORKING</t>
  </si>
  <si>
    <t>LITHOCLAST</t>
  </si>
  <si>
    <t>SURGIMEDIK HEALTHCARE</t>
  </si>
  <si>
    <t>DIGI NOVA</t>
  </si>
  <si>
    <t xml:space="preserve">CHECKED AND OBSERVED HAND PIECE NEED TO REPLACE </t>
  </si>
  <si>
    <t>GLUCOSE IQM FAILED</t>
  </si>
  <si>
    <t>NEW CADRIDGE REPLACED</t>
  </si>
  <si>
    <t>CHECKED ,CONTROL PANEL DEFECT,NEED TO REPLACE</t>
  </si>
  <si>
    <t>TEST FAILED</t>
  </si>
  <si>
    <t>CHECKED AND SODA LIME CHAMBER RECONNECTED, RECTIFIED</t>
  </si>
  <si>
    <t>SERVICE INDICATION ALARM</t>
  </si>
  <si>
    <t>RESET DONE NOW WORKING GOOD</t>
  </si>
  <si>
    <t>HEATER UNIT</t>
  </si>
  <si>
    <t>HU35</t>
  </si>
  <si>
    <t>HOSE LEAKING ISSUE</t>
  </si>
  <si>
    <t>LEAK ARRESTED,</t>
  </si>
  <si>
    <t>SUDDENLY TURNED OFF</t>
  </si>
  <si>
    <t xml:space="preserve">FOUND PLUG WAS LOOSENED THEN FIXED </t>
  </si>
  <si>
    <t>CHECKED AND RESET DONE, PROBLEM RECTIFIED</t>
  </si>
  <si>
    <t>MOUSE NOT WORKING</t>
  </si>
  <si>
    <t>CHANGED IT AND NOW IT'S WORKING GOOD</t>
  </si>
  <si>
    <t>PLUG TOP BURNT AND STUCKED</t>
  </si>
  <si>
    <t>NEW PLUG TOP REPLACED</t>
  </si>
  <si>
    <t>CHECKED THE CUFFS AND FOUND OK. REPLACED ANOTHER BP HOSE AND VERIFIED. WORKING GOOD.</t>
  </si>
  <si>
    <t>NIBP TIMING PROBLEM</t>
  </si>
  <si>
    <t>CHECKED AND RECTIFIED</t>
  </si>
  <si>
    <t>FOUND THAT BED LOCKED. UNLOCKED AND OBSERVED. WORKING GOOD.</t>
  </si>
  <si>
    <t>TEST NOT PASSED</t>
  </si>
  <si>
    <t>CHECKED AND RECONNECTED, PROBLEM CLEARED</t>
  </si>
  <si>
    <t>BABY WEIGHING SCALE WITH INFANTOMETER</t>
  </si>
  <si>
    <t>VARIATION IN WEIGH OF BABY</t>
  </si>
  <si>
    <t>VERIFIED (CALIBRATED) WITH THE STANDARD WEIGH. WORKING GOOD.</t>
  </si>
  <si>
    <t>STANDARD WEIGH</t>
  </si>
  <si>
    <t>DOOR NOT CLOSING</t>
  </si>
  <si>
    <t>FOUND THAT DOOR BACKEND SCREW LOOSENED. TIGHTENED IT AND CHECKED. NOW WORKING GOOD.</t>
  </si>
  <si>
    <t>MX 100</t>
  </si>
  <si>
    <t>CLEANED AND REFIXED THE HOSE, REEXAMINED AND WORKING GOOD.</t>
  </si>
  <si>
    <t>GE HEALTHCARE</t>
  </si>
  <si>
    <t>VIVID S70</t>
  </si>
  <si>
    <t>POWERCORD ISSUE</t>
  </si>
  <si>
    <t>CLIPPED THE POWERCORD CABLE TO THE HOLDER SO THAT IT CANNOT DISTURB CASTOR WHEEL. ALSO INSULATED THE DAMAGED PART OF THE POWERCORD. CHECKED AND WORKING GOOD.</t>
  </si>
  <si>
    <t>KIRAN MEDICAL SYSTEM</t>
  </si>
  <si>
    <t>FELICIA</t>
  </si>
  <si>
    <t>BUTTONS NOT FUNCTIONING</t>
  </si>
  <si>
    <t>REMOVED AND REFIXED THE CONNECTOR. OBSERVED AND WORKING GOOD.</t>
  </si>
  <si>
    <t>NOT WORKING PROPERLY</t>
  </si>
  <si>
    <t>CLEARED THE STORAGE AND NOW IT'S WORKINF GOOD.</t>
  </si>
  <si>
    <t>V99 FAILURE</t>
  </si>
  <si>
    <t>FACEPLATE DETACHED</t>
  </si>
  <si>
    <t>ATTACHED THE FACE PLATE TO THE CONSOLE. NOW READY TO USE.</t>
  </si>
  <si>
    <t>LOGIC V2</t>
  </si>
  <si>
    <t>REVERSE OSMOSIS SYSTEM</t>
  </si>
  <si>
    <t>ENGINEERING ALLIANCE</t>
  </si>
  <si>
    <t>500 LPH</t>
  </si>
  <si>
    <t>MX400A</t>
  </si>
  <si>
    <t>HEAD POSITION NOT WORKING</t>
  </si>
  <si>
    <t>PROBLEM WITH GAS SPRING, NEED TO REPLACE</t>
  </si>
  <si>
    <t>GAS SPRING</t>
  </si>
  <si>
    <t>O2 CELL DEFECTIVE</t>
  </si>
  <si>
    <t>REPLACED THE O2 CELL AND CHECK-OUT PASSED. NOW WORKING GOOD.</t>
  </si>
  <si>
    <t>MEMBRANE EXPIRED</t>
  </si>
  <si>
    <t>CHANGED A NEW MEMBRANE AND RECTIFIED THE ISSUE.</t>
  </si>
  <si>
    <t>MEMBRANE</t>
  </si>
  <si>
    <t>AIR-IN LINE ALARM</t>
  </si>
  <si>
    <t>FOUND THAT INFUSION TUBING NOT PROPERLY FIXED. REFIXED AND OBSERVED. NOW WORKING GOOD.</t>
  </si>
  <si>
    <t>CLEARED THE SPOOLER, RESTARTED THE MACHINE. RESEND THE PACS AND NOW ISSUE RECTIFIED.</t>
  </si>
  <si>
    <t>LOCK ISSUE</t>
  </si>
  <si>
    <t>FABRICATED THE DYE CAST RINGS AND FIXED IT BY THE VENDOR. NOW WORKING FINE.</t>
  </si>
  <si>
    <t>FOUND THAT BATTERY FULLY DEPLETED. PLUGGED TO AC SOURCE AND OBSERVED. ISSUE RECTIFIED AND READY TO USE.</t>
  </si>
  <si>
    <t>CVP TEST DUE</t>
  </si>
  <si>
    <t>ALL CVP TESTS DONE. MACHINE NOW READY TO USE.</t>
  </si>
  <si>
    <t>PRINTER PROBLEM</t>
  </si>
  <si>
    <t>HARMONIC GENERATOR</t>
  </si>
  <si>
    <t>LOTUS</t>
  </si>
  <si>
    <t>UBERSONIC TM</t>
  </si>
  <si>
    <t>CHECKED WITH ANOTHER HANDPIECE ,ISSUE RECTIFIED</t>
  </si>
  <si>
    <t>AIR IN LINE</t>
  </si>
  <si>
    <t>CHECKED ULTRA SOUND SENSOR</t>
  </si>
  <si>
    <t>PROBE STUCK IN CASTOR WHEEL</t>
  </si>
  <si>
    <t>RELEASED THE PROBE WIRE FROM THE WHEEL. APPLIED TAPE TO THE DAMAGED PART OF THE PROBE. CHECKED THE PROBE AND WORKING GOOD.</t>
  </si>
  <si>
    <t>4008S NG</t>
  </si>
  <si>
    <t>RESET DONE, AND CHECKED. WORKING GOOD.</t>
  </si>
  <si>
    <t>REMOVED THE OLD CARTRIDGE AND INSTALLED A NEW CARTRIDGE. CVP-2 TEST ONLY FAILED.</t>
  </si>
  <si>
    <t xml:space="preserve">PRINTER NOT WORKING </t>
  </si>
  <si>
    <t>CLEARED THE QUEUE AND NOW IT'S WORKING GOOD</t>
  </si>
  <si>
    <t>AC POWER FAIL ISSUE</t>
  </si>
  <si>
    <t>CHECK OUT AND CAKIBRATION DONE ISSUE RECTIFIED</t>
  </si>
  <si>
    <t>FETAL HEART MONITOR</t>
  </si>
  <si>
    <t>COROMETRICS 259</t>
  </si>
  <si>
    <t>CVP-2 TEST FAILED MULTIPLE TIMES</t>
  </si>
  <si>
    <t>ADDED THE CVP-2 LOT TO THE MACHINEBY THE COMPANY PERSON. RERUNNED THE TEST AND NOW PASSED. MACHINE IS READY TO USE.</t>
  </si>
  <si>
    <t>ABG CATRIDGE EXPIRED</t>
  </si>
  <si>
    <t>REPLACED THE NEW ABG CATRIDGE AND DONE QC.WORKING FINE</t>
  </si>
  <si>
    <t>CARDIO HELP</t>
  </si>
  <si>
    <t>VENOUS PRESSURE LOW</t>
  </si>
  <si>
    <t>REPLACED NEW VENOUS PRESSURE CABLE.WORKING FINE.</t>
  </si>
  <si>
    <t xml:space="preserve">CHANGED A NEW CARTRIDGE AND CVP DONE </t>
  </si>
  <si>
    <t>CHECKED AND POWER INSERTED PROPERLY AND RECTIFIED</t>
  </si>
  <si>
    <t>COT BRAKE PEDAL NOT WORKING</t>
  </si>
  <si>
    <t>SCREW FIXED. ISSUE RECTIFIED</t>
  </si>
  <si>
    <t>VOLUME CONTROL MODE ISSUE</t>
  </si>
  <si>
    <t>CLEANED THE FLOW SENSOR AND SODA LIME JAR&amp;INSPIRATORY,EXPIRATORY VALVES.WORKING FINE.</t>
  </si>
  <si>
    <t>HEADREST BROKEN</t>
  </si>
  <si>
    <t>REPLACED WITH ANOTHER HEAD REST.WORKING FINE.</t>
  </si>
  <si>
    <t xml:space="preserve">CVP DUE </t>
  </si>
  <si>
    <t>CVP DONE</t>
  </si>
  <si>
    <t>MONITOR HIGH DEFINITION,3D</t>
  </si>
  <si>
    <t>TM330</t>
  </si>
  <si>
    <t xml:space="preserve">RECORDING NOT WORKING </t>
  </si>
  <si>
    <t>CHANGED THE CONNECTOR CABLES AND NOW IT'S WORKING PROPERLY</t>
  </si>
  <si>
    <t>HDMI CABLE</t>
  </si>
  <si>
    <t>CHANGED THE HANDPIECE AND CHECKED IT'S WORKING GOOD</t>
  </si>
  <si>
    <t>HAND PIECE</t>
  </si>
  <si>
    <t>ECG DISTURBANCE</t>
  </si>
  <si>
    <t>CLEANED THE ECG CONNECTING PORT AND ISSUE RECTIFIED</t>
  </si>
  <si>
    <t>KEY STUCK</t>
  </si>
  <si>
    <t>REPLACED THE CONTROL BOARD FROM ANOTHER DEFECTIVE PUMP (00446). CHECKED AND NOW WORKING GOOD.</t>
  </si>
  <si>
    <t>CONTROL BOARD</t>
  </si>
  <si>
    <t>CONTROL BOARD ISSUE</t>
  </si>
  <si>
    <t>CLEANED THE CONTROL BOARD AND CHECKED. WORKING GOOD.</t>
  </si>
  <si>
    <t>NIBP LEAK</t>
  </si>
  <si>
    <t>LEAK ARRESTED AND ISSUE  RECTIFIED</t>
  </si>
  <si>
    <t>TRACTION WITH TREATMENT TABLE</t>
  </si>
  <si>
    <t>CHATTANOOGA</t>
  </si>
  <si>
    <t>TRITON DTS</t>
  </si>
  <si>
    <t>RECONNECTED AND ISSUE RECTIFIED</t>
  </si>
  <si>
    <t>ALARM IN HIGH VOLUME</t>
  </si>
  <si>
    <t>CHECKED AND MUTED ALARM</t>
  </si>
  <si>
    <t>PRINTER ISSUE</t>
  </si>
  <si>
    <t>CHECKED WITH ANOTHER PAPER ISSUE RECTIFIED</t>
  </si>
  <si>
    <t>REFIXED THE CABLE CONNECTIONS IN CONTROL BOX.WORKING FINE.</t>
  </si>
  <si>
    <t>REPLACED THE NIBP HOSE.WORKING FINE.</t>
  </si>
  <si>
    <t>ULTRASOUND NOT WORKING</t>
  </si>
  <si>
    <t>RE-ATTACHED THE BATTERY MODULE.WORKING FINE.</t>
  </si>
  <si>
    <t>REFIXED THE CUFF PROPERLY AND CHECKED IT'S WORKING GOOD.</t>
  </si>
  <si>
    <t>MONITOR OUTPUT NOT SHOWING ON SLAVE MONITOR</t>
  </si>
  <si>
    <t>FOUND INPUT SOURCE NOT SELECTED, ISSUE RECTIFIED</t>
  </si>
  <si>
    <t>CANT ABLE TO SAVE IMAGES</t>
  </si>
  <si>
    <t>CLEARED DATA NOW SAVING IMAGE</t>
  </si>
  <si>
    <t>VOLUSON E10</t>
  </si>
  <si>
    <t>IMAGES NOT PUSHING TO SYATEM</t>
  </si>
  <si>
    <t>RESTARTED CHECKED CONNECTION,WORKING GOOD</t>
  </si>
  <si>
    <t>PLUG TOP BROKEN</t>
  </si>
  <si>
    <t>NIBP MEASUREMENT FAILED</t>
  </si>
  <si>
    <t>CHECKED MOTOR AND FOUND FINE. REMOVED, CLEANED AND REFIXED THE CABLE INSIDE. CHECKED AND NOW WORKING GOOD.</t>
  </si>
  <si>
    <t>LOGIQ S7</t>
  </si>
  <si>
    <t>C1-6-D PROBE ARTIFACTS ISSUE</t>
  </si>
  <si>
    <t>THROUGH COMPANY PERSON'S GUIDELINES, CHECKED THE CONDITION OF PROBE AND REPLACEMENT GIVEN. REPLACED THE PROBE AND OBSERVED, WORKING GOOD.</t>
  </si>
  <si>
    <t>RE-STORED THE DEFAULT IN LOGIQ P9.WORKING FINE.</t>
  </si>
  <si>
    <t>TEMPERATURE PROBE NOT WORKING.</t>
  </si>
  <si>
    <t>REPLACED WITH NEW TEMPERATURE PROBE.WORKING FINE.</t>
  </si>
  <si>
    <t>DR ASCEND CMD</t>
  </si>
  <si>
    <t>DETECTOR NOT WORKING.</t>
  </si>
  <si>
    <t>EXISTING BATTERY FAILED/REPLACED WITH NEW BATTERY.WORKING FINE</t>
  </si>
  <si>
    <t>CLAMP THREAD NOT GOOD</t>
  </si>
  <si>
    <t>CHANGED THE CLAMP</t>
  </si>
  <si>
    <t>SV 300</t>
  </si>
  <si>
    <t>BATTERY BACKUP ISSUE</t>
  </si>
  <si>
    <t>CHECKED BATTERY AND NEED TO REPLACE THE BATTERY</t>
  </si>
  <si>
    <t>POWERPORT ISSUE</t>
  </si>
  <si>
    <t>ISSUE RECTIFIED</t>
  </si>
  <si>
    <t>AYMED MEDICAL TECHNOLOGY</t>
  </si>
  <si>
    <t>LOCUM</t>
  </si>
  <si>
    <t>PRESSURE TRANSDUCER FAILURE</t>
  </si>
  <si>
    <t>REPLACED NEW TRANSDUCER</t>
  </si>
  <si>
    <t>PHYSIOTHERAPY</t>
  </si>
  <si>
    <t>BRAKE NOT WORKING</t>
  </si>
  <si>
    <t>REFIXED THE SCREW IN THE BRAKE.WORKING FINE</t>
  </si>
  <si>
    <t>DIODE LASER,DERMATOLOGY</t>
  </si>
  <si>
    <t>ALMA</t>
  </si>
  <si>
    <t>SOPRANO ICE</t>
  </si>
  <si>
    <t>LASER GOOGLES BROKEN</t>
  </si>
  <si>
    <t>REPLACED WITH NEW LASER GOOGLES.WORKING FINE.</t>
  </si>
  <si>
    <t>CELL SAVER</t>
  </si>
  <si>
    <t>HAEMONETICS</t>
  </si>
  <si>
    <t>ELITE PLUS</t>
  </si>
  <si>
    <t>CLEANED THE TUBING SENSOR AND CENTRIFUGE WELL.WORKIN  FINE.</t>
  </si>
  <si>
    <t>ePM 12c</t>
  </si>
  <si>
    <t>PATIENT DATA STORAGE IS FULL</t>
  </si>
  <si>
    <t xml:space="preserve">CLEARED THE DATA AND RECTIFIED THE ISSUE. </t>
  </si>
  <si>
    <t>CHECKED AND FOUND FEEDING, SO CHANGED TO COMMON AND ASKED TO DILUTE</t>
  </si>
  <si>
    <t>ORTHOPANTOMOGRAPHY</t>
  </si>
  <si>
    <t>MYRAY HYPERION X5</t>
  </si>
  <si>
    <t>POSITIONING ISSUE</t>
  </si>
  <si>
    <t>TEETH STICK BROKEN NEED A REPLACEMENT</t>
  </si>
  <si>
    <t>MONITOR DISPLAY NOT WORKING.</t>
  </si>
  <si>
    <t>DISPLAY PANEL FAILED/SWAPPED WITH ANOTHER WORKING DISPLAY PANEL.WORKING FINE.</t>
  </si>
  <si>
    <t>CHECKED AND CHANGED ECG CABLES</t>
  </si>
  <si>
    <t>CHECKED AND FOUND THAT THE POWERCORD WAS DETACHED FROM THE CONTROL BOX. REFIXED AND CHECKED, ISSUE RECTIFIED.</t>
  </si>
  <si>
    <t>CLEANED THE HEATER CABLE CONNECTOR PIN.WORKING FINE.</t>
  </si>
  <si>
    <t>REPLACED THE 5-LEAD ECG CABLE.WORKING FINE.</t>
  </si>
  <si>
    <t>NEED TO REPLACE NEW HINDGES</t>
  </si>
  <si>
    <t>NEW HINGES CHANGED</t>
  </si>
  <si>
    <t>COT FUNCTIONS NOT WORKING</t>
  </si>
  <si>
    <t>COT LOCKED</t>
  </si>
  <si>
    <t>RESET DONE AND ISSUE RECTIFIED</t>
  </si>
  <si>
    <t>HCB-04LY/BXA</t>
  </si>
  <si>
    <t>IV STAND STUCK</t>
  </si>
  <si>
    <t>FOUND STAND SCREWS TIGHTENED. LUBRICATED AND ISSUE RECTIFIED</t>
  </si>
  <si>
    <t>PRESSURE VALUE ABNORMAL</t>
  </si>
  <si>
    <t xml:space="preserve">ADJUSTED EPAP SETTINGS AND ISSUE RECTIFIED. </t>
  </si>
  <si>
    <t>OPTION NEED TO CHANGE</t>
  </si>
  <si>
    <t>SHUTDOWN THEN CATRIDGE EJECTED</t>
  </si>
  <si>
    <t>NEED TO REPLACE A CATRIDGE</t>
  </si>
  <si>
    <t>ROTAFLOW</t>
  </si>
  <si>
    <t>DEFECTIVE BATTERY</t>
  </si>
  <si>
    <t>REPLACED THE NEW BATTERY WITH THE COMPANY PERSON. ISSUE RECTIFIED.</t>
  </si>
  <si>
    <t>ECMO BATTERY</t>
  </si>
  <si>
    <t>FLOW TRANSDUCER TEST FAILED</t>
  </si>
  <si>
    <t>CLEANED AIR FILTER AND REPLACED THE EXPIRATORY CASSETTE.WORKING FINE.</t>
  </si>
  <si>
    <t>CENTRAL MONITOR ISSUE</t>
  </si>
  <si>
    <t>CHECKED AND CONFIGURATION CHANGED. ISSUE RECTIFIED.</t>
  </si>
  <si>
    <t>CLEANED THE PRINTER HEAD. OBSERVED AND WORKING GOOD.</t>
  </si>
  <si>
    <t>ECG EQUIPMENT MALFUNCTION</t>
  </si>
  <si>
    <t>CHECKED WITH CABLES NOW WORKING</t>
  </si>
  <si>
    <t>CLEANED MOISTURE FROM ABSORBER CANISTER. PASSED THE CHECK NOW READY TO USE.</t>
  </si>
  <si>
    <t>FOUND THAT BATTERY FULLY DEPLETED. PLUGGED TO AC SOURCE BUT NO POWER SOCKET. AFTER POWER SUPPLY, OBSERVED AND ISSUE RECTIFIED.</t>
  </si>
  <si>
    <t>CHECKED AND FOUND THAT THERMISTOR RECEPTACLE FOUND DETACHED. REFIXED AND ISSUE RECTIFIED.</t>
  </si>
  <si>
    <t>MECHANICAL MOVEMENT ISSUE</t>
  </si>
  <si>
    <t>CHECKED ANGULATION OF THE TEE PROBE AND MECHANICAL ROTATION ALSO GOOD. ISSUE RECTIFIED.</t>
  </si>
  <si>
    <t>PREOP TEST FAILED</t>
  </si>
  <si>
    <t xml:space="preserve">CHECKED AND RECONNECTED CASETTE. WORKING </t>
  </si>
  <si>
    <t>HANGING ISSUE</t>
  </si>
  <si>
    <t>CLEARED DATA NOW WORKING GOOD</t>
  </si>
  <si>
    <t>COLOR DOPPLER ISSUE</t>
  </si>
  <si>
    <t>CHECKED CURVED LINEAR PROBE PROBLEM</t>
  </si>
  <si>
    <t>O2 SUPPLY LOW ALARM</t>
  </si>
  <si>
    <t>RESTARTED THE MACHINE, CHECKOUT DONE AND OBSERVED. NOW NO ALARMS DETECTED.</t>
  </si>
  <si>
    <t>FOUND LEAK IN TWO BP CUFF. BLOCKED THE LEAK. CHECKED AND NOW WORKING GOOD.</t>
  </si>
  <si>
    <t>SOFTWARE UPDATED BY THE VENDOR. NOW READY TO USE.</t>
  </si>
  <si>
    <t>MATRIX</t>
  </si>
  <si>
    <t>MM 5</t>
  </si>
  <si>
    <t>LEAK IN FLU</t>
  </si>
  <si>
    <t>PARI</t>
  </si>
  <si>
    <t>PARIBOY SX</t>
  </si>
  <si>
    <t>PRESSURE IS NOT GOOD</t>
  </si>
  <si>
    <t>CHANGED THE CONNECTOR AND ISSUE RECTIFIED</t>
  </si>
  <si>
    <t>BEEP SOUND ISSUE</t>
  </si>
  <si>
    <t>CANT CHANGE SATURATION LEVEL</t>
  </si>
  <si>
    <t>ADJUST SETTIGS ISSUE RECTIFIED</t>
  </si>
  <si>
    <t>RECONNECTED THE O2 CELL, RERUNNED THE CHECKOUT AND PASSED. NOW READY TO USE.</t>
  </si>
  <si>
    <t>CHECKED AND FOUND NO ISSUES WITH ECG CABLES. INTERFERENCE CAUSED BY THE POWERCORD. REMOVED IT AND OBSERVED. NOW WORKING GOOD.</t>
  </si>
  <si>
    <t>ALPHA CLASSIC PRO</t>
  </si>
  <si>
    <t>NOT ABLE TO FIX ABSORBER CANISTER</t>
  </si>
  <si>
    <t>SCREW</t>
  </si>
  <si>
    <t>AESTIVA MRI 7900</t>
  </si>
  <si>
    <t>REINSERTED THE O2 CELL AND OBSERVED. ISSUE RECTIFIED.</t>
  </si>
  <si>
    <t>SETTINGS ADJUSTED. ISSUE RECTIFIED.</t>
  </si>
  <si>
    <t xml:space="preserve">NO ECG WAVEFORM </t>
  </si>
  <si>
    <t>CLEANED THE CONNECTOR AND ISSUE RECTIFIED</t>
  </si>
  <si>
    <t>CATRIDGE NEED TO REPLACE</t>
  </si>
  <si>
    <t>NEW CATRIDGE REPLACED</t>
  </si>
  <si>
    <t>MEERA</t>
  </si>
  <si>
    <t>FOUND REMOTE LOCKED, UNLOCKED IT AND RESET DONE. NOW READY TO USE.</t>
  </si>
  <si>
    <t>FRONT WINDOW PANEL BROKEN</t>
  </si>
  <si>
    <t>TEMPORARILY FIXED THE PANEL. NOW READY TO USE.</t>
  </si>
  <si>
    <t>MINDRAY</t>
  </si>
  <si>
    <t>WATO EX-35</t>
  </si>
  <si>
    <t>CALIBRATION DUE</t>
  </si>
  <si>
    <t>O2 CALIBRATION DONE. NOW READY TO USE.</t>
  </si>
  <si>
    <t>MONOBLOCK ISSUE</t>
  </si>
  <si>
    <t>REPLACED MONOBLOCK BY VENDOR. NOW ISSUE RECTIFIED.</t>
  </si>
  <si>
    <t>MONOBLOCK</t>
  </si>
  <si>
    <t>CONTINEOUS ALAMING</t>
  </si>
  <si>
    <t>ALARM MUTED</t>
  </si>
  <si>
    <t>ERROR</t>
  </si>
  <si>
    <t>CHECKED AND SUSPECTED THE TUBE ISSUES</t>
  </si>
  <si>
    <t>POLE CLAMP LOOSENED</t>
  </si>
  <si>
    <t>TIGHTENED IT AND CHECKED. NOW READY TO USE.</t>
  </si>
  <si>
    <t>PACS ISSUE</t>
  </si>
  <si>
    <t>RECONNECTED THE LAN CABLE AND ISSUE RECTIFIED.</t>
  </si>
  <si>
    <t>SWAPPED THE BP HOSE FROM PROCEDURE ROOM. NOW ISSUE RECTIFIED.</t>
  </si>
  <si>
    <t>CARTRIDGE FAILED</t>
  </si>
  <si>
    <t>THROUGH COMPANY PERSON'S GUIDELINES, BASIC TROUBLESHOOTING DONE. ISSUE RECTIFIED.</t>
  </si>
  <si>
    <t>ECG MALFUNCTION</t>
  </si>
  <si>
    <t>RECONNECTED AND CHECK PASSED. NOW WORKING</t>
  </si>
  <si>
    <t>CLEANED PRINTER HEAD AND ISSUE RECTIFIED</t>
  </si>
  <si>
    <t>CARTRIDGE EMPTY</t>
  </si>
  <si>
    <t>REPLACED NEW CARTRIDGE AND ISSUE RECTIFIED</t>
  </si>
  <si>
    <t>VITEK 2 COMPACT 30</t>
  </si>
  <si>
    <t>SERVICE ALARM</t>
  </si>
  <si>
    <t>CLEARED LOGS AND RESTARTED THE SYSTEM, ISSUE RECTIFIED</t>
  </si>
  <si>
    <t>BULB ELECRODE BROKEN</t>
  </si>
  <si>
    <t>REPLACED ANOTHER BULB</t>
  </si>
  <si>
    <t>VOLUSON S8</t>
  </si>
  <si>
    <t>FOUND ISSUE WITH POWER SUPPLY. PLUGGED TO AC SOURCE AND RESTARTED THE MACHINE. ISSUE RECTIFIED.</t>
  </si>
  <si>
    <t>HANDPIECE NOT WORKING</t>
  </si>
  <si>
    <t>CONNECTED A WASHER AND CHECKED. ISSUE RECTIFIED.</t>
  </si>
  <si>
    <t>CLEANED THE FILTER AND ISSUE RECTIFIED.</t>
  </si>
  <si>
    <t>CIRCUIT LEAK TEST FAILED</t>
  </si>
  <si>
    <t xml:space="preserve">REDUCED SODA LIME QTY, CHECKOUT DONE ISSUE RECTIFIED. </t>
  </si>
  <si>
    <t>SLAVE MONITOR NOT SHOWING</t>
  </si>
  <si>
    <t>SYSTEM RESET DONE USING RECOVERY MODE AND ISSUE RECTIFIED</t>
  </si>
  <si>
    <t>AISYS CS2</t>
  </si>
  <si>
    <t>CIRCUIT LEAK ISSUE</t>
  </si>
  <si>
    <t>RESET DONE AND OBSERVED. NOW READY TO USE.</t>
  </si>
  <si>
    <t>FREEZER,DEEP FREEZING -40</t>
  </si>
  <si>
    <t>THERMO FISHER SCIENTIFIC</t>
  </si>
  <si>
    <t>FORMA 7000 SERIES</t>
  </si>
  <si>
    <t>CHART RECORDER NOT WORKING</t>
  </si>
  <si>
    <t>MOTOR SERVICED BY VENDOR AND ISSUE RECTIFIED</t>
  </si>
  <si>
    <t>ERROR 212</t>
  </si>
  <si>
    <t>CAMERA SYSTEM</t>
  </si>
  <si>
    <t>TC200</t>
  </si>
  <si>
    <t>ISSUE WITH STORAGE DEVICE, SO TEMPORARILY ARRANGED PENDRIVE FOR RECORDING. NOW ISSUE RECTIFIED.</t>
  </si>
  <si>
    <t>PENDRIVE</t>
  </si>
  <si>
    <t>TP100EN</t>
  </si>
  <si>
    <t>SETTINGS ADJUSTED AND ISSUE RECTIFIED.</t>
  </si>
  <si>
    <t>DYONICS POWER CONTROL UNIT,ARTHROSCOPY</t>
  </si>
  <si>
    <t>OSCILLATE BUTTON NOT WORKING</t>
  </si>
  <si>
    <t>CLEANED THE DUST IN THE BUTTONS. CHECKED AND ISSUE RECTIFIED.</t>
  </si>
  <si>
    <t>SIDE ARM LOOSENED</t>
  </si>
  <si>
    <t>TIGHTENED THE SIDE ARM AND ISSUE RECTIFIED.</t>
  </si>
  <si>
    <t>CVP FAILURE</t>
  </si>
  <si>
    <t>CHANGES DONE ACCORDINGLY AND ISSUE RECTIFIED</t>
  </si>
  <si>
    <t>FORMA 900 SERIES</t>
  </si>
  <si>
    <t>CHANGED THE DISTILLED WATER. NOW ISSUE RECTIFIED</t>
  </si>
  <si>
    <t>PRINTING NOT GOOD</t>
  </si>
  <si>
    <t>WAVEFORM NOT SHOWING</t>
  </si>
  <si>
    <t>CABLE FIXED PROPERLY. ISSUE RECTIFIED.</t>
  </si>
  <si>
    <t>FISHER AND PAYKEL</t>
  </si>
  <si>
    <t>AIRVO 2</t>
  </si>
  <si>
    <t>REPLACED THE POWERCORD AND ISSUE RECTIFIED.</t>
  </si>
  <si>
    <t>REMOVED AND REFIXED VAPORISER PROPERLY. ISSUE RECTIFEID</t>
  </si>
  <si>
    <t>SYSTEM FAILURE; EQUIPMENT DISBALED</t>
  </si>
  <si>
    <t>HEATER WIRE REPAIRED. NOW WORKING GOOD.</t>
  </si>
  <si>
    <t>PARI BOY SX</t>
  </si>
  <si>
    <t>CONNECTOR ISSUE RECTIFIED.</t>
  </si>
  <si>
    <t>SPO2 PROBE ISSUE</t>
  </si>
  <si>
    <t>PIN STRAIGHTENED. ISSUE RECTIFIED.</t>
  </si>
  <si>
    <t>SPO2 CONNECTOR ISSUE</t>
  </si>
  <si>
    <t>ADJUSTED THE CONNECTOR. ISSUE RECTIFIED.</t>
  </si>
  <si>
    <t xml:space="preserve">NOT READY TO USE </t>
  </si>
  <si>
    <t xml:space="preserve">NOT WORKING </t>
  </si>
  <si>
    <t>BATTERY DRAINED. PLUGGED TO AC SOURCE AND RECTIFIED.</t>
  </si>
  <si>
    <t>REFIXED THE PROBE AND OBSERVED. ISSUE RECTIFIED.</t>
  </si>
  <si>
    <t>CLEANED THE EXPIRATORY CASSETTE AND RERUNNED THE CHECK. ISSUE RECTIFIED.</t>
  </si>
  <si>
    <t>AZURION 7M12</t>
  </si>
  <si>
    <t>TABLE FOOT SWITCH PROBLEM</t>
  </si>
  <si>
    <t>CHANGED THE CONNECTORS AND CABLES AND ISSUE RECTIFIED</t>
  </si>
  <si>
    <t>CONNECTORS AND CABLES</t>
  </si>
  <si>
    <t xml:space="preserve">FOUND MOISTURE IN O2 CELL, CLEANED AND ISSUE RECTIFIED. </t>
  </si>
  <si>
    <t>REMOVED AND REFIXED BELLOWS, CHECKOUT DONE AND ISSUE RECTIFIED</t>
  </si>
  <si>
    <t>SWITCHED OFF AUTOMATICALLY</t>
  </si>
  <si>
    <t>FOUND TUBING COIL HEATED, INTERNAL BOARD ISSUE</t>
  </si>
  <si>
    <t xml:space="preserve">NOT CHARGING. </t>
  </si>
  <si>
    <t>FOUND ISSUE WITH POWER SOCKET, MACHINE WORKING FINE</t>
  </si>
  <si>
    <t>PERFORATOR CHUCK NOT WORKING</t>
  </si>
  <si>
    <t xml:space="preserve">FOUND INNTERANLY WORN OUT, NOT REPAIRABLE. </t>
  </si>
  <si>
    <t>AFTON</t>
  </si>
  <si>
    <t>FOUND PROBLEM IN SSD.</t>
  </si>
  <si>
    <t>HARD DISK FAILIURE</t>
  </si>
  <si>
    <t>REPLACED NEW SSD</t>
  </si>
  <si>
    <t>CATRIDGE DEFECT</t>
  </si>
  <si>
    <t>ECG FAILIURE</t>
  </si>
  <si>
    <t>OP CHECK DONE</t>
  </si>
  <si>
    <t>THERAPHY KNOB FAILURE</t>
  </si>
  <si>
    <t>FOUND ISSUE WITH THE HARDDISK. REPLACED THE STANDBY HARDDISK AND ISSUE RECTIFIED.</t>
  </si>
  <si>
    <t>HARDDISK</t>
  </si>
  <si>
    <t>HOLDER CLAMP NOT WORKING</t>
  </si>
  <si>
    <t>REPLACED THE HOLDER CLAMP. ISSUE RECTIFIED.</t>
  </si>
  <si>
    <t>HOLDER CLAMP</t>
  </si>
  <si>
    <t>PRESSURE SENSOR BROKEN</t>
  </si>
  <si>
    <t>REPLACED THE PRESSURE SENSOR. OBSERVED AND WORKING GOOD.</t>
  </si>
  <si>
    <t>PRESSURE SENSOR</t>
  </si>
  <si>
    <t>REPLACED WITH 1ST FLOOR CABLE ISSUE RECTIFIED</t>
  </si>
  <si>
    <t>CADRIDGE EXPIRED</t>
  </si>
  <si>
    <t>INTRA ORAL XRAY</t>
  </si>
  <si>
    <t>INTRA SKANDC</t>
  </si>
  <si>
    <t>CONTINEOUS XRAY PROBLEM</t>
  </si>
  <si>
    <t>CHECKED WITH ANOTHER PORT WORKING</t>
  </si>
  <si>
    <t>LINEAR PROBE HANGING ISSUE</t>
  </si>
  <si>
    <t xml:space="preserve">CHECKED PROBE SELF AND PASSED, OBSERVED AND FOUND NO HANGING ISSUE. </t>
  </si>
  <si>
    <t>SCAN PAGE NOT BOOTING UP</t>
  </si>
  <si>
    <t>FOUND PROBE INSERTED INCORRECTLY. REMOVED AND INSERTED PROPERLY. ISSUE RECTIFIED.</t>
  </si>
  <si>
    <t xml:space="preserve">CHECKED AND FOUND O2 SENSOR CABLE DEFECTIVE. SWAPPED FROM STANDBY MACHINE AND NOW WORKING FINE. </t>
  </si>
  <si>
    <t>CARTRIDGE EMPTY MESSAGE</t>
  </si>
  <si>
    <t xml:space="preserve">NEW CARTRIDGE REPLACED AND CP DONE. </t>
  </si>
  <si>
    <t>HOLDER CLAMP ISSUE</t>
  </si>
  <si>
    <t>ECG WAVEFORM NOT SHWOING PROPERLY</t>
  </si>
  <si>
    <t xml:space="preserve">BASE BOARD ASSEMBLY REPLACED IN CT AND CHECKED, NOW WAVEFORM SHOPWING PROPERLY. </t>
  </si>
  <si>
    <t>BASE BOARD ASSEMBLY</t>
  </si>
  <si>
    <t>BUTTONS NOT WORKING</t>
  </si>
  <si>
    <t>POWERCORD DETACHED FROM ACTUATOR.REFIXED IT AND ISSUE RECTIFIED.</t>
  </si>
  <si>
    <t>ONE SIDE REEL NOT WORKING</t>
  </si>
  <si>
    <t xml:space="preserve">NEED CONNECTOR REPLACEMENT. </t>
  </si>
  <si>
    <t>CONNECTOR</t>
  </si>
  <si>
    <t>ASY-05119</t>
  </si>
  <si>
    <t>DAILY QC TEST FAILED</t>
  </si>
  <si>
    <t>ISSUE WITH PAPER ROLL. REPLACED THE PAPER ROLL. ISSUE RECTIFIED.</t>
  </si>
  <si>
    <t xml:space="preserve">1.16 ,1.17 ERROR </t>
  </si>
  <si>
    <t xml:space="preserve">FOUND ISSUE WITH THE PRINTER HEAD. REPLACED THE PRINTER HEAD FROM DEFECTIVE MONITOR. OBSERVED AND WORKING GOOD. </t>
  </si>
  <si>
    <t>PRINTER HEAD</t>
  </si>
  <si>
    <t>NEED TO REPLACE CARTRIDGE</t>
  </si>
  <si>
    <t>INSTALLED NEW CARTRDIGE (S.NO: 301863073). USED CARTRIDGE (S.NO: 301863067). WARMING UP DONE. READY TO USE.</t>
  </si>
  <si>
    <t>PROPERLY FIXED THE PROBE AND ISSUE RECTIFIED.</t>
  </si>
  <si>
    <t>NIBP ISSUE</t>
  </si>
  <si>
    <t>SETTINGS CHANGED AND OBSERVED. ISSUE RECTIFIED.</t>
  </si>
  <si>
    <t>ECG WAVE PROBLEM</t>
  </si>
  <si>
    <t>REPLACED NEW ECG CABLE</t>
  </si>
  <si>
    <t>V99 ERROR</t>
  </si>
  <si>
    <t>CLEANED THE ABSORBER CANISTER AND RERUNNED THE TEST. ISSUE RECTIFIED AND IS READY TO USE,</t>
  </si>
  <si>
    <t>PRESSURE INJECTOR,DUAL</t>
  </si>
  <si>
    <t>LF OPTI VONTAGE</t>
  </si>
  <si>
    <t>846700A</t>
  </si>
  <si>
    <t>CLEANED THE POWER PCB BOARD AND OBSERVED. ISSUE RECTIFIED.</t>
  </si>
  <si>
    <t>DDNT GET ON</t>
  </si>
  <si>
    <t>RELEASED EMERGENCY BUTTON</t>
  </si>
  <si>
    <t>CPU POWER FAILURE</t>
  </si>
  <si>
    <t xml:space="preserve">RESTARTED THE SYSTEM AND CHECKED ERROR LOGS, FOUND JACKET KNOB NOT OPENING. </t>
  </si>
  <si>
    <t>T1000ST</t>
  </si>
  <si>
    <t>ECG PRINTER ISSUE</t>
  </si>
  <si>
    <t>COBLATOR</t>
  </si>
  <si>
    <t>ARTHO CARE CORPORATION</t>
  </si>
  <si>
    <t>COBLATOR II</t>
  </si>
  <si>
    <t>LOOSE CONNECTION CONNECTOR</t>
  </si>
  <si>
    <t>THEY LOST CAP ,AND ISSUE RECTIFIED</t>
  </si>
  <si>
    <t>CPU POWER FAILURE, JACKET TEMP NOT RAISING</t>
  </si>
  <si>
    <t xml:space="preserve">COMPANY PERSON CHECKED AND FOUND AIR PRESSURE LEAK ON THE CONTACTORS. TEMPORILY ISSUE RECTIFIED BY COMPANY PERSON. </t>
  </si>
  <si>
    <t>NO POWER SUPPLY</t>
  </si>
  <si>
    <t>ISSUE WITH POWER SOCKET. CHANGED THE SOCKET AND READY TO USE.</t>
  </si>
  <si>
    <t>T1000-ST</t>
  </si>
  <si>
    <t>CARTRIDGE RELOADED AND OBSERVED. ISSUE RECTIFIED.</t>
  </si>
  <si>
    <t>ISSUE WITH O2 PENDANT. FIXED IN ANOTHER PENDANT. AND RERUN THE PRE-USE CHECK. NOW MACHINE READY TO USE.</t>
  </si>
  <si>
    <t>RECORDER NOT WORKING</t>
  </si>
  <si>
    <t>FORMATED NTFS ,ISSUE RECTIFIED</t>
  </si>
  <si>
    <t>O2 CELL CALIBRATION DONE</t>
  </si>
  <si>
    <t>LEAK TEST FAILED</t>
  </si>
  <si>
    <t xml:space="preserve">FOUND MOISTURE ACCUMULATED ON TOP OF SODA LIME CHAMBER. REMOVED THE MOISTURE AND CLEANED THE CHAMBER DRY. CHECKOUT DONE AND ISSUE RECTIFIED. </t>
  </si>
  <si>
    <t>RUNNED CVP TEST. NOW MACHINE READY TO USE.</t>
  </si>
  <si>
    <t>CATRIDGE EJECTED</t>
  </si>
  <si>
    <t>REPLACED ANOTHER CATRIDGE</t>
  </si>
  <si>
    <t>CARTRIDGE REPLACED AND NOW MACHINE READY TO USE.</t>
  </si>
  <si>
    <t>CLEANED AND REFIXED THE PROBE. ISSUE RECTIFIED.</t>
  </si>
  <si>
    <t xml:space="preserve">PRINTER NOT WORKING. </t>
  </si>
  <si>
    <t xml:space="preserve">FOUND ROLLER TRAY BROKEN. REPLACED FROM ANOTHER DEFECTIVE DEFIB AND ISSUE RECTIFIED. </t>
  </si>
  <si>
    <t>PRINTER ROLLER HEAD</t>
  </si>
  <si>
    <t>PROPERLY FIXED THE PAPERROLL AND ISSUE RECTIFIED.</t>
  </si>
  <si>
    <t>PRE-USE TEST FAILED</t>
  </si>
  <si>
    <t>RERUNNED THE TEST WITH FILTER. NOW PASSED AND READY TO USE.</t>
  </si>
  <si>
    <t>SUDDENLY TURN OF</t>
  </si>
  <si>
    <t>COBAS U 411</t>
  </si>
  <si>
    <t>ROCHE</t>
  </si>
  <si>
    <t>ERROR 350107</t>
  </si>
  <si>
    <t>DETECTOR BATTERY ISSUE</t>
  </si>
  <si>
    <t>GIVEN ONE STANDBY DETECTOR BATTERY.</t>
  </si>
  <si>
    <t>DETECTOR BATTERY</t>
  </si>
  <si>
    <t>CENTRAL MONITERING ISSUE</t>
  </si>
  <si>
    <t>ARTFACT ISSUE</t>
  </si>
  <si>
    <t>SPOOLER CLEARED AND OBSERVED. ISSUE RECTIFIED.</t>
  </si>
  <si>
    <t>STORAGE FULL</t>
  </si>
  <si>
    <t>POWER SOCKET ISSUE</t>
  </si>
  <si>
    <t xml:space="preserve">FOUND ISSUE WITH PATIENT CIRCUIT. REPLACED NEW CIRCUIT AND ISSUE RECTIFIED. </t>
  </si>
  <si>
    <t>AIRVALVE ISSUE</t>
  </si>
  <si>
    <t>AIRVALVE REPLACED FROM MACHINE 2</t>
  </si>
  <si>
    <t>INSTRUMENT STUCK INSIDE</t>
  </si>
  <si>
    <t>OPENED THE FRONT DOOR AND RETRIEVED THE INSTRUMENT. ISSUE RECTIFIED.</t>
  </si>
  <si>
    <t>FOUND ABSORBER CANISTER NOT LOCKED. RELOCKED IT. AND NOW TEST PASSED AND IS NOW READY TO USE.</t>
  </si>
  <si>
    <t>BATTERY MALFUNCTION ALARM</t>
  </si>
  <si>
    <t xml:space="preserve">FOUND BATTERY TO BE DEFECTIVE. AS OF NOW CONNECTED ON MAINS AND WORKING. </t>
  </si>
  <si>
    <t>GAS MODULE ISSUE</t>
  </si>
  <si>
    <t>REPLACED THE GAS MODULE (S.NO: DE43803809): OLD MODULE S.NO: DE43805579.</t>
  </si>
  <si>
    <t>REPLACED THE GAS MODULE (S.NO: DE43812976); OLD MODULE S.NO: DE43805577.</t>
  </si>
  <si>
    <t>FOUND ABSORBER CANISTER MOISTURE.  CLEANED IT. AND NOW TEST PASSED AND IS NOW READY TO USE.</t>
  </si>
  <si>
    <t>VENTILATE MANUALLY ALARM</t>
  </si>
  <si>
    <t xml:space="preserve">RESTARTED THE MACHINE AND CHECKOUT DONE AGAIN. ISSUE RECTIFIED. </t>
  </si>
  <si>
    <t>VACCUM ALARM</t>
  </si>
  <si>
    <t xml:space="preserve">FOUND ISSUE WITH YV 300 CONTACTOR. REPALCED FROM ANOTHER MACHINE AND ISSUE RECTIFIED. </t>
  </si>
  <si>
    <t>YV 300 MODULE</t>
  </si>
  <si>
    <t>AIR LEAK ARRESTED AND ISSUE RECTIFIED.</t>
  </si>
  <si>
    <t>FOUND THERMISTOR CABLE DETACHED. REFIXED IT AND ISSUE RECTIFIED.</t>
  </si>
  <si>
    <t>REPLACED THE DOOR, OBSERVED AND ISSUE RECTIFIED.</t>
  </si>
  <si>
    <t>RERUNNED THE PRE-USE CHECK AND ISSUE RECTIFIED.</t>
  </si>
  <si>
    <t>VACCUM ISSUE</t>
  </si>
  <si>
    <t>RESTARTED,ISSUE RECTIFIED</t>
  </si>
  <si>
    <t>ISSUE WITH ACTUATOR. NEED REPLACEMENT.</t>
  </si>
  <si>
    <t>INSTALLED NEW CARTRDIGE (S.NO: 301880575). USED CARTRIDGE (S.NO: 301872551). WARMING UP DONE. READY TO USE.</t>
  </si>
  <si>
    <t>CLEANED ECG CONNECTOR AND WORKING</t>
  </si>
  <si>
    <t>SAMPLE CARD REMOVED, ADDED MANUAL AND PROBLEM RECTIFIED.</t>
  </si>
  <si>
    <t>ELECTROTHERAPHY WITHOUT  LASER</t>
  </si>
  <si>
    <t>INTELECT ADVANCED</t>
  </si>
  <si>
    <t>NO PROPER OUTPUT</t>
  </si>
  <si>
    <t>CHECKED AND CONFIRMED PROBLEM WITH US CABLE, TAKEN TO COMPANY</t>
  </si>
  <si>
    <t>LOW US OUTPUT</t>
  </si>
  <si>
    <t>CHECKED AND NEED TO DO CALIBRATION AND CRYSTAL REPLACEMENT</t>
  </si>
  <si>
    <t>ELECTROTHERAPHY WITH LASER</t>
  </si>
  <si>
    <t xml:space="preserve">INTELECT ADVANCED </t>
  </si>
  <si>
    <t>HIGH US OUTPUT</t>
  </si>
  <si>
    <t>CLAMP NOT GOOD</t>
  </si>
  <si>
    <t>CLAMP REPLACED AND WORKING</t>
  </si>
  <si>
    <t>RECONNECTED THE CABLE. ISSUE RECTIFIED</t>
  </si>
  <si>
    <t>CHECKED AND IT WORKING GOOD, FOUND FEED.</t>
  </si>
  <si>
    <t>CHECKED AND POWER CABLE RECONNECTED AND RECTIFIED.</t>
  </si>
  <si>
    <t>CHECKED AND NEED KEYPAD REPLACEMENT</t>
  </si>
  <si>
    <t>CONNECTION FAILED</t>
  </si>
  <si>
    <t>CHECKED AND SAFETYKEY ADJUSTED</t>
  </si>
  <si>
    <t>PLASMA BATH</t>
  </si>
  <si>
    <t>TERUMO PENPOL</t>
  </si>
  <si>
    <t>PB-100</t>
  </si>
  <si>
    <t>NOT HEATING</t>
  </si>
  <si>
    <t>CHECKED AND CLEARED THE BLOCK, NOT IT WORKING</t>
  </si>
  <si>
    <t>PROBLEM WITH ACTUATOR</t>
  </si>
  <si>
    <t>CHECKED AND RESET DONE AND NOW IRT WORKING</t>
  </si>
  <si>
    <t>NOT DISPLAY DATA</t>
  </si>
  <si>
    <t>CALIBRATION DONE AND DISPLAY CONTRAST ADJUTSED</t>
  </si>
  <si>
    <t>CALIBRATION DONE</t>
  </si>
  <si>
    <t>COBAS C 501</t>
  </si>
  <si>
    <t>LEAK IN MACHINE</t>
  </si>
  <si>
    <t>CHECKED AND TUBE RECONNECTED</t>
  </si>
  <si>
    <t>SCAN GUN NOT WORKING</t>
  </si>
  <si>
    <t>CVP DONE, RECONNECTED AND RECTIFIED</t>
  </si>
  <si>
    <t>REPLACED THE CARTRIDGE AND RECTIFIED THE ISSUE</t>
  </si>
  <si>
    <t xml:space="preserve">POWER ERROR </t>
  </si>
  <si>
    <t>RESTARTED THE MACHINE AND RECTIFIED THE ISSUE</t>
  </si>
  <si>
    <t>QUANTUM MACHINE</t>
  </si>
  <si>
    <t>RF12000</t>
  </si>
  <si>
    <t xml:space="preserve">FOOT PEDAL NOT WORKING </t>
  </si>
  <si>
    <t>SERVICED THE FOOT PEDAL AND NOW IT'S WORKING GOOD.</t>
  </si>
  <si>
    <t>CAMERA SYSTEM,ICG</t>
  </si>
  <si>
    <t xml:space="preserve">CAMERA HEAD NOT WORKING </t>
  </si>
  <si>
    <t xml:space="preserve">REPLACED THE CAMERA CABLE'S SLEEVE AND RECTIFIED THE ISSUE </t>
  </si>
  <si>
    <t>INTELLIGENT HEARING SYSTEM</t>
  </si>
  <si>
    <t>STARKEY</t>
  </si>
  <si>
    <t>IHS DUET</t>
  </si>
  <si>
    <t xml:space="preserve">NOT WORKING PROPERLY </t>
  </si>
  <si>
    <t>CHECKED AND CLEARED THE AIRWAY AND NOW IT'S WORKING GOOD.</t>
  </si>
  <si>
    <t>RECHECKED AND NOW IT'S WORKING GOOD</t>
  </si>
  <si>
    <t>FIXED THE CANISTER PROPERLY AND NOW IT'S WORKING GOOD</t>
  </si>
  <si>
    <t>CHECKED WITH ANOTHER CIRCUIT, REPLACED IT AND NOW IT'S WORKING GOOD.</t>
  </si>
  <si>
    <t xml:space="preserve">REMOTE NOT WORKING </t>
  </si>
  <si>
    <t>REPLACED THE CONNECTOR JACK AND NOW IT'S WORKING GOOD.</t>
  </si>
  <si>
    <t>MACHINE NOT SWITCHING ON.</t>
  </si>
  <si>
    <t>REFIXED THE DISPLAY CABLE AND RECTIFIED THE ISSUE.</t>
  </si>
  <si>
    <t>REPLACED THE 10 LEAD ECG CABLE, ECG BULB AND RECTIFIED THE ISSUE.</t>
  </si>
  <si>
    <t>DISPLAY NOT WORKING PROPERLY.</t>
  </si>
  <si>
    <t>5407-200-000</t>
  </si>
  <si>
    <t>CHUCK HEATING DURING THE PROCEDURE.</t>
  </si>
  <si>
    <t>CHECKED WITH ANOTHER CHUCK AND CONFIRMED ISSUE WITH THE MOTOR . SERVIVED AND RECTIFIED THE ISSUE.</t>
  </si>
  <si>
    <t>MONITOR NOT SWITCHING ON</t>
  </si>
  <si>
    <t>REFIXED THE POWER CORD PROPERLY AND RECTIFIED THE ISSUE</t>
  </si>
  <si>
    <t xml:space="preserve">WARMER NOT WORKING </t>
  </si>
  <si>
    <t>FIXED THE TORN WARMER HOSE AND RECTIFIED THE ISSUE.</t>
  </si>
  <si>
    <t xml:space="preserve">REPEATED OCCLUSION ALARM </t>
  </si>
  <si>
    <t>CHANGED THE OCCCLUSION SETTINGS AND RECTIFIED THE ISSUE.</t>
  </si>
  <si>
    <t>FLOW RATE ISSUE</t>
  </si>
  <si>
    <t>REPLACED THE DAMAGED DOOR AND RECTIFIED THE ISSUE</t>
  </si>
  <si>
    <t>DISPLAY BROKEN</t>
  </si>
  <si>
    <t xml:space="preserve">DISPLAY HAS BEEN PHYSICALLY DAMAGED AND NEEDS TO BE REPLACED </t>
  </si>
  <si>
    <t>PROCESS CONTROL SOLUTION NOT DETECTED.</t>
  </si>
  <si>
    <t>CLOT PATTERN OBSERVED. CHANGED THE CARTRIDGE AND RECTIFIED THE ISSUE</t>
  </si>
  <si>
    <t>RERAN OP CHECK AND RECTIFIED THE ISSUE.</t>
  </si>
  <si>
    <t xml:space="preserve">CHANGED THE EXTENSION BOX AND RECTIFIED THE ISSUE </t>
  </si>
  <si>
    <t>NICOLET  EEG V32</t>
  </si>
  <si>
    <t>SOFTWARE ABOUT TO EXPIRE</t>
  </si>
  <si>
    <t xml:space="preserve">UPDATED THE SOFTWARE AND RECTIFIED THE ISSUE </t>
  </si>
  <si>
    <t xml:space="preserve">MACHINE HANGS DURING THE PROCEDURE </t>
  </si>
  <si>
    <t xml:space="preserve">RELOADED THE YSTEM SOFTWARE AND RECTIFIED THE ISSUE </t>
  </si>
  <si>
    <t>MACHINE NOT WORKING PROPERLY</t>
  </si>
  <si>
    <t>REFIXED THE TEMP PROBE AND RECTIFIED THE ISSUE</t>
  </si>
  <si>
    <t>BP CUFF LEAK ISSUE</t>
  </si>
  <si>
    <t>REPLACED THE BP CUFFS AND RECTIFIED THE ISSUE</t>
  </si>
  <si>
    <t>MACHINE RESTARTING AUTOMATICALLY</t>
  </si>
  <si>
    <t xml:space="preserve">RELOADED THE SYSTEM SOFTWARE AND RECTIFIED THE ISSUE </t>
  </si>
  <si>
    <t xml:space="preserve">CHANGED THE SETTINGS AND RECTIFIED THE ISSUE </t>
  </si>
  <si>
    <t> GRADIENT MALFUNCTION ERROR</t>
  </si>
  <si>
    <t>ERROR LOGS SEND TO TECHNICAL TEAM, CONFIRMED THE ERROR IS DUE TO SAFETY PRECAUTIONS AND NO HARDWARE ISSUES FOUND. NOW CLEARED THE ERROR FILES AND REBOOTED THE SYSTEM. WORKING GOOD.</t>
  </si>
  <si>
    <t>BREAK LEVER TOO TIGHT</t>
  </si>
  <si>
    <t>LUBRICATED THE BRAKE AND ISSUE RECTIFIED</t>
  </si>
  <si>
    <t xml:space="preserve">FOUND MAIN POWER BATTERY SWITCH IN OFF POSITION. </t>
  </si>
  <si>
    <t xml:space="preserve">USG SYSTEM NOT PLACED PROPERLY ON TROLLEY. FIXED PROPERLY AND CHECKED, WORKING FINE. </t>
  </si>
  <si>
    <t>O2 SENSOR TEST FAILED</t>
  </si>
  <si>
    <t xml:space="preserve">CLEANED O2 SENSOR AND REFIXED, CALIBRATION PERFORMED BUT FAILED. O2 SENSOR GONE DEFECTIVE. </t>
  </si>
  <si>
    <t>PARAMETERS DISABLED</t>
  </si>
  <si>
    <t>FOUND POWERCORD DETACHED FROM CONTROLBOX, REFIXED IT. NOW WORKING GOOD.</t>
  </si>
  <si>
    <t>AUTOMATICALLY SWITCHING OFF</t>
  </si>
  <si>
    <t>ISSUE WITH THE POWERSOCKET. CHANGED IT AND ISSUE RECTIFIED.</t>
  </si>
  <si>
    <t>REPLACED THE HOLDER CLAMP AND ISSUE RECTIFIED.</t>
  </si>
  <si>
    <t>RECORDING ISSUE</t>
  </si>
  <si>
    <t>FOUND CABLE LOOSENED. TIGHTENED IT AND ISSUE RECTIFIED.</t>
  </si>
  <si>
    <t>HELIUM CYLINDER EMPTY</t>
  </si>
  <si>
    <t>REPLACED THE HELIUM CYLINCDER AND ISSUE RECTIFIED.</t>
  </si>
  <si>
    <t>HELIUM CYLINDER</t>
  </si>
  <si>
    <t>RE-RUNNED THE PRE-USE CHECK. ISSUE RECTIFIED.</t>
  </si>
  <si>
    <t>FILTER ISSUE</t>
  </si>
  <si>
    <t>CLEANED AND REINSTALLED THE FILTER. ISSUE RECTIFIED.</t>
  </si>
  <si>
    <t>ENTERAL FEEDING PUMP</t>
  </si>
  <si>
    <t>AMIKA</t>
  </si>
  <si>
    <t>CALIBRATION DONE AND ISSUE RECTIFIED.</t>
  </si>
  <si>
    <t>FOUND O2 SENSOR CABLE BROKEN. CHANGED CABLE FROM DEFECTIVE MACHINE AND ISSUE RECTIFIED</t>
  </si>
  <si>
    <t>O2 SENSOR CABLE</t>
  </si>
  <si>
    <t>REDUCED SODALIME QTY AND CHANGED PATIENT CIRCUIT, CHECKOUT DONE AND PASSED. ISSUE RECTIFIED</t>
  </si>
  <si>
    <t>NO2 HIGH ALARM</t>
  </si>
  <si>
    <t xml:space="preserve">FOUND ISSUE WITH PRESSURE GUAGE. ADJUSTED AND ISSUE RECTIFIED </t>
  </si>
  <si>
    <t>NOT ABLE TO PERFORM THERAPY</t>
  </si>
  <si>
    <t xml:space="preserve">FOUND PREOP CHECK NOT PERFORMED. PERFORMED PREOP CHECK AND ISSUE RECTIFIED. </t>
  </si>
  <si>
    <t>SPO2 VALUE NOT SHOWING</t>
  </si>
  <si>
    <t>SHOCK OBSERVED WHILE TOUCHING THE MACHINE</t>
  </si>
  <si>
    <t xml:space="preserve">FOUND EARTH WIRE DISCONNECTED INSIDE EXTENSION BOX. RECONNECTED EARTH WIRE AND ISSUE RECTIFIED. </t>
  </si>
  <si>
    <t>RECTIFIED THE PLUG TOP ISSUE</t>
  </si>
  <si>
    <t>PATIENT REPORTING SYSTEM SOFTWARE FAILED</t>
  </si>
  <si>
    <t>RENEWED THE SOFTWARE LICENCE KEY AND PATCH FILE UPLOADED FOR EEG SOFTWARE</t>
  </si>
  <si>
    <t>TOUCH NOT WORKING</t>
  </si>
  <si>
    <t>PERFORMED THE TOUCH CALIBRATION</t>
  </si>
  <si>
    <t>OT LIGHT NOT WORKING (CEILING SPOT)</t>
  </si>
  <si>
    <t>CABLE DISCONNECTION, RECONNECTED AND RECTIFIED</t>
  </si>
  <si>
    <t xml:space="preserve">REPLACED WITH NEW CARTRIDGE AND CVP PASSED. </t>
  </si>
  <si>
    <t xml:space="preserve">ISSUED ONE NEW DETECTOR BATTERY. </t>
  </si>
  <si>
    <t>RESETTED THE CONTROL BOX.WORKING FINE</t>
  </si>
  <si>
    <t>TIDAL VOLUME ISSUE</t>
  </si>
  <si>
    <t>CALIBRATED THE FLOW SENSOR.WORKING FINE.</t>
  </si>
  <si>
    <t>BLANKET LEAKAGE</t>
  </si>
  <si>
    <t>PATCHWORK DONE FOR HEMOTHERM BLANKET</t>
  </si>
  <si>
    <t>RERAN  CHECKOUT AND RECTIFIED THE ISSUE</t>
  </si>
  <si>
    <t>REPLACED PCB</t>
  </si>
  <si>
    <t>PCB</t>
  </si>
  <si>
    <t>BLURRED IMAGE</t>
  </si>
  <si>
    <t>ADJUSTED THE LED LIGHT CABLE</t>
  </si>
  <si>
    <t>CLEANED THE MAINBOARD,ADJUSTED THE DUAL SYRINGE KNOBS&amp;WORKING FINE.</t>
  </si>
  <si>
    <t>REMOTE FAILED/REPLACED WITH ANOTHER REMOTE</t>
  </si>
  <si>
    <t>DUAL FUNCTION REMOTE</t>
  </si>
  <si>
    <t>NITROUS LEAKGE</t>
  </si>
  <si>
    <t>REPAIRED THE NITROUS GAUGE.WORKING FINE.</t>
  </si>
  <si>
    <t xml:space="preserve">WASHER </t>
  </si>
  <si>
    <t>CHECKED AND FOUND NO ISSUES WITH COT</t>
  </si>
  <si>
    <t xml:space="preserve">FOUND FUNCTIONS LOCKED. LOCK RELEASED AND ISSUE RECTIFIED. </t>
  </si>
  <si>
    <t>CX-50</t>
  </si>
  <si>
    <t>SOFTWARE ISSUE</t>
  </si>
  <si>
    <t>FOUND FUNCTIONS LOCKED. RESET DONE AND FUNCTIONS UNLOCKED.</t>
  </si>
  <si>
    <t>ECG CABLE DEFECTIVE</t>
  </si>
  <si>
    <t>5 LEADS ECG CABLE GIVEN</t>
  </si>
  <si>
    <t>ECG CABLE</t>
  </si>
  <si>
    <t>ISSUED NEW BP CONNECTOR, OBSERVED AND WORKING GOOD.</t>
  </si>
  <si>
    <t>BP CONNECTOR</t>
  </si>
  <si>
    <t>FIXED THE PAPER PROPERLY AD RECTIFIED THE ISSUE</t>
  </si>
  <si>
    <t>RESET DONE AND UNLOCKED</t>
  </si>
  <si>
    <t>REPLACED NEW CELL</t>
  </si>
  <si>
    <t>V3 LEAD CABLE BROKEN</t>
  </si>
  <si>
    <t>CHANGED THE V3 LEAD CABLE AND RECTIFIED THE ISSUE</t>
  </si>
  <si>
    <t>SET FLOW RATE NOT OBTAINED</t>
  </si>
  <si>
    <t>REPLACED THE DOOR HINGES AND RECTIFIED THE ISSUE</t>
  </si>
  <si>
    <t>OCCLUSION SENSOR NOT WORKING</t>
  </si>
  <si>
    <t>REPLACED THE OCCLUSION SENSOR AND RECTIFIED THE ISSUE</t>
  </si>
  <si>
    <t>PRE TEST FAILED</t>
  </si>
  <si>
    <t>EXPIRATORY DIAPHRAM CLEANED AND RECTIFIED</t>
  </si>
  <si>
    <t>SETTINGS CONFIGURED AND OBSERVED. ISSUE RECTIFIED.</t>
  </si>
  <si>
    <t>SPO2 SENSOR NOT WORKING</t>
  </si>
  <si>
    <t>REPLACED THE SENSOR CABLE AND RECTIFIED THE ISSUE</t>
  </si>
  <si>
    <t>DETECTOR NOT READY</t>
  </si>
  <si>
    <t>CHECKED AND FOUND THE PROBLEM WITH DETECTOR BATTRY</t>
  </si>
  <si>
    <t>FOUND ISSUE WITH BELLOWS, REPLACED IT AND OBSERVED. NOW RECTIFIED.</t>
  </si>
  <si>
    <t>GM OCCLUSION ALARM</t>
  </si>
  <si>
    <t>FOUND FLUID INSIDE WATER TRAP. REPLACED AND ISSUE RECTIFIED.</t>
  </si>
  <si>
    <t>PROBE NOT DETECTING</t>
  </si>
  <si>
    <t>PROPERLY FIXED AND ISSUE RECTIFIED.</t>
  </si>
  <si>
    <t>UNCALIBRATED ALARM ISSUE</t>
  </si>
  <si>
    <t>COBAS E 601</t>
  </si>
  <si>
    <t>REAGENT PROBE NOT WORKING</t>
  </si>
  <si>
    <t>FOUND THAT PROBE CABLE WAS DISCONNECTED FROM THE CONNECTOR. FIXED IT AND RECTIFIED THE ISSUE</t>
  </si>
  <si>
    <t>NOT ABLE TO READ BLOOD PRESSURE</t>
  </si>
  <si>
    <t>FOUND LEAK IN THE LARGE ADULT BP CUFF. FIXED IT AND RECTIFIED THE ISSUE</t>
  </si>
  <si>
    <t>BRAKE NOT WORKING PROPERLY</t>
  </si>
  <si>
    <t>TIGHTENED THE BRAKE SCREWS AND RECTIFIED THE ISSUE</t>
  </si>
  <si>
    <t>BLOOD COLLECTION MONITOR</t>
  </si>
  <si>
    <t>COMPOGUARD</t>
  </si>
  <si>
    <t>CHECKED AND CHANGED THE PROGRAM</t>
  </si>
  <si>
    <t>COT UP FUNCTIONS NOT WORKING</t>
  </si>
  <si>
    <t xml:space="preserve">COT FUNCTINS UNLOCKED AND ISSUE RECTIFIED. </t>
  </si>
  <si>
    <t>AIR LEAK ARRESTED AND OBSERVED. ISSUE RECTIFIED.</t>
  </si>
  <si>
    <t>MOISTURE FORMATION ISSUE IN PMB BOARD AND CLEANED THE PMB BOARD.WORKING FINE.</t>
  </si>
  <si>
    <t>RESET DONE AND ISSUE RECTIFIED.</t>
  </si>
  <si>
    <t>WASHER DISINFECTOR</t>
  </si>
  <si>
    <t>46-5-403</t>
  </si>
  <si>
    <t>DOOR LOCKING ISSUE</t>
  </si>
  <si>
    <t>NOISE APPEARED IN THE DISPLAY</t>
  </si>
  <si>
    <t>CLEANED THE CAMERA CABLE AND RECTIFIED THE ISSUE</t>
  </si>
  <si>
    <t>FOUND THAT SPO2 SENSOR CABLE CONNECTOR WAS DISCONNECTED FROM THE MAIN BOARD, FIXED IT AND ISSUE RECTIFIED</t>
  </si>
  <si>
    <t>CHECKOUT FAILED</t>
  </si>
  <si>
    <t>FOUND O2  SENSOR TEST FAILED. O2 SENSOR CALIBRATION PERFORMED AND FAILED. O2 SENSOR AND BATTERY GONE DEFECTIVE</t>
  </si>
  <si>
    <t>FRONT PANEL FOUND OPEN</t>
  </si>
  <si>
    <t>CLEANED THE ABSORBER CANISTER AND ISSUE RECTIFIED.</t>
  </si>
  <si>
    <t>FORCE FX</t>
  </si>
  <si>
    <t>LEAK ARRESTED AND OBSERVED. NOW WORKING GOOD.</t>
  </si>
  <si>
    <t xml:space="preserve">AIR FILTER BROKEN </t>
  </si>
  <si>
    <t xml:space="preserve">REPLACED AIR FILTER FROM ANOTHER VENTILATOR AND RECTIFIED THE ISSUE </t>
  </si>
  <si>
    <t>BINOCULAR MICROSCOPE</t>
  </si>
  <si>
    <t>ZEISS</t>
  </si>
  <si>
    <t>PRIMO STAR</t>
  </si>
  <si>
    <t>VISION NOT CLEAR</t>
  </si>
  <si>
    <t>CHECKED AND CLEANED THE LENS AND RECTIFIED</t>
  </si>
  <si>
    <t>HIGH TEMPERATURE ALARM</t>
  </si>
  <si>
    <t>INFORMED TECH TO DEFROST AND OBSERVE ONCE, AS OF NOW MACHINE IS WORKING. UNDER OBSERVATION</t>
  </si>
  <si>
    <t>BUTTONS UNLOCKED AND ISSUE RECTIFIED.</t>
  </si>
  <si>
    <t>GANTRY INITIALIZE ISSUE</t>
  </si>
  <si>
    <t>REPLACED THE COUPLER IN THE ENCODER ASSEMBLY.WORKINGFINE.</t>
  </si>
  <si>
    <t>COUPLER</t>
  </si>
  <si>
    <t>OP CHECK TEST FAILED</t>
  </si>
  <si>
    <t>CHECKED AND OP CHECK PASSED</t>
  </si>
  <si>
    <t>E232 ERROR</t>
  </si>
  <si>
    <t>CHECKED AND CONFIRMED CONTROL BOARD DEFECTIVE</t>
  </si>
  <si>
    <t>NO POWER INDICATIONS</t>
  </si>
  <si>
    <t xml:space="preserve">FOUND POWER SOCKET NOT WORKING. CONNECTED TO ANOTHER SOCKET AND ISSUE RECTIFIED. </t>
  </si>
  <si>
    <t xml:space="preserve">THERAPY TEST DISABLED </t>
  </si>
  <si>
    <t xml:space="preserve">FOUND POWER SOCKET NOT WORKING. CHANGED TO ANOTHER SOCKET AND ISSUE RECTIFIED. </t>
  </si>
  <si>
    <t>NOT ABLE TO PERFORM TEST</t>
  </si>
  <si>
    <t>FOUND TANK ISSUE. TEMPORARILY KEPT ON SERVICE MODE AND PERFORMED CALIBRATIO 10 TIMES, PASSED AND SCAN DONE ON TWO PATIENTS</t>
  </si>
  <si>
    <t xml:space="preserve">O2 CALIBRATION DONE AND IS NOW READY TO USE. </t>
  </si>
  <si>
    <t>REPLACED THE TUBE UNIT AND PERFORMED TUBE CALIBRATION.WORKING FINE.</t>
  </si>
  <si>
    <t>NOT ABLE TO STORE EXAM DATA</t>
  </si>
  <si>
    <t>CLEARED THE UNWANTED DATA AND RECTIFIED THE ISSUE</t>
  </si>
  <si>
    <t>DOOR AND HOLDER CLAMP ISSUE</t>
  </si>
  <si>
    <t>REPLACED THE HOLDER CLAMP AND DOOR. ISSUE RECTIFIED.</t>
  </si>
  <si>
    <t>DOOR, HOLDER CLAMP</t>
  </si>
  <si>
    <t>PULSE OXIMETER,PORTABLE</t>
  </si>
  <si>
    <t>NELLCOR</t>
  </si>
  <si>
    <t>ROTATORY SWITCH KNOB NOT WORKING</t>
  </si>
  <si>
    <t>FOUND THAT THE DISPLAY PCB WAS DISCONNECTED FROM THE CASING. FIXED IT PROPERLY AND RECTIFIED THE IISUE.</t>
  </si>
  <si>
    <t>NOT ABLE TO READ SPO2 VALUE</t>
  </si>
  <si>
    <t>FOUND THAT PINS WERE BENT. FIXED IT AND RECTIFIED THE ISSUE.</t>
  </si>
  <si>
    <t>ERROR CODE 212</t>
  </si>
  <si>
    <t xml:space="preserve">FOUND CHARGER NOT CONNECTED PROPERLY. RECONNECTED AND ISSUE RECTIFIED. </t>
  </si>
  <si>
    <t>AIR BUBBLE DETECTOR ISSUE</t>
  </si>
  <si>
    <t xml:space="preserve">REPLACED THE AIR BUBBLE DETECTOR AND IS NOW READY TO USE. </t>
  </si>
  <si>
    <t>AIR BUBBLE DETECTOR</t>
  </si>
  <si>
    <t>VACCUUM TIMEOUT ERROR</t>
  </si>
  <si>
    <t>SETTINGS CONFIGURED AS PER COMPANY PERSON'S GUIDELINES. OBSERVED AND ISSUE RECTIFIED.</t>
  </si>
  <si>
    <t>CLEANED THE PROBE AND OBSERVED. NOW ISSUE RECTIFIED.</t>
  </si>
  <si>
    <t>PATIENT SLANTING POSTION WORKING INTERMITTENTLY</t>
  </si>
  <si>
    <t>APPLIED LIBRICATION AND ISSUE RECTIFIED</t>
  </si>
  <si>
    <t>SAME CARTRIDGE LOADED WITH DIFFERENT BARCODE. WARMING UP DONE AND ISSUE RECTIFIED.</t>
  </si>
  <si>
    <t>FOUND THAT REMOTE CABLE WAS DISCONNECTED FROM THE CONTROL BOX. FIXED IT AND ISSUE RECTIFIED</t>
  </si>
  <si>
    <t>REMOTE WAS NOT CONNECTED TO THE CONTROL BOX. CONNECTED AND RECTIFIED THE ISSUE</t>
  </si>
  <si>
    <t>HANDLE LOOSEN</t>
  </si>
  <si>
    <t>CHECKED AND CONNECTED IN POSITION</t>
  </si>
  <si>
    <t>CATRIDGE FAILURE</t>
  </si>
  <si>
    <t>CHECKED AND FOUND THE PROBLEM WITH CATRIDGE</t>
  </si>
  <si>
    <t xml:space="preserve">PRINTER ROLLER CLEANED AND CHECKED, ISSUE RECTIFIED. </t>
  </si>
  <si>
    <t>CLEANED THE PRINTER HEAD, AND CLEARED THE QUEUE. ISSUE RECTIFIED.</t>
  </si>
  <si>
    <t>REFIXED THE THERMISTOR CABLE AND OBSERVED. ISSUE RECTIFIED.</t>
  </si>
  <si>
    <t>TEE PROBE ANGULATION STUCK DURING CASE</t>
  </si>
  <si>
    <t>NOT ABLE TO FIX CONNECTOR IN THE AIR LUFT</t>
  </si>
  <si>
    <t xml:space="preserve">FIXED IT AND RECTIFIED THE ISSUE </t>
  </si>
  <si>
    <t xml:space="preserve">POWER CORD WAS REMOVED FROM THE CONTROL BOX , FIXED IT AND RECTIFIED THE ISSUE </t>
  </si>
  <si>
    <t>HCU 40</t>
  </si>
  <si>
    <t>WATER FLOW TOO LOW ALARM</t>
  </si>
  <si>
    <t xml:space="preserve">FOUND ISSUE IN SETTINGS. CONFIGURED AND ISSUE RECTIFIED. </t>
  </si>
  <si>
    <t>HEAD LIGHT SOURCE, LED</t>
  </si>
  <si>
    <t>SUNOPTIC</t>
  </si>
  <si>
    <t>SSL-5500</t>
  </si>
  <si>
    <t>POWER ADAPTOR ISSUE</t>
  </si>
  <si>
    <t>REPLACED A NEW POWER ADAPTOR AND OBSERVED. ISSUE RECTIFIED.</t>
  </si>
  <si>
    <t>COLLIMATOR LAMP NOT WORKING</t>
  </si>
  <si>
    <t>REPLACED THE COLLIMATOR LAMP</t>
  </si>
  <si>
    <t>COLLIMATOR LAMP</t>
  </si>
  <si>
    <t>CHANGED THE INSPIRATORY VALVE AND RECTIFIED THE ISSUE</t>
  </si>
  <si>
    <t>INSPIRATORY VALVE</t>
  </si>
  <si>
    <t>CONNECTIONS REFIXED IN POWER SOCKET AND OBSERVED. ISSUE RECTIFIED.</t>
  </si>
  <si>
    <t>K+ FAILED</t>
  </si>
  <si>
    <t>RERUNNED THE IQM PROCESS. OBSERVED AND ISSUE RECTIFIED.</t>
  </si>
  <si>
    <t>NOT GET PRINT</t>
  </si>
  <si>
    <t>LUBRICATED THE HINGES AND RECTIFIED THE ISSUE</t>
  </si>
  <si>
    <t>PROBE BROKEN</t>
  </si>
  <si>
    <t>CHANGED THE PROBE AND RECTIFIED THE ISSUE</t>
  </si>
  <si>
    <t>LITHOCLAST PROBE</t>
  </si>
  <si>
    <t>CHANGED THE CIRCUIT AND CHECKED . ISSUE RECCTIFIED</t>
  </si>
  <si>
    <t>RESPIRATE RATE TOO HIGH ALARM</t>
  </si>
  <si>
    <t>FOUND ISSUE WITH SETTINGS. CONFIGURED AND ISSUE RECTIFIED</t>
  </si>
  <si>
    <t xml:space="preserve">KEYBOARD LOCKED </t>
  </si>
  <si>
    <t>CIRCUIT ALARM</t>
  </si>
  <si>
    <t xml:space="preserve">FOUND ISSUE WITH CIRCUIT. CHANGED CIRCUIT AND ISSUE RECTIFIED. </t>
  </si>
  <si>
    <t>NOT IMAGE SHOWING</t>
  </si>
  <si>
    <t>CHANGED SETTINGS</t>
  </si>
  <si>
    <t>ETCO2 NOT SHOWING</t>
  </si>
  <si>
    <t>CIRCUIT LEAK ALARM</t>
  </si>
  <si>
    <t>CIRCUIT CONNECTED PROPERLY AND ISSUE RECTIFIED</t>
  </si>
  <si>
    <t>PATIENT WARMER NOT WORKING</t>
  </si>
  <si>
    <t>FOUND ONE OF THE HOSE WIRE DISCONNECTED. SOLDERED WIRE AND ISSUE RECTIFED</t>
  </si>
  <si>
    <t xml:space="preserve">COT FUNCTIONS LOCKED. </t>
  </si>
  <si>
    <t xml:space="preserve">COT SIDE RAIL NOT WORKING. </t>
  </si>
  <si>
    <t>FOUND RUSTING, LUBRICATION DONE AND ISSUE RECTIFIED</t>
  </si>
  <si>
    <t>REGULATION PRESSURE LIMIT ALAMR</t>
  </si>
  <si>
    <t xml:space="preserve">ISSUE WITH SETTINGS. SETTINGS CONFIGURED AND ISSUE RECTIFIED. </t>
  </si>
  <si>
    <t>THROMBOELASTOMETER</t>
  </si>
  <si>
    <t>FRAMER HEMOLOGIC</t>
  </si>
  <si>
    <t>5000</t>
  </si>
  <si>
    <t>NEEDLE BROKEN STUCKED INSIDE</t>
  </si>
  <si>
    <t>TOOK OUT PROPERLY</t>
  </si>
  <si>
    <t>NOT ABLE TO FIX THE TAB PROPERLY</t>
  </si>
  <si>
    <t>FOUND THAT THE TAB STAND WAS BROKEN , CHANGED IT AND ISSUE RECTIFIED</t>
  </si>
  <si>
    <t>CHANGED THE DOOR ASSEMBLY AND RECTIFIED THE ISSUE</t>
  </si>
  <si>
    <t>ISSUE WITH ECG LEAD SET. REPLACED LEAD SET AND ISSUE RECTIFIED</t>
  </si>
  <si>
    <t>CYCLE CANCELLED</t>
  </si>
  <si>
    <t xml:space="preserve">FOUND INTERMITTENT POWER FAILURE. RESTARTED THE SYSTEM AND STARTED CYCLE, ISSUE RECTIFIED. </t>
  </si>
  <si>
    <t>POWER INDICATIO LIGHT NOT GLOWING</t>
  </si>
  <si>
    <t>DUAL HIP PROCEDURE NOT WORKING</t>
  </si>
  <si>
    <t>PERFORMED THE TABLE CALIRATION/WORKING FINE.</t>
  </si>
  <si>
    <t>CLEANED THE EXPIRATORY VALVE AND PERFORMED THE FLOW SENSOR CALIBRATION.WORKING FINE.</t>
  </si>
  <si>
    <t>DISPLAY FLICKERING ISSUE</t>
  </si>
  <si>
    <t>DISPLAY ISSUE RECTIFIED</t>
  </si>
  <si>
    <t>AIR BUBBLE DETECTOR BROKEN</t>
  </si>
  <si>
    <t xml:space="preserve">REPLACED THE AIR BUBBLE DETECTOR AND RECTIFIED THE ISSUE </t>
  </si>
  <si>
    <t xml:space="preserve">CHANGED THE PRESSURE SENSOR AND RECTIFIED THE ISSUE </t>
  </si>
  <si>
    <t>SYRINGE HOLDER BROKEN</t>
  </si>
  <si>
    <t xml:space="preserve">CHANGED THE SYRINGE HOLDER AND RECTIFIED THE ISSUE </t>
  </si>
  <si>
    <t>BATTERY DEPLETED ALARM</t>
  </si>
  <si>
    <t xml:space="preserve">FOUND BATTERY TO BE DEFECTIVE. NEEDS REPLACEMENT. AS OF NOW WORKING ON MAINS </t>
  </si>
  <si>
    <t xml:space="preserve">FOUND PATIENT CIRCUIT TO BE LOOSE. TIGHTENED PROPERLY, ISSUE RECTIFIED. </t>
  </si>
  <si>
    <t>NOT ABLE TO CONNECT TO THE IRRIGATION SYSTEM</t>
  </si>
  <si>
    <t>FOUND ISSUE WITH THE CONNECTING CABLE. FIXED IT AND RECTIFIED THE ISSUE</t>
  </si>
  <si>
    <t>FOUND ISSUE WITH ONE OF THE BATTERIES</t>
  </si>
  <si>
    <t>CONNECTED ON UPS AND ISSUE RECTIFIED TEMPORARILY</t>
  </si>
  <si>
    <t>FIXED THE WARMER HOSE AND RECTIFIED THE ISSUE</t>
  </si>
  <si>
    <t>ETCO2 SENSOR NOT WORKING</t>
  </si>
  <si>
    <t>CLEANED THE ETCO2 SENSOR AND RECTIFIED THE ISSUE</t>
  </si>
  <si>
    <t>DOOR JAM</t>
  </si>
  <si>
    <t>CHECKED AND FOUND ROPE SLEEVE PEELED OFF, ADJUSTED AMD TEMP RECTIFIED</t>
  </si>
  <si>
    <t>CHANGED THE POWER ADAPTOR AND RECTIFIED THE ISSUE</t>
  </si>
  <si>
    <t>NOT ABLE TO ADJUST THE HEIGHT</t>
  </si>
  <si>
    <t>FIXED THE REMOTE PROPERLY AND RECTIFIED THE ISSUE</t>
  </si>
  <si>
    <t>CLEANED THE ABSORBER CANISTER AND OBSERVED. NOW WORKING GOOD.</t>
  </si>
  <si>
    <t>CHECKED AND FOUND THERMISTOR RECEPTABLE DETACHED. REFIXED IT. NOW WORKING GOOD.</t>
  </si>
  <si>
    <t>ETCO2 NOT WORKING</t>
  </si>
  <si>
    <t>REFIXED THE ETCO2 CABLE AND OBSERVED. NOW WORKING GOOD.</t>
  </si>
  <si>
    <t>LEAD 3 NOT AVAILABLE</t>
  </si>
  <si>
    <t>CHECKED AND ELETRRODE BULB THRED ISSUED, LUBRICATED AND RECTIFIED</t>
  </si>
  <si>
    <t>FULL TEST DONE ISSUE RECTIFIED</t>
  </si>
  <si>
    <t>CRYO CUFF</t>
  </si>
  <si>
    <t>C2</t>
  </si>
  <si>
    <t>LEAK DURING THERAPY</t>
  </si>
  <si>
    <t>CHECKED AND FOUND THE WASHER DAMAGE, SO REPLACED AND RECTIFIED</t>
  </si>
  <si>
    <t>WASHER</t>
  </si>
  <si>
    <t>TUBING</t>
  </si>
  <si>
    <t>FOUND THE CONNECTR WAS BROKEN . FIXED IT AND RECTIFIED THE ISSUE</t>
  </si>
  <si>
    <t>HUMIDIFIER AIR</t>
  </si>
  <si>
    <t>MR 810</t>
  </si>
  <si>
    <t>FOUND ISSUE IN THE POWER SOCKET , FIXED IT AND RECTIFIED THE ISSUE</t>
  </si>
  <si>
    <t>PRESSURE INJECTOR</t>
  </si>
  <si>
    <t>CHECKED AND ISSUE WITH POWERSOCKET. FIXED IT AND RESTARTED THE MACHINE. NOW READY TO USE.</t>
  </si>
  <si>
    <t>PROPERLY FIXED IT AND OBSERVED. NOW WORKING GOOD.</t>
  </si>
  <si>
    <t>NIBP AND ECG NOT WORKING</t>
  </si>
  <si>
    <t xml:space="preserve">BP CUFF AND ECG CABLE PASTED. NOW WORKING GOOD. </t>
  </si>
  <si>
    <t>MORECELLATOR</t>
  </si>
  <si>
    <t>UNIDRIVE S III</t>
  </si>
  <si>
    <t>UNWANTED  SOUND APPEARS</t>
  </si>
  <si>
    <t>LUBED AND ISSUE RECTIFIED</t>
  </si>
  <si>
    <t>OCCLUSION ERROR DURING PURGE</t>
  </si>
  <si>
    <t>CHECKED AND CHANGED SETTING</t>
  </si>
  <si>
    <t>CHECKED AND SESNOR CABLE DAMAGE, RECTIFIED AFTER SOLDERING</t>
  </si>
  <si>
    <t>REPLACED A NEW CARTRIDGE AND WARMING UP DONE. NOW READY TO USE.</t>
  </si>
  <si>
    <t xml:space="preserve">ISSUE RECTIFIED </t>
  </si>
  <si>
    <t>REPLACED FROM ANOTHER MACHINE</t>
  </si>
  <si>
    <t>CHECKED AND POWER CORD CONNECTION RECTIFIED</t>
  </si>
  <si>
    <t xml:space="preserve">SPO2 VALUE NOT SHOWING. </t>
  </si>
  <si>
    <t xml:space="preserve">FOUND SPO2 SESOR PIN BENT. REMOVED BENT AND ISSUE RECTIFIED. </t>
  </si>
  <si>
    <t>NOT ABLE TO ADJUST BIPOLAR INTENSITY</t>
  </si>
  <si>
    <t>FOUND ISSUE WITH THE SWITCH CONTROL BOARD. FIXED AND RECTIFIED THE ISSUE</t>
  </si>
  <si>
    <t>FIXED AND RECTIFIED THE ISSUE</t>
  </si>
  <si>
    <t>INSTRUMENT STRUCK INSIDE</t>
  </si>
  <si>
    <t>REMOVED THE FRONT DOOR AND INSTRUMENT RETRIEVED. NOW WORKING GOOD.</t>
  </si>
  <si>
    <t>CHECKED AND RECONNECTED CONNECTED AND MACHINE WORKING FONE</t>
  </si>
  <si>
    <t>WATER TRAP MALFUNCTION</t>
  </si>
  <si>
    <t>REPLACED THE WATER TRAP AND RECTIFIED THE ISSUE</t>
  </si>
  <si>
    <t>TRANSCRANIAL DOPPLER</t>
  </si>
  <si>
    <t>VIASONIC</t>
  </si>
  <si>
    <t>DOLPHIN 4D</t>
  </si>
  <si>
    <t>REMOTE SENSOR NOT WORKING</t>
  </si>
  <si>
    <t>KEY STRUCK ALARM</t>
  </si>
  <si>
    <t>REMOVED, CLEANED AND RECONNECTED THE CONNECTOR CABLE. NOW WORKING GOOD.</t>
  </si>
  <si>
    <t>BATTERY FAILED</t>
  </si>
  <si>
    <t>PATIENT DATA NOT SHOWING ON LIST</t>
  </si>
  <si>
    <t xml:space="preserve">FOUND SPOOLER TO BE FULL. CLEARED SPOOLER AND ISSUE RECTIFIED. </t>
  </si>
  <si>
    <t>HEIGHT LENGTH NOT IN POSITION</t>
  </si>
  <si>
    <t>CHECKED AND FIXED THE SCREW AND RECTIFIED</t>
  </si>
  <si>
    <t xml:space="preserve">HELIUM GAS LEAK ISSUE </t>
  </si>
  <si>
    <t xml:space="preserve">FIXED A WASHER AND RECTIFIED THE ISSUE </t>
  </si>
  <si>
    <t>H2O2 ADJUSTMENT TAKING LONGER TIME AND UV PATH BLOCKED ALARM.</t>
  </si>
  <si>
    <t>CLEANED THE UV WINDOW SHIELD AND RESTARTED THE AMCHINE. NOW READY TO USE.</t>
  </si>
  <si>
    <t>REMOVED, CLEANED AND REFIXED THE DISPLAY CABLE. NOW WORKING GOOD.</t>
  </si>
  <si>
    <t>DELETED OLD DATA</t>
  </si>
  <si>
    <t>TEMP NOT REACHING</t>
  </si>
  <si>
    <t>CHECKED AND GAS REFILLING DONE BY VENDOR</t>
  </si>
  <si>
    <t>WEIGHING SCALE NOT WORKING</t>
  </si>
  <si>
    <t>FIXED THE POWER ADAPTOR AND RECTIFIED THE ISSUE</t>
  </si>
  <si>
    <t xml:space="preserve">FETAL MOVEMENT MARKER NOT WORKING </t>
  </si>
  <si>
    <t>FIXED THE PROBE AND RECTIFIED THE ISSUE</t>
  </si>
  <si>
    <t>FOUND THAT THE REMOTE WAS LOCKED . UNLOCKED THE REMOTE AND RECTIFIED THE ISSUE.</t>
  </si>
  <si>
    <t>LEAD 2 NOT AVAILABLE</t>
  </si>
  <si>
    <t>CHECKED AND FOUND THE PROBLEM WITH HOLTER CABLE, REPLACED NEW ONE AND RECTIFIED</t>
  </si>
  <si>
    <t>HOLDER CLAMP BROKEN</t>
  </si>
  <si>
    <t>REPLACED HOLDER CLAMP FROM DEFECTIVE PUMP. NOW ISSUE RECTIFIED.</t>
  </si>
  <si>
    <t>REPLACED CONTROLLED BOARD</t>
  </si>
  <si>
    <t>VACCUM PRESSURE ISSUE</t>
  </si>
  <si>
    <t>PILOT VALVE PROBLEM</t>
  </si>
  <si>
    <t>NO RECORDED ECG</t>
  </si>
  <si>
    <t>TRANSDUCER TEST FAILED IN PREUSE CHECK</t>
  </si>
  <si>
    <t xml:space="preserve">RERAN PREUSE CHECK AND RECTIFIED THE ISSUE </t>
  </si>
  <si>
    <t>FILM ARRAY</t>
  </si>
  <si>
    <t>BIOFIRE RR</t>
  </si>
  <si>
    <t xml:space="preserve">PATIENT DATA NOT ABLE TO PULL FROM PACS. </t>
  </si>
  <si>
    <t>CLEANED THE AIR FILTER AND OBSERVED. NOW READY TO USE.</t>
  </si>
  <si>
    <t>ECG EARTHING ISSUE</t>
  </si>
  <si>
    <t>BAXTER</t>
  </si>
  <si>
    <t>PRISMA FLEX</t>
  </si>
  <si>
    <t>BLD ALARM</t>
  </si>
  <si>
    <t>CHECKED CLEANED AND CALIBRATED, PROBLEM RECTIFIED</t>
  </si>
  <si>
    <t xml:space="preserve">V99 </t>
  </si>
  <si>
    <t>CLEANED FILTER AND RECTIFIED</t>
  </si>
  <si>
    <t>GAS SPRING  AND REMOTE REPLACED</t>
  </si>
  <si>
    <t>GAS SPRING AND REMOTE</t>
  </si>
  <si>
    <t>CADRIDGE FINISHED</t>
  </si>
  <si>
    <t>REPLACED CADRIDGE</t>
  </si>
  <si>
    <t>4008 S</t>
  </si>
  <si>
    <t>FLASH CARD PROBLEM</t>
  </si>
  <si>
    <t>REPLACED FROM  ANOTHER MACHINE</t>
  </si>
  <si>
    <t>O2 CELL FAIL</t>
  </si>
  <si>
    <t xml:space="preserve">DVI CABLE LOOSE CONTACT. RECONNECTED, ISSUE RECTIFIED. </t>
  </si>
  <si>
    <t>LEAK IN BLANKET</t>
  </si>
  <si>
    <t xml:space="preserve">LEAK ARRESTED AND ISSUE RECTIFIED. </t>
  </si>
  <si>
    <t>CHECKED AND RESET DONE AND RECTIFIED</t>
  </si>
  <si>
    <t xml:space="preserve">FOUND THERMISTOR CABLE CUT. CABLE SOLDERED AND ISSUE RECTIFIED. </t>
  </si>
  <si>
    <t xml:space="preserve">SODA LIME CANNISTER FIXED PROPERLY AND LEAK ARRESTED. </t>
  </si>
  <si>
    <t>MICROSCOPE, LABORATORY,TRINOCULAR,</t>
  </si>
  <si>
    <t>LIGHT NOT SWITCHING ON</t>
  </si>
  <si>
    <t>CHECKED AND REPLACED BULB AND SERVICED HOLDER</t>
  </si>
  <si>
    <t>HALOGEN BULB</t>
  </si>
  <si>
    <t>NOT ABLE TO SENT TEST IN PACS</t>
  </si>
  <si>
    <t>CONNECTED THELAN PORT AND RECTIFIED THE ISSUE</t>
  </si>
  <si>
    <t>PACS CONFIGURATION ERROR</t>
  </si>
  <si>
    <t>CHECKED AND CONFIGURED SETTING AND RECTIFIED</t>
  </si>
  <si>
    <t>CAMERA NOT WORKING WHILE DOING THE PROCEDURE</t>
  </si>
  <si>
    <t>FIXED THE CONNECTOR CABLE AND FOUND THAT IT'S WORKING GOOD</t>
  </si>
  <si>
    <t>VIDEO ELECTRO ENCEPHALOGRAPHY</t>
  </si>
  <si>
    <t>VEEG</t>
  </si>
  <si>
    <t>VIDEO NOT SHOWING</t>
  </si>
  <si>
    <t>HEAD LIGHT SOURCE, XENON</t>
  </si>
  <si>
    <t>TITAN X450</t>
  </si>
  <si>
    <t>LAMP NOT GLOWING</t>
  </si>
  <si>
    <t>FOUND LAMP DOOR LOOSE CONTACT. TEMPORARILY SECURED DOOR WITH TAPE AND ISSUE RECTIFIED</t>
  </si>
  <si>
    <t>O2 LEAK ALARM</t>
  </si>
  <si>
    <t>FOUND O2 CYCLINDER WASHER MISSING. REPLACED WITH NEW ONE AND ISSUE RECTIFIED</t>
  </si>
  <si>
    <t>CRITICAL FAILURE OCCURRED</t>
  </si>
  <si>
    <t>RECONNECTED THE USB WITH THE TAB AND RECTIFIED THE ISSUE</t>
  </si>
  <si>
    <t>ISSUE WITH POWER SOCKET. REPLACED AND OBSERVED. WORKING GOOD.</t>
  </si>
  <si>
    <t>POWERCORD GOT DETACHED. REFIXED IT AND READY TO USE.</t>
  </si>
  <si>
    <t>REMOVED THE CENTRAL LINE CONNECTION (LAN CABLE), SETTINGS DONE AND REFIXED. NOW GOOD.</t>
  </si>
  <si>
    <t>SETTINGS DONE AS REQUIRED.</t>
  </si>
  <si>
    <t>OBSERVED ISSUE WITH AIR PENDANT. PROPERLY FIXED AND NOW READY TO USE.</t>
  </si>
  <si>
    <t>CONTROL BOARD REPLACED AND OBSERVED. ISSUE RECTIFIED.</t>
  </si>
  <si>
    <t xml:space="preserve">COT LOCKED. </t>
  </si>
  <si>
    <t xml:space="preserve">RESET DONE AND ISSUE RECTIFIED. </t>
  </si>
  <si>
    <t>PATIENT LIFTER</t>
  </si>
  <si>
    <t>MAXIMOVE</t>
  </si>
  <si>
    <t>CHECKED AND FOUND THE PROBLEM WITH BATTER, NEED REPLACEMENT</t>
  </si>
  <si>
    <t>REPLACED STANDBY CSB BOARD AND OBSERVED. NOW WORKING GOOD.</t>
  </si>
  <si>
    <t>CONTROL SAMPLE BOARD</t>
  </si>
  <si>
    <t>RQVD-200 PLUS</t>
  </si>
  <si>
    <t>NOT GETS CHILLING</t>
  </si>
  <si>
    <t>CHILLING GAS FILLED ISSUE RECTIFIED</t>
  </si>
  <si>
    <t xml:space="preserve">FOUND ISSUE WITH WATER TRAP. DRIED IN ROOM TEMPERATURE AND REFIXED, WORKING FINE. </t>
  </si>
  <si>
    <t>CLEANED AND REFIXED THE ABSORBER CANISTER PROPERLY. NOW READY TO USE.</t>
  </si>
  <si>
    <t>ISSUE WITH THE LAN CABLE, REFIXED IT. NOW WORKING GOOD.</t>
  </si>
  <si>
    <t>NOT WORKING.</t>
  </si>
  <si>
    <t>ISSUE WITH THE BATTERY, REPLACED IT. NOW READY TO USE.</t>
  </si>
  <si>
    <t>V 99 FAILURE</t>
  </si>
  <si>
    <t>CHECKED AND CLEANED FILTERS, PROBLEM RECTIFIED</t>
  </si>
  <si>
    <t>TV PROBE NOT WORKING.</t>
  </si>
  <si>
    <t>INSIDE CRYSTAL DAMAGE, SO REPLACED UNDER CONTRACT. NOW WORKING GOOD.</t>
  </si>
  <si>
    <t>R1C-5-D PROBE</t>
  </si>
  <si>
    <t>ACQUISITION MODULE CABLE BROKEN</t>
  </si>
  <si>
    <t xml:space="preserve">FIXED THE CABLE AND RECTIFIED THE ISSUE </t>
  </si>
  <si>
    <t xml:space="preserve">ARM LOOSENED </t>
  </si>
  <si>
    <t>TIGHTENED</t>
  </si>
  <si>
    <t>MICRO DRILL,DEBRIDING SYSTEM</t>
  </si>
  <si>
    <t>IPC 1898001</t>
  </si>
  <si>
    <t>FOOT PEDAL NOT WORKING</t>
  </si>
  <si>
    <t>VENTILATOR INOPERATIVE</t>
  </si>
  <si>
    <t xml:space="preserve">NEW CARTRIDGE REPLACED AND CVP DONE. </t>
  </si>
  <si>
    <t xml:space="preserve">DETECTOR PLATE NOT LOCKING IN HORIZONTAL POSITION. </t>
  </si>
  <si>
    <t xml:space="preserve">SCREWS TIGHTENED AND ISSUE RECTIFIED. </t>
  </si>
  <si>
    <t>COLLIMATION LIGHT NOT WORKING</t>
  </si>
  <si>
    <t xml:space="preserve">CHECKED AND REFIXED LIGHT POSITION. ISSUE RECTIFIED. </t>
  </si>
  <si>
    <t xml:space="preserve">COT HEIGHT NOT ADJUSTING </t>
  </si>
  <si>
    <t xml:space="preserve">FOUND COT LOCKED, RESET DONE AND ISSUE RECTIFIED. </t>
  </si>
  <si>
    <t>INTERFACE BOARD REPLACED</t>
  </si>
  <si>
    <t>POWER ADAPTOR NOT WORKING</t>
  </si>
  <si>
    <t>FIXED THE POWER ADAPTOR . CHECKED AND IT'S WORKING GOOD.</t>
  </si>
  <si>
    <t>COT FUNCTIONS LOCKED</t>
  </si>
  <si>
    <t>CHECKED AND RESTARTED AND CHANGED MODE</t>
  </si>
  <si>
    <t>NOT IMAGE STORING</t>
  </si>
  <si>
    <t>REPLACED ANEW CARTRIDGE AND CVP DONE</t>
  </si>
  <si>
    <t>FIXED THE SIDE RAIL REMOTE CABLE AND RECTIFIED THE ISSUE</t>
  </si>
  <si>
    <t>FIXED THE CONNECTING HOSE AND CHECKED IT'S WORKING GOOD.</t>
  </si>
  <si>
    <t xml:space="preserve">FOUND MACHINE NOT SWITHCED OFF PROPERLY, HENCE DID NOT BOOT UP. FORCE RESTART DONE AND ISSUE RECTIFIED. </t>
  </si>
  <si>
    <t>ISSUE WITH THE FILTER, CLEANED IT AND REFIXED. NOW WORKING GOOD.</t>
  </si>
  <si>
    <t>LOW PRESSURE CHAMBER</t>
  </si>
  <si>
    <t>REFILLED THE WATER AND OBSERVED. WORKING FINE.</t>
  </si>
  <si>
    <t>INTERMITTENTLY WORKING</t>
  </si>
  <si>
    <t>ISSUE WITH THE THERMISTOR WIRE CONNECTION. RESOLDERED AND RECTIFIED.</t>
  </si>
  <si>
    <t>WATER LEAKAGE IN BLANKET</t>
  </si>
  <si>
    <t>LEAK ARRESTED AND OBSERVED. NOW READY TO USE.</t>
  </si>
  <si>
    <t>PRINTER NOT WORKING PROPERLY</t>
  </si>
  <si>
    <t>CLEANED THE PRINTER HEAD AND TEST DONE . ISSUE RECTIFIED</t>
  </si>
  <si>
    <t>MR 850</t>
  </si>
  <si>
    <t>TEMPERATURE NOT MAINTAINING</t>
  </si>
  <si>
    <t xml:space="preserve">OBSERVED FOR 30 MINS AND FOUND NO ISSUES. </t>
  </si>
  <si>
    <t>REPORTED FLOW DEVIATION</t>
  </si>
  <si>
    <t>CHECKED FLOW FOR 1 HR AND FOUND NO DEVIATION. RETURNED TO ER AND DID NOT GET ANY COMPLAINS FURTHER</t>
  </si>
  <si>
    <t>WAVEFORM ISSUE</t>
  </si>
  <si>
    <t>GM MALFUNCTION.</t>
  </si>
  <si>
    <t>SWAPPED THE GAS MODULE FROM MX450 MONITOR (NOT NEEDED) FROM ICU. OT MONITOR GIVEN BACK TO OT.</t>
  </si>
  <si>
    <t>GAS MODULE</t>
  </si>
  <si>
    <t xml:space="preserve">TEMP NOT ACHIVED </t>
  </si>
  <si>
    <t>BARREL HOLDER NOT WORKING</t>
  </si>
  <si>
    <t>REPLACED THE HOLDER AND RECTIFIED THE ISSUE.</t>
  </si>
  <si>
    <t>CHECKED AND RESET DONE, PROBLEM RECTIFED</t>
  </si>
  <si>
    <t>GM NOT WORKING.</t>
  </si>
  <si>
    <t>REFIXED IN ANOTHER SLOT AND OBSERVED WORKING FINE.</t>
  </si>
  <si>
    <t>ISSUE WITH THE THERMISTOR WIRE CONNECTION. RECONNECTED AND RECTIFIED.</t>
  </si>
  <si>
    <t>HEAD END ACTUATOR NOT WORKING</t>
  </si>
  <si>
    <t>REPLACED THE ACTUATOR AND NOW IT'S WORKING GOOD.</t>
  </si>
  <si>
    <t>FOUND THAT REMOTE WAS LOCKED , UNLOCKED AND RECTIFIEDD THE ISSUE</t>
  </si>
  <si>
    <t>ERROR 1.13</t>
  </si>
  <si>
    <t xml:space="preserve">FOUND NURSING STAFF RAN SAMPLE WITH CLOT. RAN HEPARIN AND REFIXED CARTRIDGE. ISSUE RECTIFIED. </t>
  </si>
  <si>
    <t>CHECKED AND RECCONNECTED ECG CABLEM PROBLEM RECTIFIED</t>
  </si>
  <si>
    <t>MR 200</t>
  </si>
  <si>
    <t>ISSUE WITH HOSE, REFIXED IT PROPERLY AND OBSERVED. ISSUE RECTIFIED.</t>
  </si>
  <si>
    <t>NOT ABLE TO FIX THE SIDE RAIL</t>
  </si>
  <si>
    <t xml:space="preserve">LUBRICATED THE SIDE RAIL AND RECTIFIED THE ISSUE </t>
  </si>
  <si>
    <t>HOLDER CLAMP ISSUE.</t>
  </si>
  <si>
    <t>REPLACED THE MAIN BOARD AND RECTIFIED THE ISSUE</t>
  </si>
  <si>
    <t xml:space="preserve">ABDOMEN PROBE NOT DETETCING.  </t>
  </si>
  <si>
    <t>FOUND PROBE CONNECTED IMPROPERLY. FIXED PROPERLY AND ISSUE RECTIFIED.</t>
  </si>
  <si>
    <t>CAERESTREAM SOFTWARE ISSUE</t>
  </si>
  <si>
    <t>ISSUE WITH THE POWERSOCKET, CHANGE. NOW WORKING FINE.</t>
  </si>
  <si>
    <t>BIS VISTA</t>
  </si>
  <si>
    <t xml:space="preserve">BIS MONITOR NOT WORKING </t>
  </si>
  <si>
    <t>NDD</t>
  </si>
  <si>
    <t>EASY ONE PRO</t>
  </si>
  <si>
    <t>NOT ABLE TO CONNECT WITH THE MODULE</t>
  </si>
  <si>
    <t xml:space="preserve">RESET DONE IN THE BLUETOOTH SETTINGS AND RECTIFIED THE ISSUE </t>
  </si>
  <si>
    <t>NO POWER BACKUP FOR MOBILE XRAY TAB</t>
  </si>
  <si>
    <t xml:space="preserve">FOUND THE BATTERY OF TAB DEFECTIVE. NEW UPS CONNECTED AND BACKUP PROVIDED. ISSUE RECTIFIED. </t>
  </si>
  <si>
    <t>UPS</t>
  </si>
  <si>
    <t>CHECKED AND CASSETTE RECONNECTED, DIAPHRAGM CLEANED AND PROBLEM CLEARED</t>
  </si>
  <si>
    <t>REPLACED 4 NOS. NIBP CUFFS WITH HOSES.</t>
  </si>
  <si>
    <t>ECG LEADWIRES DAMAGED</t>
  </si>
  <si>
    <t>REPLACED IT WITH A NEW 10-LEADS ECG LEADWIRE SET. WORKING GOOD.</t>
  </si>
  <si>
    <t>V2 LEAD NOT WORKING</t>
  </si>
  <si>
    <t>FOUND THAT THE ELECTRODE WAS TORN . REPLACED THE CABLE AND ISSUE RECTIFIED</t>
  </si>
  <si>
    <t>SIPPER NOZZLE UP/DOWN ERROR</t>
  </si>
  <si>
    <t>REFIXED THE NOZZLE CORRECTLY AND RECTIFIED.</t>
  </si>
  <si>
    <t>334</t>
  </si>
  <si>
    <t>BATTERY REPLACED AND WORKING.</t>
  </si>
  <si>
    <t>ICU</t>
  </si>
  <si>
    <t xml:space="preserve">CHECKOUT FAILED </t>
  </si>
  <si>
    <t>CLEANED THE INSPIRATORY AND EXPIRATORY VALVE AND ISSUE RECTIFIED</t>
  </si>
  <si>
    <t>LEAK IN THE HEMOTHERM BLANKET</t>
  </si>
  <si>
    <t xml:space="preserve">LEAK ARRESTED AND RECTIFIED THE ISSUE </t>
  </si>
  <si>
    <t>WARMER NOT SWITCHING ON</t>
  </si>
  <si>
    <t xml:space="preserve">FOUND HOSE CONENCTED IMPROPERLY. RECONNECTED AND ISSUE RECTIFIED. </t>
  </si>
  <si>
    <t>HEADLIGHT BATTERY NOT CHARGING</t>
  </si>
  <si>
    <t xml:space="preserve">NEW CARTRIDGE REPLACED. </t>
  </si>
  <si>
    <t xml:space="preserve">INTERNAL LEAKAGE INSIDE </t>
  </si>
  <si>
    <t>HOSE</t>
  </si>
  <si>
    <t>PRESSURE NOT RAISING</t>
  </si>
  <si>
    <t xml:space="preserve">FOUND ISSUE WITH DOOR GASKET. REPLACED GASKET AND ISSUE RECTIFIED. </t>
  </si>
  <si>
    <t>GASKET</t>
  </si>
  <si>
    <t>RESET DONE, OBSERVED. NOW WORKING GOOD.</t>
  </si>
  <si>
    <t>NEED TO REPLACE A NEW CARTRIDGE.</t>
  </si>
  <si>
    <t>REPLACED A NEW CARTRIDGE.</t>
  </si>
  <si>
    <t>NOT GETTING HEAT</t>
  </si>
  <si>
    <t xml:space="preserve">CATRIDGE REMOVED </t>
  </si>
  <si>
    <t>CATDRIDGE REPLACED</t>
  </si>
  <si>
    <t>KIRAN</t>
  </si>
  <si>
    <t>HANGING ISSUE.</t>
  </si>
  <si>
    <t>RESTARTED THE SOFTWARE AND OBSERVED. NOW WORKING GOOD.</t>
  </si>
  <si>
    <t>PRECIPITATION FORMED INSIDE.</t>
  </si>
  <si>
    <t>170000E1L</t>
  </si>
  <si>
    <t>COUCH'S REMOTE MISSING</t>
  </si>
  <si>
    <t>REPLACED A NEW REMOTE UNDER CONTRACT.</t>
  </si>
  <si>
    <t>REMOTE</t>
  </si>
  <si>
    <t>RUNNED ALL THE CVP AND READY TO USE.</t>
  </si>
  <si>
    <t>OP CHECK FAILED.</t>
  </si>
  <si>
    <t>PROPERLY FIXED THERAPY PORT AND RERUNNED THE TEST AND PASSED.</t>
  </si>
  <si>
    <t>MOTOR FAULT</t>
  </si>
  <si>
    <t xml:space="preserve">REPLACED THE MOTOR AND RECTIFIED THE ISSUE </t>
  </si>
  <si>
    <t>HANGING PROBLEM</t>
  </si>
  <si>
    <t>COMPANY PERSON UPDATED SAFTWARE AND PROBLEM RECTIFIED</t>
  </si>
  <si>
    <t>CEREBRAL OXIMETRY SYSTEM</t>
  </si>
  <si>
    <t>SOMANETICS</t>
  </si>
  <si>
    <t>READING NOT DISPLAYED PROPERLY</t>
  </si>
  <si>
    <t>FOUND THAT THE CABLE WAS LOOSELY CONNECTED , FIXED AND ISSUE RECTIFIED.</t>
  </si>
  <si>
    <t>RESET DONE AND PROBLEM RECTIFIED</t>
  </si>
  <si>
    <t>POWER CORD WAS REMOVED FROM THE CONTROL BOX , FIXED IT AND RECTIFIED THE ISSUE.</t>
  </si>
  <si>
    <t xml:space="preserve">CHECEKD AND FOUND POWER CHORD LOOSE CONTACT. RECONNECTED AND ISSUE RECTIFIED. </t>
  </si>
  <si>
    <t>SOFTWARE CORRUPTED</t>
  </si>
  <si>
    <t>COMPANY CHECKED AND UPDATED SOFTWARE, PROBLEM RECTIFIED</t>
  </si>
  <si>
    <t>WASHER,ENDOSCOPY WASHING</t>
  </si>
  <si>
    <t>OER-AW</t>
  </si>
  <si>
    <t>E-01 ERROR</t>
  </si>
  <si>
    <t>ISSUE WITH WATER SUPPLY, CLEANED THE FILTER AND OBSERVED. NOW WORKING GOOD.</t>
  </si>
  <si>
    <t>TOURNIQUET,DUAL CUFF</t>
  </si>
  <si>
    <t>VBM MEDZINTECHNIK</t>
  </si>
  <si>
    <t>9000</t>
  </si>
  <si>
    <t>LEAK ALARM</t>
  </si>
  <si>
    <t>HOSE RECONNECTED AND ISSUE RECTIFIED</t>
  </si>
  <si>
    <t xml:space="preserve">REDUCED SODA LIME QTY, REFIXED AL CONNECTIONS, ISSUE RECTIFIED. </t>
  </si>
  <si>
    <t>NO BATTERY BACKUP</t>
  </si>
  <si>
    <t>VOLUME DELIVERY RECTIFIED</t>
  </si>
  <si>
    <t>INTRUCTED IT IS WARNING, NORMAL IN PRVC MODE AND NO PROBLEM WITH VENTILATOR</t>
  </si>
  <si>
    <t>SODA LIME QTY ADJUSTED AND CLEANED MOISTURE. ISSUE RECTIFIED</t>
  </si>
  <si>
    <t xml:space="preserve">RING ARTEFACTS SEEN IN SCANS </t>
  </si>
  <si>
    <t xml:space="preserve">PERFORMED AIR CALIBRATION AND ISSUE RECTIFIED </t>
  </si>
  <si>
    <t>LAP TOWER MENU DISABLED</t>
  </si>
  <si>
    <t xml:space="preserve">FOUND THE LINK CABLE LOOSE CONTACT. ADJUSTED THE CABLE AND ISSUE RECTIFIED. </t>
  </si>
  <si>
    <t>BATTERY CHARGING UNIT</t>
  </si>
  <si>
    <t>7110-120-000</t>
  </si>
  <si>
    <t>DRILL NOT WORKING</t>
  </si>
  <si>
    <t>FOUND BATTERY TO BE DEFECTIVE</t>
  </si>
  <si>
    <t>CAN'T ABLE TO MEASURE ETCO2</t>
  </si>
  <si>
    <t>FOUND WATER TRAP BROKEN, REPLACED IT AND OBSERVED. NOW WORKING GOOD.</t>
  </si>
  <si>
    <t>PCO2 ISSUE</t>
  </si>
  <si>
    <t>STEAM TIME OUT</t>
  </si>
  <si>
    <t>WATERSETTLED ISSUE RECTIFIED</t>
  </si>
  <si>
    <t>CHECKED AND NOT ISSUES FOUND, KEPT UNDER OBSERVATION</t>
  </si>
  <si>
    <t>GANTRY SHUTDOWN</t>
  </si>
  <si>
    <t xml:space="preserve">RESTARTED THE SYSTEM THRICE AND ISSUE RECTIFIED. </t>
  </si>
  <si>
    <t xml:space="preserve">HEMOTHERM BLANKET LEAK. </t>
  </si>
  <si>
    <t>INCORRECT DATE AND TIME SETTING</t>
  </si>
  <si>
    <t xml:space="preserve">REBOOTED AND CONFIGURED THE SYSTEM. ISSUE RECTIFIED. </t>
  </si>
  <si>
    <t>YELLOW COLOUR ON DISPLAY</t>
  </si>
  <si>
    <t xml:space="preserve">FOUND DIRT ON CAMERA LENS. CLEANED THE LENS AND ISSUE RECTIFIED. </t>
  </si>
  <si>
    <t>84032ZX</t>
  </si>
  <si>
    <t>VIDEO LINK CABLE NOT WORKING</t>
  </si>
  <si>
    <t xml:space="preserve">VIDEO CABLE SERVICE DONE AND ISSUE RECTIFIED. </t>
  </si>
  <si>
    <t>FOUND ISSUE WITH 24" BP CUFF. MACHINE CHECKED AND WORKING FINE</t>
  </si>
  <si>
    <t>TWO DETECTOR BATTERIES ISSUED AND OBSERVED. MODEL: DRX-1 SYSTEM 1 AND S.NO: 492200031, 492200172</t>
  </si>
  <si>
    <t>BRAKE ISSUE - BROKEN</t>
  </si>
  <si>
    <t>BRAKE REFIXED INTO THE COT AND OBSERVED. WORKING GOOD.</t>
  </si>
  <si>
    <t>DATE AND TIME ISSUE</t>
  </si>
  <si>
    <t>CHECKED AND WIRE SOLDERING</t>
  </si>
  <si>
    <t>REDUCED SODA LIME QTY AND ISSUE RECTIFIED</t>
  </si>
  <si>
    <t>REPLACED THE HOLDER CLAMP, AND PRESSURE SENSOR. NOW WORKING GOOD.</t>
  </si>
  <si>
    <t>REPLACED 3-SC ECHO PROBE (S.NO: 1332067WX6), AND OBSERVED. NOW WORKING GOOD.</t>
  </si>
  <si>
    <t>3SC ECHO PROBE</t>
  </si>
  <si>
    <t>PROPERLY FIXED THE HOSE AND OBSERVED. NOW WORKING GOOD.</t>
  </si>
  <si>
    <t>ISSUE WITH ADAPTORS, SO REPLACED 2 ADAPTOR. NOW ISSUE RECTIFIED.</t>
  </si>
  <si>
    <t>ANKLE MOTION ADAPTOR</t>
  </si>
  <si>
    <t>ARTIFACTS IN ECHO IMAGING</t>
  </si>
  <si>
    <t>CHANGED THE ECHO PROBE AND RECTIFIED THEISSUE</t>
  </si>
  <si>
    <t>ADULT ECHO PROBE</t>
  </si>
  <si>
    <t>ERROR TE:27</t>
  </si>
  <si>
    <t xml:space="preserve">RESTARTED THE SYSTEM AND RAN PRE USE CHECK. ISSUE RECTIFIED. </t>
  </si>
  <si>
    <t>TIDAL VOLUME NOT SHOWING</t>
  </si>
  <si>
    <t>COT FUNCTION NOT WORKING</t>
  </si>
  <si>
    <t xml:space="preserve">POWER SOCKET DEFECTIVE. CCONNECTED TO ANOTHER POWER SOCKET AND ISSUE RECTIFIED. </t>
  </si>
  <si>
    <t>RESET DONE, AND OBSERVED. NOW WORKING GOOD.</t>
  </si>
  <si>
    <t xml:space="preserve">FORCE FX </t>
  </si>
  <si>
    <t>ERROR-198</t>
  </si>
  <si>
    <t>FLUID WARMER SYSTEM</t>
  </si>
  <si>
    <t>MN05</t>
  </si>
  <si>
    <t>BLANKET LEAK</t>
  </si>
  <si>
    <t>FOUND THE ECG CABLE NOT WORKING</t>
  </si>
  <si>
    <t xml:space="preserve">SPO2 FUNCTION NOT WORKING. </t>
  </si>
  <si>
    <t xml:space="preserve">SPO2 SENSOR CONNECTOR PIN BENT. STRAIGHTENED PIN AND ISSUE RECTIFIED. </t>
  </si>
  <si>
    <t>BP CUFF NOT WORKING</t>
  </si>
  <si>
    <t>FOUND LEAK WITH CUFF. REPLACED CUFF AND ISSUE RECTIFIED</t>
  </si>
  <si>
    <t>THERAPY DISABLED ALARM</t>
  </si>
  <si>
    <t xml:space="preserve">RAN PRE OP CHECK AND ISSUE RECTIFIED. </t>
  </si>
  <si>
    <t>BRAKE ISSUE</t>
  </si>
  <si>
    <t xml:space="preserve">COT RESET DONE AND ISSUE RECTIFIED. </t>
  </si>
  <si>
    <t>INTERMITTENT STANDBY MODE</t>
  </si>
  <si>
    <t xml:space="preserve">REMOVED AND CLEANED THE REAGENT TRAY. OPEN CAP CHECK PROCESS RAN AND PASSED. ISSUE RECTIFIED. </t>
  </si>
  <si>
    <t>CLEANED MOTOR AND RAN CHECKS, ISSUE RECTIFIED</t>
  </si>
  <si>
    <t>HEPARIN ALARM</t>
  </si>
  <si>
    <t xml:space="preserve">BEARING NEEDS REPLACEMENT BUT MACHINE IS WORKING FINE. </t>
  </si>
  <si>
    <t>BLOOD LEAK ALARM</t>
  </si>
  <si>
    <t>ISSUE RECTIFIED BY ADJUSTING VOLTAGE</t>
  </si>
  <si>
    <t>BLEACH CALIBRATION DONE AND VOLTAGE ADJUSTED, ISSUE RECTIFIED</t>
  </si>
  <si>
    <t>BP NOT WORKING</t>
  </si>
  <si>
    <t>BP CUFF COONECTOR BROKEN. TEMPORARILY RECTIFIED THE ISSUE</t>
  </si>
  <si>
    <t>BP CUFFS NOT WORKING</t>
  </si>
  <si>
    <t>ISSUED 4 NOS BP CUFFS TO DIALYSIS. NOW WORKING GOOD.</t>
  </si>
  <si>
    <t>REPLACED THE REMOTE AND RECTIFIED THE ISSUE</t>
  </si>
  <si>
    <t xml:space="preserve">TIE WRAPPED </t>
  </si>
  <si>
    <t>AUTOMATED ELISA READER</t>
  </si>
  <si>
    <t>COBAS  E411</t>
  </si>
  <si>
    <t>ERROR, NOT WORKING</t>
  </si>
  <si>
    <t>FOUND NEEDLE TIP BEHIND THE TRAY, CLEARED IT AND OBSERVED. WORKING GOOD.</t>
  </si>
  <si>
    <t>CARTRIDGE LOADED AND CVP TESTS DONE. NOW WORKING GOOD.</t>
  </si>
  <si>
    <t>CHECKED AND RESET DONE</t>
  </si>
  <si>
    <t xml:space="preserve">CALIBRATION DONE </t>
  </si>
  <si>
    <t>ISSUE WITH BULB ELECTRODES. CLEANED AND REFIXED, NOW WORKING GOOD.</t>
  </si>
  <si>
    <t>REPLACED THE HEAD END ACTUATOR AND RECTIFIED THE ISSUE</t>
  </si>
  <si>
    <t>ANGULATION NOT WORKING</t>
  </si>
  <si>
    <t>REMOVED, RECONNECTED THE PROBE, OBSERVED. NOW WORKING GOOD.</t>
  </si>
  <si>
    <t>SOLDERED THE WIRES AND OBSERVED. NOW WORKING GOOD.</t>
  </si>
  <si>
    <t>SPO2 NOT WORKING</t>
  </si>
  <si>
    <t>RFIXED IT PROPERLY AND OPBSERVED. NOW WORKING GOOD.</t>
  </si>
  <si>
    <t>NEBULIZER NOT WORKING</t>
  </si>
  <si>
    <t>FIXED THE CONNECTOR AND OBSERVED. NOW WORKING GOOD.</t>
  </si>
  <si>
    <t>ERROR 1.16</t>
  </si>
  <si>
    <t>CHECKED AND RECONNEDTED THE PADDLES</t>
  </si>
  <si>
    <t>REPLACED THE MOTOR AND RECTIFIED THE ISSUE</t>
  </si>
  <si>
    <t>CVP FAILED</t>
  </si>
  <si>
    <t>CVP PASSED ISSUE RECTIFIED</t>
  </si>
  <si>
    <t>HEMOTHERM BLANKET LEAKAGE</t>
  </si>
  <si>
    <t>CHECKED AND FOUND WATER PRESSURE NOT SUFFICIENT</t>
  </si>
  <si>
    <t>SHOCK ABORTED ISSUE</t>
  </si>
  <si>
    <t>RECTIFIED THE PADDLES.WORKING FINE.</t>
  </si>
  <si>
    <t>CARTRIDGE LOADED AND IS READY TO USE.</t>
  </si>
  <si>
    <t>EEG LAPTOP BOOTING ISSUE</t>
  </si>
  <si>
    <t>O2 CONCENTATION HIGH ALARM</t>
  </si>
  <si>
    <t xml:space="preserve">O2 CELL ADJUSTMENT DONE AND ISSUE RECTIFIED. </t>
  </si>
  <si>
    <t>SETTINGS TO BE CHNGED</t>
  </si>
  <si>
    <t>SETTINGS CONFIGURED.</t>
  </si>
  <si>
    <t>POWER CORD BURNT</t>
  </si>
  <si>
    <t>UPS BATTERY BACKUP ISSUE</t>
  </si>
  <si>
    <t>TEMPERATURE PROBE FAILED</t>
  </si>
  <si>
    <t xml:space="preserve">ISSUED WITH THREE BOARDS. REPLACED AND ISSUE RECTIFIED. </t>
  </si>
  <si>
    <t>I/O BOARD MST BOARD CPU BOARD</t>
  </si>
  <si>
    <t>LAMP HOURS CROSSED AND INTENSITY IS LOW</t>
  </si>
  <si>
    <t>REPLACED ANEW LAMP AND RECTIFIED THE ISSUE</t>
  </si>
  <si>
    <t>XENON LAMP</t>
  </si>
  <si>
    <t>FACTORY RESET DONE.WORKING FINE</t>
  </si>
  <si>
    <t>CHANGED THE GAS MIXER ASSEMBLY AND RECTIFIED THE ISSUE</t>
  </si>
  <si>
    <t>GAS MIXER ASSEMBLY</t>
  </si>
  <si>
    <t>NOT ABLE TO ACQUIRE ECG WAVES</t>
  </si>
  <si>
    <t>FIXED THE ECG CABLE PROPERLY AD RECTIFIED THE ISSUE</t>
  </si>
  <si>
    <t>CONSOLE SYSTEM NOT WORKING</t>
  </si>
  <si>
    <t>RESTATED THE CPU AND RECTIFIED THE ISSUE</t>
  </si>
  <si>
    <t>POWER CORD ISSUE</t>
  </si>
  <si>
    <t>PFT NOT WORKING</t>
  </si>
  <si>
    <t>DELETED THE OLD DATA AND RECONFIGURED IT.WORKING FINE.</t>
  </si>
  <si>
    <t>RPLACED THE TEMPERATURE PROBE AND RECTIFIED THE ISSUE</t>
  </si>
  <si>
    <t>BOOTING ISSUE</t>
  </si>
  <si>
    <t>REPLACED THE CPU,IO BOARD&amp;MST BOARD AND REINSTALLED THE SOFTWARE.WORKING FINE.</t>
  </si>
  <si>
    <t>CPU,IO BOARD&amp;MST BOARD</t>
  </si>
  <si>
    <t>RESUSCITATION UNIT</t>
  </si>
  <si>
    <t>LULLABY RESUS PLUS</t>
  </si>
  <si>
    <t>FLOW CONTROL KNOB MIS-ALIGNED</t>
  </si>
  <si>
    <t>REALIGNED AND OBSERVED. NOW WORKING GOOD.</t>
  </si>
  <si>
    <t>CO MODULE NOT WORKING</t>
  </si>
  <si>
    <t>REPLACED ANOTHER MODULE</t>
  </si>
  <si>
    <t>CVP 2 FAILED</t>
  </si>
  <si>
    <t>PRINTER,COMPUTED RADIOGRAPHY</t>
  </si>
  <si>
    <t>DRY VIEW 6950</t>
  </si>
  <si>
    <t>FILM JAMMED IN LOWER TRAY AND REMOVED IT.WORKING FINE.</t>
  </si>
  <si>
    <t>CONTINUOUS ALARM AFTER SWITCHING ON</t>
  </si>
  <si>
    <t>RESET DONE AND RECTIFED THE ISSUE</t>
  </si>
  <si>
    <t>MR810</t>
  </si>
  <si>
    <t>TEMPERATURE CUTOFF RESET DONE AND RECTIFIED THE ISSUE</t>
  </si>
  <si>
    <t>SLIDE FUNCTION NOT WORKING</t>
  </si>
  <si>
    <t>LUBRICATED THE SLIDE RAILING AND RECTIFIED THE ISSUE</t>
  </si>
  <si>
    <t>BP ISSUE</t>
  </si>
  <si>
    <t>TABLE MOVEMENT AND SYSTEM HANGING ISSUE</t>
  </si>
  <si>
    <t>REPLACED LEAD SCREW,BALL BEARING,ENCODER AND HARD DISK</t>
  </si>
  <si>
    <t>LEAD SCREW,BALL BEARING,ENCODER AND HARD DISK</t>
  </si>
  <si>
    <t>LEAK ARRESTED BY REDUCING SODA LIME QTY</t>
  </si>
  <si>
    <t>REPLACED NEW CATRIDGE</t>
  </si>
  <si>
    <t>ERROR 01</t>
  </si>
  <si>
    <t>CHECKED AND CHANGED FILTER AND RECTIFIED</t>
  </si>
  <si>
    <t xml:space="preserve">COLLIMATION LIGHT NOT WORKING </t>
  </si>
  <si>
    <t xml:space="preserve">FUSE GOT DEFECTIVE. CHANGED FUSE AND FOUND TO BE WORKING FINE. </t>
  </si>
  <si>
    <t>COLLIMATION SENSOR IS DEFECTIVE MESSAGE ON SCREEN</t>
  </si>
  <si>
    <t xml:space="preserve">RESTARTED THE MACHINE AND ISSUE RECTIFIED. </t>
  </si>
  <si>
    <t xml:space="preserve">CONTROL BOX FOUND DEFECTIVE. NEW CONTROL BOX CHANGED AND ISSUE RECTIFIED. </t>
  </si>
  <si>
    <t>BATTERY INDICATION RED</t>
  </si>
  <si>
    <t xml:space="preserve">FOUND ISSUE WITH CONTROL BOX, CHANGED CONTROL BOX and issue rectified. </t>
  </si>
  <si>
    <t>BRAKED PEDAL MISALIGNED</t>
  </si>
  <si>
    <t xml:space="preserve">ALLIGNMENT CHANGED AND RECTIFIED. </t>
  </si>
  <si>
    <t>BENEHEART D2</t>
  </si>
  <si>
    <t>NEED TO REPLACE NEW PADS</t>
  </si>
  <si>
    <t>CLEANED BELLOWS,CHECKED WITH ANOTHER CIRCUIT</t>
  </si>
  <si>
    <t xml:space="preserve">REPLACED CARTRIDGE AND ISSUE RECTIFIED. </t>
  </si>
  <si>
    <t xml:space="preserve">POWER SOCKET NOT WORKING. CHANGED POWER SOCKET AND ISSUE RECTIFIED, </t>
  </si>
  <si>
    <t>RESET DONE</t>
  </si>
  <si>
    <t>ROTOFLOW</t>
  </si>
  <si>
    <t>REPLACED NEW BATTERIES</t>
  </si>
  <si>
    <t>SYSTEM NOT CONNECTING TO MACHINE</t>
  </si>
  <si>
    <t>CHECKED AND RECONNECTED THE ETHERNET CABLE AND SPOOLER CLEANED, PROBLEM RECTIFIED</t>
  </si>
  <si>
    <t>MAGNUS</t>
  </si>
  <si>
    <t>CH20iLED</t>
  </si>
  <si>
    <t>PROBLEM IN SLIDE MOVEMENT</t>
  </si>
  <si>
    <t>TIGHTENED THE NUT IN ADJUSTMENT KNOB AND RECTIFIED</t>
  </si>
  <si>
    <t>HEART LUNG MACHINE</t>
  </si>
  <si>
    <t>HL20-4PUMPS</t>
  </si>
  <si>
    <t xml:space="preserve">SHOWING AIR BUBBLE SENSOR ALARM </t>
  </si>
  <si>
    <t xml:space="preserve">FOUND ALARM STOPPED WORKING TEMPORAIRLY DUE TO HIGH HUMIDITY. REMOVED AND REFIXED THE SENSOR AFTER 30 MINS. ISSUE RECTIFIED. </t>
  </si>
  <si>
    <t>ELECTRICAL SUCTION</t>
  </si>
  <si>
    <t>YUWELL</t>
  </si>
  <si>
    <t>POWER NOT SUFFICIENT</t>
  </si>
  <si>
    <t xml:space="preserve">CHECKED AND FOUND FILTER ISSUE. CLEANED FILTER AND ISSUE RECTIFIED. </t>
  </si>
  <si>
    <t>REMOTE SHOWING ERROR</t>
  </si>
  <si>
    <t>FOUND POWER CABLE GOT DISCONNECTED, SO FIXED AND RECTIFIED</t>
  </si>
  <si>
    <t xml:space="preserve">MIXTURE GAS BOARD ISSUE. </t>
  </si>
  <si>
    <t xml:space="preserve">MIXTURE GAS BOARD REPLACED AND ISSUE RECTIFIED. </t>
  </si>
  <si>
    <t>ER 20 ERROR ON DISPLAY</t>
  </si>
  <si>
    <t>FOUND ISSUE WITH SENSOR BAORD DUE TO HUMIDITY. SENSOR BOARD TAKEN OUT AND REFIXED AFTER 30 MINS. ISSU ERECTIFIED</t>
  </si>
  <si>
    <t>VM SURGICALS</t>
  </si>
  <si>
    <t>LAP UNIT RECOEDING GOT STRUCK AND SHOWS LOADING</t>
  </si>
  <si>
    <t>CABLES RECONNECTED AND RESTARTED, NOW IT IS WORKING GOOD</t>
  </si>
  <si>
    <t>BED NOT WORKING</t>
  </si>
  <si>
    <t>CHECKED THE BED CONDITION WITH THE SERVICE PERSON. REPLACED TWO HEIGHT ACTUATOR AND A CONTROL BOX.</t>
  </si>
  <si>
    <t>BURNT SMELL ON HLT MACHINE</t>
  </si>
  <si>
    <t xml:space="preserve">SUSPECT SMELL DUE TO NEGLIGIBLE SHORT CIRCUIT. </t>
  </si>
  <si>
    <t>LOCKER GOT STRUCK</t>
  </si>
  <si>
    <t>SERVICED AND RECTIFIED</t>
  </si>
  <si>
    <t>REMOTE NOT WORKING PROPERLY AT EMERGENCY OT.</t>
  </si>
  <si>
    <t>ACCOMPANIED WITH THE SERVICE PERSON FOR OT BED REMOTE. TIGHTENED THE SCREW OF THE BED. MADE SOME SMALL ADJUSTMENT. SOLVED THE PROBLEM.</t>
  </si>
  <si>
    <t xml:space="preserve">ISSUE WITH THE CENTRAL MONITORING SYSTEM </t>
  </si>
  <si>
    <t>REPLACED FEW LAN CABLE AND RECTIFIED THE PROBLEM WITH THE SERVICE PERSON.</t>
  </si>
  <si>
    <t>02 TEST FAILED</t>
  </si>
  <si>
    <t>CHECKED AND FOUND THE PROBLEM 02 SENSOR, NEED TO REPLACE NEW ONE</t>
  </si>
  <si>
    <t>O2 SENSOR</t>
  </si>
  <si>
    <t>VIDEO PROCESSING SYSTEM, ENDOSCOPE</t>
  </si>
  <si>
    <t>CV-190</t>
  </si>
  <si>
    <t>PROBLEM WHILE CAPTURING THE FREEZED IMAGE FROM THE WINDOW.</t>
  </si>
  <si>
    <t>CONTACTED THE COMPANY PERSON AND UPDATED THE SOFTWARE. PROBLEM SOLVED.</t>
  </si>
  <si>
    <t>RECONNECTED AND CHANGED MODE</t>
  </si>
  <si>
    <t>COT FUNCTIONS LCKED</t>
  </si>
  <si>
    <t>SET O2 CONCENTRATION NOT ATTAING</t>
  </si>
  <si>
    <t xml:space="preserve">CHANGED TO ANOTHER PORT AND FOUND SET O2 WAS ATTAINING. ISSUE RECTIFED. </t>
  </si>
  <si>
    <t>RED INDICATION</t>
  </si>
  <si>
    <t>REFIXED REMOTE AND CHECKED</t>
  </si>
  <si>
    <t>START FUNCTION DISABLED</t>
  </si>
  <si>
    <t xml:space="preserve">PRESSURE VALVE PARTIALLY CLOSED. OPENED VALVE AND ISSUE RECTIFIED. </t>
  </si>
  <si>
    <t>72200873</t>
  </si>
  <si>
    <t>GOT STRUCK</t>
  </si>
  <si>
    <t>RESTARTED AND RECTIFIED</t>
  </si>
  <si>
    <t>ARTHROSCOPY</t>
  </si>
  <si>
    <t>REPORTED THAT VIDEO GET DISTORTED DURING PROCEDURE.</t>
  </si>
  <si>
    <t>INSPECTED LENS CAMERA SYSTEM &amp; FOUND CAMERA CONNECTOR PINS HAVING DIRTY AND DUSTS. CLEARED THE HEAD CABLE CONNECTOR AND CHECKED. PROBLEM RECTIFIED.</t>
  </si>
  <si>
    <t>O2 CELL FAILURE</t>
  </si>
  <si>
    <t>NEW O2 CELL REPLACED</t>
  </si>
  <si>
    <t>DIDNT TURN ON</t>
  </si>
  <si>
    <t>PROBLEM WITH BOARD</t>
  </si>
  <si>
    <t>CONTROLLER BOARD REPLACED</t>
  </si>
  <si>
    <t>warmer not warming up</t>
  </si>
  <si>
    <t xml:space="preserve">WATER IN TANK CHANGED AND ISSUE RECTIFIED. </t>
  </si>
  <si>
    <t>CHANGE TRIGGER VALUE ALARM</t>
  </si>
  <si>
    <t>CHANGED THE SETTINGS TO ADULT</t>
  </si>
  <si>
    <t>BLD CALIBRATED AND CALIBRATED</t>
  </si>
  <si>
    <t>PLUG TOP LOOSENED</t>
  </si>
  <si>
    <t>CUT DOWN THE TEARED WIRE AND FIXED TIGHTENED</t>
  </si>
  <si>
    <t>NV MASK REBREATHING ALARM</t>
  </si>
  <si>
    <t>CIRCUIT CALIBRATION DONE</t>
  </si>
  <si>
    <t xml:space="preserve">MONITOR MAKING NOISE AND DISPLAY NOT SHOWING </t>
  </si>
  <si>
    <t xml:space="preserve">BATTERY GONE DEFECTIVE. REMOVED BATTERY AND CONNECTED ON POWER SUPPLY. FOUND WORKING PROPERLY. AS OF NOW MONITOR IS WORKING ON POWER SUPPLY. </t>
  </si>
  <si>
    <t>NOT TURNING ON</t>
  </si>
  <si>
    <t>DOESNT PUSH IMAGE TO PACS</t>
  </si>
  <si>
    <t>REFRESHED SPOOLER</t>
  </si>
  <si>
    <t>ECHO SCAN QUALITY IS NOT GOOD</t>
  </si>
  <si>
    <t>CHECKED AND REGISTERED CALL AND COMPANY PERSON SUGGESTED TO CHANGE THE PROBE C1-6-D</t>
  </si>
  <si>
    <t>DISPLAY NOT SWITHCING ON</t>
  </si>
  <si>
    <t xml:space="preserve">IV2 FLEX BOARD CHANGED AND ISSUE RECTIFIED. </t>
  </si>
  <si>
    <t xml:space="preserve">PRINT OUT NOT WORKING. FOUND THE RECOMMENDED PAPER NOT BEING USED. INFORMED END USER </t>
  </si>
  <si>
    <t xml:space="preserve">RECOMMENDED PAPER NOT USED BY USER. AFTER USING RECOMMENDED PAPER, PRINTING WORKS. </t>
  </si>
  <si>
    <t xml:space="preserve">SERVICE REQUIRED MESSAGE SHOWING. </t>
  </si>
  <si>
    <t xml:space="preserve">SOFTWARE UPDATE DONE AND ISSUE RECTIFIED. </t>
  </si>
  <si>
    <t xml:space="preserve">REPORTED THAT PRINTER WAS NOT WORKING IN THE DEFIBRILLATOR. </t>
  </si>
  <si>
    <t>ACCOMPANIED WITH THE SERVICE PERSON AND HE SUGGESTED TO USE WHITE PAPER INSTEAD OF RED AND GREEN PAPER FOR PRINTING. IT IS RECTIFIED.</t>
  </si>
  <si>
    <t>PATIENT IMAGE CANT RETRIEVAL</t>
  </si>
  <si>
    <t xml:space="preserve">CONFIGURED IP CHECKED CONNECTIONS </t>
  </si>
  <si>
    <t>NEW REMOTE REPLACED</t>
  </si>
  <si>
    <t>SENSOR DISCONNECTED</t>
  </si>
  <si>
    <t>CHANGED ANOTHER PORT</t>
  </si>
  <si>
    <t>REPORTED AN ISSUE IN THE PLUNGER OF THE INJECTOR MACHINE</t>
  </si>
  <si>
    <t xml:space="preserve">THE PROBLEM WAS WITH BOARD. IT GOT DAMAGED. INFORMED THE SERVICE PERSON. </t>
  </si>
  <si>
    <t>ERROR 0004</t>
  </si>
  <si>
    <t>NEED TO REPLACE BOARD</t>
  </si>
  <si>
    <t xml:space="preserve">ACCOMPANIED WITH THE SERVICE PERSON. SWAPPED THE CONTROL BOX FROM FIXED TO PORTABLE INJECTOR MACHINE. NOW, THE PORTABLE INJECTOR IS WORKING FINE, AND THE FIXED INJECTOR IS DOWN. </t>
  </si>
  <si>
    <t>FOUND ISSUE WITH MAIN BOARD &amp; INTERFACING. MAIN BOARD &amp; INTERFACING BOARD REPLACED AND ISSUE RECTIFIED.</t>
  </si>
  <si>
    <t>MAIN BOARD AND INTERFACING BOARD</t>
  </si>
  <si>
    <t>CHAIR NOT WORKING</t>
  </si>
  <si>
    <t xml:space="preserve">TRIED RESETTING AND STILL ISSUE PERSIST. SUSPECTING CONTROL BOX. </t>
  </si>
  <si>
    <t>REPORTED AN ISSUE IN THE DEFIBRILLATOR (I.E., ECG LEAD TEST FAILED).</t>
  </si>
  <si>
    <t>ECG CABLE REMOVED AND INSERTED PROPERLY. RESTARTED THE DEVICE AND PASSED THE TEST.</t>
  </si>
  <si>
    <t>REPLACED A NEW CASSETTE FROM OUR DEPARTMENT. STILL THE ERROR PERSISTS. INFORMED THE COMPANY PERSON.</t>
  </si>
  <si>
    <t>FOUND ISSUE WITH INTERFACING CABLE'S CONNECTOR. CONNECTOR REPLACED AND ISSUE RECTIFIED.</t>
  </si>
  <si>
    <t>CABLE CONNECTOR</t>
  </si>
  <si>
    <t>CHECKED AND RECTIFIED THE ISSUE</t>
  </si>
  <si>
    <t>BABY WEIGHING MACHINE</t>
  </si>
  <si>
    <t>BABY WEIGHING SCALE NOT WORKING.</t>
  </si>
  <si>
    <t>CHECKED AND FIXED THE ISSUE BY RESTARTING THE DEVICE.</t>
  </si>
  <si>
    <t>TO CHECK O2 PRESSURE</t>
  </si>
  <si>
    <t>CHECKED AND FOUND CORRECT</t>
  </si>
  <si>
    <t>COMMUNICATION PROBLEM</t>
  </si>
  <si>
    <t>MALFUNTION</t>
  </si>
  <si>
    <t>CHECKED AND NO ISSUES FOUND</t>
  </si>
  <si>
    <t>FOUND PROBLEM WITH THE CONNECTOR . REPLACED THE NIBP HOSE</t>
  </si>
  <si>
    <t>NIBP HOSE</t>
  </si>
  <si>
    <t>FLOW FLUCTUATION</t>
  </si>
  <si>
    <t>PRESSURE ADJUSTED AND IT WORKING</t>
  </si>
  <si>
    <t>TABLE NOT WORKING</t>
  </si>
  <si>
    <t>REFIXED THE POWER CORD AND RECTIFIED THE ISSUE.</t>
  </si>
  <si>
    <t>DISCONNECTED POWER CORD</t>
  </si>
  <si>
    <t>FIXED WITH APOWER CORD AND SWITCHED ON. RECTIFIED THE ISSUE.</t>
  </si>
  <si>
    <t>PRE-USE CHECK TEST FAILED.</t>
  </si>
  <si>
    <t>RESTARTED THE VENTILATOR, RERUN THE TEST. NOW, WORKING GOOD.</t>
  </si>
  <si>
    <t xml:space="preserve">SLAVE MONITOR NOT WORKING. </t>
  </si>
  <si>
    <t>BLOOD CULTURE DETECTION SYSTEM</t>
  </si>
  <si>
    <t>BACT ALERT 3D</t>
  </si>
  <si>
    <t xml:space="preserve">POWER CABLE DISCONNECTED. RECONNECTED AND ISSUE RECTIFIED. </t>
  </si>
  <si>
    <t>PRE USE CHECK TEST FAILED</t>
  </si>
  <si>
    <t>EXPIRATORY CASSETTE DIAPRAHM CLEAND AND PROBLEM RECTIFIED</t>
  </si>
  <si>
    <t xml:space="preserve">ETCO2 NOT SHWOING </t>
  </si>
  <si>
    <t>NIBP NOT FUNCTIONING PROPERLY</t>
  </si>
  <si>
    <t>FOUND LEAKAGE IN BP CUFF. REPLACED WITH NEW PEDIATRIC BP CUFF AND RECTIFIED THE ISSUE.</t>
  </si>
  <si>
    <t>PEDIATRIC BP CUFF</t>
  </si>
  <si>
    <t>RESTARTED THE INFUSION PUMP, CHANGED THE OCCLUSION LEVEL. NOW, WORKING GOOD.</t>
  </si>
  <si>
    <t>PRE-USE CHECK FAILED. EXPIRATORY CASSETTE ERROR.</t>
  </si>
  <si>
    <t xml:space="preserve">REMOVED THE EXPIRATORY CASSETTE, CLEANED AND REFIXED INTO THE VENTILATOR. RERUN THE PRE-USE CHECK AND PASSED. NOW, WORKING FINE. </t>
  </si>
  <si>
    <t>4V PROBE NOT DETECTING</t>
  </si>
  <si>
    <t xml:space="preserve">FOUND ISSUE WITH 4V PROBE AND NEEDS REPLACEMENT. </t>
  </si>
  <si>
    <t>ABDOMAN PROBE NOT WORKING</t>
  </si>
  <si>
    <t>CHANGED PROBE TO ANOTHER PORT AND NOW IT WORKING</t>
  </si>
  <si>
    <t>ABG MACHINE NOT WORKING. CLOT SAMPLE RUNNED.</t>
  </si>
  <si>
    <t>RUN THE HEPARIN TEST 4-5 TIMES, SAME RESULTS. A NEW CATRIDGE IS REPLACED AND CVP TEST DONE.</t>
  </si>
  <si>
    <t>NOT SHOWING SCAN PAGE</t>
  </si>
  <si>
    <t xml:space="preserve">DISCONNECTED ALL PROBES AND RESTARTED THE SYSTEM. ISSUE RECTIFIED. </t>
  </si>
  <si>
    <t>CHECKED CONTROLLER BOX ITS DEFECT</t>
  </si>
  <si>
    <t>MAXLIFE HEALTH</t>
  </si>
  <si>
    <t>VBC-1001</t>
  </si>
  <si>
    <t>RESTARTED THE MACHINE. FIXED THE POWERCHORD PROPERLY. WORKING GOOD.</t>
  </si>
  <si>
    <t>CHECKED AND RECONNECTED THE SODA LIME CHAMBER AND RECTIED</t>
  </si>
  <si>
    <t>SUDDENLY NOT WORKING</t>
  </si>
  <si>
    <t>RESET POWER CARD AND CHECKED CHARGING</t>
  </si>
  <si>
    <t>LOW CIRCUIT LEAK</t>
  </si>
  <si>
    <t>CHECKED AND CHANGED SETTINGS</t>
  </si>
  <si>
    <t>EDWARDS</t>
  </si>
  <si>
    <t>HEMOSPHERE HEM1</t>
  </si>
  <si>
    <t>FAULT OXIMETRY CABLE IS REPLACED WITH THE NEW OXIMETRY CABLE.</t>
  </si>
  <si>
    <t>ISSUE IN THE DEFIBRILLATOR MONITOR</t>
  </si>
  <si>
    <t>VIDEO PROCESSING SYSTEM,ENDOSCOPES</t>
  </si>
  <si>
    <t>FUJIFILM CORPORATION</t>
  </si>
  <si>
    <t>VP-3500HD</t>
  </si>
  <si>
    <t>LOW O2% ALARM</t>
  </si>
  <si>
    <t xml:space="preserve">TEMPORAILY REPLACED AN O2 SENSOR FROM ANOTHER MACHINE AND ISSUE RECTIFIED. </t>
  </si>
  <si>
    <t>SERVICE CHECK INDIACATION</t>
  </si>
  <si>
    <t>PRE OP CHECK DONE AND ISSUE RECTIFIED</t>
  </si>
  <si>
    <t>AFTER RESET IT WORKING</t>
  </si>
  <si>
    <t>CATRIDGE GOT  EMPTY</t>
  </si>
  <si>
    <t>PLUGTOP BROKEN</t>
  </si>
  <si>
    <t>REPLACED NEW PLUG TOP</t>
  </si>
  <si>
    <t>CHECKED THE CONNECTIONS AND FOUND THAT POWERCHORD NOT FIXED PROPERLY.FIXED THE POWERCHORD AND RESTARTED THE MACHINE. NOW, WORKING GOOD.</t>
  </si>
  <si>
    <t>FLOW ERROR</t>
  </si>
  <si>
    <t>CHECKED THE PRESSURE IN RO PLANT. IT IS IN NORMAL RANGE AND WORKING GOOD.</t>
  </si>
  <si>
    <t>CHECKED THE BED AND FOUND THAT IT WAS LOCKED. UNLOCKED THE BUTTON AND NOW WORKING FINE.</t>
  </si>
  <si>
    <t>SLIDING MOVEMENT PROBLEM</t>
  </si>
  <si>
    <t>AFTER CONTINUES MOVEMENT IT GOT SOLVED, NEED TO DO ADJUSTMENT USING DEVICE</t>
  </si>
  <si>
    <t>BROKEN PLUG TOP</t>
  </si>
  <si>
    <t>DEFECTIVE PLUG TOP REPLACED WITH A NEW ONE.</t>
  </si>
  <si>
    <t>PLUG TOP</t>
  </si>
  <si>
    <t>DEVICE FAILURE 13</t>
  </si>
  <si>
    <t>PO2 FIXING</t>
  </si>
  <si>
    <t xml:space="preserve">RAN HEPARIN FIVE TIMES AND ISSUE RECTIFIED. </t>
  </si>
  <si>
    <t>REPLACED THE EXP CASSETTE</t>
  </si>
  <si>
    <t>EXPIRATORY CASSETTE</t>
  </si>
  <si>
    <t>PROBES NOT DETECTED</t>
  </si>
  <si>
    <t>CLEANED AND REFIXED THE PROBES. ISSUE RECTIFIED.</t>
  </si>
  <si>
    <t>ECG WAVE ISSUE</t>
  </si>
  <si>
    <t>REFIXED CABLE ,NOW WORKING</t>
  </si>
  <si>
    <t>EXCESSIVE LEAKAGE ERROR</t>
  </si>
  <si>
    <t>KEYS NOT FUNCTIONING</t>
  </si>
  <si>
    <t xml:space="preserve">RESTARTED THE SYSTEM AND ISSUE RECTIFIED. </t>
  </si>
  <si>
    <t>NOT READY TO USE ECG CABLE MALFUNCTION</t>
  </si>
  <si>
    <t>VIDEO CALPOSCOPE</t>
  </si>
  <si>
    <t>BORZE</t>
  </si>
  <si>
    <t>HD-INTELLIO</t>
  </si>
  <si>
    <t>NOT ABLE TO CAPTURE IMAGES</t>
  </si>
  <si>
    <t>IMAGE CAPTURING ISSUE RECTIFIED</t>
  </si>
  <si>
    <t>ACCOMPANIED WITH THE COMPANY PERSON. NEED TO REPLACE THE SCB CABLE.</t>
  </si>
  <si>
    <t>REPLACED O2 SENSOR</t>
  </si>
  <si>
    <t>JUMBO O2 SENSOR</t>
  </si>
  <si>
    <t>AIR PRESSURE ERROR</t>
  </si>
  <si>
    <t>FIXED THE CONNECTOR IN THE TUBING AND NOW IT'S WORKING WELL.</t>
  </si>
  <si>
    <t xml:space="preserve">TEMPERATURE PROBE NOT WORKING </t>
  </si>
  <si>
    <t>CHECKED AND REFIXED THE TEMPERATURE PROBE AND FOUND IT'S WORKING GOOD.</t>
  </si>
  <si>
    <t>FUSE</t>
  </si>
  <si>
    <t>ECG NOT SHOWING</t>
  </si>
  <si>
    <t xml:space="preserve">ECG BOARD ISSUE IN MMX MODULE. REPLACED BOARD AND ISSUE RECTIFIED. </t>
  </si>
  <si>
    <t>NO ISSUES FOUND WORKING GOOD</t>
  </si>
  <si>
    <t>MOTOR</t>
  </si>
  <si>
    <t>SODA LIME CHAMBER REDUCED QUANTITY AND BELLOWS CLEANED</t>
  </si>
  <si>
    <t>NOT ABLE TO PRINT REPORT</t>
  </si>
  <si>
    <t>CHECKED AND PRINTER ISSUE RECTIFIED</t>
  </si>
  <si>
    <t>SIDE RAIL DIDNT LOCK</t>
  </si>
  <si>
    <t>FLOW TRANSDUCER TEST FAILED.</t>
  </si>
  <si>
    <t>RERUN THE PRE-USE CHECK WITH THE PATIENT CIRCUIT. PASSED THE TEST AND NOW WORKING FINE.</t>
  </si>
  <si>
    <t>PRESSURE TRANSDUCER TEST FAILED</t>
  </si>
  <si>
    <t>REFIXED A POWER CORD AND OBSERVED THAT IT'S WORKING GOOD.</t>
  </si>
  <si>
    <t>FIXED THE SIDE RAIL</t>
  </si>
  <si>
    <t>REPLACED WITH A NEW BP CUFF AND RECTIFIED THE ISSUE.</t>
  </si>
  <si>
    <t>BURNT SMELL OCCURS NEED TO REPLACE THE BOARD</t>
  </si>
  <si>
    <t>REFIXED THE CABLE AND RESTARTED THE MACHINE. NOW WORKING GOOD.</t>
  </si>
  <si>
    <t>INJECTOR CASE NOT FIXED</t>
  </si>
  <si>
    <t>FIXED THE CASE PROPERLY AND RECTIFIED THE ISSUE.</t>
  </si>
  <si>
    <t>NOT GETTING PROPER VALUES</t>
  </si>
  <si>
    <t>RERUN THE HEPARIN 4-5 TIMES. NOW WORKING GOOD.</t>
  </si>
  <si>
    <t xml:space="preserve">CASSETTE FAILED </t>
  </si>
  <si>
    <t>PRE USE CHECK OUT PERFORMED AND FOUND IN WORKING CONDITION.</t>
  </si>
  <si>
    <t>MINI II</t>
  </si>
  <si>
    <t>CROSS MARK IN DEFIBRILATOR</t>
  </si>
  <si>
    <t>FIXED ECG CABLE AND PERFORMED OP CHECK. ISSUE SOLVED.</t>
  </si>
  <si>
    <t xml:space="preserve">FOUND THAT PROPER PAPER WAS NOT FIXED IN THE PRINTER. CROSS CHECKED WITH APPROPRIATE PAPER AND FOUND IT'S WORKING GOOD. </t>
  </si>
  <si>
    <t>SAMPLE DOESNT ROTATE</t>
  </si>
  <si>
    <t>REFIXED THE CABLES ,ITS RECTIFIES</t>
  </si>
  <si>
    <t>TRILOGY EV300</t>
  </si>
  <si>
    <t>CONNECTED POWER AND RECTIFIED</t>
  </si>
  <si>
    <t>CHECKED WITH ANOTHER CASSETE ,ITS RECTIFIED NOW</t>
  </si>
  <si>
    <t xml:space="preserve">V188 </t>
  </si>
  <si>
    <t>CLEANED RINSE FILTER</t>
  </si>
  <si>
    <t>BATTERY MALFUNCTION MESSAGE</t>
  </si>
  <si>
    <t xml:space="preserve">BATTERY GONE DEFECTIVE. DEFECTIVE BATTERY TAKEN TO DEPARTMENT. AS OF NOW MONITOR WORKING ON AC SUPPLY. </t>
  </si>
  <si>
    <t xml:space="preserve">MAKING SOUND WHILE RUNNING. </t>
  </si>
  <si>
    <t xml:space="preserve">DEAIRING DONE AND ISSUE RECTIFIED. </t>
  </si>
  <si>
    <t>POWER LOOSE CONNECTION</t>
  </si>
  <si>
    <t>IV STAND CLAMP BROKEN</t>
  </si>
  <si>
    <t>REPLACED WITH THE FAULTY SYRINGE CLAMP. NOW, WORKING GOOD.</t>
  </si>
  <si>
    <t>ERROR 121</t>
  </si>
  <si>
    <t>NEED TO DO CALIBRATION</t>
  </si>
  <si>
    <t xml:space="preserve">ADJUSTED THE WATER TRAP POSITION ON GAS MODULE AND ISSUE RECTIFIED. </t>
  </si>
  <si>
    <t xml:space="preserve">NO CIRCULATION IN BLANKET. </t>
  </si>
  <si>
    <t xml:space="preserve">BLANKET LEAK. CHANGED BLANKET AND ISSUE RECTIFIED. </t>
  </si>
  <si>
    <t xml:space="preserve">BATTERY DRAINED COMPLETELY, KEPT ON CHARGING AND ISSUE RECTIFIED. </t>
  </si>
  <si>
    <t>LEAK ON HEMOTHERM BLANKET</t>
  </si>
  <si>
    <t xml:space="preserve">BLANKET HAD MULTIPLE HOLES. NEW BLANKET GIVEN AS REPLACEMENT. ISSUE RECTIFIED. </t>
  </si>
  <si>
    <t>PLEURA VIDEOSCOPE,FLEXIBLE</t>
  </si>
  <si>
    <t>LTF-160(E)</t>
  </si>
  <si>
    <t>LEAK IN WORKING CHANNEL</t>
  </si>
  <si>
    <t>THE REAGENT ROTOR DIDN'T REACH THE HOME POSITION.</t>
  </si>
  <si>
    <t>REMOVED THE REAGENT ROTOR AND FOUND SMALL DUST PARTICLE INSIDE. REMOVED IT AND THEN PLACED THE ROTOR AT THE PROPER POSITION. NOW WORKINH GOOD.</t>
  </si>
  <si>
    <t>HELIUM CYLINDER LEAK</t>
  </si>
  <si>
    <t>REPLACED THE WASHER AND THE CYLINDER IS GOOD</t>
  </si>
  <si>
    <t>ACT MACHINE NOT WORKING</t>
  </si>
  <si>
    <t>REMOVED THE POWERCHORD. REFIXED AND RUNNED WITH ANOTHER BLOOD SAMPLE. NOW, WORKING GOOD.</t>
  </si>
  <si>
    <t>MONITOR BROKEN</t>
  </si>
  <si>
    <t xml:space="preserve">MONITOR MISHANDLED AND PHYSICAL DAMAGE ONSERVED ON DISPLAY. OBSERVED BOOTING OK, DISPLAY OK, TOUCH NOT WORKING. </t>
  </si>
  <si>
    <t>SUDDENLY SHUT DOWN</t>
  </si>
  <si>
    <t xml:space="preserve">HARDWARE FAILURE ,FIXED NOW </t>
  </si>
  <si>
    <t>FOUND THAT THE REMOTE WAS LOCKED. LOCK RELEASED AND ISSUE RECTIFIED.</t>
  </si>
  <si>
    <t>STOPS WORKING WITHIN A FEW MINUTES AFTER SWITCHING ON.</t>
  </si>
  <si>
    <t>FIXED THE TEMPERATURE PROBE PROPERLY AND RECTIFIED THE ISSUE.</t>
  </si>
  <si>
    <t>V3 ERROR</t>
  </si>
  <si>
    <t>REPLACED THE DEFECTIVE CABLE WITH A NEW ONE AND RECTIFIED THE ISSUE</t>
  </si>
  <si>
    <t>CENTRIFUGE</t>
  </si>
  <si>
    <t>R-8C PLUS</t>
  </si>
  <si>
    <t>CENTRIFUGE MAKING NOISE</t>
  </si>
  <si>
    <t>CHECKED WHEIGHT BALANCE,ALTERNED WHEIGHTS</t>
  </si>
  <si>
    <t>NOT WORKING (CO-Ox HARDWARE FAILURE)</t>
  </si>
  <si>
    <t>ACCOMAPANIED WITH THE COMPANY PERSON. CHANGED THE EPROM OF THE CURRENTLY USING CATRIDGE. CVP TEST DONE.NOW, WORKING FINE.</t>
  </si>
  <si>
    <t>UNIT NOISE PROBLEM</t>
  </si>
  <si>
    <t>PLACED THE SAMPLE IN EVEN ORDER. TIGTHENED THE SCREON THE LEFT SIDE. NOW, IT IS RECTIFIED</t>
  </si>
  <si>
    <t xml:space="preserve">ECG LEAD TEST FAILED. </t>
  </si>
  <si>
    <t>V4 LEAD NOT AVAILABLE</t>
  </si>
  <si>
    <t>CHECKED AND FOUND THAT CABLE DAMAGE, CONFIRMED THE PROBLME WITH ECG CABLE</t>
  </si>
  <si>
    <t>NEED TO CHANGE THE NIBP SETTINGS</t>
  </si>
  <si>
    <t>PROBLEM IN DISPLAY DURING CASE</t>
  </si>
  <si>
    <t>REMOVED THE CABLE AND REFIXED PROPERLY. NOW WORKING GOOD.</t>
  </si>
  <si>
    <t>CATRIDGE REPLACEMENT</t>
  </si>
  <si>
    <t>IV POLE CLAMP BROKEN</t>
  </si>
  <si>
    <t>CHANGED THE BACK PANEL OF THE INFUSION PUMP AND RECTIFIED THE ISSUE.</t>
  </si>
  <si>
    <t>REFIXED THE RESPIRATORY UNIT AND CANISTER PROPERLY AND RE-RAN THE TEST . TEST PASSED AND ISSUE RECTIFIED</t>
  </si>
  <si>
    <t>FIXED THE PRINTER PAPER PROPERLY AND RECTIFIED THE ISSUE</t>
  </si>
  <si>
    <t>NOT GETTING ON</t>
  </si>
  <si>
    <t xml:space="preserve">OBSERVED POWER DISCONNECTED </t>
  </si>
  <si>
    <t xml:space="preserve">REFIXED THE CABLE </t>
  </si>
  <si>
    <t>RERUN THE TEST AND PASSED. NOW, WORKING FINE.</t>
  </si>
  <si>
    <t>NO BATTERY BACKUP ISSUE</t>
  </si>
  <si>
    <t>CHANGE SENSORS MESSAGE</t>
  </si>
  <si>
    <t>FOUND NO &amp; NO2 SENSOR TO BE DEFECTIVE. SENSORS TO BE REPLACED,CURRENTLY WORKING</t>
  </si>
  <si>
    <t>CALIBRATION REQUIRED MESSAGE</t>
  </si>
  <si>
    <t>SENSOR CALIBRATION DONE AND ISSUE RECTIFIED</t>
  </si>
  <si>
    <t>SpO2 CABLE NOT WORKING</t>
  </si>
  <si>
    <t>REMOVED THE CABLE, CLEANED AND REFIXED PROPERLY. NOW, WORKING GOOD.</t>
  </si>
  <si>
    <t xml:space="preserve">FOUND BATTERY DRAINED. CONENCTED ON MAINS AND ISSUE RECTIFIED. </t>
  </si>
  <si>
    <t xml:space="preserve">TOCO PROBE NOT DETECTED </t>
  </si>
  <si>
    <t>TIME NOT DISPLAYING PROPERLY</t>
  </si>
  <si>
    <t>CHANGED THE SETTINGS AND TIME PROPERLY FIXED.</t>
  </si>
  <si>
    <t>ARTIFACTS IN ECG RECORDINGS</t>
  </si>
  <si>
    <t>REMOVED THE CABLE, CLEANED AND REFIXED PROPERLY. TESTED WITH A PATIENT AND NO ARTIFACT FOUND IN THE RECORDINGS.WORKING FINE.</t>
  </si>
  <si>
    <t xml:space="preserve">ERROR MESSAGE WHILE USING DIATHERMY. </t>
  </si>
  <si>
    <t>ISSUE RECTIFIED BY ADJUSTING RHEOSTAT</t>
  </si>
  <si>
    <t>RESPIRATORY RATE NOT DISPLAYING</t>
  </si>
  <si>
    <t>REMOVED THE BATTERY, REFIXED PROPERLY. NOW, WORKING GOOD.</t>
  </si>
  <si>
    <t>COT NOT CHARGING</t>
  </si>
  <si>
    <t xml:space="preserve">FOUND POWER CHORD DISCONNECTED. CONNECTED AND ISSUE RECTIFIED. </t>
  </si>
  <si>
    <t>V4 ERROR</t>
  </si>
  <si>
    <t>O2 SENSOR FAILURE</t>
  </si>
  <si>
    <t>NEED TO REPLACE O2 SENSOR</t>
  </si>
  <si>
    <t>O2 SENSOR CLEANED AND REFIXED</t>
  </si>
  <si>
    <t>ECG WAVE GETTING NOISE</t>
  </si>
  <si>
    <t>CABLES CHECKED AND REFIXED</t>
  </si>
  <si>
    <t>CHECKED AND REPLACED WITH ANOTHER CABLE. NOW, WORKING GOOD.</t>
  </si>
  <si>
    <t xml:space="preserve">SPOOLER WAS FULL. CLEARED SPOOLER AND ISSUE RECTIFIED. </t>
  </si>
  <si>
    <t xml:space="preserve">PROBE NOT SHOWING. </t>
  </si>
  <si>
    <t>PROBE CONNECTED BUT NOT SHOWING ON SCREEN</t>
  </si>
  <si>
    <t xml:space="preserve">FOUND PROBE TO BE LOOSELY CONNECTED. FIXED PROPERLY AND ISSUE RECTIFIED. </t>
  </si>
  <si>
    <t>REPLACED THE OLD BATTERY WITH NEW ONE.</t>
  </si>
  <si>
    <t>CHANGED THE CARTRIDGE WITH NEW ONE AND CVP DONE</t>
  </si>
  <si>
    <t>HIGH O2 CONCENTRATION</t>
  </si>
  <si>
    <t>O2 SENSOR REMAINING CAPACITY 0%</t>
  </si>
  <si>
    <t xml:space="preserve">ERROR 56 MESSAGE </t>
  </si>
  <si>
    <t xml:space="preserve">ISSUE RECTIFIED BY RESTARTING THE SYSTEM. </t>
  </si>
  <si>
    <t>CHANGE CARTRIDGE MESSAGE</t>
  </si>
  <si>
    <t xml:space="preserve">NEW CARTRIDGE CHANGED &amp; CVP PASSED. </t>
  </si>
  <si>
    <t>LOW TEMPERATURE ERROR</t>
  </si>
  <si>
    <t>CHANGED THE FLOW MOTOR AND RECTIFIED THE ISSUE</t>
  </si>
  <si>
    <t>SHOWS 410 ERROR</t>
  </si>
  <si>
    <t>POWER SUPPLY BOARD REPLACED</t>
  </si>
  <si>
    <t>POWER ADAPTOR WIRE PHYSICAL DAMAGE</t>
  </si>
  <si>
    <t>CABLE SOLDERED AND RECTIFIED</t>
  </si>
  <si>
    <t>RESTARTED THE MACHINE. FOLLOWED THE INSTRUCTIONS IN THE SELF TEST. NOW, WORKING GOOD.</t>
  </si>
  <si>
    <t>FOUND THAT A SCREW WAS MISSING AT ONE SIDE. THE OTHER SIDE'S SCREW WAS LOOSE. TIGHTENED IT. NOW, PARTIALLY WORKING</t>
  </si>
  <si>
    <t>SCREW NEEDED</t>
  </si>
  <si>
    <t>MR850</t>
  </si>
  <si>
    <t xml:space="preserve">FOUND THAT WATER IS BELOW THE MARKED LEVEL AND LOW LEVEL WATER INDICATION ALARM IS BLINKING. FILLED THE WATER LEVEL TO THE NORMAL RANGE. </t>
  </si>
  <si>
    <t>ABNORMAL NOISE</t>
  </si>
  <si>
    <t>CHECKED AND COMP PERSON CONFIMED THE PROBLEM WITH MOTOR SHAFT</t>
  </si>
  <si>
    <t>NOT DETECTING THE OXIMETRY CABLE</t>
  </si>
  <si>
    <t>NEED TO REPLACE THE NEW CABLE</t>
  </si>
  <si>
    <t>OXIMETRY CABLE</t>
  </si>
  <si>
    <t>CHECKED THE MACHINE AND FOUND IT'S WORKING GOOD.</t>
  </si>
  <si>
    <t>FOUND BATTERY DRY,REPLACED NEW BATTERIES</t>
  </si>
  <si>
    <t>H202 ADJUSTMENT MESSAGE</t>
  </si>
  <si>
    <t>MACHINE RESTARTED AND ISSUE RECTIFIED</t>
  </si>
  <si>
    <t>SERVICE MESSAGE</t>
  </si>
  <si>
    <t xml:space="preserve">WATER CHANGED AND BOWIE DICK TEST DONE AND PASSED. ISSUE RECTIFIED. </t>
  </si>
  <si>
    <t>BRAKE LEVER  BROKEN</t>
  </si>
  <si>
    <t>FIXED IT AND ISSUE RECTIFIED</t>
  </si>
  <si>
    <t>OUTER SHEATH WAS WORNOUT , FIXED IT AND FOUND IN GOOD WORKING CONDITION.</t>
  </si>
  <si>
    <t>BEAM IR FAULT</t>
  </si>
  <si>
    <t>FREE MOVEMENT IN ARM ATTACHMENT</t>
  </si>
  <si>
    <t>TIGHTENED THE ATTACHMENT AND RECTIFIED THE ISSUE</t>
  </si>
  <si>
    <t>WORKLIST NOT OPENING FOR A LONG TIME</t>
  </si>
  <si>
    <t>FOUND LOTS OF PENDING FILES IN SPOOLER. CLEARED IT AND NOW ITS WORKING GOOD.</t>
  </si>
  <si>
    <t>ERROR MESSAGE DISPLAYING TRAY MECHANISM FAILURE</t>
  </si>
  <si>
    <t>FOUND THAT A SAMPLE WAS STRUCT IN ONE OF THE TRAY. REMOVED IT, CLEANED THE TRAY. NOW, WORKING FINE.</t>
  </si>
  <si>
    <t>CHECKED THE MONITOR AND FOUND THAT AC POWER SUPPLY NOT TURNED ON. TURNED ON THE AC SUPPLY AND NOW WORKING GOOD.</t>
  </si>
  <si>
    <t>FOUND THAT THE BED IS LOCKED. UNLOCKED THE BED AND NOW, WORKING GOOD.</t>
  </si>
  <si>
    <t>FOUND THAT THE PINS ARE BEND. RECTIFIED AND CHECKED WITH THE MONITOR. NOW, WORKING GOOD.</t>
  </si>
  <si>
    <t>RESET DONE, NOW IT WORKING</t>
  </si>
  <si>
    <t>REPLACED PMB BOARD (STANDBY) AND RECTIFIED THE ISSUE</t>
  </si>
  <si>
    <t>REFIXED THE REMOTE AND IT'S WORKING GOOD</t>
  </si>
  <si>
    <t>REMOTE DOESNT WORK</t>
  </si>
  <si>
    <t>ERROR MESSAGE DISPLAYING SERVICE</t>
  </si>
  <si>
    <t>CHECKED THE MACHINE AND RUNNED WITH ONE SAMPLE. NO SUCH MESSAGES DISPLAYED. NOW, WORKING GOOD.</t>
  </si>
  <si>
    <t>PRE USE CHECK FAILED</t>
  </si>
  <si>
    <t>CLEANED EXP CASSETTE AND IT WORKING</t>
  </si>
  <si>
    <t>CHANGED THE O2 SENSOR AND CHECKED. IT'S WOKING GOOD.</t>
  </si>
  <si>
    <t>RUN THE PRE-USE CHECK ,AND RECTIFIED</t>
  </si>
  <si>
    <t>DOESNT PUSH TO PACS</t>
  </si>
  <si>
    <t>REFIXED THE CABLE &amp; CLEARED SPOOLER</t>
  </si>
  <si>
    <t>ECG CABLE NOT WORKING</t>
  </si>
  <si>
    <t>CHECKED THE CABLE AND FOUND THAT NOT WORKING. CUURENTLY REPLACED WITH THE ANOTHER WARDSIDE ECG CABLE. NOW, WORKING FINE.</t>
  </si>
  <si>
    <t>ERROR - E15 FAILED</t>
  </si>
  <si>
    <t>RESTARTED AND RUNNED WITH ONE SAMPLE. NOW, WORKING FINE.</t>
  </si>
  <si>
    <t>REFIXED THE PAPER PROPERLY. NOW, WORKING FINE.</t>
  </si>
  <si>
    <t>NOT WORKING DURING THE PROCEDURE</t>
  </si>
  <si>
    <t>CHECKED THE MACHINE AND FOUND THAT SELF TEST NEEDED. REMOVED THE TUBE AND THEN RECONNECTED. NOW, WORKING GOOD.</t>
  </si>
  <si>
    <t>PERSISTENT ALARM INDICATION</t>
  </si>
  <si>
    <t>CHANGED THE SETTINGS, UNLOCKED THE SCREEN, AND NO ALARM INDICATION. SELF TEST HAS TO BE DONE AFTER USE. NOW, WORKING FINE.</t>
  </si>
  <si>
    <t>REMOVED THE CIRCUITS AND REFIXED. NOW, WORKING GOOD.</t>
  </si>
  <si>
    <t>THERAPY TEST FAILED</t>
  </si>
  <si>
    <t>RE-RAN OP CHECK AND EVERY TEST PASSED.</t>
  </si>
  <si>
    <t>PLUGED IN AC POWER AND RELEASED THE LOCKS IN REMOTE. NOW WORKING GOOD.</t>
  </si>
  <si>
    <t>CHECKED BATTERY POSITION</t>
  </si>
  <si>
    <t>CATRIDGE NEEDED TO BE REPLACED</t>
  </si>
  <si>
    <t>A NEW CATRIDGE REPLACED</t>
  </si>
  <si>
    <t>CL CVP FAILED</t>
  </si>
  <si>
    <t xml:space="preserve">LOT CHANGED AND AGAIN RUN CVP </t>
  </si>
  <si>
    <t>12L PROBE NOT DETECTING</t>
  </si>
  <si>
    <t>CHECKED AND FOUND THAT PROBE IS NOT FIXED PROPERLY. UNLOCKED, REMOVED, FIXED PROPERLY AND THEN LOCKED. NOW, WORKING GOOD.</t>
  </si>
  <si>
    <t>BP CUFF WALCARO DAMAGED</t>
  </si>
  <si>
    <t>REPLACED BP CUFF BLADDER</t>
  </si>
  <si>
    <t>BATTERY FAIL</t>
  </si>
  <si>
    <t>MOTOR FAULT. REPLACED WITH A NEW ONE AND RECTIFIED THE ISSUE.</t>
  </si>
  <si>
    <t>OCCLUSION ALARM</t>
  </si>
  <si>
    <t>REMOVED OCCLUSION</t>
  </si>
  <si>
    <t xml:space="preserve">ORTHO VISION </t>
  </si>
  <si>
    <t>ORTHO VISION SWIFT</t>
  </si>
  <si>
    <t>ADAMS A1CLITE HA8380V</t>
  </si>
  <si>
    <t>ARKRAY</t>
  </si>
  <si>
    <t>ABNORMAL DETECTION MESSAGE</t>
  </si>
  <si>
    <t xml:space="preserve">RAN PRIMING AND FOUND ISUE TO BE RECTIFIED. </t>
  </si>
  <si>
    <t>AIR IN LINE ALARM</t>
  </si>
  <si>
    <t>FOUND AIR BUBBLES IN THE IV LINE. CLEARED THE LINE AND RECTIFIED THE ISSUE</t>
  </si>
  <si>
    <t>REMOTE WAS LOCKED. RELEASED THE LOCK AND RECTIFIED THE ISSUE.</t>
  </si>
  <si>
    <t>CONTROLPAD NOT WORKING</t>
  </si>
  <si>
    <t>RELEASED CONTROL BOX  LOCK</t>
  </si>
  <si>
    <t>GAS MODULE NOT WORKING</t>
  </si>
  <si>
    <t>REPLACED A NEW WATER TRAP, RESTARTED THE MACHINE. NOW, WORKING FINE.</t>
  </si>
  <si>
    <t>RESPIPAROTY RATE NOT DISPLAYED</t>
  </si>
  <si>
    <t>CHANGED THE SETTINGS AND RECTIFIED THE ISSUE</t>
  </si>
  <si>
    <t>FOUND THAT CANISTER IS ACCUMULATED WITH LIQUID. CLEANED AND REFIXED THE CANISTER. NOW IT'S WORKING GOOD.</t>
  </si>
  <si>
    <t>WORKING SLOW WITH BEEP NOISE</t>
  </si>
  <si>
    <t xml:space="preserve">FOUND BATTERY WAS LOW NOW KEEP CHARGED </t>
  </si>
  <si>
    <t xml:space="preserve">IMAGE NOT PUSING TO PACS. </t>
  </si>
  <si>
    <t xml:space="preserve">PACS CONFIGURATION AND IP ADDRESS RECONFIGURED AND ISSUE RECTIFIED. </t>
  </si>
  <si>
    <t xml:space="preserve">PRINT REPORT NOT PROPER. </t>
  </si>
  <si>
    <t>FOUND ISSUE WITH PRINTER TONER. INFORMED TECHNICAINS TO INDENT TONER FROM CRS</t>
  </si>
  <si>
    <t>LOW CIRCUIT LEAK ALARM</t>
  </si>
  <si>
    <t>HEART RATE NOT DISPLAYED</t>
  </si>
  <si>
    <t>CHANGED THE SETTINGS ACCORDINGLY AND RECTIFIED THE ISSUE.</t>
  </si>
  <si>
    <t>FOUND THAT BP CUFF WAS NOT PROPERLY CONNECTED.AFTER CONNECTING IT PROPERLY, IT'S WORKING GOOD.</t>
  </si>
  <si>
    <t>CHANGED THE WATER TRAP AND FOUND IT'S IN GOOD WORKING CONDITION.</t>
  </si>
  <si>
    <t>PRODUCING NOISE AND NOT WORKING</t>
  </si>
  <si>
    <t>CONNECTED WITH AC POWER , REFIXED THE TEMP PROBE AND FOUND THAT IT'S WORKING GOOD.</t>
  </si>
  <si>
    <t>COROMETRICS 174</t>
  </si>
  <si>
    <t>DISPLAYS WRONG TIME</t>
  </si>
  <si>
    <t>CHANGED THE TIME AND RECTIFIED THE ISSUE</t>
  </si>
  <si>
    <t>ER20 ERROR MESSAGE</t>
  </si>
  <si>
    <t>FOUND THAT BATTERY DRAINED FULLY. CONNECTED TO AC POWER SUPPLY. NOW WORKING GOOD.</t>
  </si>
  <si>
    <t>ASKED TO DILITION AND CHANGE THE OCCULUSION SESNSIVITY</t>
  </si>
  <si>
    <t>ERROR NRTU</t>
  </si>
  <si>
    <t>ECG CABLE RECONNECTED AND OP TEST PASSED</t>
  </si>
  <si>
    <t>NEED TO CHANGE THE MODE</t>
  </si>
  <si>
    <t>CHANGED THE SETTINGS ACCORDINGLY</t>
  </si>
  <si>
    <t>SHOWS 1.19 ERROR</t>
  </si>
  <si>
    <t>REFIXED POWER CABLE</t>
  </si>
  <si>
    <t>PROBE UP/DOWN FAILURE</t>
  </si>
  <si>
    <t>RESET DONE. STILL ISSUE PERSISTS. AS PER THE COMPANY PERSON'S GUIDE, REMOVED THE PROBE, CLEANED AND REFIXED. NOW, WORKING GOOD.</t>
  </si>
  <si>
    <t>ICG MACHINE NOT WORKING</t>
  </si>
  <si>
    <t>REFIXED THE CABLE PROPERLY. NOW, WORKING GOOD.</t>
  </si>
  <si>
    <t>DISTURBANCE IN V3</t>
  </si>
  <si>
    <t>PROBLEM WITH SO REPLACED THE CABLE</t>
  </si>
  <si>
    <t xml:space="preserve">FOUND POWER CONNECTOR DEFECTIVE. CHANGED PLUG TOP AND ISSUE RECTIFIED. </t>
  </si>
  <si>
    <t>CHANGED THE SETTINGS ACCODING TO THE PHYSICIAN'S INFO</t>
  </si>
  <si>
    <t>ERROR NOT READY TO USE</t>
  </si>
  <si>
    <t>PRINTER OFFLINE ERROR</t>
  </si>
  <si>
    <t xml:space="preserve">REMOVED PRINTER DETAILS IN UTILITY AND RESTARTED </t>
  </si>
  <si>
    <t>ERROR 410</t>
  </si>
  <si>
    <t>CHANGED THE POWER SUPPLY UNIT AND RECTIFIED THE ISSUE</t>
  </si>
  <si>
    <t>COOLING FAN FAILED</t>
  </si>
  <si>
    <t>FOUND A PIECE OF FAN IS BROKEN. NEED TO BE REPLACED,REPLACED IT</t>
  </si>
  <si>
    <t>SERVICE DUE</t>
  </si>
  <si>
    <t xml:space="preserve">RESET DONE </t>
  </si>
  <si>
    <t>NEED TO REPLACE THE POWER BOARD</t>
  </si>
  <si>
    <t>POWER BOARD</t>
  </si>
  <si>
    <t>SPO2 NOT SHOWING</t>
  </si>
  <si>
    <t xml:space="preserve">FOUND SPO2 SENSOR TO BE DEFECTIVE. REPLACED WITH A SENSOR CABLE FROM ANOTHER MONITOR. </t>
  </si>
  <si>
    <t>FOUND PROBE PIN DISLOCATED,FIXED NOW</t>
  </si>
  <si>
    <t>NEED TO CHANGE THE MODE.</t>
  </si>
  <si>
    <t>CHANGED THE SETTINGS ACCORDING TO THE PRESCIPTION.</t>
  </si>
  <si>
    <t xml:space="preserve">LOW MINUTE VENTILATION ALARM. </t>
  </si>
  <si>
    <t xml:space="preserve">FOUND EXPIRATORY PORT CLOSED. OPENED POPT AND ISSUE RECTIFIED. </t>
  </si>
  <si>
    <t xml:space="preserve">FOUND LEAK IN BELLOWS. REFIXED BELLOWS AND CHECKOUT DONE, ISSUE RECTIFIED. </t>
  </si>
  <si>
    <t>CHANGED THE POWER CORD AND IT'S WORKING GGOD.</t>
  </si>
  <si>
    <t>WATER LEVEL LOW ALARM</t>
  </si>
  <si>
    <t>ENSURED THAT THE WATER IS FULL AND RESTARTED THE MACHINE. NOW, WORKING GOOD.</t>
  </si>
  <si>
    <t>LOW MINUTE VOLUME ERROR</t>
  </si>
  <si>
    <t>CHECKED THE MACHINE, RECTIFIED. NOW, WORKING GOOD</t>
  </si>
  <si>
    <t xml:space="preserve">CHANGED SODALIME AND CHECKOUT DONE, ISSUE RECTIFIED. </t>
  </si>
  <si>
    <t>FOUND O2 FLOW SENSOR TEST AND O2 SENSOR TEST FAILED. REPLACED O2 SENSOR AND STILL SAME RESULT.</t>
  </si>
  <si>
    <t>SENSOR CABLE</t>
  </si>
  <si>
    <t>MEMORY FULL</t>
  </si>
  <si>
    <t>COPIED TO SD CARD</t>
  </si>
  <si>
    <t>ERROR 1.12</t>
  </si>
  <si>
    <t xml:space="preserve">FOUND LOOSE CONNECTOR. SECURED POWER CONNECTOR AND ISSUE RECTIFIED. </t>
  </si>
  <si>
    <t xml:space="preserve">DID CALIBRATION, BUT FAILED. SWAPED SENSOR CABLE AND FOUND CABLE TO BE DEFECTIVE. NEW CABLE REPLACED AND ISSUE RECTIFIED. </t>
  </si>
  <si>
    <t>NEED TO REPLACE A CATRIDGE.</t>
  </si>
  <si>
    <t>REMOVED THE OLD CATRIDGE AND INSERTED A NEW CATRIDGE (S.NO:301613052). WARMING UP. NOW WORKING GOOD.</t>
  </si>
  <si>
    <t xml:space="preserve">TRANSASIA BIOMEDICALS </t>
  </si>
  <si>
    <t>XN 1000</t>
  </si>
  <si>
    <t>SYSTEM KEYBOARD AND SCREEN NOT WORKING.</t>
  </si>
  <si>
    <t>CHECKED THE BED AND FOUND THAT BATTERY FULLY DRAINED. KEPT IN CHARGING AND NOW WORKING GOOD.</t>
  </si>
  <si>
    <t>OPTHALMOLOGY REPORT DOESN’T ABLE TO PRINT</t>
  </si>
  <si>
    <t>CHECKED ALL CONNECTIONS AND RESTART</t>
  </si>
  <si>
    <t>PACEMAKER,DUAL CHAMBER</t>
  </si>
  <si>
    <t>PACE T20</t>
  </si>
  <si>
    <t xml:space="preserve">BATTERY FOUND DEFECTIVE. CHANGED BATTERY AND ISSUE RECTIFIED. </t>
  </si>
  <si>
    <t xml:space="preserve">FOUND BATTERY DEPLETED. KEPT ON CHARGE AND RAN ON BATTERY FOR 1 HR, FOUND MACHINE WORKING FINE. </t>
  </si>
  <si>
    <t>REMOVED THE HANDPIECE, REFIXED AND CHECKED. NOW, WORKING FINE.</t>
  </si>
  <si>
    <t>ERROR CROSS SYMBOL (NOT READY TO USE)</t>
  </si>
  <si>
    <t>CHECKED AND RECONNECTED, NOT ISSUES FOUND</t>
  </si>
  <si>
    <t>PROBLEM WITH CABLE</t>
  </si>
  <si>
    <t xml:space="preserve">FOUND CASSETTE TO BE AN ISSUE. SWAPPED CASSETTES AND RAN PRE USE CHHECK, MACHINE WORKING FINE. </t>
  </si>
  <si>
    <t>VESSEL SEALING GENERATOR</t>
  </si>
  <si>
    <t>VALLEY LAB  LS10</t>
  </si>
  <si>
    <t>E227</t>
  </si>
  <si>
    <t>CHECKED WITH ANOTHER EARTH PAD</t>
  </si>
  <si>
    <t>REMOVED THE BATTERY, REFIXED AND CHECKED WITH THE BABY. NOW WORKING GOOD.</t>
  </si>
  <si>
    <t>WRONG DATE AND TIME IN PRINTER PAPER</t>
  </si>
  <si>
    <t>NEEDFUL DONE. NOW WORKING GOOD.</t>
  </si>
  <si>
    <t>SYSTEM TOO SLOW</t>
  </si>
  <si>
    <t xml:space="preserve">SOFTWARE RELOADED AND CHEKCED WORKING FINE. UNDER OBSERVATION. </t>
  </si>
  <si>
    <t>WORKS TOO SLOW</t>
  </si>
  <si>
    <t>CHANGED THE SOM BOARD AND RECTIFIED THE ISSUE</t>
  </si>
  <si>
    <t>SOM BOARD</t>
  </si>
  <si>
    <t>FOUND THE PROBLEM WITH EXP CASSETTE, SO REPLACED IT</t>
  </si>
  <si>
    <t>LEAKAGE</t>
  </si>
  <si>
    <t>CHECKED AND FOUND THE LEAKAGE FROM MACHINE, FOUND THE PROBLEM WITH CATRIDGE</t>
  </si>
  <si>
    <t>NIBP MALFUCTION</t>
  </si>
  <si>
    <t>REPLACED NBP MODULE BY COMPANY PERSON</t>
  </si>
  <si>
    <t>NIBP MODULE</t>
  </si>
  <si>
    <t>FOOT SWITCH FLUROSCOPE NOT WORKING</t>
  </si>
  <si>
    <t>FOUND BROKEN AND MADE TAG AND ADJUSTED AND WORKING WITH CONSTRAINS</t>
  </si>
  <si>
    <t xml:space="preserve">FOUND MAIN BOARD ISSUE. REPLACED MAIN BOARD AND ISSUE RECTIFIED. </t>
  </si>
  <si>
    <t>MAIN BOARD</t>
  </si>
  <si>
    <t>NEED TO REPLACE BATTERY</t>
  </si>
  <si>
    <t>REPLACED THE OLD BATTERY WITH A NEW ONE AND IT'S WORKING GOOD.</t>
  </si>
  <si>
    <t>V1, V3 AND V5 SHOWS ARTIFACTS.</t>
  </si>
  <si>
    <t>REPLACED THE DEFECTIVE LEAD CABLE WITH A NEW ONE AND REECTIFIED THE ISSUE.</t>
  </si>
  <si>
    <t>DEVICE 13 ERROR</t>
  </si>
  <si>
    <t>REPLACED PROPORTION VALVE WITH A NEW ON.</t>
  </si>
  <si>
    <t>PROPORTION VALVE</t>
  </si>
  <si>
    <t>SPO2 PROBE CONNECTOR BEND</t>
  </si>
  <si>
    <t>FIXED THE CONNECTOR PIN AND RECTIFIED THE ISSUE</t>
  </si>
  <si>
    <t>CONTROL BOARD GOT DEFECT</t>
  </si>
  <si>
    <t>NEED TO REPLACE THE BOARD</t>
  </si>
  <si>
    <t xml:space="preserve">NOT ABLE TO ADJUST GAIN. </t>
  </si>
  <si>
    <t xml:space="preserve">TCG BOARD FOUND ISSUE. BOARD REPLACED AND ISSUE RECTIFIED. </t>
  </si>
  <si>
    <t>TCG BOARD</t>
  </si>
  <si>
    <t>PAEDIATRIC TEE PROBE NOT WORKING</t>
  </si>
  <si>
    <t>FOUND SENSOR DEFECTIVE. NEW PROBE REPLACED AND GIVEN UNDER WARANTY</t>
  </si>
  <si>
    <t>BRAKE LEVER BROKEN</t>
  </si>
  <si>
    <t>FIXED THE BRAKE LEVER AND ISSUE RECTIFIED</t>
  </si>
  <si>
    <t xml:space="preserve"> ERROR MESSAGE IS DISPLAYED</t>
  </si>
  <si>
    <t>POWER SUPPLY BOARD IS CHANGED AND ISSUE RECTFIED</t>
  </si>
  <si>
    <t>POWER SUPPLY BOARD</t>
  </si>
  <si>
    <t>HELIUM CYLINDER GOT LEAK</t>
  </si>
  <si>
    <t>WASHER GOT LOOSENED ,REPLACED NEW WASHER</t>
  </si>
  <si>
    <t>CHECKED AND POWERCORD RESET</t>
  </si>
  <si>
    <t>O2 VALUE DOESN’T SHOWS PROPERLY</t>
  </si>
  <si>
    <t>REPLACED NEW O2 SENSOR CABLE</t>
  </si>
  <si>
    <t xml:space="preserve">WORKLIST NOT LOADING </t>
  </si>
  <si>
    <t>FOUND LOTS OF PENDING DATA IN SPOOLER . CLEARED AND RECTIFIED THE ISSUE</t>
  </si>
  <si>
    <t>21% AND 100% CALIBRATION DONE</t>
  </si>
  <si>
    <t>CALIBRATION PASSED</t>
  </si>
  <si>
    <t>FUNCTIONS NOT WORKING</t>
  </si>
  <si>
    <t xml:space="preserve">FOUND COT LOCKED. RESET DONE AND ISSUE RECTIFIED. </t>
  </si>
  <si>
    <t>NOT ABLE TO PUSH TO PACS</t>
  </si>
  <si>
    <t xml:space="preserve">ETHERNET SWITCH WAS OFF. POWERED ON AND ISSUE RECTIFIED. </t>
  </si>
  <si>
    <t>LIGHT SOURCE UNIT,XENON</t>
  </si>
  <si>
    <t>20133720</t>
  </si>
  <si>
    <t>GENERAL CHECK AFTER MOVING FROM CI</t>
  </si>
  <si>
    <t xml:space="preserve">CONNECTED AND CHECKED THE SYSTEM, OBSERVED WORKING FINE. </t>
  </si>
  <si>
    <t>TH102</t>
  </si>
  <si>
    <t>ENDO INSUFFLATOR,50L</t>
  </si>
  <si>
    <t>UI500</t>
  </si>
  <si>
    <t>INCUBATOR,TRANSPORT</t>
  </si>
  <si>
    <t>PHOENIX</t>
  </si>
  <si>
    <t>TINC 101</t>
  </si>
  <si>
    <t>NOT SENSING PROBE</t>
  </si>
  <si>
    <t>AUTOMATIC RESTART</t>
  </si>
  <si>
    <t xml:space="preserve">CHECKED AND FACTORY RESET DONE. ISSUE RECTFIED. </t>
  </si>
  <si>
    <t>ERROR WHILE SWITHCING ON</t>
  </si>
  <si>
    <t xml:space="preserve">CHECKED AND FOUND NO ERROR WHILE USING. </t>
  </si>
  <si>
    <t>REMOTE FUNCTIONS NOT WORKING</t>
  </si>
  <si>
    <t xml:space="preserve">CHECKED ALL FUNCTIONS AND FOUND NO ISSUES. </t>
  </si>
  <si>
    <t>CHECKED THE PEDAL AND FOUND THAT IT IS BROKEN. TEMPORARILY FIXED AND NOW WORKING GOOD.</t>
  </si>
  <si>
    <t>RO NOT SWITCHING ON</t>
  </si>
  <si>
    <t>CHECKED THE RO PLANT AND FOUND THAT MAIN POWER SUPPLY NOT TURNED ON. NOW TURNED ON AND WORKING GOOD.</t>
  </si>
  <si>
    <t>S1 ERROR WHILE RUNNING SAMPLE</t>
  </si>
  <si>
    <t>RERAN TEST WITH ANOTHER SAMPLE CONTAINER AND FOUND IT'S WORKING GOOD.</t>
  </si>
  <si>
    <t>CHECKED THE PRINTER AND IT'S WORKING FINE.</t>
  </si>
  <si>
    <t>LEAK IN PEDIATRIC BP CUFF</t>
  </si>
  <si>
    <t>REPLACED WITH A NEW ONE. CHECKED AND IT'S IN GOOD CONDITION.</t>
  </si>
  <si>
    <t xml:space="preserve">LARGE ADULT BP CUFF </t>
  </si>
  <si>
    <t>WORKLIST NOT LOADING</t>
  </si>
  <si>
    <t>TOO MUCH OF DATA IN SPOOLER . AFTER CLEARING IT WORKS GOOD.</t>
  </si>
  <si>
    <t>REMOTE LOCKED</t>
  </si>
  <si>
    <t>LOCK RELEASED AND ISSUE RECTIFIED</t>
  </si>
  <si>
    <t xml:space="preserve">SODA LIME WASHER CLEANED AND SODA LIME QUANTITY REDUCED.  RAN CHECKOUT AND PASSED. </t>
  </si>
  <si>
    <t xml:space="preserve">LEAK IN HELIUM CYLINDER </t>
  </si>
  <si>
    <t xml:space="preserve">FOUND WASHER DEFECTIVE. REPLACED NEW WASHER </t>
  </si>
  <si>
    <t>NEW HELIUM CYCLINDER ISSUED</t>
  </si>
  <si>
    <t>DEFIB NOT BOOTIG UP ON BATTERY</t>
  </si>
  <si>
    <t xml:space="preserve">FOUND BATTERY LOOSENED. BATTERY TAKEN OUT AND REINSRTED PROPERLY, ISSUE RECTIFIED. </t>
  </si>
  <si>
    <t>HYSTEROSCOPY IMAGE NOT CLEAR</t>
  </si>
  <si>
    <t xml:space="preserve">CLEANED LIGHT SOURCE SCOPE AMD LENS. CONNECTED AND CHECKED, FOUND IMAGE TO BE CLEAR AND FINE. </t>
  </si>
  <si>
    <t>REPLACE SENSOR MESSAGE</t>
  </si>
  <si>
    <t xml:space="preserve">NEW NO &amp; NO2 SENSORS REPLACED. </t>
  </si>
  <si>
    <t>THERAPY KNOB TEST FAILED</t>
  </si>
  <si>
    <t xml:space="preserve">CONNECTED THE PADDLES TO THE MACHINE AND RAN TEST . PASSED </t>
  </si>
  <si>
    <t>FIXED THE PROBE ANFD ISSUE RECTIFIED</t>
  </si>
  <si>
    <t>BATTERY LOW ISSUE</t>
  </si>
  <si>
    <t xml:space="preserve">CHECKED WITH ANOTHER PORT ISSUE RECTIFIED  </t>
  </si>
  <si>
    <t>SENSOR CALIBRATION</t>
  </si>
  <si>
    <t>CANT TURN OFF WITH POWER BUTTON</t>
  </si>
  <si>
    <t>ONLY TURN OFF WITH SETTINGS</t>
  </si>
  <si>
    <t>CATRIDGE GET EMPTY</t>
  </si>
  <si>
    <t>PROPERLY FIXED POWER CORD ISSUE RECTIFIED</t>
  </si>
  <si>
    <t xml:space="preserve">ANGULATION NOT WORKING. </t>
  </si>
  <si>
    <t xml:space="preserve">RESTARTED THE SYSTEM AND CHECKED, ISSUE RECTIFIED. </t>
  </si>
  <si>
    <t xml:space="preserve">OIL LEAK REPORTED </t>
  </si>
  <si>
    <t xml:space="preserve">PERFORMED BASIC TABLE FUNCTIONS AND LEAK STOPPED. ISSUE RECTIFIED TEMPORARILY. </t>
  </si>
  <si>
    <t>ULTRASONIC ASPIRATOR</t>
  </si>
  <si>
    <t>UST-2001</t>
  </si>
  <si>
    <t>SUCTION NOT WORKING</t>
  </si>
  <si>
    <t xml:space="preserve">CLEANED THE BOARD WITH IPA. REFIXED THE COMMUNICATION BOARD ALONG WITH THE COMPANY PERSON. NOW WORKING GOOD. </t>
  </si>
  <si>
    <t>PLUNGER STUCK DURING THE PROCEDURE</t>
  </si>
  <si>
    <t>RESTARTED THE MACHINE, CHECKED WITH THE DEMO SYRINGE. NOW WORKING GOOD.</t>
  </si>
  <si>
    <t>REPLACED THE O2 SENSOR, O2 CELL CALIBRATION DONE. NOW WORKING GOOD.</t>
  </si>
  <si>
    <t>PLUG TOP STTRUCKED WITH PENDENT POWER PORT</t>
  </si>
  <si>
    <t>TAKEN OUT FROM THE PENDENT AND REPLACED WITH NEW PLUG TOP</t>
  </si>
  <si>
    <t xml:space="preserve">FOUND CONNECTORS INSIDE PLUG TOP LOOSELY CONNECTED. REFIXED AND ISSUE RECTIFIED. </t>
  </si>
  <si>
    <t xml:space="preserve">FOUND HOSE NOT CONNECTED PROPERLY. REFIXED AND ISSUE RECTIFIED. </t>
  </si>
  <si>
    <t xml:space="preserve">AUTOMATIC RESTART </t>
  </si>
  <si>
    <t xml:space="preserve">COMMUNICATION BOARD ISSUE. BOARD REPLACED AND ISSUE RECTIFIED. </t>
  </si>
  <si>
    <t>VIDEO NOT DISPLAYING DURING THE PROCEDURE</t>
  </si>
  <si>
    <t>REFIXED THE CABLE AND NOW WORKING FINE.</t>
  </si>
  <si>
    <t>FILTER IS NOT PRESENT IN THE MACHINE</t>
  </si>
  <si>
    <t xml:space="preserve">DEFECTIVE HOSE </t>
  </si>
  <si>
    <t>REPLACED IT WITH A WORKING ONE</t>
  </si>
  <si>
    <t>DIGITAL VISION CHART</t>
  </si>
  <si>
    <t>DELL</t>
  </si>
  <si>
    <t>D1918H</t>
  </si>
  <si>
    <t>REFIXED THE BATTERY AND ISSUE RECTIFIED</t>
  </si>
  <si>
    <t>CATRIDGE REAGENT GOT LEAKED</t>
  </si>
  <si>
    <t xml:space="preserve">REPLACED ANOTHER CATRIDGE </t>
  </si>
  <si>
    <t>CHECKED THE CONNECTIONS AND FOUND FINE. RESET THE MACHINE AND WORKING GOOD.</t>
  </si>
  <si>
    <t>EQUIPMENT DIABLED, SYSTEM FAILURE</t>
  </si>
  <si>
    <t>CARTRIDGE NEEDS TO BE REPLACED.</t>
  </si>
  <si>
    <t>NEW CARTRIDGE LOADED AND CVP TEST DONE. READY TO USE.</t>
  </si>
  <si>
    <t>COOLING CENTRIFUGE</t>
  </si>
  <si>
    <t>HETTICH</t>
  </si>
  <si>
    <t>ROTO-SILENTA 630RS</t>
  </si>
  <si>
    <t>RESTARTED THE MACHINE, RESET DONE. NOW WORKING GOOD.</t>
  </si>
  <si>
    <t xml:space="preserve">GETTING UNWANTED NOSE WHILE RUNNING </t>
  </si>
  <si>
    <t>REPLACED ANOTHER ROTOR UNIT</t>
  </si>
  <si>
    <t>BULP ELECTRODE GOT BROKEN</t>
  </si>
  <si>
    <t>BATTERY GOT DRIED INFORMED TO REPLACE BATTERY</t>
  </si>
  <si>
    <t>TGC BOEARD NOT WORKING</t>
  </si>
  <si>
    <t>REPLACED NEW TGC BOARD BY COMPANY PERSON</t>
  </si>
  <si>
    <t>TGC BOARD</t>
  </si>
  <si>
    <t xml:space="preserve">ABDOMEN PROBE GOT ARTIFACTS WHILE USINE  </t>
  </si>
  <si>
    <t>REPLACED NEW ABDOMEN PROBE</t>
  </si>
  <si>
    <t>ABDOMEN PROBE</t>
  </si>
  <si>
    <t>EXTRA FLUID</t>
  </si>
  <si>
    <t xml:space="preserve">SERVICE INDICATION BLINKING </t>
  </si>
  <si>
    <t xml:space="preserve">FOUND PREOP CHECK NOT DONE. PREOP CHECK CARRIED OUT AND ISSUE RECTIFIED. </t>
  </si>
  <si>
    <t xml:space="preserve">ECG CHECK FAILED. </t>
  </si>
  <si>
    <t xml:space="preserve">ECG CABLE LOOSE CONTACT. REFIXED AND PREOP CHECK DONE. ISSUE RECTIFIED. </t>
  </si>
  <si>
    <t>CHECKED THE COT AND FOUND THAT POWER SUPPLY END REMOVED. REFIXED AND NOW WORKING GOOD.</t>
  </si>
  <si>
    <t>FOUND THAT POWER CABLE WAS LOOSE. REFIXED THE CABLE, CHECKED WITH THE SISTER AND NOW WORKING GOOD.</t>
  </si>
  <si>
    <t>OP CHECK FAIL</t>
  </si>
  <si>
    <t>PROBLEM WITH BATTERY, NEED REPLACEMNT</t>
  </si>
  <si>
    <t>CALIBRATION DONE. NOW WORKING GOOD.</t>
  </si>
  <si>
    <t>REMOVED THE OLD CARTRIDGE AND REPLACED A NEW CARTRIDGE (S.NO; 301651435). READY TO USE.</t>
  </si>
  <si>
    <t>ETCO2 MODULE NOT WORKING</t>
  </si>
  <si>
    <t>WATER TRAP CHANGED AND RECTIFIED THE ISSUE</t>
  </si>
  <si>
    <t>CHECKED THE PUMP AND FOUND THAT IT'S IN GOOD WORKING CONDITION</t>
  </si>
  <si>
    <t>RESET DONE ,WORKING GOOD</t>
  </si>
  <si>
    <t>RECONNECTED THE RIBBON CABLE CONNECTOR AND NOW IT WORKING</t>
  </si>
  <si>
    <t>FOUND THE POWER CORD GOT REMOVED FORM CTRL BOX, RECONNECTED AND RECTIFIED</t>
  </si>
  <si>
    <t>STENT IMAGE NOT CLEAR</t>
  </si>
  <si>
    <t xml:space="preserve">SETTINGS CHANGED AND ISSUE RECTIFIED. </t>
  </si>
  <si>
    <t xml:space="preserve">FOUND CONNECTOR BROKEN AND STUCK ON THE INTERFACE PANEL. WIRE ADJUSTMENT DONE AND WORKING. WORKING WITH CONSTRAINT. </t>
  </si>
  <si>
    <t xml:space="preserve">PACS CONNECTION REQUIRED. </t>
  </si>
  <si>
    <t xml:space="preserve">CONFIGURATION DONE. ETHERNET SOCKET TO BE PROVIDED BY IT TEAM. </t>
  </si>
  <si>
    <t xml:space="preserve">BREAK AXEL BROKEN </t>
  </si>
  <si>
    <t xml:space="preserve">BREAK AXEL SCREW REFIXED AND ISSUE RECTIFIED. </t>
  </si>
  <si>
    <t>RESTARTED THE MACHINE. NOW WORKING GOOD.</t>
  </si>
  <si>
    <t>CHECKED THE MACHINE, CHANGED THE SETTINGS AS NEEDED. NOW WORKING GOOD.</t>
  </si>
  <si>
    <t>CHECKED THE MACHINE AND FOUND THAT BATTERY FULLY DRAINED. CONNECTED TO AC POWER SUPPLY. SWITCHED ON THE MACHINE. NOW WORKING GOOD.</t>
  </si>
  <si>
    <t>CHECKED THE MACHINE AND FOUND THAT CABLE WAS REMOVED. REFIXED THE CABLE AT BACK. CHECKED AND NOW WORKING GOOD.</t>
  </si>
  <si>
    <t>TEMPERATURE PROBE NOT DETECTED</t>
  </si>
  <si>
    <t>REFIXED THE TEMPERATURE PROBE AND ISSUE RECTIFIED.</t>
  </si>
  <si>
    <t>BATTERY COMMUNICATION ERROR</t>
  </si>
  <si>
    <t>REMOVED AND REFIXED THE BATTERY. ISSUE RECTIFIED.</t>
  </si>
  <si>
    <t xml:space="preserve">CLAMP BROKEN </t>
  </si>
  <si>
    <t>FIXED THE CLAMP AND RECTIFED TH E ISSUE</t>
  </si>
  <si>
    <t>FIXED IN ANOTHER PORT AND IT'S WORKING.</t>
  </si>
  <si>
    <t xml:space="preserve">COLUMN ALIGNMENT CHANGED </t>
  </si>
  <si>
    <t>ALIGNMENT FIXED AND ISSUE RECTIFIED</t>
  </si>
  <si>
    <t>AUTOMATED ELISA PLATE WASHER</t>
  </si>
  <si>
    <t>TRANSASIA</t>
  </si>
  <si>
    <t>ERBA LISA WASH II</t>
  </si>
  <si>
    <t xml:space="preserve">TRAY MOVEMENT NOT OK </t>
  </si>
  <si>
    <t>OBSERVED OPTICS OCCLUDED,THEN CLEANED TEST RUN</t>
  </si>
  <si>
    <t>CANT PUSHING TO PACS</t>
  </si>
  <si>
    <t>ERROR 2003 DURING CASE</t>
  </si>
  <si>
    <t xml:space="preserve">NOISE OBSERVED WHILE CONNECTING US PROBE. </t>
  </si>
  <si>
    <t xml:space="preserve">CLEANED AND CHECKED, WORKING FINE. </t>
  </si>
  <si>
    <t>OPENED THE O2 FLOW VALVE. NOW WORKING GOOD.</t>
  </si>
  <si>
    <t>LEAKAGE IN CUFF</t>
  </si>
  <si>
    <t>CHECKED AND FOUND IT'S IN GOOD WORKING CONDITION</t>
  </si>
  <si>
    <t>ATTACHMENT FIXING PROBLEM</t>
  </si>
  <si>
    <t>CHECKED AND FOUND THE ATTACHMENT NOT HOLDING, SENT TO COMPANY SERVICE( LONG ST AND ANGLED ATTACHEMTN)</t>
  </si>
  <si>
    <t>MEDTRONICS</t>
  </si>
  <si>
    <t>WOBBLING ISSUE  DURING CASE</t>
  </si>
  <si>
    <t xml:space="preserve">PERFORATOR HAS BEEN OVER USED </t>
  </si>
  <si>
    <t>SHAKER ,VDRL</t>
  </si>
  <si>
    <t>VDS-300</t>
  </si>
  <si>
    <t>CHECKED AND CONNECTED THE BELT AND ALSO SUSPECTING THE PROBLEM WITH SENSOR</t>
  </si>
  <si>
    <t xml:space="preserve">MACHINE NOT WORKING </t>
  </si>
  <si>
    <t>REFIXED THE COMMUNICATION CABLES AND RECTIFIED THE ISSUE</t>
  </si>
  <si>
    <t>SPO2PROBE NOT WORKING</t>
  </si>
  <si>
    <t>REPLACED NEW PROBE</t>
  </si>
  <si>
    <t>SPO2 PROBE</t>
  </si>
  <si>
    <t>ELISA MICROPLATE READER</t>
  </si>
  <si>
    <t>LISA SCAN EM</t>
  </si>
  <si>
    <t>SELF TEST NOT PASSED</t>
  </si>
  <si>
    <t>FOUND THAT TRAY MOVEMENT TEST FAILED. CLEANED THE TRAY, RESTARTED THE MACHINE. NOW TEST PASSED AND WORKING GOOD.</t>
  </si>
  <si>
    <t>REDUCED SOME EXECIVE SODALIME NOW ITS &lt;100ML</t>
  </si>
  <si>
    <t>RECONNECTED ALL PROBES, RECTIFIED</t>
  </si>
  <si>
    <t>ETHERNET CABLE DETACHED FROM WALL POINT, RECTIFIED</t>
  </si>
  <si>
    <t>NERVE STIMULATOR</t>
  </si>
  <si>
    <t>INMED EQUIPMENTS</t>
  </si>
  <si>
    <t>NS-100</t>
  </si>
  <si>
    <t>CONNECTOR DISCONNECTED FROM ELECTRODE CABLE</t>
  </si>
  <si>
    <t>SOLDERED THE CONNECTOR , CHECKED IT'S WORKING GOOD.</t>
  </si>
  <si>
    <t>REPORTED GET LEAK WHILE IN CASE</t>
  </si>
  <si>
    <t xml:space="preserve">CHECKED 300 PRESSURE WITH 24&amp;32 CUFFS NO LEAK FOUND </t>
  </si>
  <si>
    <t>REPLACED THE NEW BATTERY, NOW IT GOT PASSED</t>
  </si>
  <si>
    <t>HANDLE WAS REMOVED</t>
  </si>
  <si>
    <t>APPLIED THE TEFLON TAPE AND FIXED INTO THE MACHINE. NOW WORKING GOOD.</t>
  </si>
  <si>
    <t>RERAN CALIBRATION 21% &amp; 100% PASSED. ISSUE RECTIFIED</t>
  </si>
  <si>
    <t>CLEARED SOME OLD IMAGES</t>
  </si>
  <si>
    <t>GOT LEAK WHILE IN CASAE</t>
  </si>
  <si>
    <t>FOUND LEAK IN CONNECTOR FIXED PROPERLY,ISSUE RECTIFIED</t>
  </si>
  <si>
    <t>FOUND ISSUE WITH NEW PROBE. REPALCEMENT TO BE GIVEN</t>
  </si>
  <si>
    <t>REMOTE DISPLAY HAVING ISSUES</t>
  </si>
  <si>
    <t>DISPLAY REPLACED AND CHECKED, FOUND WORKING</t>
  </si>
  <si>
    <t>REAR CASE CHANGED AND ISSU E RECTIFIED</t>
  </si>
  <si>
    <t>REAR PANEL</t>
  </si>
  <si>
    <t>CHANGED THE DOOR AND ISSUE RECTIFIED</t>
  </si>
  <si>
    <t>NOT GETTING ECG WAVE</t>
  </si>
  <si>
    <t>REFIXED ECG CABLE AND CLEANED ITS CONNECTOR END</t>
  </si>
  <si>
    <t>CHECKED AND RECONNECTED, NOT ISSUES FOUND, IT WORKING</t>
  </si>
  <si>
    <t>FIO2 VALUE NOT REACHED</t>
  </si>
  <si>
    <t>ADJUSTED THE O2 CELL. NOW WORKING GOOD.</t>
  </si>
  <si>
    <t xml:space="preserve">LEAKAGE IN THE BLANKET . </t>
  </si>
  <si>
    <t>SEALED THE HOLES AND ISSUE RECTIFIED.</t>
  </si>
  <si>
    <t>CANNOT PRESSURE CIRCUIT</t>
  </si>
  <si>
    <t>FOUND LEAK IN PATIENT CIRCUIT CHECKED WITH ANOTHER ONE THEN PASSED VENT TEST</t>
  </si>
  <si>
    <t>ONLY WORKS ONE SIDE AT TIME,IF BOTH SIDE OF SENSOR CONNECTS ,DOESN’T SHOW VALUES</t>
  </si>
  <si>
    <t>REFIXED THE CIRCUIT AND THE SODA LIME CHAMBER . RERAN THE TEST AND ISSUE RECTIFIED.</t>
  </si>
  <si>
    <t>CLEANED THE SENSOR AND THE CABLE , RERAN THE TEST . CALIBRATION PASSED AND ISSUE RECTIFIED.</t>
  </si>
  <si>
    <t xml:space="preserve">CLEANED THE O2 SENSOR, RERAN THE CALIBRATION TEST. TEST PASSED AND ISSUE RECTIFIED. </t>
  </si>
  <si>
    <t>KEY FUNCTION NOT WORKING</t>
  </si>
  <si>
    <t xml:space="preserve">PROBLEM IDENTIFIED WITH DISPLAY. NEW DISPLAY MODULE CHANGED AND CHECKED, WORKING FINE. </t>
  </si>
  <si>
    <t xml:space="preserve">DISPLAY MODULE </t>
  </si>
  <si>
    <t xml:space="preserve">REMOVED THE OLD INK PRINTER PAPER, REPLACED IT WITH THE NEW PRINTER PAPER. NOW WORKING GOOD. </t>
  </si>
  <si>
    <t>REPLACED THE BOARD AND NOW WORKING GOOD.</t>
  </si>
  <si>
    <t>AIRVO</t>
  </si>
  <si>
    <t>CHECKED THE CIRCUITS, FINE. RESTARTED THE MACHINE. NOW, WORKING GOOD.</t>
  </si>
  <si>
    <t xml:space="preserve">FOUND BATTERY DRAINED COMPLETELY. CONNECTED ON MAINS AND FOUND WORKING. </t>
  </si>
  <si>
    <t xml:space="preserve">CANNISTER NOT FIXED PROPERLY. REFIXED AND ISSUE RECTIFIED. </t>
  </si>
  <si>
    <t>LENS INTEGRATED SYSTEM,ARTHROSCOPY</t>
  </si>
  <si>
    <t xml:space="preserve">LAMP NOT WORKING. </t>
  </si>
  <si>
    <t xml:space="preserve">CHECKED AND FOUND LAMP GOT DEFECTIVE. </t>
  </si>
  <si>
    <t>C1 6 PROBE ARTIFACTS</t>
  </si>
  <si>
    <t>NEED TO REPLACE THE C1 6 PROBE</t>
  </si>
  <si>
    <t xml:space="preserve">REMOTE SCREENGAURD PEELED OFF </t>
  </si>
  <si>
    <t>GLUED PROPERLY ISSUE RECTIFIED</t>
  </si>
  <si>
    <t>NEEDS TO REPLACE A NEW CARTRIDGE</t>
  </si>
  <si>
    <t>REMOVED THE OLD CARTRIDGE AND REPLACED A NEW CARTRIDGE (S.NO: 301651529). WARMING UP. NOW READY TO USE.</t>
  </si>
  <si>
    <t>CHECKED THE MACHINE, WORKING GOOD.</t>
  </si>
  <si>
    <t xml:space="preserve">COT FUNCTION NOT WORKING. </t>
  </si>
  <si>
    <t xml:space="preserve">FOUND BATTERY DEFECTIVE. REMOVED BATTERY CONNECTION AND RESET DONE. WORKING ON MAINS. </t>
  </si>
  <si>
    <t xml:space="preserve">BUTTON FUNCTIONS LOCKED. </t>
  </si>
  <si>
    <t xml:space="preserve">FOUND ISSUE WITH CONTROL. </t>
  </si>
  <si>
    <t>RT POLYMERASE CHAIN REACTION</t>
  </si>
  <si>
    <t>CO DX</t>
  </si>
  <si>
    <t>MIC 9</t>
  </si>
  <si>
    <t>FOUND THE PROBLEM WITH POWER ADAPTER</t>
  </si>
  <si>
    <t xml:space="preserve">BLANKET NOT WARMING UP. </t>
  </si>
  <si>
    <t xml:space="preserve">FOUND WATER LEVEL LOW. FILLED WATER IN TANK AND CHECKED, ISSUE RECTIFIED. </t>
  </si>
  <si>
    <t>CABLE GRABBER NOT WORKING</t>
  </si>
  <si>
    <t>FIXED THE GRABBER AND RECTIFIED THE ISSUE.</t>
  </si>
  <si>
    <t>REMOTE WAS LOCKED. UNLOCKED THE REMOTE AND RECTIFIED THE ISSUE.</t>
  </si>
  <si>
    <t>AUTOMATIC CATRIDGE EJECTION</t>
  </si>
  <si>
    <t>REPLACED BY NEW CATRIDGE</t>
  </si>
  <si>
    <t>RF PCBA BOARD ISSUE</t>
  </si>
  <si>
    <t xml:space="preserve">REDUCED SODA LIME QUANTITY AND CHECKED, ISSUE RECTIFIED. </t>
  </si>
  <si>
    <t xml:space="preserve">VAPORISER CHECK FAILED. </t>
  </si>
  <si>
    <t xml:space="preserve">VAPORISER FIXED PROPERLY AND CHECKOUT DONE. ISSUE RECTIFIED. </t>
  </si>
  <si>
    <t>HIV TEST NOT POSSIBLE</t>
  </si>
  <si>
    <t>CHECKED AND AMBIENT TEMP NOT GOOD, INFORMED COMPANY PERSON</t>
  </si>
  <si>
    <t>NBP NOT WORKING</t>
  </si>
  <si>
    <t>FOUND LEAK IN THE CUFF AND REPLACED IT.</t>
  </si>
  <si>
    <t xml:space="preserve">CHECKED WITH THE MACHINE. BATTERY NEEDS TO BE REPLACED. </t>
  </si>
  <si>
    <t>APP CORRUTED, COMPANY PERSONG REINSTALLED AND RECTIFIED</t>
  </si>
  <si>
    <t>EXPIRATORY CASSETE TECHNICAL ERROR</t>
  </si>
  <si>
    <t>REVERSE EXP. FLOW. CHECK VALVES OK?' ALARM</t>
  </si>
  <si>
    <t>REMOVED THE CANISTER, REFIXED. RESTARTED THE MACHINE. PASSED THE FULL TEST. NOW WORKING GOOD.</t>
  </si>
  <si>
    <t>CLEARED THE SPOOLER, NOW WORKING GOOD.</t>
  </si>
  <si>
    <t>REVERSE FLOW ALARM</t>
  </si>
  <si>
    <t xml:space="preserve">FLOW SENSORS DEFECTIVE. CHANGED NEW FLOW SENSORS AND ISSUE RECTIFIED. </t>
  </si>
  <si>
    <t xml:space="preserve">SPO2 PARAMETER NOT SHOWING. </t>
  </si>
  <si>
    <t xml:space="preserve">FOUND PINS BENT ON SPO2 CABLE. STRAIGHTENED THE PINS AND ISSUE RECTIFIED. </t>
  </si>
  <si>
    <t xml:space="preserve">FOUND ISSUE WITH PATIENT CIRCUIT. CHANGED CIRCUIT AND CHECKOUT PASSED. </t>
  </si>
  <si>
    <t>REMOTE DISPLAY CAME OFF</t>
  </si>
  <si>
    <t xml:space="preserve">FIXED WITH FASTENER AND ISSUE RECTIFIED. </t>
  </si>
  <si>
    <t>CEPHEID</t>
  </si>
  <si>
    <t>GX 1V/2</t>
  </si>
  <si>
    <t>NOT WORKING SHOWS ERROR</t>
  </si>
  <si>
    <t>FOUND THE PROBLEM WITH VOLTAGE FLUXTUATION</t>
  </si>
  <si>
    <t>CHECKED AND IT'S  WORKING GOOD.</t>
  </si>
  <si>
    <t>CLEARED SPOOLER AND IT'S WORKING GOOD.</t>
  </si>
  <si>
    <t>TGC PROBLEM</t>
  </si>
  <si>
    <t>CHECKED AND IT"S WORKING FINE.</t>
  </si>
  <si>
    <t>ABDOMEN PROBE NOT DETECTED</t>
  </si>
  <si>
    <t>PROBE WAS NOT FIXED PROPERLY, FIXED IT AND ISSUE RECTIFIED</t>
  </si>
  <si>
    <t>LOW Fi02 ALARM</t>
  </si>
  <si>
    <t>CHECKED THE CIRCUITS. RERUN THE CHECKOUT. NOW, PROBLEM RECTIFIED, READY TO USE.</t>
  </si>
  <si>
    <t>LIGHT NOT WHEN WARMER IS ON</t>
  </si>
  <si>
    <t>REMOVED THE CABLE FROM THE BOARD, RECONNECTED FIRMLY ALONG WITH RAMKIE SIR. NOW WORKING GOOD.</t>
  </si>
  <si>
    <t>BATTERY NOT CHARGING MORE THAN 40%</t>
  </si>
  <si>
    <t>HEAD POSITION MOT OPERATEABLE</t>
  </si>
  <si>
    <t>GAS SPRING PROBLEM</t>
  </si>
  <si>
    <t>FIXED THE CLAMP AND ISSUE RECTIFIED.</t>
  </si>
  <si>
    <t>DOWN KEY NOT WORKING</t>
  </si>
  <si>
    <t>FOUND CPR VALVE OPEN CLOSE AND ISSUE RECIFIED</t>
  </si>
  <si>
    <t>CHECKED THE MACHINE AND FOUND THAT INTERFACE CABLE GOT DETACHED AT THE BACK. FIXED IT. NOW WORKING GOOD.</t>
  </si>
  <si>
    <t>CHECKED THE MACHINE AND FOUND THAT AC INDICATION PRESENT BUT BATTERY INDICATION IS NOT. FURTHER, BATTERY END FULLY RUSTED. REMOVED THE BATTERY, CLEARED AND REFIXED THE BATTERY. NOW, CHECKED AND WORKING FINE.</t>
  </si>
  <si>
    <t>REMOVED THE BROKEN DOOR, REFIXED WITH ANOTHER DOOR, CHECKED AND WORKING GOOD.</t>
  </si>
  <si>
    <t>REMOVED THE BROKEN KNOB, RFIXED WITH ANOTHER NOT WORKING INFUSION PUMP. CHECKED AND WORKING</t>
  </si>
  <si>
    <t>CHECKED WITH THE MACHINE. BATTERY NEEDS TO BE REPLACED. REPLACED AND NOW WORKING GOOD.</t>
  </si>
  <si>
    <t>TECHNICAL ERROR MESSAGE</t>
  </si>
  <si>
    <t>REMOVED THE EXPIRATORY CASSETTE, CLEANED AND REFIXED. REMOVED THE FILTER, CLEANED AND REFIXED. NOW, PASSED THE PRE-USE CHECK AND WORKING GOOD.</t>
  </si>
  <si>
    <t>MACHINE NOT WORKING</t>
  </si>
  <si>
    <t>RESTARTED THE MACHINE AND NOW IT'S WORKING GOOD.</t>
  </si>
  <si>
    <t>CHECKED THE CIRCUITS, REFIXED. CHECKOUT PASSED. NOW WORKING FINE.</t>
  </si>
  <si>
    <t>SCREEN WENT BLANK</t>
  </si>
  <si>
    <t>REPLACED NEW DISPLAY</t>
  </si>
  <si>
    <t>REMOTE DISPLAY</t>
  </si>
  <si>
    <t>SERVICED BY COMPANY PERSON</t>
  </si>
  <si>
    <t>16PW PROBE NOT DETECTING</t>
  </si>
  <si>
    <t>VIDEO NOT CLEAR DURING THE PROCEDURE</t>
  </si>
  <si>
    <t>REMOVED THE LIGHT SOURCE, CLEANED AND REFIXED. INCREASED THE INTENSITY, ADJUSTED THE BRIGHTNESS. NOW WORKING FINE.</t>
  </si>
  <si>
    <t>XENON LAMP KIT HOURS LIMIT EXCEED</t>
  </si>
  <si>
    <t>REMOVED THE OLD XENON LAMP, REFIXED A NEW XENON LAMP (MODEL:J2019, S.NO:23CRA5728)</t>
  </si>
  <si>
    <t>HEMOLOGIC</t>
  </si>
  <si>
    <t>TEMPERATURE VALUES BLINKING.</t>
  </si>
  <si>
    <t xml:space="preserve">CLEANED TEMPERATURE STRIPS AND RESTARTED THE SYSTEM, ISSUE RECTIFIED. </t>
  </si>
  <si>
    <t>TEST LUNG GOT TORE,CHECKED WITH ANOTHER ONE</t>
  </si>
  <si>
    <t>TABLE MOVEMENT PROBLEM</t>
  </si>
  <si>
    <t>CHECKED AND IT GOT OVERLAPPED WITH RAIL, SO RECTIFIED AND IT WORKING</t>
  </si>
  <si>
    <t xml:space="preserve">ECG MALFUNCTION </t>
  </si>
  <si>
    <t>RUN OP CHECK ISSUE RECTIFIED</t>
  </si>
  <si>
    <t xml:space="preserve">RESTARTED GANTRY AND </t>
  </si>
  <si>
    <t>COBAS C311</t>
  </si>
  <si>
    <t>CELL BLANK OUT OF LIMIT</t>
  </si>
  <si>
    <t>RUN CELL BLANK MEASUREMENT ISSUE RECTIFIED</t>
  </si>
  <si>
    <t>TITANX450S</t>
  </si>
  <si>
    <t>XENON LAMP REACHED ITS LIMIT</t>
  </si>
  <si>
    <t>REPLACED NEW LAMP</t>
  </si>
  <si>
    <t>RESET DONE, STILL SMAE RESULT. UNPLUGED FROM AC SUPPLY. KEPT FOR SOME TIME. CHECKED AND WORKING GOOD.</t>
  </si>
  <si>
    <t>HANDLE ASSEMBLY BROKEN</t>
  </si>
  <si>
    <t xml:space="preserve">NEW HANDLE ASEMBLY CHANGED AND ISSUE RECTIFIED. </t>
  </si>
  <si>
    <t>HANDLE ASSEMBLY</t>
  </si>
  <si>
    <t>FOUND THE WIRE DISCCONECTION, SO RECTIFIED</t>
  </si>
  <si>
    <t>PROPERLY FIXED INTERFACE CABLE ISSUE RECTIFIED</t>
  </si>
  <si>
    <t>RERUN THE CHECKOUT. PASSED AND NOW WORKING GOOD.</t>
  </si>
  <si>
    <t>CHECKED THE MACHINE AND FOUND THAT PAPER WAS TOO OLD. CROSSCHECKED WITH ANOTHER DEFIBRILLATOR PAPER, WORKING GOOD. ASKED THEM TO CHANGE THE CURRENT DEFIBRILLATOT PAPER.</t>
  </si>
  <si>
    <t>CHECKED THE MACHINE AND FOUND THAT AC SUPPLY NOT CONNECTED. BATTERY FULLY DRAINED. CONNECTED TO AC POWER SOURCE. NOW, WORKING GOOD.</t>
  </si>
  <si>
    <t>72204354</t>
  </si>
  <si>
    <t>DISPLAY IWAS TOO SMALL</t>
  </si>
  <si>
    <t>ADJUSTED THE SETTINGS AND ISSUE RECTIFIED.</t>
  </si>
  <si>
    <t>REMOVED A DEFECTIVE FILTER AND PERFORMED CHECKOUT. IT PASSESD.</t>
  </si>
  <si>
    <t>REFIXED THE VAPOURIZER AND ISSUE ECTIFIED.</t>
  </si>
  <si>
    <t>TECHNICAL ERROR</t>
  </si>
  <si>
    <t>REFIXED THE CASSETTE AND IT'S WORKING GOOD.</t>
  </si>
  <si>
    <t>O2 CONCENTRATION LOW</t>
  </si>
  <si>
    <t>ADJUSTED THE O2 CELL CONCENTRATION. AND NOW WORKING GOOD.</t>
  </si>
  <si>
    <t>NOT ABLE TO CHANGE THE MODE</t>
  </si>
  <si>
    <t>CHECKED THE MACHINE AND FOUND THAT THE SCREEN IS LOCKED. UNLOCKED IT, CHANGED THE SETTINGS ACCORDINGLY. NOW WORKING GOOD.</t>
  </si>
  <si>
    <t xml:space="preserve">NEW CARTRDIGE REPLACED AND ISSUE RECTIFIED. </t>
  </si>
  <si>
    <t xml:space="preserve">NOT ABLE TO CLOSE DOOR. </t>
  </si>
  <si>
    <t>LIMIT SWITCH DID NOT ACTIVATE. CLEANED CONTACTS AND CHECKED, ISSUE RECTIFIED.</t>
  </si>
  <si>
    <t>CONNECTED THE CONNECTOR PROPERLY AND IT'S WORKING GOOD.</t>
  </si>
  <si>
    <t>NOT CONNECTING TO CENTRAL MONITOR</t>
  </si>
  <si>
    <t>CHECKED WITH ANOTHER LAN CABLE, THEN IT WAS CONNECTED TO THE CENTRAL MONITOR.</t>
  </si>
  <si>
    <t>PACS NOT SENDING</t>
  </si>
  <si>
    <t>CONFIGURED IP ,NOW PUSHING TO PACS</t>
  </si>
  <si>
    <t>CANT REACH SIMV 18</t>
  </si>
  <si>
    <t>ADJUSTED BREATH RATE ISSUE RECTIFIED</t>
  </si>
  <si>
    <t>Pre use check test failed</t>
  </si>
  <si>
    <t>CLEANED THE DIAPHRAGM AND REFIXED THE EXPIRATORY CASSEETTEE. Test passed</t>
  </si>
  <si>
    <t>J PROBE NOT WORKING</t>
  </si>
  <si>
    <t>REFIXED THE PROBE AND FOUND IT'S IN GOOD WORKING CONDITION.</t>
  </si>
  <si>
    <t>CHANGED THE CIRCUIT AND RAN THE TEST , IT PASSED.</t>
  </si>
  <si>
    <t xml:space="preserve">ERROR 213 </t>
  </si>
  <si>
    <t>CATRIDGE EJECTED AUTOMATICALLLY</t>
  </si>
  <si>
    <t>THEN ISSUE RECTIFIED</t>
  </si>
  <si>
    <t>VACCUM TIMEOUT ALARM</t>
  </si>
  <si>
    <t>RERUN THE BOWIE-DICK TEST, OBSERVED AND NOW WORKING GOOD.</t>
  </si>
  <si>
    <t>REMOVED THE OLD CARTRIDGE AND REPLACED IT WITH A NEW CARTRIDGE (LOT;230818). NOW, WARMING UP</t>
  </si>
  <si>
    <t>TECHNICAL ERROR AT EXPIRATORY CASSETTE</t>
  </si>
  <si>
    <t xml:space="preserve">REMOVED THE OLD EXPIRATORY CASETTE (S.NO: 293141), REFIXED ANOTHER EXP. CASSETTE (S.NO:293337) FROM THE DEPT. PASSED THE PRE-USE CHECK AND NOW WORKING GOOD. </t>
  </si>
  <si>
    <t>BED LOCKED, BUTTON NOT WORKING</t>
  </si>
  <si>
    <t>UNLOCKED THE COT, CHECKED AND NOW WORKING GOOD.</t>
  </si>
  <si>
    <t>CONNECTED IN ANOTHER SOCKET AND IT'S WORKING GOOD.</t>
  </si>
  <si>
    <t>CHECKED THE MACHINE AND FOUND THAT CONNECTION PORT WAS UNPLUGGED. CONNECTED BACK AND CHECKED. WORKING GOOD.</t>
  </si>
  <si>
    <t>XENON LIGHT SOURCE,ENDOSCOPE</t>
  </si>
  <si>
    <t>XL-4450</t>
  </si>
  <si>
    <t>VIDEO NOT DISPLAYED DURING THE PROCEDURE.</t>
  </si>
  <si>
    <t>CHECKED AND FOUND THAT VIDEO INTERFACE CABLE WAS NOT PROPERLY FIXED. FIXED PROPERLY. NOW, ISSUE SOLVED AND WORKING GOOD.</t>
  </si>
  <si>
    <t xml:space="preserve"> CONNECTER PIN GET OUT </t>
  </si>
  <si>
    <t>FIXED PROPERLY ISSUE RECTIFIED</t>
  </si>
  <si>
    <t xml:space="preserve">STERILIZER DOOR NOT OPENING </t>
  </si>
  <si>
    <t xml:space="preserve">OBSERVED THE PRESSURE TO BE REACHED ABOVE 9 BAR. REDUCED THE PRESSURE AND KEPT IT UNDER 8 BAR. ISSUE RECTIFIED. </t>
  </si>
  <si>
    <t>CHANGED THE HOSE AND ISSUE RECTIFIED</t>
  </si>
  <si>
    <t>CONNECTED THE SENSOR CABLE PROPERLY AND IT'S WORKING GOOD.</t>
  </si>
  <si>
    <t>MACHINE HANGING DURING THE PROCEDURE</t>
  </si>
  <si>
    <t>IT WAS REMOVED FROM THE POWER SOCKET. FIXED IT PROPERLY</t>
  </si>
  <si>
    <t>CIRCUIT DISCONNECTED ALARM</t>
  </si>
  <si>
    <t>CONNECTED THE CIRCUIT PROPERLY AND ISSUE RECTIFIED.</t>
  </si>
  <si>
    <t>LOW LEAK ALARM</t>
  </si>
  <si>
    <t>STAND IS LOOSELY CONNECTED</t>
  </si>
  <si>
    <t>FIXED THE STAND PROPERLY AND ISSUE RECTIFIED.</t>
  </si>
  <si>
    <t>SERVI I</t>
  </si>
  <si>
    <t>AIR LEAKAGE</t>
  </si>
  <si>
    <t>RERAN TEST AND IT PASSED.</t>
  </si>
  <si>
    <t>REFIXED THE CIRCUIT AND ISSUE RECTIFIED</t>
  </si>
  <si>
    <t>RESTARTED SELF TEST DONE ISSUE RECTIFIED.</t>
  </si>
  <si>
    <t>IBP NOT WORKING</t>
  </si>
  <si>
    <t>ZEROED AND CONNECTED AGAIN. IT'S WORKING GOOD.</t>
  </si>
  <si>
    <t>HIGH LEAKAGE, VENTILATION DISABLED</t>
  </si>
  <si>
    <t>REMOVED THE EXPIRATORY VALVE AND THE FILTER. FOUND CLOT INSIDE. REMOVED IT, AND PASSED THE SYSTEM CHECK AND NOW WORKING GOOD.</t>
  </si>
  <si>
    <t>HIGH LEAKAGE</t>
  </si>
  <si>
    <t>REMOVED THE GAS SUPPLY AND REFIXED. NOW, PASSED THE PRE-USE CHECK AND WORKING GOOD.</t>
  </si>
  <si>
    <t>NEEDS TO INSTALL A NEW CARTRIDGE</t>
  </si>
  <si>
    <t>REMOVED THE OLD CARTRIDGE AND REPLACED IT WITH A NEW CARTRIDGE. NOW, CVP TESTS DONE AND READY TO USE.</t>
  </si>
  <si>
    <t xml:space="preserve">GAS MODULE STANDBY LIGHT GLOWING CONTINUOUSLY AND EPCO2 NOT DETECTING </t>
  </si>
  <si>
    <t xml:space="preserve">REMOVED AND REINSERTED GAS MODULE. STANDBY ISSUE RECTIFIED. REPLACED WATER TRAP AND OSBERVED EPCO2 VALUE ON DISPLAY. </t>
  </si>
  <si>
    <t>NEED TO DO PRE-USE CHECK</t>
  </si>
  <si>
    <t>UNLOCKED THE MACHINE, CHANGES DONE AND WORKING GOOD.</t>
  </si>
  <si>
    <t>CHECKED THE MACHINE, AND FOUND THAT BATTERY NOT FIXED PROPERLY. REFIXED IT AND CHECKED. NOW, WORKING GOOD.</t>
  </si>
  <si>
    <t xml:space="preserve">FOUND BATTERY DEFECTIVE. CHANGED NEW BATTERIES AND ISSUE RECTIFIED. </t>
  </si>
  <si>
    <t>WATER QA ERROR</t>
  </si>
  <si>
    <t xml:space="preserve">REPLACED WATER IN THE TANK AND RESTARTED THE UNIT. ISSUE RECTIFIED AND WORKING FINE. </t>
  </si>
  <si>
    <t>FIXED THE PAPER PROPERLY AND ISSUE RECTIFIED</t>
  </si>
  <si>
    <t xml:space="preserve"> </t>
  </si>
  <si>
    <t>MONITOR NOT WORKING</t>
  </si>
  <si>
    <t>CHECKOUT DONE ISSUE RECTIFIED</t>
  </si>
  <si>
    <t>BP NOT READ</t>
  </si>
  <si>
    <t>FIXED CABLE PROPERLY</t>
  </si>
  <si>
    <t>REPORTED NOT WORKING</t>
  </si>
  <si>
    <t xml:space="preserve">CHECKED CONNECTIONS AND RESET </t>
  </si>
  <si>
    <t>NO FLOW SENSOR ALARM</t>
  </si>
  <si>
    <t xml:space="preserve">REFIXED FLOW SENSORS AND CHECKOUT DONE. ISSUE RECTIFIED. </t>
  </si>
  <si>
    <t>AIR FILTER BLOCKAGE</t>
  </si>
  <si>
    <t>CLEANED THE AIR FILTR, ISSUE RECTIFIED</t>
  </si>
  <si>
    <t>WARMER HOSE ISSUE</t>
  </si>
  <si>
    <t>LANGUAGE CHANGED</t>
  </si>
  <si>
    <t>SETTINGS CHANGED, ISSUE RECTIFIED</t>
  </si>
  <si>
    <t>HEIGHT SCALE NOT WORKING</t>
  </si>
  <si>
    <t>RE-ATTACHED THE HEIGHT SCALE.NOW WORKING FINE.</t>
  </si>
  <si>
    <t>AIR FILTER BLCOKAGE ISSUE/CLEANED THE AIR FILTER.WORKING FINE.</t>
  </si>
  <si>
    <t>SPO2 CONNECTOR DAMAGED</t>
  </si>
  <si>
    <t>RECTIFIED THE SPO2 CONNECTOR ISSUE .WORKING FINE.</t>
  </si>
  <si>
    <t>REMOVED SODA LIME AND DONE PRE USE CHECK PASSED</t>
  </si>
  <si>
    <t xml:space="preserve">FOUND ISSUE DUE TO HUMIDITY. REMOVED GAS MODULE AND KEPT IN ROOM TEMPERATURE FOR 4 HRS. REFIXED AND ISSUE RECTIFIED. </t>
  </si>
  <si>
    <t>ARTIFACT ISSUE</t>
  </si>
  <si>
    <t xml:space="preserve">CHECKED THE MACHINE AND FOUND ARTIFACTS IN 1ST AND 2ND ROUND. RESTARTED THE MACHINE, AND REFIXED THE CONNECTIONS. OBSERVED WITH A PATIENT AND WORKING FINE. </t>
  </si>
  <si>
    <t>BP NOT READING</t>
  </si>
  <si>
    <t xml:space="preserve">CHECKED AND OBSERVED LOOSENED BP HOSE FIXED PROPERLY </t>
  </si>
  <si>
    <t>CHECKED AND OBSERVED SUSPECT  MACHINE ACCUATER GOT DEFECT</t>
  </si>
  <si>
    <t>HOST COMMUNICATION PROBLEM</t>
  </si>
  <si>
    <t>REFIXED THE CABLE AND RECTIFIED THE ISSUE</t>
  </si>
  <si>
    <t>TEMP NOT DISPLAYED</t>
  </si>
  <si>
    <t>FOUND ISSUE WITH THE TEMP PROBE AND CHECKED WITH ANOTHER PROBE AND IT'S WORKING GOOD.</t>
  </si>
  <si>
    <t xml:space="preserve">REMOTE NOT WORKING. </t>
  </si>
  <si>
    <t xml:space="preserve">CHANGED TO ANOTHER PORT AND CHECKED, WORKING FINE. </t>
  </si>
  <si>
    <t>AUTOMATCIALLY SWITCH OFF</t>
  </si>
  <si>
    <t>FOUN CONNECTOR NOT FIT PROPERLY WHILE USING. FIXED PROPERLY AND ISSUE RECTIFIED</t>
  </si>
  <si>
    <t>MASIMO</t>
  </si>
  <si>
    <t>RAD-97</t>
  </si>
  <si>
    <t>REMOVED THE POWERCHORD AND REFIXED. RESTARTED THE MACHINE AND NOW WORKING GOOD.</t>
  </si>
  <si>
    <t>DATE AND TME CHANGED</t>
  </si>
  <si>
    <t>ISSUE RECTIFIED BY COMPANY PERSON</t>
  </si>
  <si>
    <t>RECTIFIED THE FILTER ISSUE.WORKING FINE.</t>
  </si>
  <si>
    <t>TEMPERATURE ERROR</t>
  </si>
  <si>
    <t>RESTARTED THE MACHINE AND ISSUE RECTIFIED</t>
  </si>
  <si>
    <t>CHECKED AND ITS WORKING GOOD</t>
  </si>
  <si>
    <t xml:space="preserve">VERTICAL LINE ON CONSOLE DISPLAY. </t>
  </si>
  <si>
    <t xml:space="preserve">FOUND ISSUE DUE TO STORAGE FULL. CLEARED DATA AND ISSUE RECTIFIED. </t>
  </si>
  <si>
    <t>FOUND THE PROBLEM WITH IVUS CONNECTING PORT PROBLEM, NEED REPLACEMENT</t>
  </si>
  <si>
    <t>REMOVED THE EXTENSION CABLE, CLEANED AND REFIXED. CHECKED AND NOW WORKING GOOD.</t>
  </si>
  <si>
    <t>CHECKED AND FOUND ISSUE IN PRINTER PAPER. REPLACED WITH ANOTHER PAPER. REPLACED WITH ANOTHER PAPER. CHECKED AND WORKING GOOD.</t>
  </si>
  <si>
    <t>BUBBLE SENSOR BROKEN</t>
  </si>
  <si>
    <t>REPLACED BUBBLE SENSOR</t>
  </si>
  <si>
    <t>PAPER WAS NOT FIXED PROPERLY, FIXED AND ISSUE RECTIFIED</t>
  </si>
  <si>
    <t>NO WATER ALARM</t>
  </si>
  <si>
    <t xml:space="preserve">FOUND TUBE NNOT INSERTED PROPERLY. REFIXED AND ISSUE RECTIFIED. </t>
  </si>
  <si>
    <t>MONITOR SWITCHING OFF AUTOMATICALLY</t>
  </si>
  <si>
    <t>CLEANED THE MAIN BOARD AND RECONNECTED THE CABLE.WORKING FINE.</t>
  </si>
  <si>
    <t>VIDEO NOT RECORDING</t>
  </si>
  <si>
    <t>FORMATTED THE PENDRIVE.WORKING FINE.</t>
  </si>
  <si>
    <t>DELETED THE OLD PATIENT DATA.WORKING FINE.</t>
  </si>
  <si>
    <t xml:space="preserve">PRINT NOT WORKING. </t>
  </si>
  <si>
    <t xml:space="preserve">SENSOR CLEANED AND ISSUE RECTIFIED. </t>
  </si>
  <si>
    <t>ES232 ERROR</t>
  </si>
  <si>
    <t>RESTARTED THE MACHINE, WORKING GOOD. STILL, HOSE FULLY DAMAGED. REPLACED A NEW HOSE.</t>
  </si>
  <si>
    <t>SLAVE MONITOR DISPLAY ISSUE</t>
  </si>
  <si>
    <t>FOUND ISSUE IN DVI CABLE, REPLACED ANOTHER DVI CABLE. ISSUE RECTIFIED</t>
  </si>
  <si>
    <t>AIRWAY PRESSURE HIGH ALARM</t>
  </si>
  <si>
    <t>FOUND ISSUE IN CIRCUIT. REFIXED, AND NOW WORKING GOOD.</t>
  </si>
  <si>
    <t>REMOVED THE INTERFACE CABLE, REFIXED. NOW WORKING GOOD.</t>
  </si>
  <si>
    <t>POWER CORD PORT TORE</t>
  </si>
  <si>
    <t>REPLACED BY COMPANY PERSON</t>
  </si>
  <si>
    <t xml:space="preserve">RESTARTED THE SYSTEM AND RAN CYCLE. FOUND ISSUE WITH CONTROLLER BOARD CAUSING INTERMITTENT FAILURE. AS OF NOW WORKING BY RESTARTING SYSTEM AFTER EACH CYCLE. </t>
  </si>
  <si>
    <t>PRE OP CHEECK DONE USING TEST PLUGS. DONE USING PADDLES AND FOUND WORKING</t>
  </si>
  <si>
    <t>O2 CELL NEEDS TO BE REPLACED</t>
  </si>
  <si>
    <t>REPLACED A NEW O2 CELL AND WORKING GOOD,</t>
  </si>
  <si>
    <t>CHECKED TEST RUN ,NO ISSUE FOUND</t>
  </si>
  <si>
    <t>FIXED THE TEMP SENSOR PROPERLY AND ISSUE RECTIFIED.</t>
  </si>
  <si>
    <t>POWER CORD WAS DISCONNECTED FROM ITS SOCKET . FIXED IT AND ISSUE RECTIFIED</t>
  </si>
  <si>
    <t>REMOTE WAS LOCKED. UNLOCKED THE REMOTE AND RECTIFIED THE ISSUE</t>
  </si>
  <si>
    <t>O2 SESNOR FAILURE</t>
  </si>
  <si>
    <t>REPLACED O2 SESNOR</t>
  </si>
  <si>
    <t>O2 SENSOR SERVO AIR</t>
  </si>
  <si>
    <t>DISTURBANCE IN DISPLAY</t>
  </si>
  <si>
    <t>DEFIBRILLATOR NOT WORKING</t>
  </si>
  <si>
    <t>PADDLES ISSUE RECTIFIED AND DONE THE OP CHECK.WORKING FINE.</t>
  </si>
  <si>
    <t>REPLACED THE 10-LEAD ECG CABLE.WORKING FINE</t>
  </si>
  <si>
    <t>XENON LAMP FAILED</t>
  </si>
  <si>
    <t>REPLACED THE XENON LAMP.WORKING FINE.</t>
  </si>
  <si>
    <t>CHEANGED THE CABLE AND ISSUE RECTIFIED</t>
  </si>
  <si>
    <t>AIRWAY OBSTRUCTION ALARM</t>
  </si>
  <si>
    <t xml:space="preserve">FOUND ISSUE WITH PATIENT CIRCUIT. PATIENT CIRCUIT CHANGED AND ISSUE RECTIFIED. </t>
  </si>
  <si>
    <t>SERVICED AND RETURNED TO ot. NOW WORKING GOOD</t>
  </si>
  <si>
    <t>MFD BS/B2 1200</t>
  </si>
  <si>
    <t>Not switching ON</t>
  </si>
  <si>
    <t>CHECKED AND FOUND THE PROBLEM WITH SOCKET, THEN RECTIFIED</t>
  </si>
  <si>
    <t xml:space="preserve">CHECKED WITH ANOTHER CASSETTE PASS PRE-USE CHECK </t>
  </si>
  <si>
    <t>RECTIFIED THE DISPLAY ISSUE.WORKING FINE.</t>
  </si>
  <si>
    <t>WATERBATH,LABORATORY</t>
  </si>
  <si>
    <t>NOT REACHING THE TARGET TEMP</t>
  </si>
  <si>
    <t>CHANGED THE SET TEMPERATURE</t>
  </si>
  <si>
    <t>COMMUNICATION ISSUE</t>
  </si>
  <si>
    <t>CLEANED THE PRINTER HEAD/GIVEN TEST PRINT.WORKING FINE.</t>
  </si>
  <si>
    <t>DETACHABLE BATTERY ALARM</t>
  </si>
  <si>
    <t xml:space="preserve">FOUND BATTERY DEPLETED COMPLETELY. PUT ON MAINS AND ISSUE RECTIFIED. </t>
  </si>
  <si>
    <t>EEE 010 ERROR</t>
  </si>
  <si>
    <t>BATTERY FULLY DEPLETED, PLUGGED TO AC SOURCE.  REMOVED THE EXTENSION CABLE, CLEANED AND REFIXED. CHECKED AND WORKING GOOD.</t>
  </si>
  <si>
    <t>BATTERY DEPLETED</t>
  </si>
  <si>
    <t>GIVEN ONE POWERCHORD AND CONNECTED TO AC SOURCE. NOW WORKING GOOD.</t>
  </si>
  <si>
    <t>SEETINGS NEEDS TO RECTIFY</t>
  </si>
  <si>
    <t>SETTINGS CHANGED AS PER THE REQUIREMENTS. NOW WORKING GOOD.</t>
  </si>
  <si>
    <t>CHANGED THE SENSOR AND NOW ITS WORKING GOOD</t>
  </si>
  <si>
    <t>BOWIE DICK TEST FAILED</t>
  </si>
  <si>
    <t>WATER LEVEL ERROR</t>
  </si>
  <si>
    <t>REFILLED WATER UPTO THE LEVEL AND ISSUE RECTIFIED</t>
  </si>
  <si>
    <t xml:space="preserve">FLOW LEVEL NOT REACHED </t>
  </si>
  <si>
    <t>MX 500</t>
  </si>
  <si>
    <t>A LINE CABLE NOT WORKING</t>
  </si>
  <si>
    <t>REMOVED THE CABLE, REFIXED. NOW WORKING GOOD.</t>
  </si>
  <si>
    <t>LEADS ECG TEST FAILED</t>
  </si>
  <si>
    <t>DATE AND TIME HAS TO CHANGE</t>
  </si>
  <si>
    <t>RECONNECTED THE DISPLAY CABLE.WORKING FINE.</t>
  </si>
  <si>
    <t>SIDE REEL NOT WORKING</t>
  </si>
  <si>
    <t>SPRAYED WD-40 ON SIDE REEL, OBSERVED AND NOW WORKING GOOD.</t>
  </si>
  <si>
    <t>SPRAYED WD-40 ON SIDE REEL, KEPT FOR OBSERVATION AND NOW WORKING GOOD.</t>
  </si>
  <si>
    <t>RESTARTED THE MACHINE, RERUNED THE TEST AND PASSED. NOW READY TO USE.</t>
  </si>
  <si>
    <t>CVP TESTS PENDING</t>
  </si>
  <si>
    <t>HFNC NOT WORKING</t>
  </si>
  <si>
    <t>ADJUSTED THE SETTINGS.WORKING FINE.</t>
  </si>
  <si>
    <t>NIBP HOSE LEAKAGE/REPLACED THE NIBP HOSE.WORKING FINE.</t>
  </si>
  <si>
    <t>S1 ERROR</t>
  </si>
  <si>
    <t>CHANGED THE CONTAINER AND RERAN THE SAMPLE ND FOUND THAT IT'S WORKING GOOD.</t>
  </si>
  <si>
    <t>FOUND THAT BUTTONS ARE LOCKED. UNLOCKED THE BUTTONS, NOW WORKING GOOD.</t>
  </si>
  <si>
    <t>CHECKED AND RECTIFIED, UNDER OBSERVATION</t>
  </si>
  <si>
    <t>DISPALY ISSUE</t>
  </si>
  <si>
    <t>RECTIFIED THE VIDEO PROCESSING DISPAY CABLE.WORKING FINE.</t>
  </si>
  <si>
    <t xml:space="preserve">ERROR MESSAGE DISPLAYED </t>
  </si>
  <si>
    <t xml:space="preserve">PROBE CONNECTOR ON DISPLAY ISSUE. CHANGED NEW CONNECTOR AND CHECKED, FOUND WORKING FINE. </t>
  </si>
  <si>
    <t>PROBE CONNECTOR</t>
  </si>
  <si>
    <t>FOUND THAT MACHINE SCREEN IS LOCKED. UNLOCKED THE SCREEN, SETTINGS CHANGED AS PER THE REQUIREMENTS. NOW WORKING GOOD.</t>
  </si>
  <si>
    <t>REPLACED TEMP HOSE AND RECTIFIED</t>
  </si>
  <si>
    <t>BP READING ERROR</t>
  </si>
  <si>
    <t>REPLACED NEW BP CUFF</t>
  </si>
  <si>
    <t>SPIROMETRY NOT WORKING</t>
  </si>
  <si>
    <t>RECTIFIED THE SPIROMETRY GUN.WORKING FINE.</t>
  </si>
  <si>
    <t>FIXED THE DOOR PROPERLY AND ISSUE RECTIFIED</t>
  </si>
  <si>
    <t>DATE AND TIME CHANGED</t>
  </si>
  <si>
    <t>CHANGED THE SETTINGS AND ISSUE RECTIFIED</t>
  </si>
  <si>
    <t>REFRIGERATOR, LOW TEMPERATURE</t>
  </si>
  <si>
    <t>BR-50</t>
  </si>
  <si>
    <t>TEMP LEVEL EXCEEDED</t>
  </si>
  <si>
    <t>GAS MODULE MALFUNCTION</t>
  </si>
  <si>
    <t>FIXED THE CAMERA CABLE PROPERLY AND ISSUE RECTIFIED</t>
  </si>
  <si>
    <t>MACHINE SWITCHING OFF AUTOMATICALLY</t>
  </si>
  <si>
    <t>RERUNNED THE CHECKOUT, ISSUE RECTIFIED.</t>
  </si>
  <si>
    <t>IV LINE NOT PROPERLY FIXED. FXED IT PROPERLY, CHECKED AND NOW WORKING GOOD.</t>
  </si>
  <si>
    <t>LIMB AIRWAY OBSTRUCT</t>
  </si>
  <si>
    <t xml:space="preserve">DDNT GET ECG WAVE </t>
  </si>
  <si>
    <t>REPLACED THE CATRIDGE AND DONE CVP.WORKING FINE.</t>
  </si>
  <si>
    <t>CHANGED THE CABLE AND ISSUE RECTIFIED</t>
  </si>
  <si>
    <t>CHECKED AND FOUND ISSUE IN THE POWERSOCKET. CHANGED THE SOCKET AND ISSUE RECTIFIED. PASSED THE PRE-USE CHECK. MACHINE NOW READY TO USE.</t>
  </si>
  <si>
    <t>DEFIB PRINTER NOT WORKING</t>
  </si>
  <si>
    <t>CHECKED WITH ANOTHER DEFIB PAPER WORKING GOOD TOLD TO REPLACE PAPER</t>
  </si>
  <si>
    <t>RED LIGHT INDICATES</t>
  </si>
  <si>
    <t>RESET DONE ,CHECKED WITH PATIENT,WORKING GOOD ,</t>
  </si>
  <si>
    <t>INTERMITTENTLY SHOWING ERROR</t>
  </si>
  <si>
    <t>CHECKEC AND COMPANY PERSON CALIBRATED AND RETURNED TO USER, NOW IT WORKING</t>
  </si>
  <si>
    <t>CATRIDGE CVP FAILED</t>
  </si>
  <si>
    <t>GET UNWANTED NOISE</t>
  </si>
  <si>
    <t xml:space="preserve">CHECKED AND OBSERVED ,ITS AN NORMAL NOISE </t>
  </si>
  <si>
    <t>CHECKED AND CHANGED THE LIMIT ALARM,MACHINE WORKING GOOD</t>
  </si>
  <si>
    <t xml:space="preserve">CLEANED COMMUNICATION CABLE,REPLACED BATTERY,RESET DONE </t>
  </si>
  <si>
    <t>RESETTED THE SETTINGS.WORKING FINE.</t>
  </si>
  <si>
    <t>NOT WORKING IN CERTAIN TEST</t>
  </si>
  <si>
    <t>CHECKED AND CHANGED THE PROGRAM AND RECTIFIED</t>
  </si>
  <si>
    <t>CURSOR NOT WORKING PROPERLY</t>
  </si>
  <si>
    <t>CLEANED THE TRACKER BALL AND ISSUE RECTIFIED</t>
  </si>
  <si>
    <t>IP CONFIGURATION ERROR</t>
  </si>
  <si>
    <t>LAN CABLE WAS NOT PROPERLY FIXED . FIXED IT AND RECTIFIED THE ISUE</t>
  </si>
  <si>
    <t>PATIENT OUT PORT GOT BROKEN</t>
  </si>
  <si>
    <t>FIXED O2 LOW FLOW ADAPTER AS PATIENT OUT CONNECTOR ISSUE RECTIFIED</t>
  </si>
  <si>
    <t>O2 CELL FAIL IN PRE-USE CHECK</t>
  </si>
  <si>
    <t>TEST RUN WITH TESTLUNG ,FOUND FIO2 WITH GOOD VALUES , MACHINE KEPT UNDER OBSERVATION</t>
  </si>
  <si>
    <t>NOT WORKING WITH SERVICE MESSAGE</t>
  </si>
  <si>
    <t>CLEANED AND REFIXED NOW WORKING ,ISSUE RECTIFIED</t>
  </si>
  <si>
    <t>NOT ABLE TO TRANSFER PATIENT DATA</t>
  </si>
  <si>
    <t>REMOVED THE OLD CARTRIDGE (S.NO:301684863) AND REPLACED A NEW CARTRIDGE (S.NO:301709764). WARMING UP DONE AND READY TO USE.</t>
  </si>
  <si>
    <t>BLANKET GOT WATER LEAK</t>
  </si>
  <si>
    <t>GLUED PROPERLY FOUND NO WATER LEAK,ISSUE RECTIFIED</t>
  </si>
  <si>
    <t xml:space="preserve">FOUND PHYSICAL DAMAGE IN BLOWING PART CABLE  </t>
  </si>
  <si>
    <t>CABLE DISCONNECTED AND SOLDERED WELL NOW RUN A TEST , ISSUE RECTIFIED</t>
  </si>
  <si>
    <t>REPLACED THE NIBP CUFF CONNECTOR</t>
  </si>
  <si>
    <t>COBLATOR FOOT SWITCH NOT WORKING</t>
  </si>
  <si>
    <t>REPAIRED THE COBLATOR FOOTSWITCH.WORKING FINE.</t>
  </si>
  <si>
    <t>FIXED THE CABLE AND POWER CORD PROPERLY AND ISSUE RECTIFIED</t>
  </si>
  <si>
    <t>NOT ATTAINS THE TARGET TEMP</t>
  </si>
  <si>
    <t>CHECKED AND SUGGESTED TO DEFROST AND RECTIFIED</t>
  </si>
  <si>
    <t>SYSTEM VOLTAGE FAULT MESSAGE</t>
  </si>
  <si>
    <t>COMPANY PERSON CHECKED AND FOUND ISSUE WITH POWER SUPPLY BOARD</t>
  </si>
  <si>
    <t>ECG TEST FAILED</t>
  </si>
  <si>
    <t>CLEANED CONNECTORS AND REINSERTED. RAN PREOP CHECK AND TEST PASSED. ISSUE RECTIFIED</t>
  </si>
  <si>
    <t>BLD CALIBRATED AND TEST PASSED</t>
  </si>
  <si>
    <t>SOFTWARE ERROR</t>
  </si>
  <si>
    <t>CLEANED THE KEYBOARD AND RESSTED THE CABLES.WORKING FINE.</t>
  </si>
  <si>
    <t>TABLE MOVEMENT NOT WORKING</t>
  </si>
  <si>
    <t>REPLACED THE RELATIVE ENCODER/PERFORMED THE TEST SCAN.WORKING FINE.</t>
  </si>
  <si>
    <t>CHECKOUT DONE AND ISSUE RECTIFIED</t>
  </si>
  <si>
    <t>GOT HIGH TEMPERATURE ALARM</t>
  </si>
  <si>
    <t>RESET DONE ,WORKING GOOD,KEPT UNDER OBSERVATION</t>
  </si>
  <si>
    <t>O2 CAL FAIL ,SO CURRENTLY TURN OFF THE O2 CELL</t>
  </si>
  <si>
    <t>LOW MINUTE VOLUME ALRM</t>
  </si>
  <si>
    <t>FOUND ALARM LIMITS ARE IN PEDIATRIC VALUES,THEN CHANGED TO ADULT VALUES</t>
  </si>
  <si>
    <t>FOUND POWER CORD DISCONNECTED FROM CONTROL BOX,FIXED PROPERLY</t>
  </si>
  <si>
    <t>THERAPY DISABLED, RUN OP CHECK</t>
  </si>
  <si>
    <t>REFIXED THE KNOB, RERUNNED THE OP CHECK AND PASSED. NOW MACHINE READY TO USE.</t>
  </si>
  <si>
    <t>GETTING ARTIFACTS IN ECG WAVE</t>
  </si>
  <si>
    <t>CABLES CHECKED AND FIXED TIGHTLY,MACHINE KEPT OBSERVATION</t>
  </si>
  <si>
    <t>DDNT SAVE PATIENT DATA</t>
  </si>
  <si>
    <t>CHECKED CABLES AND RESTARTED SYSTEM NOW RECTIFIED</t>
  </si>
  <si>
    <t>SYRINGE PUMP NOT WORKING</t>
  </si>
  <si>
    <t>PLUNGER KNOB RECTIFIED.WORKING FINE.</t>
  </si>
  <si>
    <t>GENERATOR CONTACTOR ALARM</t>
  </si>
  <si>
    <t xml:space="preserve">FOUND ONE OF THE GENERATOR CONTACTOR IN CONTROL PANEL DEFECTIVE. SWAPPED THE CONTACTOR TEMPORARILY AND RAN CYCLES. MACHINE OBSERVED WORKING FINE. </t>
  </si>
  <si>
    <t>PROGRAM NOT RUINNING</t>
  </si>
  <si>
    <t xml:space="preserve">FOUND LOW WATER LEVEL. CHANGED WATER AND FILLED UPTO MAX LEVEL. RAN PROGRAM AND FOUND WORKING. </t>
  </si>
  <si>
    <t xml:space="preserve">0 LEVEL FUNCTION OT WORKING. </t>
  </si>
  <si>
    <t xml:space="preserve">CHECKED CONNECTORS AND PORTS, FOUND NO ISSUE WITH REMOTE AND PORTS. SENSOR CALIBRATION REQUIRED. OTHER FUNCTIONS WORKING WELL. AWAITING ENGINEERS VISIT FOR SENSOR CALIBRATION. </t>
  </si>
  <si>
    <t xml:space="preserve">BATTERY NOT CHARGING </t>
  </si>
  <si>
    <t>FOUND BATTERY TO BE DEFECIVE AND WORKS ON 25% BACK UP ONLY. BATTERY NEEDS REPLACEMENT</t>
  </si>
  <si>
    <t>CHECKED THE MACHINE AND FOUND THE POWERCHORD WAS DISCONNECTED FROM THE CONTROL BOX. RECONNECTED AND ISSUE RECTIFIED. NOW WORKING GOOD.</t>
  </si>
  <si>
    <t>ADJUSTED THE EXPIRATORY LEAK PORT AND ISSUE RECTIFIED</t>
  </si>
  <si>
    <t>NOT ABLE TO SAVE PATIENT DATA</t>
  </si>
  <si>
    <t xml:space="preserve">CONFIGURATION CHANGED SAVE TO LOCAL DRIVE AND FOUND ABLE TO SAVE PATIENT DATA. ISSUE RECTIFIED. </t>
  </si>
  <si>
    <t>CAN'T ABLE TO CHANGE THE TIME</t>
  </si>
  <si>
    <t>OBSERVED AND CHANGED THE SETTINGS AS PER REQUIREMENTS. NOW, WORKING GOOD.</t>
  </si>
  <si>
    <t>VIDEO LARYNGOSCOPE</t>
  </si>
  <si>
    <t>AMBU KING VISION</t>
  </si>
  <si>
    <t>KVLKIT 3</t>
  </si>
  <si>
    <t>REMOVED THE BATTERY, CLEANED THE INTERFACE. REFIXED THE BATTERY AND RESTARTED. CHECKED AND NOW WORKING GOOD.</t>
  </si>
  <si>
    <t>NOT WORKING AND BP VALUE DIFFERS</t>
  </si>
  <si>
    <t>CHECKED THE MACHINE AND FOUND NO ISSUES WITH THE BP CUFF AND HOSE. TAKEN BP VALUES FROM AKAS AND CROSS-VERIFIED WITH THIS MACHINE. NO ISSUES, SAME VALUES FOUND. NOW, READY TO USE.</t>
  </si>
  <si>
    <t>REALIGNED THE PROBE, ADJUSTED THE MODULE AND GRABBER AS PER THE COMPANY PERSON'S GUIDELINES. RESTARTED THE MACHINE AND NOW WORKING GOOD.</t>
  </si>
  <si>
    <t>WIFI BOX NOT SWITCHING ON</t>
  </si>
  <si>
    <t>CHECKED AND POWER CORD GOT DISCONNECTED, RECTIFIED</t>
  </si>
  <si>
    <t>CLEANED THE ECG CABLE AND RERAN TEST. ISSUE RECTIFIED</t>
  </si>
  <si>
    <t>REPLACED THE OLD CARTRIDGE WITH A NEW ONE</t>
  </si>
  <si>
    <t xml:space="preserve">NOT ABLE TO FIT CLAMPS ON SIDE RAIL. </t>
  </si>
  <si>
    <t xml:space="preserve">FOUND SIDE RAILS LOOSENED. SECURED TIGHTELY AND ISSUE RECTIFIED. </t>
  </si>
  <si>
    <t>SYSTEM NOT SWITCHING ON</t>
  </si>
  <si>
    <t>CATHETER NOT FOUND</t>
  </si>
  <si>
    <t>COMPANY PERSON CHECKED AND FOUND ROTATING PIM MODULE GONE DEFECTIVE AND NEEDS REPLACEMENT</t>
  </si>
  <si>
    <t>7A-23B</t>
  </si>
  <si>
    <t>CHECKED AND OBSERVED MOTOR NOT RUNNING, SUSPECT ISSUE WITH MOTOR. NEED TO SEND FOR SERVICE</t>
  </si>
  <si>
    <t xml:space="preserve">BIPOLAR FORCEPS NOT WORKING DURING CASE. </t>
  </si>
  <si>
    <t>CHECKED THE FORCEPS AND MACHINE AFTER CASE AND FOUND WORKING FINE. NO ISSUES FOUND WITH MACHINE AND WORKING SHOWN TO NURSING STAFF SUBASHINI</t>
  </si>
  <si>
    <t xml:space="preserve">HARMONIC NOT WORKING DURING CASE </t>
  </si>
  <si>
    <t>CHECKED HANDPIECE AND CLEANED TIP WITH SPIRIT. CONNECTED AND OBSERVED THE MACHINE &amp; HANDPIECE TO BE WORKING FINE. SHOWN TO NURSING STAFF SUBASHINI</t>
  </si>
  <si>
    <t>LASER MACHINE,HOLMIUM</t>
  </si>
  <si>
    <t>LUMEINUS</t>
  </si>
  <si>
    <t>P-100H</t>
  </si>
  <si>
    <t xml:space="preserve">500NM PROBE NOT WORKING. </t>
  </si>
  <si>
    <t xml:space="preserve">CROSS CHECKED WITH PROBE INSPECTION TOOL AND FOUND PROBE TO BE DEFECTIVE. INFORMED NURSING STAFF TO INDENT NEW PROBE FROM STORES. MACHINE CHECKED AND WORKING FINE. </t>
  </si>
  <si>
    <t>ECG WAVE IS NOT GOOD</t>
  </si>
  <si>
    <t>CHECKED AND ASKED TO CHANGE THE ELECTRODES AND RECTIFIED</t>
  </si>
  <si>
    <t>FOUND ISSUE WITH THE SENSOR, CHECKED WITH ANOTHER SENSOR AND CHECKED ITS WORKING GOOD</t>
  </si>
  <si>
    <t>PA93485V</t>
  </si>
  <si>
    <t>POWER SUPPLY ISSUE RECTIFIED</t>
  </si>
  <si>
    <t>RESTARTED THE MACHINE AND IT WAS WORKING GOOD</t>
  </si>
  <si>
    <t>CHANGED THE CUFF'S CONNECTOR AND RECTIFIED THE ISSUE</t>
  </si>
  <si>
    <t>COMPANY PERSON CHECECKED AND FOUND ISSUE WITH SIGNAL INTERFACE BOARD. BOARD NEEDS REPLACEMENT</t>
  </si>
  <si>
    <t>SIGNAL INTERFACE BOARD</t>
  </si>
  <si>
    <t>LUBDUB TEE PROBE ROTATION KNOB NOT WORKING BEFORE CASE</t>
  </si>
  <si>
    <t>SWITCHING OFF AUTOMATICALLY ISSUE</t>
  </si>
  <si>
    <t>SWAPPED THE INTERFACE BOARD FROM MONITOR (MGMNM/BME/00169) INTO MONITOR (MGMNM/BME/00170). CHECKED AND NOW WORKING GOOD.</t>
  </si>
  <si>
    <t xml:space="preserve">MONITOR TOUCH NOT WORKING </t>
  </si>
  <si>
    <t>CLEANED THE TOUCH PAD, CHECKED AND NOW WORKING GOOD.</t>
  </si>
  <si>
    <t>CUSA PROBE NOT WORKING</t>
  </si>
  <si>
    <t xml:space="preserve">CHECKED PROBE WASHER AND TIP USAGE, CHANGED DISTILLED WATER AND RAN TEST FOUND WORKING FINE. ISSUE RECTIFIED. </t>
  </si>
  <si>
    <t>LAMP HAS EXCEEDED USABLE LIFE</t>
  </si>
  <si>
    <t>REMOVED THE OLD LAMP AND INSTALLED A NEW LAMP(S.NO: 4343009J, REF: SSX0450). NOW,WORKING GOOD.</t>
  </si>
  <si>
    <t>IV LINE NOT PROPERLY FIXED, PROPERLY FIXED AND NOW WORKING GOOD.</t>
  </si>
  <si>
    <t xml:space="preserve">FOUND THAT BATTERY FULLY DEPLETED. PLUUGED TO AC SOURCE, OBSERVED AND NOW WORKING GOOD. </t>
  </si>
  <si>
    <t>CHECKED THE MACHINE AND FOUND NO ISSUES WITH PRINTER PAPER. CLEANED THE PRINTER DOOR AND OBSERVED. NOW WORKING GOOD.</t>
  </si>
  <si>
    <t>CHECKED THE MACHINE AND THE CABLE GOT DETACHED AT THE BACK. FIXED IT AND WORKING GOOD.</t>
  </si>
  <si>
    <t>FOUND THAT CONNECTOR PIN WAS DIFFERENT. REPLACED IT. NOW WORKING GOOD.</t>
  </si>
  <si>
    <t>BIOMOLECULAR SYSTEM</t>
  </si>
  <si>
    <t>Error - Driver supply voltage</t>
  </si>
  <si>
    <t>REPLACED THE POWER ADAPTER</t>
  </si>
  <si>
    <t>PATIENT DISCOMFORT ISSUE IN SPINE PROTOCOL</t>
  </si>
  <si>
    <t>DISPLAY NOT SHOWING.</t>
  </si>
  <si>
    <t xml:space="preserve">FOUND MACHINE WAS IN STANDBY MODE. DISABLED STANDBY MODE AND ISSUE RECTIFIED. </t>
  </si>
  <si>
    <t xml:space="preserve">ECG WAVEFORM NOT SHOWING. </t>
  </si>
  <si>
    <t xml:space="preserve">FOUND ISSUE WITH ECG LEADS, REPLACED LEADS AND ISSUE RECTIFIED. </t>
  </si>
  <si>
    <t>PROPERLY FIXED THE PROBE. CHECKED AND NOW WORKING GOOD.</t>
  </si>
  <si>
    <t>ARTIFACTS ISSUE</t>
  </si>
  <si>
    <t>PROPERLY FIXED THE LEADS, CHANGED THE SETTINGS. NOW WORKING GOOD.</t>
  </si>
  <si>
    <t>OXYGEN DELIVERY FAILED</t>
  </si>
  <si>
    <t>CLEANED THE AIR FILTER, RESTARTED THE MACHINE. WORKING GOOD.</t>
  </si>
  <si>
    <t>CHECKED, NO ISSUES FOUND, IT WORKING FINE</t>
  </si>
  <si>
    <t>COMPANY ENGG CHECKED AND CALIBRATED, IT WORKING FINE</t>
  </si>
  <si>
    <t>MOBILE X-RAY NOT SWITCHING ON</t>
  </si>
  <si>
    <t>CHANGED THE HEATER BLOCK AND ISSUE RECTIFIED</t>
  </si>
  <si>
    <t>PROBLEM IN THE DISPLAY</t>
  </si>
  <si>
    <t>FOUND A SMALL PATCH IN THE SCOPE , CLEANED THE SCOPE AND CHECKED. FOUND NO ISSUES</t>
  </si>
  <si>
    <t xml:space="preserve">  PRINTER NOT WORKIG</t>
  </si>
  <si>
    <t>FOUND THAT PAPER WAS NOT FIXED PROPERLY. FIXED IT AND RECTIFIED THE ISSUE.</t>
  </si>
  <si>
    <t>CLAMP NOT FIXING PROPERLY</t>
  </si>
  <si>
    <t xml:space="preserve">DATE AND TIME CHANGED </t>
  </si>
  <si>
    <t>CHANGED IT ISSUE RECTIFIED.</t>
  </si>
  <si>
    <t>SETTINGS CHANGED AS PER REQUIREMENTS. NOW WORKING GOOD.</t>
  </si>
  <si>
    <t>ABNORMAL NOISE AND WRONG OUTPUT</t>
  </si>
  <si>
    <t>COMPANY ENGG CHECKED AND CALIBRATED, UNDER OBSERVATION</t>
  </si>
  <si>
    <t>REFIXED THE IV LINE, CHECKED AND WORKING GOOD.</t>
  </si>
  <si>
    <t>CHECKED AND CHANGED THE PAPER DIRECTION, NOW IT WORKING GOOD</t>
  </si>
  <si>
    <t>PIM MODULE ALARM</t>
  </si>
  <si>
    <t>ECG TEST MALFUNCTION</t>
  </si>
  <si>
    <t xml:space="preserve">CLEANED ECG CABLE AND RAN PREOP CHECK, ISSUE RECTIFIED. </t>
  </si>
  <si>
    <t xml:space="preserve">FOUND ISSUE WITH POWER SOCKET. CONNECTED TO ANOTHER POWER SOCKET AND FOUND WORKING FINE. </t>
  </si>
  <si>
    <t>FOUND THAT LINK CABLE NOT FIXED PROPERLY. FIXEDD IT AND ISSUE RECTIFIED.</t>
  </si>
  <si>
    <t>OP CHECK FAILED</t>
  </si>
  <si>
    <t>DEFECTIVE PIMr MODULE</t>
  </si>
  <si>
    <t>REPLACED A NEW PIMr MODULE (PN:300003311863, S.NO:110061). NOW WORKING GOOD.</t>
  </si>
  <si>
    <t>CLEANED SESNOR AND ALSO NEED REPLACEMENT</t>
  </si>
  <si>
    <t>LOW CIRCUIT ALARM</t>
  </si>
  <si>
    <t xml:space="preserve">FOUND LEAK LESS THAN 10ML, ADJUSTED PATIENT CIRCUIT AND ISSUE RECTIFIED. </t>
  </si>
  <si>
    <t xml:space="preserve">SPO2 READING NOT SHOWING. </t>
  </si>
  <si>
    <t xml:space="preserve">FOUND SPO2 PROBE DEFECTIVE. CHANGED NEW SPO2 PROBE AND ISSUE RECTIFIED. </t>
  </si>
  <si>
    <t xml:space="preserve">VIEW MONITOR NOT SHOWING </t>
  </si>
  <si>
    <t>BURNING SMELL</t>
  </si>
  <si>
    <t xml:space="preserve">SUSPECTED TEMPERORY ISSUE DUE TO HIGH HUMIDITY INSIDE OT. KEPT THE MACHINE OUTSIDE OT FOR TWO HOURS AND AGAIN CHECKED, FOUND NOT ISSUES. CROSS CHECKED WITH COMPANY ENGINEER NEXT DAY AND FOUND MACHINE WOORKING FINE. </t>
  </si>
  <si>
    <t>PATIENT DATA NOT SAVING</t>
  </si>
  <si>
    <t xml:space="preserve">FOUND ISSUE WITH CONFIGURATION. CHANGED CONFIGURATION AND ISSUE  RECTIFIED. </t>
  </si>
  <si>
    <t>HOLDING CLAMP ISSUE</t>
  </si>
  <si>
    <t>REMOVED THE CURRENTLY FIXED CLAMP, REPLACED WITH ANOTHER DEFECTIVE PUMP. NOW ISSUE RECTIFIED.</t>
  </si>
  <si>
    <t>KNOB REPLACED FROM DEFECTIVE PUMP AND NOW ISSUE RECTIFIED.</t>
  </si>
  <si>
    <t>WEIGHING MACHINE,5KG</t>
  </si>
  <si>
    <t>ATMA</t>
  </si>
  <si>
    <t>ATM5/05</t>
  </si>
  <si>
    <t>PROBLEM WITH LOAD CELL</t>
  </si>
  <si>
    <t xml:space="preserve">BATTERY DEPLETED, CONNECTED TO POWER SUPPLY AND CHECKED WORKING FINE. ISSUE RECTIFIED. </t>
  </si>
  <si>
    <t>ADJUSTED THE LEAK PORT IN THE CONNECTOR AND RECTIFIED THE ISSUE</t>
  </si>
  <si>
    <t>PEDIATRIC TEE PROBE NOT WORKING</t>
  </si>
  <si>
    <t>REFIXED THE PROBE AND FOUND THAT IT'S IN GOOD WORKING CONDITION.</t>
  </si>
  <si>
    <t>POWER EQUIPMENT MALFUNCTION</t>
  </si>
  <si>
    <t xml:space="preserve">REMOVED THE BATTERY, REFIXED PROPERLY. RERUNNED THE OP-CHECK IN SERVICE MODE. PASSED THE CHECK AND NOW READY TO USE. </t>
  </si>
  <si>
    <t>CLOSING VALVE IS LOOSENED. TIGHNED THE SCREWS AT BOTTOM, AND CHECKED. NOW READY TO USE.</t>
  </si>
  <si>
    <t>POWER SUPPLY BOARD ISSUE</t>
  </si>
  <si>
    <t>REPLACED THE POWER SUPPLY BOARD WITH COMPANY PERSON. NOW WORKING GOOD.</t>
  </si>
  <si>
    <t>BURNING SMELL WHEN TURNED ON</t>
  </si>
  <si>
    <t>CHECKED WITH THE COMPANY PERSON, NO BURNING SMELL. READY TO USE.</t>
  </si>
  <si>
    <t>AFTER REPLACING PRINTER PROBLEM, IT WORKING</t>
  </si>
  <si>
    <t>DETECTION ERROR</t>
  </si>
  <si>
    <t>LUBRICATED AND CLEANED, NOT IT WORKING FINE</t>
  </si>
  <si>
    <t>mini VIDAS</t>
  </si>
  <si>
    <t>ERROR HARDWARE FAILURE</t>
  </si>
  <si>
    <t>AFTER RESTARTING PROBLEM RECTIFIED</t>
  </si>
  <si>
    <t>SCOPE CABINET</t>
  </si>
  <si>
    <t>ITPL</t>
  </si>
  <si>
    <t>EC-GF-2018F</t>
  </si>
  <si>
    <t>SCOPE CABINET LOCK NOT WORKING</t>
  </si>
  <si>
    <t>REPLACED THE LOCK.WORKING FINE</t>
  </si>
  <si>
    <t xml:space="preserve">REMOVED GRAPHICS CARD AND REINSERTED, ISSUE RECTIFIED. </t>
  </si>
  <si>
    <t>REPLACE CARTRIDGE MESSAGE</t>
  </si>
  <si>
    <t xml:space="preserve">CARTRIDGE EMPTY, NEW CARTRIDGE REPLACED AND CVP DONE </t>
  </si>
  <si>
    <t>MACHINE NOT SWITICHING ON</t>
  </si>
  <si>
    <t>MAMMO NOT WORKING</t>
  </si>
  <si>
    <t>RECTIFIED THE CONNECTIVITY ISSUE BETWEEN GENERATOR AND SYSTEM</t>
  </si>
  <si>
    <t>RECTIFIED THE ECG CABLE ISSUE.WORKING FINE.</t>
  </si>
  <si>
    <t>C-ARM NOT WORKING</t>
  </si>
  <si>
    <t>CAMERA CAPTURE ASSEMBLY FAILED</t>
  </si>
  <si>
    <t xml:space="preserve">NOT ABLE TO TAKE BP FOR PATIENT. </t>
  </si>
  <si>
    <t xml:space="preserve">OBSERVED CUFF SIZE SMALL FOR PATIENT. CHANGED CUFF SIZE AND ISSUE RECTIFIED. </t>
  </si>
  <si>
    <t>RERAN OP CHECK AND RECTIFIED THE ISSUE</t>
  </si>
  <si>
    <t>DETECTOR PLATE NOT DETECTING</t>
  </si>
  <si>
    <t xml:space="preserve">REMOVED BATTERY, CLEANED CONNECTORS AND SHAKED A LITTLE BEFORE SETTING UP. ISSUE RECTIFIED. </t>
  </si>
  <si>
    <t>MACHINE NOT CHARGING</t>
  </si>
  <si>
    <t>CHECKED AND FOUND NO SUPPLY IN THE POWER SOCKET. ISSUE RECTIFIED</t>
  </si>
  <si>
    <t>INTERFACE CABLE GOT DETACHED. REFIXED ALONG WITH RAMKIE, JERLIN. NOW, WORKING GOOD.</t>
  </si>
  <si>
    <t xml:space="preserve">PLUGGED TO AC SOURCE, CHECKED AND WORKING GOOD. </t>
  </si>
  <si>
    <t>SYSTEM HANGING ISSUE</t>
  </si>
  <si>
    <t>DELETED THE OLD DATA.WORKING FINE.</t>
  </si>
  <si>
    <t>CAMERA CONSOLE NOT WORKING</t>
  </si>
  <si>
    <t>CAMERA CONSOLE CABLE ISSUE RECTIFIED</t>
  </si>
  <si>
    <t>VISUAL NOT CAPTURED IN THE SOFTWARE</t>
  </si>
  <si>
    <t>FOUND THAT OUTPUT VIDEO CABLE WAS NOT CONNECTED IN THE SYSTEM. CONNECTED AND RECTIFIED THE ISSUE</t>
  </si>
  <si>
    <t>BATTERY DRAINED. PLUGGED TO AC SOURCE. NOW WORKING GOOD.</t>
  </si>
  <si>
    <t>WEEKLY CALIBRATION DONE. NOW WORKING GOOD.</t>
  </si>
  <si>
    <t>PLATE GOT DISCONNCETED</t>
  </si>
  <si>
    <t>ATTACHED TAPES AND FIXED</t>
  </si>
  <si>
    <t>LOCKER PROBLEM</t>
  </si>
  <si>
    <t>ADJUSTED LOCK AND RECTIFIED</t>
  </si>
  <si>
    <t>CAMERA CONSOLE CONNECTOR PORT DAMAGED.PARTIALLY WORKING/NEED TO REPLACE WITH NEW ONE.</t>
  </si>
  <si>
    <t>CHANGED THE PRESSURE SENSOR AND RECTIFIED THE ISSUE.</t>
  </si>
  <si>
    <t>WORKLIST AND PACS PROBLEM</t>
  </si>
  <si>
    <t xml:space="preserve">DISPLAY COLOUR CHANGING ISSUE </t>
  </si>
  <si>
    <t>CLEANED THE DISPLAY PANEL AND CONNECTOR.WORKING FINE</t>
  </si>
  <si>
    <t xml:space="preserve">SODA LIME QUANTITY REDUCED AND CHANGED PATIENT CIRCUIT, ISSUE RECTIFIED. </t>
  </si>
  <si>
    <t>PACS AND SYSTEM HANGING PROBLEM</t>
  </si>
  <si>
    <t>AFTER CLEARING THE SPOOLER, PROBLEM RECTIFIED</t>
  </si>
  <si>
    <t>ISSUE RECTIFIED PASSED FULL TEST</t>
  </si>
  <si>
    <t>SETTINGS NEED TO BE CHANGED, DONE. NOW WORKING GOOD.</t>
  </si>
  <si>
    <t>ERROR SOFTWARE UPDATE 3.0 NOT SUPPORTED</t>
  </si>
  <si>
    <t>PROBLEM RECTIFIED AFTER RECONNECTING CABLES, NOW IT WORKING GOOD</t>
  </si>
  <si>
    <t>AUTOMATICALLY SCREEN TURN OFF,THEN DDNT WORK TOUCH SCREEN ALSO</t>
  </si>
  <si>
    <t>CHECKED AND WORKING FINE MACHINE UNDER OBSERVATION</t>
  </si>
  <si>
    <t>INCOMPATIBLE DEVICE FOUND</t>
  </si>
  <si>
    <t xml:space="preserve">JUST AN NOTIFICATION CHECKED KARL STORZ AND HUGEMED PROCESSOR </t>
  </si>
  <si>
    <t xml:space="preserve">MONITOR SCREEN SHOWS UPSIDE DOWN </t>
  </si>
  <si>
    <t>CHANGED SETTINGS ISSUE RECTIFIED</t>
  </si>
  <si>
    <t xml:space="preserve">WHILE SWITCHING BETWEEN AC &amp; BATTERY, MAINS INDICATION IS NOT SHOWING. </t>
  </si>
  <si>
    <t>FOUND ISSUE WITH CONTROL CONSOLE MODULE. REPLACED CONTROL CONSOLE MODULE AND ISSUE RECTIFIED.</t>
  </si>
  <si>
    <t>CONTROL CONSOLE MODULE</t>
  </si>
  <si>
    <t>CATHETER ERROR MESSAGE</t>
  </si>
  <si>
    <t xml:space="preserve">FOUND ISSUE WITH CATHETER BEING USED. CHANGED CATHTER AND ISSUE RECTIFIED. </t>
  </si>
  <si>
    <t>MACHINE NOT WORKING ON MAIN POWER SUPPLY</t>
  </si>
  <si>
    <t>CHANGED THE CCO MODULE AND RECTIFIED THE ISSUE.</t>
  </si>
  <si>
    <t>COSMED</t>
  </si>
  <si>
    <t>FITMATE MED</t>
  </si>
  <si>
    <t>PRINTER PAPER REPLACEMENT</t>
  </si>
  <si>
    <t>REPLACED PRINTER PAPER AND CHECKED IT WORKING</t>
  </si>
  <si>
    <t>SHOCK NOT DELIVERING</t>
  </si>
  <si>
    <t>WATER LEAK</t>
  </si>
  <si>
    <t>FOUND HEATING COIL AND GASKET DEFECTIVE. NEED REPLACMENT</t>
  </si>
  <si>
    <t>PREUSE CHECK FAILED</t>
  </si>
  <si>
    <t>RERUNNED THE PRE-USE CHECK. PASSED AND NOW READY TO USE.</t>
  </si>
  <si>
    <t>FOUND THAT THERMISTOR RECEPTACLE WAS DETACHED FROM THE BACK. REFIXED AND NOW WORKING GOOD.</t>
  </si>
  <si>
    <t xml:space="preserve">ETCO2 NOT WORKING </t>
  </si>
  <si>
    <t>ACTIVATED THE GAS MODULE SETTINGS IN THE MONITOR AND RECTIFIED THE ISSUE.</t>
  </si>
  <si>
    <t>CLEANED AND COMP PERSON REMOVED THE JAMMED SHEET, ISSUE RECTIFIED</t>
  </si>
  <si>
    <t>LOW TEMPERATURE ALARM</t>
  </si>
  <si>
    <t>INCUBATOR NOT REACHED SET TEMPERATURE. CHECKED ON SELF AND FOUND ALARM SILENCED AFTER REACHING SET TEMPERATURE, NO ISSUES FOUND NO ISSUES</t>
  </si>
  <si>
    <t>FOUND THAT POWER SUPPLY SWITCH WAS OFF. RECTIFIED THE ISSUE</t>
  </si>
  <si>
    <t>ETCO2 NOT DETECTED PROPERLY</t>
  </si>
  <si>
    <t>CHANGED THE WATER TRAP AND ISSUE RECTIFIED.</t>
  </si>
  <si>
    <t>CONNECTOR END DAMAGED AND NOT WORKING.</t>
  </si>
  <si>
    <t>FIXED THE CONNECTOR PROPERLY AND FOUND IN GOOD WORKING CONDITION</t>
  </si>
  <si>
    <t>POWER SUPPLY BOARD FAILED.</t>
  </si>
  <si>
    <t>ECG WAVE DISTURBANCE</t>
  </si>
  <si>
    <t>CLEANED THE ACQUISTION MODULE BOARD.WORKING FINE.</t>
  </si>
  <si>
    <t xml:space="preserve">BP VALE VARIATION. </t>
  </si>
  <si>
    <t>OBSERVED BP CUFF AND FOUND NO LEAK ON BP CUFF. CHECEKD ON SELF AND TWO OTHER PATIENTS WHILE CROSS CHECKING WITH MANUAL BP, VARIATION WAS WITHING ACCEPTABLE RANGE. NO ISSUES FOUND</t>
  </si>
  <si>
    <t>ECG LEAD NOT DETECTING</t>
  </si>
  <si>
    <t xml:space="preserve">CHECKED AND FOUND V3, V4 LEADS NOT CLEANED PROPERLY. CLEANED THE LEADS AND CHECKED ON SELF, WORKING FINE. ISSUE RECTIFIED. </t>
  </si>
  <si>
    <t>MACHINE RESTARTING  AUTOMATICALLY</t>
  </si>
  <si>
    <t>CHECKED AND FOUND NO ISSUES IN THE MONITOR</t>
  </si>
  <si>
    <t>CHANGED THE SETTINGS AS PER REQUIREMENTS. WORKING GOOD.</t>
  </si>
  <si>
    <t>BLOODBANK</t>
  </si>
  <si>
    <t>NEW LOADCELL (SENSOR) REPLACED BY THE COMPANY PERSON</t>
  </si>
  <si>
    <t>LOADCELL</t>
  </si>
  <si>
    <t>REMOVED THE OLD CARTRIDGE AND INSTALLED A NEW CARTRIDGE. MACHINE, WARMING UP. READY TO USE.</t>
  </si>
  <si>
    <t>CENTRE HIP ADDJUSTMENT NOT WORKING</t>
  </si>
  <si>
    <t>ADJUSTED BOLT, FIXED AND RECTIFIED</t>
  </si>
  <si>
    <t>NEED TO INSTALL ABG CATRIDGE</t>
  </si>
  <si>
    <t>INSTALLED  THE ABG CATRIDGE AND CVP PERFORMED.WORKING FINE</t>
  </si>
  <si>
    <t xml:space="preserve">WHITE LINE SHOWING WHILE USING C16-D PROBE </t>
  </si>
  <si>
    <t>FOUND PROBE DEFECTIVE, NEED TO REPLACE</t>
  </si>
  <si>
    <t>C1-6-D PROBE</t>
  </si>
  <si>
    <t>NOT ABLE TO CONNECT WITH SLAVE MONITOR</t>
  </si>
  <si>
    <t>REDUCED SODA LIME QUANTITY AND RERAN THE TEST AND RECTIFIED THE ISSUE</t>
  </si>
  <si>
    <t>SLE 6000</t>
  </si>
  <si>
    <t>LEAKING FRESH GAS - ALARM</t>
  </si>
  <si>
    <t>FOUND ISSUE WITH TEST-LUNG. REPLACED AND WORKING GOOD</t>
  </si>
  <si>
    <t>CHECKED AND FOUND ISSUE WITH THE BP CUFF. REPLACED AND WORKING GOOD.</t>
  </si>
  <si>
    <t>AFTER RESTART PROBLEM RECTIFIED</t>
  </si>
  <si>
    <t>NIBP CUFF LEAKAGE ISSUE RECTIFIED.</t>
  </si>
  <si>
    <t>CALIBRATION FAILED</t>
  </si>
  <si>
    <t>LUMERA 300</t>
  </si>
  <si>
    <t>CONNECTED IT AND RECTIFIED THE ISSUE</t>
  </si>
  <si>
    <t>REMOVED THE OLD CARTRIDGE AND INSTALLED A NEW CARTRIDGE(S.NO:301759073). MACHINE, WARMING UP. READY TO USE.</t>
  </si>
  <si>
    <t>NEED TO REPLACE 2 NUMBERS OF HEIGHT ACTUATORS</t>
  </si>
  <si>
    <t>LOW MINUTE ALARM</t>
  </si>
  <si>
    <t>CHECKED AND FOUND THAT POWERCHORD WAS DETACHED FROM BOTTOM. RECONNECTED AND WORKING GOOD.</t>
  </si>
  <si>
    <t>REMOVED THE INTERFACE CABLE, CLEANED AND REFIXED. CHECKED WITH A PATIENT. WORKING GOOD.</t>
  </si>
  <si>
    <t>NO COMMUNICATION WITH ERGOMETER/TREADMILL</t>
  </si>
  <si>
    <t>PRAPLACED CONTROL BOX</t>
  </si>
  <si>
    <t>CONTROL BOX</t>
  </si>
  <si>
    <t>PLUGTOP WIRE DISCONNECTED</t>
  </si>
  <si>
    <t>NO DAMAGE TO PLUGTOP, RECONNECTED THE WIRES IN THE SAME PLUGTOP, CHECKED AND WORKING GOOD.</t>
  </si>
  <si>
    <t>REPLACED SPO2 PROBE FROM WARDSIDE. NOW WORKING GOOD.</t>
  </si>
  <si>
    <t xml:space="preserve">REFIXED BELLOWS AND REDUCED SODA LIME QTY. CLEANED MOISTURE ON SODA LIME JAR AND CHECKED, CHECKOUT PASSED. </t>
  </si>
  <si>
    <t xml:space="preserve">BP NOT SHWOING. </t>
  </si>
  <si>
    <t>FOUND BP CUFF LEAK. REPLACED BP CUFF FROM ANOTHER MONITOR AND ISSUE RECTIFIED</t>
  </si>
  <si>
    <t>LOW PRESSURE ALARM</t>
  </si>
  <si>
    <t xml:space="preserve">FOUND LEAK ON AIR HOSE CONENCTOR. TIGHTENED THE CONNECTOR AND REFIXED PROPERLY, ISSUE RECTIFIED. </t>
  </si>
  <si>
    <t>FIXED THE SENSOR AND RESTARTED THE MACHINE . ISSUE RECTIFIED</t>
  </si>
  <si>
    <t>FIXED THE POWER CORD PROPERLY AND ISSUE RECTIFIED</t>
  </si>
  <si>
    <t>MPA PRESSURE ERROR</t>
  </si>
  <si>
    <t>REMOVED THE FILTER AS PER GUIDELINES. RUNNED A SAMPLE. NOW WORKING GOOD.</t>
  </si>
  <si>
    <t>ISSUE WITH THE SOCKET. RECONNECTED AND NOW WORKING GOOD.</t>
  </si>
  <si>
    <t>FOUND THAT LAN CABLE DISCONNECTED. RECONNECTED AND ISSUE RECTIFIED.</t>
  </si>
  <si>
    <t>PROBE NOT DETECTED</t>
  </si>
  <si>
    <t>REFIXED THE PROBES AND FOUND THAT IT'S WORKING GOOD</t>
  </si>
  <si>
    <t>REMOVED THE ABSORBER CANISTER, ADJUSTED. RUNNED THE FULL TEST AND PASSED. CIRCUIT LEAK IS IN NORMAL RANGE. NOW MACHINE READY TO USE.</t>
  </si>
  <si>
    <t xml:space="preserve">CHECKED AND FOUND VAPORISER NOT FIXED PROPERLY. REFIXED AND CHECCKED, ISSUE RECTIFIED. </t>
  </si>
  <si>
    <t>BATTERY TEST SKIPPED DURING PREOP CHECK</t>
  </si>
  <si>
    <t>FOUND BATTERIES DEFECTIVE, CONNECTED ON UPS AND WORKING FINE. BATTERY NEEDS REPLACEMENT</t>
  </si>
  <si>
    <t xml:space="preserve">FOUND ECG CABLE SET DEFECTIVE. CHANGED CABLE SET AND ISSUER RECTIFIED. </t>
  </si>
  <si>
    <t>FIXED IT WITH ANOTHER MACHINE'S UPPER CASE</t>
  </si>
  <si>
    <t>CHECKED AND FOUND THAT ITS WORKING GOOD.</t>
  </si>
  <si>
    <t>FOUND ISSUES WITH BIPOLAR CABLE. REPLACED IT, CHECKED AND NOW WORKING GOOD.</t>
  </si>
  <si>
    <t>BLOWER TEMPERATURE HIGH ALARM</t>
  </si>
  <si>
    <t xml:space="preserve">FOUND FAN FILTER WITH DUST. CLEANED THE FILTER AND RECHECKED, CHECKEOUT PASSED AND ISSUE RECTIFIED. </t>
  </si>
  <si>
    <t xml:space="preserve">FOUND TUBE HOLDER BROKEN. </t>
  </si>
  <si>
    <t xml:space="preserve">REPLACED NEW TUBE HOLDER FROM ANOTHER DEFECTIVE MACHINE AND CHECKED, ISSUE RECTIFIED. </t>
  </si>
  <si>
    <t>TUBE HOLDER</t>
  </si>
  <si>
    <t>INTERMITTENTLY SWITCHING ON/OFF</t>
  </si>
  <si>
    <t xml:space="preserve">REFIXED ALL CONNECTORS AND OBSERVED FOR 1 HR, WORKING FINE AND ISSUE RECTIFIED. </t>
  </si>
  <si>
    <t>LEFT SENSOR NOT WORKING</t>
  </si>
  <si>
    <t>CLEANED AND REFIXED THE CABLE AND FOUND IT'S WORKING GOOD</t>
  </si>
  <si>
    <t>THERAPY DELIVERY TEST DISABLED</t>
  </si>
  <si>
    <t>RESET DONE. CHECKED AND NOW WORKING GOOD.</t>
  </si>
  <si>
    <t>Side rail problem</t>
  </si>
  <si>
    <t>COMP  PERSON, CHECKED AND RECTIFIED</t>
  </si>
  <si>
    <t>IMAGE RE-CONSTRUCTION ERROR</t>
  </si>
  <si>
    <t>RE-STARTED THE APPLICATION AND PROTOCOL.WORKING FINE</t>
  </si>
  <si>
    <t>LEAK IN THE BLANKET</t>
  </si>
  <si>
    <t>SEALED THE TEAR IN THE BLANKET AND RECTIFIED THE ISSUE</t>
  </si>
  <si>
    <t>SIDE RAIL PROBLEM</t>
  </si>
  <si>
    <t>COBAS CORE UNIT</t>
  </si>
  <si>
    <t>COBAS 6000 CORE</t>
  </si>
  <si>
    <t>EC 300</t>
  </si>
  <si>
    <t>CHECKED O2 SENSOR, ITS DEFECT</t>
  </si>
  <si>
    <t>CONTRL BOX</t>
  </si>
  <si>
    <t>SCB CABLE</t>
  </si>
  <si>
    <t xml:space="preserve">BATTERY </t>
  </si>
  <si>
    <t>DISPLAY</t>
  </si>
  <si>
    <t>ROTATING PIM MODULE</t>
  </si>
  <si>
    <t>TEE PROBE</t>
  </si>
  <si>
    <t>CAMERA CAPTURE ASSEMBLY</t>
  </si>
  <si>
    <t>HEATING COIL</t>
  </si>
  <si>
    <t>HEIGHT ACTUATORS</t>
  </si>
  <si>
    <t>POWER SOCKET</t>
  </si>
  <si>
    <t>SIDE REEL</t>
  </si>
  <si>
    <t>INTERNAL BOARD</t>
  </si>
  <si>
    <t>JACKET KNOB</t>
  </si>
  <si>
    <t xml:space="preserve">MIXTURE GAS BOARD </t>
  </si>
  <si>
    <t>IV2 FLEX BOARD</t>
  </si>
  <si>
    <t>HEMOTHERM BLANKET</t>
  </si>
  <si>
    <t>TOCO PROBE</t>
  </si>
  <si>
    <t>FLOW MOTOR</t>
  </si>
  <si>
    <t>PMB BOARD</t>
  </si>
  <si>
    <t xml:space="preserve">MOTOR </t>
  </si>
  <si>
    <t>POWER CORD</t>
  </si>
  <si>
    <t>10-LEADS ECG CABLE</t>
  </si>
  <si>
    <t>ENCODER</t>
  </si>
  <si>
    <t>REPLACED THE TUBE AND PERFORMED THE CALIBRATION.WORKING FINE</t>
  </si>
  <si>
    <t>UV LAMP &amp; OPTICAL SENSOR</t>
  </si>
  <si>
    <t>SKIN TEMPERATURE PROBE</t>
  </si>
  <si>
    <t>MOUSE</t>
  </si>
  <si>
    <t>VENOUS PRESSURE CABLE</t>
  </si>
  <si>
    <t>HEADREST</t>
  </si>
  <si>
    <t>ESOPHAGEAL/RECTAL PROBE</t>
  </si>
  <si>
    <t>LASER GOGGLES</t>
  </si>
  <si>
    <t>DISPLAY PANEL</t>
  </si>
  <si>
    <t>BULB ELECTRODE</t>
  </si>
  <si>
    <t>BP CUFF</t>
  </si>
  <si>
    <t>DOOR ASSEMBLY</t>
  </si>
  <si>
    <t xml:space="preserve">KNOB </t>
  </si>
  <si>
    <t>5-LEADS ECG CABLE</t>
  </si>
  <si>
    <t>LEAD CABLE</t>
  </si>
  <si>
    <t>HANDPIECE</t>
  </si>
  <si>
    <t>CONTROLLER BOX</t>
  </si>
  <si>
    <t xml:space="preserve">FOUND ISSUE WITH HOSE. NEEDS REPLACEMENT. </t>
  </si>
  <si>
    <t>CHECKED CABLES AND SENSOR AND RECTIFIED</t>
  </si>
  <si>
    <t>CHECKED AND FOUND THE PROBLEM WITH DISPLAY MONITOR, SO NEED TO REPLACE IT</t>
  </si>
  <si>
    <t>PADDLES</t>
  </si>
  <si>
    <t>CAMERA CONSOLE CONNECTOR CABLE</t>
  </si>
  <si>
    <t>REMOTE PROBLEM, REPLACED IT AND RECTIFIED</t>
  </si>
  <si>
    <t>FOUND THAT O2 CELL DEFECTIVE. REPLACED IT</t>
  </si>
  <si>
    <t>LAMP</t>
  </si>
  <si>
    <t>CHECKED AND FOUND THE PROBLEM WITH HINGE SOLENOID. REPLACED</t>
  </si>
  <si>
    <t>HINGE SOLENOID</t>
  </si>
  <si>
    <t>DRF ASCEND ANOLOG HF</t>
  </si>
  <si>
    <t>INTERNOL PADS HEAD BROKEN</t>
  </si>
  <si>
    <t>UNOBLE TO SEND PACS</t>
  </si>
  <si>
    <t>ILLUMENO NEO</t>
  </si>
  <si>
    <t>INTERNOL LEAKAGE TEST FAILED</t>
  </si>
  <si>
    <t>HELENO LABORATORIES</t>
  </si>
  <si>
    <t>IMMUNOASSY AUTO ANOLYZER</t>
  </si>
  <si>
    <t>HIGH INTERNOL O2 ERROR</t>
  </si>
  <si>
    <t>DAILY PROBE MAINTENONCE TEST FAILED.</t>
  </si>
  <si>
    <t>FOUND PROBLEM IN SALINE TANK, FIXED IT. RESTARTED THE MACHINE, RUNNED THE DAILY PROBE MAINTENONCE TEST. NOW WORKING GOOD.</t>
  </si>
  <si>
    <t>MIDMARK JANOK</t>
  </si>
  <si>
    <t>NOTUS NEUROLOGY</t>
  </si>
  <si>
    <t>REMOVED THE EXPIRATORY CASSETTE, CLEANED AND REFIXED. NOW, SAFETY VALVE TEST PASSED. INTERNOL LEAKAGE TEST STILL FAILED.</t>
  </si>
  <si>
    <t>OPTICAL COHERENCE TOMOGRAPHY, 3 DIMENSIONOL</t>
  </si>
  <si>
    <t>UNOBLE TO CHANGE THE NIBP SETTINGS.</t>
  </si>
  <si>
    <t>UNOBLE TO MOVE PACS</t>
  </si>
  <si>
    <t>INTERNOL STORAGE GOT FULL</t>
  </si>
  <si>
    <t>NO+ RANGE DIFFERS</t>
  </si>
  <si>
    <t>RUNNED THE CVP TEST 1 AND 2. NOW, NO+ IS IN NORMAL RANGE (127 MMOL/L)</t>
  </si>
  <si>
    <t>POLYMERASE CHAIN REACTION ANOLYSER</t>
  </si>
  <si>
    <t>CHECKED THE MACHINE, ENOBLED THE INTRAOPERATIVE MODE, CHANGED IT TO THE INTRAOPERATIVE MODE FROM INTRACRANIAL MODE. NOW WORKING GOOD.</t>
  </si>
  <si>
    <t>INTERNOL LEAK</t>
  </si>
  <si>
    <t>HCT UNOVAIL</t>
  </si>
  <si>
    <t>INTERMITTENTLY SLAVE MONITOR SIGNOL GETS LOST</t>
  </si>
  <si>
    <t>UNOBLE TO CONDITION LOAD ALARM</t>
  </si>
  <si>
    <t xml:space="preserve">UNOBLE TO DO PREOP CHECK. </t>
  </si>
  <si>
    <t>INTERNOL LEAK FAILED</t>
  </si>
  <si>
    <t>UNOBLE TO CHANGE THE SETTINGS</t>
  </si>
  <si>
    <t>PULMONORY FUNCTION TESTING MACHINE</t>
  </si>
  <si>
    <t>LIMIT ALARM ENOBLED</t>
  </si>
  <si>
    <t>UNOBLE TO RESET</t>
  </si>
  <si>
    <t>CARD CORDINOTOR ERROR</t>
  </si>
  <si>
    <t>INTERNOL PADDLES NOT WORKING</t>
  </si>
  <si>
    <t>INTERNOL PADDLES CONNECTOR BEING DAMAGED BY USER.NOT WORKING AND NEED TO BUY NEW ONE.</t>
  </si>
  <si>
    <t>CARDIO PULMONORY EXERCISE TESTER</t>
  </si>
  <si>
    <t>ABNORNOL NOISE</t>
  </si>
  <si>
    <t>REMOVED THE CABLE &amp; REFIXED. ENOBLED THE SETTINGS. CHECKED WITH A PATIENT. WORKING GOOD.</t>
  </si>
  <si>
    <t>PACS ERROR (SERVICE IS UNOVAILABLE OR NETWORK IS OFFLINE)</t>
  </si>
  <si>
    <t>MACHINE HANGING AND UNOBLE TO PUSH PACS</t>
  </si>
  <si>
    <t>UNOBLE TO STORE DATA</t>
  </si>
  <si>
    <t>FOUND SETTINGS HAVE BEEN CHANGED. ENOBLED THE LOCAL STORAGE, NOW WORKING GOOD.</t>
  </si>
  <si>
    <t>IMAGE NOT SHOWING ON EXTERNOL DISPLAY</t>
  </si>
  <si>
    <t xml:space="preserve">FOUND BP HOSE DEFECTIVE. ALTERNOTE HOSE GIVEN AND ISSUE RECTIFIED. </t>
  </si>
  <si>
    <t>COMPANY PERSON CHECKED AND FOUND THAT THE OBJECT SCRATCHES, INTERNOL FIXATION TARGET IS WEAK AND LCD TO BE REPLACED. WORKING WITH CONTRAINTS</t>
  </si>
  <si>
    <t>GRADIENT COIL OVERHEAT ALARM, UNOBLE TO PERFORM SCAN</t>
  </si>
  <si>
    <t>INTERNOL LEAK TEST FAILED.</t>
  </si>
  <si>
    <t>UNOBLE TO UNLOCK</t>
  </si>
  <si>
    <t>UNOBLE TO TAKE NIBP MEASUREMENTS</t>
  </si>
  <si>
    <t xml:space="preserve">CHECKED AND FOUND THAT AC POWER FAILED. CROSSCHECKED WITH ANOTHER SOCKET AND NO SUPPLY IN ANY SOCKET. INFORMED MAINTENONCE.   </t>
  </si>
  <si>
    <t>URODYNOMIC SYSTEM</t>
  </si>
  <si>
    <t>DDNT GET SIGNOLS</t>
  </si>
  <si>
    <t>CHECKED AND FOUND ONE SCREW MISSING. TEMPORARILY TAKEN FROM ONE DOWN ANOESTHESIA MACHINE (00140), FIXED IN THIS MACHINE. NOW ISSUE RECTIFIED.</t>
  </si>
  <si>
    <t>UNOBLE TO MEASURE NIBP</t>
  </si>
  <si>
    <t>UNOBLE TO MEASURE ECG AND RESP RATE</t>
  </si>
  <si>
    <t>FOUND INTERNOL CONNECTOR BROKEN. TAKEN TO DEPARTMENT FOR SERVICE. AS OF NOW TABLE FUNCTIONING ON MANUAL MODE</t>
  </si>
  <si>
    <t xml:space="preserve">ARTIFACTS IN THE ECG SIGNOLS </t>
  </si>
  <si>
    <t xml:space="preserve">CHECKED AND FOUND CLOG IN BICARBONOTE FILTERS. CLEANED FILTERS AND RAN RINSE ROUINE, ISSUE RECTIFIED. </t>
  </si>
  <si>
    <t>OPRATIONOL CHECK FAILED</t>
  </si>
  <si>
    <t>MAINTANONCE RUN ISUE RECTIFIED</t>
  </si>
  <si>
    <t xml:space="preserve">COLOR WAVE OPTION NOT ENOBLED </t>
  </si>
  <si>
    <t>FOUND ISSUE WITH SPO2 SENSOR. ALTERNOTE SPO2 SENSOR ARRANGED FROM WARD SIDE MONITOR. ISSUE RECTIFIED</t>
  </si>
  <si>
    <t>EXAMINOTION LED LIGHT NOT WORKING</t>
  </si>
  <si>
    <t>INTERNOL LEAKAGE ABOVE 1000 ML</t>
  </si>
  <si>
    <t>CANNOT ANOLYSE ECG</t>
  </si>
  <si>
    <t>UNOBLE TO CHANGED DATE AND TIME</t>
  </si>
  <si>
    <t>UNOBLE TO PUSH IMAGES IN PACS.</t>
  </si>
  <si>
    <t>UNOBLE TO MEASURE NIBP.</t>
  </si>
  <si>
    <t>FOUND THE BATTERY TO BE DEFECTIVE. ALTERNOTE ONE MORE BATTERY AVAILABLE</t>
  </si>
  <si>
    <t>FOUND TDS VALUE GREATER THAN NORMAL RANGE. RESOLVED IT WITH THE SUPPORT OF MAINTENONCE TEAM.</t>
  </si>
  <si>
    <t xml:space="preserve">INTERNOL LEAKAGE </t>
  </si>
  <si>
    <t>POWER MANOGEMENT BOARD DEFECTIVE. CHANGED PMB BOARD AND ISSUE RECTIFIED</t>
  </si>
  <si>
    <t>POWER MANOGEMENT BOARD</t>
  </si>
  <si>
    <t xml:space="preserve">CLEANED THE POWER MANOGEMENT BOARD AND RELOADED SOFTWARE. ISSUE RECTIFIED. </t>
  </si>
  <si>
    <t>EQUIPMENT NAME</t>
  </si>
  <si>
    <t>BELLOW ISSUE</t>
  </si>
  <si>
    <t>APL VALVE KNOB LOOSED</t>
  </si>
  <si>
    <t xml:space="preserve">FOUND GAS ANALYZER CHECK SKIPPED. CHECKOUT DONE AND ISSUE RECTIFIED. </t>
  </si>
  <si>
    <t>RESTARTED THE MACHINE. WORKING FINE.</t>
  </si>
  <si>
    <t>O2 CELL ISSUE</t>
  </si>
  <si>
    <t>O2 VALUE VARIATION</t>
  </si>
  <si>
    <t xml:space="preserve">O2 CELL FAILED </t>
  </si>
  <si>
    <t>MONITOR REMOTE NOT WORKING</t>
  </si>
  <si>
    <t>INTERNAL PADS</t>
  </si>
  <si>
    <t>REFIXED ECG CABLE AND OPERATIONAL CHECK PASSED, READY TO USE</t>
  </si>
  <si>
    <t>CASSETTE</t>
  </si>
  <si>
    <t>INTERNAL LEAKAGE TEST FAILED</t>
  </si>
  <si>
    <t>INTERNAL LEAKGE ERROR IN SERVO-I VENTILATOR</t>
  </si>
  <si>
    <t>AUDIO TEST FAILED WHILE OPERATIONAL CHECK</t>
  </si>
  <si>
    <t>RERUN OPERATIONAL CHECK,NOW ITS WORKING</t>
  </si>
  <si>
    <t>RINSE FILTER</t>
  </si>
  <si>
    <t>INTERNAL LEAKAGE TEST FAILED AND PRESSURE TRANSDUCER TEST FAILED</t>
  </si>
  <si>
    <t>ACCOMPANIED WITH THE COMPANY PERSON.CHECKED THE MACHINE MANUALLY AND WITH THE HELP OF COMPANY APPLICATION. BATTERY REPLACED.</t>
  </si>
  <si>
    <t>OP CHECK RUN STILL ISSUE PERSIST, REPLACED A BATTERY</t>
  </si>
  <si>
    <t>BLOOD WAS CONTAINED IN FLOW SENSORS AND CANISTER. CLEANED AND REFIXED AND RECTIFIED THE ISSUE.</t>
  </si>
  <si>
    <t>FOUND THAT A PROBLEM IN CONSOLE. TALKED TO THE COMPANY PERSON AND HE SUGGESTED THAT THE PROBLEM MIGHT BE DUE TO HUMIDITY. FOLLOWED HIS INSTRUCTIONS. REMOVED THE CONSOLE UNIT BOARD, KEPT IN NORMAL TEMPERATURE, BUT ISSUE PERSISTS. SO REPLACED A NEW CCM MODULE</t>
  </si>
  <si>
    <t>CLEANED SOME SODA LIME AND TEST PASSED</t>
  </si>
  <si>
    <t>INTERNAL LEAKAGE TEST AND SAFETY VALVE TEST FAILED.</t>
  </si>
  <si>
    <t>PROBLEM WITH O2 SENSOR CABLE</t>
  </si>
  <si>
    <t>RERUNNED THE OPERATIONAL CHECK AND PASSED THE TEST. NOW, WORKING GOOD.</t>
  </si>
  <si>
    <t>YENITIC OXIDE &amp; NIROUS DI OXIDE SENSOR</t>
  </si>
  <si>
    <t>NO &amp; NO2 SENSORS CALIBRATED AND HANDEDOVER TO TECH</t>
  </si>
  <si>
    <t>FOUND THAT ECG CABLE MALFUNCTION. REMOVED THE ECG CABLE, CLEANED AND REFIXED. NOW, OPERATIONAL CHECK PASSED AND WORKING GOOD.</t>
  </si>
  <si>
    <t>EXAMINATION LIGHT ADJUSTMENT ISSUE</t>
  </si>
  <si>
    <t>FLOW SENSOR</t>
  </si>
  <si>
    <t>DISCONNECTED AND RECONNECTED THE AIRWAAY CIRCUIT. ISSUE RECTIFIED</t>
  </si>
  <si>
    <t>CLEANED THE O2 CELL AND PERFORMED THE 02 CELL CALIBRATION.WORKING FINE.</t>
  </si>
  <si>
    <t>REMOVED THE ECG CABLE AND POWER CHORD. REFIXED AND RUNNED THE OPERATIONAL CHECK. NOW, WORKING GOOD.</t>
  </si>
  <si>
    <t>CHECKED AND RECONNECTED AND OPERATIONAL CHECK PASSED</t>
  </si>
  <si>
    <t>FOUND FAULT IN ECG CABLE. GIVEN ANOTHER ECG CABLE FROM THE DEPARTMENT. PASSED THE OPERATIONAL CHECK. NOW, WORKING GOOD.</t>
  </si>
  <si>
    <t>OPERATIONAL CHECK FAILED</t>
  </si>
  <si>
    <t>FOUND THAT THERAPY KNOB TEST FAILED. REMOVED THE KNOB, AND REFIXED. NOW, PASSED THE OPERATIONAL CHECK AND WORKING GOOD.</t>
  </si>
  <si>
    <t>CHANGES DONE, RERUN THE OPERATIONAL CHECK AND WORKING GOOD.</t>
  </si>
  <si>
    <t>REMOVED THE ECG CABLE, CLEANED AND REFIXED. RERUNNED THE OPERATIONAL CHECK AND PASSED. NOW WORKING GOOD.</t>
  </si>
  <si>
    <t>RESTORED THE CURRENT DATE AND TIME. AND PASSED THE OPERATIONAL CHECK.</t>
  </si>
  <si>
    <t>CLEANED THE PRINTER HEAD AND PASSED THE OPERATIONAL CHECK. NOW WORKIING GOOD.</t>
  </si>
  <si>
    <t>CHECKED AND FOUND THAT PRINTER PAPER ALMOST FINISHED. PROPERLY FIXED THE PRINTER PAPER. OPERATIONAL CHECK DONE AND NOW PRINT TAKEN. WORKING GOOD.</t>
  </si>
  <si>
    <t>REFIXED THE THERAPHY KNOB, RERUNNED THE OPERATIONAL CHECK AND WORKING GOOD.</t>
  </si>
  <si>
    <t>REFIXED THE PADDLES AND RERUNNED THE OPERATIONAL CHECK AND WORKING GOOD.</t>
  </si>
  <si>
    <t>RESET DONE, RERUNNED THE OPERATIONAL CHECK. MACHINE READY TO USE.</t>
  </si>
  <si>
    <t>CLEANED THE CABLE AND REFIXED THE CABLE. PASSED THE OPERATIONAL CHECK. NOW READY TO USE.</t>
  </si>
  <si>
    <t>RERUNNED THE OPERATIONAL CHECK IN SERVICE MODE. PASSED AND ISSUE RECTIFIED.</t>
  </si>
  <si>
    <t>RERUNNED THE OPERATIONAL CHECK IN SERVICE MODE. NOW READY TO USE.</t>
  </si>
  <si>
    <t>CHANGED THE MAIN BOARD AND RAN OPERATIONAL CHECK , IT'S WORKING GOOD.</t>
  </si>
  <si>
    <t xml:space="preserve">FOUND ISSUE IN THE PRINTER PAPER AND REPLACED. </t>
  </si>
  <si>
    <t>REMOVED OBSTRUCTS OPENED MASK VALVE</t>
  </si>
  <si>
    <t>CHECKED AND FODUND THE PROBLM WITH POWER CORD AND REPLACED AND RECTIFIED</t>
  </si>
  <si>
    <t xml:space="preserve">FOUND NO POWER ON UPS PORTS. INFORMED TO MAINTENANCE. UPS ISSUE GOT RECTIFIED AND ONE PATIENT SCAN WAS DONE, WORING FINE. </t>
  </si>
  <si>
    <t>AIR FILTER BLOCKAGE IN MAGNETIC COOLING AREA, REPLACED IT</t>
  </si>
  <si>
    <t>AIR FILTER</t>
  </si>
  <si>
    <t>TEST-LUNG</t>
  </si>
  <si>
    <t xml:space="preserve">CHECKED AND FOUND O2 CELL DEFECTIVE. O2 CELL FROM ANOTHER MACHINE BME/00149 REPLACED IN TO PROCEED WITH THE CASE </t>
  </si>
  <si>
    <t>CALIBRATION DONE, NOW READY TO USE.</t>
  </si>
  <si>
    <t xml:space="preserve">CALIBRATED O2 CELL, FOUND O2 CELL DEFECT </t>
  </si>
  <si>
    <t>REPLACED WITH NEW MOUSE. WORKING FINE.</t>
  </si>
  <si>
    <t>CLEANED THE PRINTER HEAD. WORKING FINE.</t>
  </si>
  <si>
    <t>CANISTER</t>
  </si>
  <si>
    <t>CHECKED AND CLEANED THE FILTER, PROBLEM RECTIFIED</t>
  </si>
  <si>
    <t>CLEANED THE FLOW SENSOR AND SODA LIME JAR &amp; INSPIRATORY, EXPIRATORY VALVES. WORKING FINE.</t>
  </si>
  <si>
    <t>FLUID DETECTED IN CENTRIFUGE WALL</t>
  </si>
  <si>
    <t>CLEANED THE PRINTER HEAD AND RECTIFIED</t>
  </si>
  <si>
    <t>CIRCUIT</t>
  </si>
  <si>
    <t>O2 CELL DEFECTIVE AND NEED REPLACEMENT</t>
  </si>
  <si>
    <t>FIXED THE EXPIRATORY CASSETTE PROPERLY AND RECTIFIED THE ISSUE</t>
  </si>
  <si>
    <t>BLOOD GAS ANALYSER</t>
  </si>
  <si>
    <t>ORTHO VISION  ANALYSER</t>
  </si>
  <si>
    <t>HBA1C ANALYSER</t>
  </si>
  <si>
    <t>BIOCHEMISTRY ANALYSER</t>
  </si>
  <si>
    <t>HAEMATOLOGY ANALYSER</t>
  </si>
  <si>
    <t>URINE ANALYSER</t>
  </si>
  <si>
    <t>AUTOMATED MICROBIAL ANALYSER</t>
  </si>
  <si>
    <t>IMMUNOLOGY ANALYSER</t>
  </si>
  <si>
    <t>VANI SCIENTIFIC &amp; EQUIPMENTS</t>
  </si>
  <si>
    <t xml:space="preserve">CACHE DATA CLEARED AND ISSUE RECTIFIED. </t>
  </si>
  <si>
    <t>CHECEKD AND FOUND PORT NOT WORKING. CONNECTED TO ALTERNATE PORT AND WORKUNG FNE</t>
  </si>
  <si>
    <t>LAN CABLE</t>
  </si>
  <si>
    <t xml:space="preserve">CHECKED AND FOUND POWER CHORD DEFECTIVE. REPLACED ANOTHER POWER CHORD AND ISSUE RECTIFIED. </t>
  </si>
  <si>
    <t>POWERCORD</t>
  </si>
  <si>
    <t xml:space="preserve">FOUND CABLE VGA CABLE DISCONNECTED. RECONNECTED AND ISSUE RECTIFIED. </t>
  </si>
  <si>
    <t xml:space="preserve">WATER TRAP DEFECTIVE. CHANGED WATER TRAP AND ISSUE RECTIFIED. </t>
  </si>
  <si>
    <t xml:space="preserve">BATTERY DEPLETED. KEPT ON CHARGE AND ISSUE WAS RECTIFIED. </t>
  </si>
  <si>
    <t>COMPANY PERSON CHECKED AND TAKEN TO INHOUSE SERVICE</t>
  </si>
  <si>
    <t>EPROM</t>
  </si>
  <si>
    <t>CHANGE THE SETTINGS ACCORDING TO THE PATIENT'S CONDITION.</t>
  </si>
  <si>
    <t>FOUND THAT THE PROBE WAS DETACHED FROM THE CONNECTRO. REPLACED WITH A NEW PROBE.</t>
  </si>
  <si>
    <t>CHECKED THE MACHINE AND FOUND THAT NIBP PARAMETER WAS TURNED OFF. CHANGED THE SETTINGS AND REFIXED THE NIBP PROBE.CHECKED AND WORKING.</t>
  </si>
  <si>
    <t>REFIXED THE CONNECTORS IN GENERATOR AND ISSUE RECTIFIED.</t>
  </si>
  <si>
    <t>BP CUFF BLADDER</t>
  </si>
  <si>
    <t>REFIXED THE CIRCUIT AND CLEARED THE EXPIRATORY VALVE. ISSUE RECTIFIED</t>
  </si>
  <si>
    <t>ENABLED THE 'VALIDATE' OPTION. SETTINGS DONE. NOW, WORKING GOOD.</t>
  </si>
  <si>
    <t>EARTH PAD</t>
  </si>
  <si>
    <t>REPLACED CATRIDGE</t>
  </si>
  <si>
    <t>FOUND THE PROBLEM WITH BOARD</t>
  </si>
  <si>
    <t>FOUND THAT LOTS OF DATA ACCUMULATED IN STORAGE . CLEARED AND RECTIFIED THE ISSUE</t>
  </si>
  <si>
    <t xml:space="preserve">FOUND INTERNAL SUCTION TUBE LOOSELY CONNECTED. RECONNECTED AND ISSUE RECTIFIED. </t>
  </si>
  <si>
    <t>COMMUNICATION BOARD</t>
  </si>
  <si>
    <t>REPLACED NEW BULB ELECTRODE</t>
  </si>
  <si>
    <t>CHECKED LAN CABLE AND DELETED SPOOLER, NOW ITS FINE</t>
  </si>
  <si>
    <t>COMP PERSON CHECKED AND FOUND THE PROBLEM WITH INJECTOR HEAD, FOR NOW RECEIVED THE STANDBY MACHINE</t>
  </si>
  <si>
    <t>REPLACED ANOTHER POWERCORD. CHECKED THE MACHINE AND NOW WORKING GOOD.</t>
  </si>
  <si>
    <t>UNABLE TO USE</t>
  </si>
  <si>
    <t>FOUND THE WIRE DISCONNECTED, SO RECTIFIED</t>
  </si>
  <si>
    <t>CONNECTED A CATHETER AND CHECKED, IT'S WORKING GOOD.</t>
  </si>
  <si>
    <t>WARMER HOSE</t>
  </si>
  <si>
    <t>ADJUSTED THE OUTLET PORT ACCORDINGLY, AND ISSUE RECTIFIED.</t>
  </si>
  <si>
    <t>SOLDERED WIRE AND RECTIFIED THE WARMER HOSE</t>
  </si>
  <si>
    <t>DVI CABLE</t>
  </si>
  <si>
    <t>CHECKED LAN CABLE AND RESTART, ISSUE RECTIFIED</t>
  </si>
  <si>
    <t>CVP TESTS DONE AND MACHINE NOW READY TO USE.</t>
  </si>
  <si>
    <t>CONNNECTED THE POWERCORD PROPERLY AND RECTIFIED THE ISSUE</t>
  </si>
  <si>
    <t>RERUN CVP1, PASSED ALL ,ISSUE RECTIFIED</t>
  </si>
  <si>
    <t>PATIENT DATA TRANSFERRED AND PROBLEM RECTIFIED</t>
  </si>
  <si>
    <t>ECG ELECTRODES</t>
  </si>
  <si>
    <t xml:space="preserve">CHECKED AND FOUND MECHANICAL FAILURE OBSERVED ON FRONT &amp; REVERSE KNOB, REST FUNCTION WORKING FINE ON TEE PROBE. MACHINE ALSO FOUND WORKING FINE. </t>
  </si>
  <si>
    <t>DISTILLED WATER</t>
  </si>
  <si>
    <t>RECTIFIED THE WARMER HOSE HEATING CABLE ISSUE</t>
  </si>
  <si>
    <t>HEATER BLOCK</t>
  </si>
  <si>
    <t>FOUND RPIM MODULE DEFECTIVE AND REPLACED</t>
  </si>
  <si>
    <t>CABINET LOCK</t>
  </si>
  <si>
    <t>MACHINE WAS DETACHED FROM IT'S CHARGING PORT. FIXED IT AND RECTIFIED THE ISSUE.</t>
  </si>
  <si>
    <t>CHANGED THE FLOW NAME AND RECTIFIED</t>
  </si>
  <si>
    <t>CHARGER PROBLEM</t>
  </si>
  <si>
    <t>SOLDERED AND RECTIFIED AND MACHINE SIDE CONNECTOR</t>
  </si>
  <si>
    <t>CATHETER</t>
  </si>
  <si>
    <t>CHECKED AND REPLACED THE DP TO HDMI CABLE</t>
  </si>
  <si>
    <t>CHECKED AND FOUND THAT JAR BROKEN, UNOBLE TO FIX, SO EXTERNOL JAR WAS PROVIDED, NOW IT WORKING</t>
  </si>
  <si>
    <t>CHECKED AND FOUND THE PROBLEM WITH EXP CASSETTE, SO REPLACED IT AND USED WITH TEST LUNG CIRCUIT</t>
  </si>
  <si>
    <t>CONTACTOR</t>
  </si>
  <si>
    <t>CHECKED AND FOUND THAT NIBP DISABLED. ENABLED THE NIBP MEASUREMENT. NOW WORKING GOOD.</t>
  </si>
  <si>
    <t>REPLACED NEW PLUGTOP</t>
  </si>
  <si>
    <t>TRANSDUCER</t>
  </si>
  <si>
    <t>HINGES</t>
  </si>
  <si>
    <t>NEBULIZER CONNECTOR</t>
  </si>
  <si>
    <t>UNABLE TO RECORD</t>
  </si>
  <si>
    <t>CHECKED AND PRINTING RECOVERY PROCESS REPEATED AND ISSUE RECTIFIED</t>
  </si>
  <si>
    <t>SMALL WAVES ISSUE</t>
  </si>
  <si>
    <t>CAMERA CABLE</t>
  </si>
  <si>
    <t>CONSULTED THE SERVICE ENGINEER AND TEST AFTER BASIC TROUBLESHOOTING, QC TEST PASSED. NOW WORKING GOOD.</t>
  </si>
  <si>
    <t xml:space="preserve">CLENED AND RESET DONE </t>
  </si>
  <si>
    <t>FOUND INTERNAL DAMAGE ON THE BASE OF FRONT PANEL WHERE SCREW IS SECURED. TEMPORARILY RECTIFIED</t>
  </si>
  <si>
    <t>DONE BASIC TROUBLESHOOTING, POSITIONED THE PHANTOM AND OBSERVED. NOW ISSUE RECTIFIED.</t>
  </si>
  <si>
    <t>TAB STAND</t>
  </si>
  <si>
    <t xml:space="preserve">FOUND LED INDICATORS TO BE DEFECTIVE. OBSERVED BATTERY CHARGE REDUCING DRASTICALLY. BATTERY NEEDS REPLACEMENT BUT AS OF NOW WORKING FINE. </t>
  </si>
  <si>
    <t xml:space="preserve">FOUND ETHERNET DISCONNECTED. RECONNECTED LAN CABLE, ISSUE RECTIFIED. </t>
  </si>
  <si>
    <t>REPLACED CARTRIDGE</t>
  </si>
  <si>
    <t>REPLACED THE DATA HARD-DISK AND RE-INSTALLED THE SOFTWARE.WORKING FINE.</t>
  </si>
  <si>
    <t>REPLACED NEW POWER CORD</t>
  </si>
  <si>
    <t>CO MODULE</t>
  </si>
  <si>
    <t>PSB</t>
  </si>
  <si>
    <t xml:space="preserve">FOUND POWER CORD DISCONNECTED. RECONNECTED AND ISSUE RECTIFIED. </t>
  </si>
  <si>
    <t>USED FOR FEEDING, AFTER DILUTION IT WORKING GOOD</t>
  </si>
  <si>
    <t>POWER CORD WAS NOT PROPERLY CONNECTED TO THE CONTROL BOX. FIXED IT AND FOUND IT'S WORKING WELL.</t>
  </si>
  <si>
    <t>CONTROL PANEL</t>
  </si>
  <si>
    <t>CHANGED THE DOOR COMPARTMENT</t>
  </si>
  <si>
    <t>BREAK PEDAL ISSUE</t>
  </si>
  <si>
    <t>REMOTE RESET DONE</t>
  </si>
  <si>
    <t>RESETTED THE REMOTE AND CONTROL BOX.WORKING FINE.</t>
  </si>
  <si>
    <t>BUBBLE SENSOR</t>
  </si>
  <si>
    <t>POWER CORD WAS DISCONNECTED FROM ITS SOCKET. FIXED IT AND ISSUE RECTIFIED</t>
  </si>
  <si>
    <t>RESET DONE BUT STILL SAME RESULT. UNPLUGGED FROM THE MAIN SOURCEAND KEPT IN BATTERY MODE. AFTER AN HOUR, CHECKED AND WORKING GOOD.</t>
  </si>
  <si>
    <t>RESET DONE. ISSUE RECTIFIED</t>
  </si>
  <si>
    <t>POWER CORD RE CONNECTED AND RECTIFIED</t>
  </si>
  <si>
    <t>SPRAYED WD-40 AND ISSUE RECTIFIED</t>
  </si>
  <si>
    <t>CHECKED AND FOUND BATTERY FULLY DEPLETED. PLUGGED TO AC SOURCE, OBSERVED AND WORKING GOOD.</t>
  </si>
  <si>
    <t>TERMPORARILY WORKING</t>
  </si>
  <si>
    <t>KEYPAD</t>
  </si>
  <si>
    <t>HOLDER CLAMP, PRESSURE SENSOR</t>
  </si>
  <si>
    <t>Row Labels</t>
  </si>
  <si>
    <t>Grand Total</t>
  </si>
  <si>
    <t>Column Labels</t>
  </si>
  <si>
    <t>NEED SERVICE</t>
  </si>
  <si>
    <t xml:space="preserve">Count of STATUS </t>
  </si>
  <si>
    <t>12 AM</t>
  </si>
  <si>
    <t>1 AM</t>
  </si>
  <si>
    <t>2 AM</t>
  </si>
  <si>
    <t>3 AM</t>
  </si>
  <si>
    <t>4 AM</t>
  </si>
  <si>
    <t>5 AM</t>
  </si>
  <si>
    <t>6 AM</t>
  </si>
  <si>
    <t>7 AM</t>
  </si>
  <si>
    <t>8 AM</t>
  </si>
  <si>
    <t>9 AM</t>
  </si>
  <si>
    <t>10 AM</t>
  </si>
  <si>
    <t>11 AM</t>
  </si>
  <si>
    <t>12 PM</t>
  </si>
  <si>
    <t>1 PM</t>
  </si>
  <si>
    <t>2 PM</t>
  </si>
  <si>
    <t>3 PM</t>
  </si>
  <si>
    <t>4 PM</t>
  </si>
  <si>
    <t>5 PM</t>
  </si>
  <si>
    <t>6 PM</t>
  </si>
  <si>
    <t>7 PM</t>
  </si>
  <si>
    <t>8 PM</t>
  </si>
  <si>
    <t>9 PM</t>
  </si>
  <si>
    <t>10 PM</t>
  </si>
  <si>
    <t>11 PM</t>
  </si>
  <si>
    <t>VENTILATOR, PEDIATRIC</t>
  </si>
  <si>
    <t>VENTILATOR, UNIVERSAL</t>
  </si>
  <si>
    <t>CCO MONITOR</t>
  </si>
  <si>
    <t>CRRT MACHINE</t>
  </si>
  <si>
    <t>CATHLAB - MONOPLANE</t>
  </si>
  <si>
    <t>CATHLAB - BIPLANE</t>
  </si>
  <si>
    <t>ECMO MACHINE</t>
  </si>
  <si>
    <t>DIALYSIS MACHINE</t>
  </si>
  <si>
    <t>IABP MACHINE</t>
  </si>
  <si>
    <t>VENTILATOR, NEONATAL</t>
  </si>
  <si>
    <t>VENTILATOR, ADULT</t>
  </si>
  <si>
    <t>MRI MACHINE</t>
  </si>
  <si>
    <t>BMI MACHINE</t>
  </si>
  <si>
    <t>EXAMINATION COUCH</t>
  </si>
  <si>
    <t>EXAMINATION LIGHT</t>
  </si>
  <si>
    <t>MULTIFUNCTIONAL BED</t>
  </si>
  <si>
    <t>INCUBATOR</t>
  </si>
  <si>
    <t>LABOUR BED</t>
  </si>
  <si>
    <t>OT LIGHT</t>
  </si>
  <si>
    <t>LAMINAR AIR FLOW</t>
  </si>
  <si>
    <t>OT TABLE</t>
  </si>
  <si>
    <t>TREATMENT UNIT</t>
  </si>
  <si>
    <t>SYRINGE PUMP</t>
  </si>
  <si>
    <t>INFUSION PUMP</t>
  </si>
  <si>
    <t>PATIENT WARMER</t>
  </si>
  <si>
    <t>ANESTHESIA MACHINE</t>
  </si>
  <si>
    <t xml:space="preserve">DIGITAL RADIOGRAPHIC UNIT </t>
  </si>
  <si>
    <t>IVUS MACHINE</t>
  </si>
  <si>
    <t>PATIENT MONITOR</t>
  </si>
  <si>
    <t>PATIENT MONITOR,VITAL SIGN</t>
  </si>
  <si>
    <t>PATIENT MONITOR ,TRANSPORT</t>
  </si>
  <si>
    <t>VERTICAL AUTOCLAVE</t>
  </si>
  <si>
    <t>BIOSAFETY CABINET</t>
  </si>
  <si>
    <t>BIS MONITOR</t>
  </si>
  <si>
    <t>CT MACHINE</t>
  </si>
  <si>
    <t>C-ARM MACHINE</t>
  </si>
  <si>
    <t>BMD MACHINE</t>
  </si>
  <si>
    <t>ACT MACHINE</t>
  </si>
  <si>
    <t>PNEUMATIC DRILL</t>
  </si>
  <si>
    <t>C-MAC MONITOR</t>
  </si>
  <si>
    <t>BIPAP MACHINE</t>
  </si>
  <si>
    <t>NEED TO CHANGE BIPAP MACHINE SETTINGS</t>
  </si>
  <si>
    <t>REFIXED THE FILTER IN THE BIPAP MACHINE. NOW WORKING GOOD.</t>
  </si>
  <si>
    <t>SWAPPED THE STANDBY BIPAP MACHINE (BME/01110) WITH THIS BIPAP MACHINE.</t>
  </si>
  <si>
    <t>UNLOCKED THE BIPAP MACHINE, SETTINGS CONFIGURED AND IS NOW READY  TO  USE.</t>
  </si>
  <si>
    <t>BOARD ISSUE, REPLACED A NEW BIPAP MACHINE</t>
  </si>
  <si>
    <t>BIPAP MACHINE NOT WORKING</t>
  </si>
  <si>
    <t xml:space="preserve">TRANSPORT VENTILATOR </t>
  </si>
  <si>
    <t>NAVIGATION SYSTEM</t>
  </si>
  <si>
    <t>ECHO MACHINE</t>
  </si>
  <si>
    <t>ECG MACHINE</t>
  </si>
  <si>
    <t>EEG MACHINE</t>
  </si>
  <si>
    <t>USG MACHINE</t>
  </si>
  <si>
    <t>RADIOGRAPHIC UNIT</t>
  </si>
  <si>
    <t>PORTABLE X-RAY MACHINE</t>
  </si>
  <si>
    <t>STEAM STERILIZER</t>
  </si>
  <si>
    <t>TABLE TOP STEAM STERILIZER</t>
  </si>
  <si>
    <t>PLASMA STERILIZER</t>
  </si>
  <si>
    <t>VENTILATOR, TRANSPORT</t>
  </si>
  <si>
    <t>EXTERNAL DISPLAY NOT SHOWING</t>
  </si>
  <si>
    <t>Count of CALL DATE</t>
  </si>
  <si>
    <t>AVERAGE TIME DOWN</t>
  </si>
  <si>
    <t>TYPE OF EQUIPMENT</t>
  </si>
  <si>
    <t>CLOSED CALLS</t>
  </si>
  <si>
    <t>PENDING CALLS</t>
  </si>
  <si>
    <t>ENGINEER</t>
  </si>
  <si>
    <t>START MONTH &amp; YEAR</t>
  </si>
  <si>
    <t>END MONTH &amp; YEAR</t>
  </si>
  <si>
    <t>Average of TIME DOWN</t>
  </si>
  <si>
    <t>NO. OF CALLS PENDING</t>
  </si>
  <si>
    <t>AVG. RESOLUTION TIME</t>
  </si>
  <si>
    <t>NO. OF CALLS ATTENDED</t>
  </si>
  <si>
    <t>AVG. RESPONSE TIME (IN MIN)</t>
  </si>
  <si>
    <t>RESPONSE TIME (IN MINUTES)</t>
  </si>
  <si>
    <t>Average of RESPONSE TIME (IN MINUTES)</t>
  </si>
  <si>
    <t>AVG. RESPONSE TIME</t>
  </si>
  <si>
    <t>Count of START MONTH &amp; YEAR</t>
  </si>
  <si>
    <t>CRITICAL VS NON-CRITICAL VS SEMI-CRITICAL</t>
  </si>
  <si>
    <t>Count of DEPARTMENT</t>
  </si>
  <si>
    <t>PEAK CALL TIME ANALYSIS</t>
  </si>
  <si>
    <t>TYPE VS AVG DOWNTIME</t>
  </si>
  <si>
    <t>CONTRIBUTIONS</t>
  </si>
  <si>
    <t>Count of TIME DOWN</t>
  </si>
  <si>
    <t>Feb 2024</t>
  </si>
  <si>
    <t>Apr 2024</t>
  </si>
  <si>
    <t>Aug 2023</t>
  </si>
  <si>
    <t>Aug 2024</t>
  </si>
  <si>
    <t>Dec 2023</t>
  </si>
  <si>
    <t>Jan 2024</t>
  </si>
  <si>
    <t>Jul 2023</t>
  </si>
  <si>
    <t>Jul 2024</t>
  </si>
  <si>
    <t>Jun 2023</t>
  </si>
  <si>
    <t>Jun 2024</t>
  </si>
  <si>
    <t>Mar 2024</t>
  </si>
  <si>
    <t>May 2024</t>
  </si>
  <si>
    <t>Nov 2023</t>
  </si>
  <si>
    <t>Oct 2023</t>
  </si>
  <si>
    <t>Sep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</si>
</sst>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1010000]d/m/yyyy;@"/>
    <numFmt numFmtId="165" formatCode="[$-1000409]h:mm\ AM/PM;@"/>
    <numFmt numFmtId="166" formatCode="[$-1010409]d/m/yyyy\ h:mm\ AM/PM;@"/>
    <numFmt numFmtId="167" formatCode="[hh]:mm"/>
    <numFmt numFmtId="168" formatCode="[$-409]d/mmm/yyyy;@"/>
    <numFmt numFmtId="169" formatCode="[$-409]h:mm\ AM/PM;@"/>
    <numFmt numFmtId="170" formatCode="[$-409]m/d/yy\ h:mm\ AM/PM;@"/>
    <numFmt numFmtId="171" formatCode="dd\ mmm\ yyyy"/>
    <numFmt numFmtId="172" formatCode="[h]:mm:ss;@"/>
    <numFmt numFmtId="173" formatCode="[$-F400]h:mm:ss\ AM/PM"/>
    <numFmt numFmtId="174" formatCode="[h]\ &quot;Hours&quot;\ :\ mm\ &quot;Minutes&quot;"/>
    <numFmt numFmtId="175" formatCode="[m]"/>
    <numFmt numFmtId="176" formatCode="[m]\ &quot;Min&quot;"/>
  </numFmts>
  <fonts count="12" x14ac:knownFonts="1">
    <font>
      <sz val="11"/>
      <color theme="1"/>
      <name val="Calibri"/>
      <family val="2"/>
      <scheme val="minor"/>
    </font>
    <font>
      <b/>
      <sz val="8"/>
      <color theme="1"/>
      <name val="Calibri"/>
      <family val="2"/>
      <scheme val="minor"/>
    </font>
    <font>
      <sz val="11"/>
      <color rgb="FF000000"/>
      <name val="Calibri"/>
      <family val="2"/>
    </font>
    <font>
      <b/>
      <sz val="8"/>
      <color rgb="FF000000"/>
      <name val="Calibri"/>
      <family val="2"/>
      <scheme val="minor"/>
    </font>
    <font>
      <sz val="8"/>
      <color theme="1"/>
      <name val="Calibri"/>
      <family val="2"/>
      <scheme val="minor"/>
    </font>
    <font>
      <sz val="8"/>
      <color indexed="8"/>
      <name val="Calibri"/>
      <family val="2"/>
      <scheme val="minor"/>
    </font>
    <font>
      <sz val="8"/>
      <name val="Calibri"/>
      <family val="2"/>
      <scheme val="minor"/>
    </font>
    <font>
      <sz val="8"/>
      <color rgb="FF000000"/>
      <name val="Calibri"/>
      <family val="2"/>
      <scheme val="minor"/>
    </font>
    <font>
      <sz val="8"/>
      <color theme="1"/>
      <name val="Calibri"/>
      <family val="2"/>
    </font>
    <font>
      <sz val="8"/>
      <name val="Calibri"/>
      <family val="2"/>
    </font>
    <font>
      <sz val="8"/>
      <color indexed="8"/>
      <name val="Calibri"/>
      <family val="2"/>
    </font>
    <font>
      <b/>
      <sz val="11"/>
      <color theme="1"/>
      <name val="Calibri"/>
      <family val="2"/>
      <scheme val="minor"/>
    </font>
  </fonts>
  <fills count="8">
    <fill>
      <patternFill patternType="none"/>
    </fill>
    <fill>
      <patternFill patternType="gray125"/>
    </fill>
    <fill>
      <patternFill patternType="solid">
        <fgColor theme="8" tint="0.59999389629810485"/>
        <bgColor indexed="64"/>
      </patternFill>
    </fill>
    <fill>
      <patternFill patternType="solid">
        <fgColor theme="0"/>
        <bgColor indexed="64"/>
      </patternFill>
    </fill>
    <fill>
      <patternFill patternType="solid">
        <fgColor rgb="FFFFFFFF"/>
        <bgColor rgb="FF000000"/>
      </patternFill>
    </fill>
    <fill>
      <patternFill patternType="solid">
        <fgColor rgb="FFFFFF00"/>
        <bgColor indexed="64"/>
      </patternFill>
    </fill>
    <fill>
      <patternFill patternType="solid">
        <fgColor theme="9"/>
        <bgColor indexed="64"/>
      </patternFill>
    </fill>
    <fill>
      <patternFill patternType="solid">
        <fgColor theme="9" tint="0.39997558519241921"/>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style="thin">
        <color auto="1"/>
      </top>
      <bottom style="thin">
        <color auto="1"/>
      </bottom>
      <diagonal/>
    </border>
    <border>
      <left/>
      <right style="thin">
        <color auto="1"/>
      </right>
      <top/>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2">
    <xf numFmtId="0" fontId="0" fillId="0" borderId="0"/>
    <xf numFmtId="0" fontId="2" fillId="0" borderId="0"/>
  </cellStyleXfs>
  <cellXfs count="145">
    <xf numFmtId="0" fontId="0" fillId="0" borderId="0" xfId="0"/>
    <xf numFmtId="0" fontId="4" fillId="0" borderId="0" xfId="0" applyFont="1" applyAlignment="1">
      <alignment vertical="center"/>
    </xf>
    <xf numFmtId="0" fontId="4" fillId="0" borderId="1" xfId="0" applyFont="1" applyBorder="1" applyAlignment="1">
      <alignment horizontal="center" vertical="center"/>
    </xf>
    <xf numFmtId="168" fontId="4" fillId="0" borderId="1" xfId="0" applyNumberFormat="1" applyFont="1" applyBorder="1" applyAlignment="1">
      <alignment horizontal="center" vertical="center"/>
    </xf>
    <xf numFmtId="169" fontId="4" fillId="0" borderId="1" xfId="0" applyNumberFormat="1" applyFont="1" applyBorder="1" applyAlignment="1">
      <alignment horizontal="center" vertical="center"/>
    </xf>
    <xf numFmtId="0" fontId="5" fillId="0" borderId="1" xfId="0" applyFont="1" applyBorder="1" applyAlignment="1">
      <alignment horizontal="center" vertical="center"/>
    </xf>
    <xf numFmtId="170" fontId="4" fillId="0" borderId="1" xfId="0" applyNumberFormat="1" applyFont="1" applyBorder="1" applyAlignment="1">
      <alignment horizontal="center" vertical="center"/>
    </xf>
    <xf numFmtId="0" fontId="4" fillId="3" borderId="1" xfId="0" applyFont="1" applyFill="1" applyBorder="1" applyAlignment="1">
      <alignment horizontal="center" vertical="center"/>
    </xf>
    <xf numFmtId="0" fontId="6" fillId="3" borderId="1" xfId="0" applyFont="1" applyFill="1" applyBorder="1" applyAlignment="1">
      <alignment horizontal="center" vertical="center"/>
    </xf>
    <xf numFmtId="0" fontId="7" fillId="3" borderId="1" xfId="1" applyFont="1" applyFill="1" applyBorder="1" applyAlignment="1">
      <alignment horizontal="center" vertical="center"/>
    </xf>
    <xf numFmtId="0" fontId="4" fillId="0" borderId="1" xfId="0" applyFont="1" applyBorder="1" applyAlignment="1">
      <alignment horizontal="center" vertical="center" wrapText="1"/>
    </xf>
    <xf numFmtId="0" fontId="6" fillId="0" borderId="1" xfId="0" applyFont="1" applyBorder="1" applyAlignment="1">
      <alignment horizontal="center" vertical="center"/>
    </xf>
    <xf numFmtId="169" fontId="5" fillId="0" borderId="1" xfId="0" applyNumberFormat="1" applyFont="1" applyBorder="1" applyAlignment="1">
      <alignment horizontal="center" vertical="center"/>
    </xf>
    <xf numFmtId="15" fontId="6" fillId="0" borderId="1" xfId="0" applyNumberFormat="1" applyFont="1" applyBorder="1" applyAlignment="1">
      <alignment horizontal="center" vertical="center"/>
    </xf>
    <xf numFmtId="15" fontId="6" fillId="3" borderId="1" xfId="0" applyNumberFormat="1" applyFont="1" applyFill="1" applyBorder="1" applyAlignment="1">
      <alignment horizontal="center" vertical="center"/>
    </xf>
    <xf numFmtId="0" fontId="4" fillId="0" borderId="0" xfId="0" applyFont="1" applyAlignment="1">
      <alignment horizontal="center" vertical="center"/>
    </xf>
    <xf numFmtId="0" fontId="8" fillId="0" borderId="1" xfId="0" applyFont="1" applyBorder="1" applyAlignment="1">
      <alignment horizontal="center" vertical="center"/>
    </xf>
    <xf numFmtId="0" fontId="5" fillId="0" borderId="1" xfId="0" applyFont="1" applyBorder="1" applyAlignment="1">
      <alignment horizontal="left" vertical="center"/>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171" fontId="5" fillId="0" borderId="1" xfId="0" applyNumberFormat="1" applyFont="1" applyBorder="1" applyAlignment="1">
      <alignment horizontal="left" vertical="center"/>
    </xf>
    <xf numFmtId="169" fontId="4" fillId="0" borderId="1" xfId="0" applyNumberFormat="1" applyFont="1" applyBorder="1" applyAlignment="1">
      <alignment horizontal="center" vertical="center" wrapText="1"/>
    </xf>
    <xf numFmtId="0" fontId="7" fillId="3" borderId="1" xfId="1" applyFont="1" applyFill="1" applyBorder="1" applyAlignment="1">
      <alignment horizontal="left" vertical="center" wrapText="1"/>
    </xf>
    <xf numFmtId="0" fontId="7" fillId="3" borderId="1" xfId="1" applyFont="1" applyFill="1" applyBorder="1" applyAlignment="1">
      <alignment horizontal="center" vertical="center" wrapText="1"/>
    </xf>
    <xf numFmtId="0" fontId="6" fillId="3" borderId="1" xfId="0" applyFont="1" applyFill="1" applyBorder="1" applyAlignment="1">
      <alignment horizontal="left" vertical="center"/>
    </xf>
    <xf numFmtId="0" fontId="5" fillId="0" borderId="1" xfId="0" applyFont="1" applyBorder="1" applyAlignment="1">
      <alignment horizontal="left" vertical="center" wrapText="1"/>
    </xf>
    <xf numFmtId="168" fontId="8" fillId="0" borderId="1" xfId="0" applyNumberFormat="1" applyFont="1" applyBorder="1" applyAlignment="1">
      <alignment horizontal="center" vertical="center"/>
    </xf>
    <xf numFmtId="169" fontId="8" fillId="0" borderId="1" xfId="0" applyNumberFormat="1" applyFont="1" applyBorder="1" applyAlignment="1">
      <alignment horizontal="center" vertical="center"/>
    </xf>
    <xf numFmtId="0" fontId="9" fillId="0" borderId="1" xfId="0" applyFont="1" applyBorder="1" applyAlignment="1">
      <alignment horizontal="center" vertical="center"/>
    </xf>
    <xf numFmtId="0" fontId="8" fillId="0" borderId="1" xfId="0" applyFont="1" applyBorder="1" applyAlignment="1">
      <alignment horizontal="left" vertical="center"/>
    </xf>
    <xf numFmtId="0" fontId="6" fillId="0" borderId="1" xfId="0" applyFont="1" applyBorder="1" applyAlignment="1">
      <alignment horizontal="left" vertical="center"/>
    </xf>
    <xf numFmtId="0" fontId="4" fillId="0" borderId="3" xfId="0" applyFont="1" applyBorder="1" applyAlignment="1">
      <alignment horizontal="left" vertical="center"/>
    </xf>
    <xf numFmtId="0" fontId="4" fillId="3" borderId="1" xfId="0" applyFont="1" applyFill="1" applyBorder="1" applyAlignment="1">
      <alignment horizontal="left" vertical="center"/>
    </xf>
    <xf numFmtId="169" fontId="8" fillId="0" borderId="1" xfId="0" applyNumberFormat="1" applyFont="1" applyBorder="1" applyAlignment="1">
      <alignment horizontal="center" vertical="center" wrapText="1"/>
    </xf>
    <xf numFmtId="0" fontId="10" fillId="0" borderId="1" xfId="0" applyFont="1" applyBorder="1" applyAlignment="1">
      <alignment horizontal="center" vertical="center"/>
    </xf>
    <xf numFmtId="0" fontId="10" fillId="0" borderId="1" xfId="0" applyFont="1" applyBorder="1" applyAlignment="1">
      <alignment horizontal="left" vertical="center"/>
    </xf>
    <xf numFmtId="168" fontId="4"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6" fillId="3" borderId="1" xfId="0" applyFont="1" applyFill="1" applyBorder="1" applyAlignment="1">
      <alignment horizontal="center" vertical="center" wrapText="1"/>
    </xf>
    <xf numFmtId="168" fontId="8" fillId="0" borderId="4" xfId="0" applyNumberFormat="1" applyFont="1" applyBorder="1" applyAlignment="1">
      <alignment horizontal="center" vertical="center"/>
    </xf>
    <xf numFmtId="0" fontId="5" fillId="0" borderId="4" xfId="0" applyFont="1" applyBorder="1" applyAlignment="1">
      <alignment horizontal="center" vertical="center"/>
    </xf>
    <xf numFmtId="0" fontId="5" fillId="0" borderId="4" xfId="0" applyFont="1" applyBorder="1" applyAlignment="1">
      <alignment horizontal="left" vertical="center"/>
    </xf>
    <xf numFmtId="0" fontId="5" fillId="0" borderId="2" xfId="0" applyFont="1" applyBorder="1" applyAlignment="1">
      <alignment horizontal="left" vertical="center"/>
    </xf>
    <xf numFmtId="0" fontId="5" fillId="0" borderId="2" xfId="0" applyFont="1" applyBorder="1" applyAlignment="1">
      <alignment horizontal="center" vertical="center"/>
    </xf>
    <xf numFmtId="0" fontId="4" fillId="0" borderId="2" xfId="0" applyFont="1" applyBorder="1" applyAlignment="1">
      <alignment horizontal="center" vertical="center"/>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169" fontId="4" fillId="3" borderId="1" xfId="0" applyNumberFormat="1" applyFont="1" applyFill="1" applyBorder="1" applyAlignment="1">
      <alignment horizontal="center" vertical="center"/>
    </xf>
    <xf numFmtId="0" fontId="7" fillId="0" borderId="1" xfId="0" applyFont="1" applyBorder="1" applyAlignment="1">
      <alignment horizontal="left" vertical="center" wrapText="1"/>
    </xf>
    <xf numFmtId="14" fontId="6" fillId="3" borderId="1" xfId="0" applyNumberFormat="1" applyFont="1" applyFill="1" applyBorder="1" applyAlignment="1">
      <alignment horizontal="center" vertical="center"/>
    </xf>
    <xf numFmtId="0" fontId="6" fillId="3" borderId="1" xfId="0" applyFont="1" applyFill="1" applyBorder="1" applyAlignment="1">
      <alignment horizontal="left" vertical="center" wrapText="1"/>
    </xf>
    <xf numFmtId="12" fontId="5" fillId="0" borderId="1" xfId="0" applyNumberFormat="1" applyFont="1" applyBorder="1" applyAlignment="1">
      <alignment horizontal="center" vertical="center"/>
    </xf>
    <xf numFmtId="168" fontId="4" fillId="0" borderId="4" xfId="0" applyNumberFormat="1" applyFont="1" applyBorder="1" applyAlignment="1">
      <alignment horizontal="center" vertical="center"/>
    </xf>
    <xf numFmtId="169" fontId="4" fillId="0" borderId="4" xfId="0" applyNumberFormat="1" applyFont="1" applyBorder="1" applyAlignment="1">
      <alignment horizontal="center" vertical="center"/>
    </xf>
    <xf numFmtId="0" fontId="4" fillId="0" borderId="4" xfId="0" applyFont="1" applyBorder="1" applyAlignment="1">
      <alignment horizontal="center" vertical="center"/>
    </xf>
    <xf numFmtId="15" fontId="4" fillId="0" borderId="1" xfId="0" applyNumberFormat="1" applyFont="1" applyBorder="1" applyAlignment="1">
      <alignment horizontal="center" vertical="center"/>
    </xf>
    <xf numFmtId="14" fontId="4" fillId="0" borderId="1" xfId="0" applyNumberFormat="1" applyFont="1" applyBorder="1" applyAlignment="1">
      <alignment horizontal="center" vertical="center"/>
    </xf>
    <xf numFmtId="0" fontId="7" fillId="3" borderId="1" xfId="1" applyFont="1" applyFill="1" applyBorder="1" applyAlignment="1">
      <alignment horizontal="left" vertical="center"/>
    </xf>
    <xf numFmtId="168" fontId="7" fillId="0" borderId="1" xfId="0" applyNumberFormat="1" applyFont="1" applyBorder="1" applyAlignment="1">
      <alignment horizontal="center" vertical="center"/>
    </xf>
    <xf numFmtId="169" fontId="7" fillId="0" borderId="1" xfId="0" applyNumberFormat="1" applyFont="1" applyBorder="1" applyAlignment="1">
      <alignment horizontal="center" vertical="center"/>
    </xf>
    <xf numFmtId="0" fontId="6" fillId="4" borderId="1" xfId="0" applyFont="1" applyFill="1" applyBorder="1" applyAlignment="1">
      <alignment horizontal="center" vertical="center"/>
    </xf>
    <xf numFmtId="0" fontId="7" fillId="0" borderId="1" xfId="0" applyFont="1" applyBorder="1" applyAlignment="1">
      <alignment horizontal="center" vertical="center"/>
    </xf>
    <xf numFmtId="0" fontId="7" fillId="4" borderId="1" xfId="0" applyFont="1" applyFill="1" applyBorder="1" applyAlignment="1">
      <alignment horizontal="left" vertical="center"/>
    </xf>
    <xf numFmtId="0" fontId="7" fillId="4" borderId="1" xfId="0" applyFont="1" applyFill="1" applyBorder="1" applyAlignment="1">
      <alignment horizontal="center" vertical="center"/>
    </xf>
    <xf numFmtId="0" fontId="7" fillId="0" borderId="1" xfId="0" applyFont="1" applyBorder="1" applyAlignment="1">
      <alignment horizontal="left" vertical="center"/>
    </xf>
    <xf numFmtId="0" fontId="4" fillId="0" borderId="0" xfId="0" applyFont="1" applyAlignment="1">
      <alignment horizontal="center" vertical="center" wrapText="1"/>
    </xf>
    <xf numFmtId="171" fontId="4" fillId="0" borderId="1" xfId="0" applyNumberFormat="1" applyFont="1" applyBorder="1" applyAlignment="1">
      <alignment horizontal="left" vertical="center"/>
    </xf>
    <xf numFmtId="0" fontId="8" fillId="0" borderId="1" xfId="0" applyFont="1" applyBorder="1" applyAlignment="1">
      <alignment horizontal="left" vertical="center" wrapText="1"/>
    </xf>
    <xf numFmtId="168" fontId="8" fillId="0" borderId="1" xfId="0" applyNumberFormat="1" applyFont="1" applyBorder="1" applyAlignment="1">
      <alignment horizontal="center" vertical="center" wrapText="1"/>
    </xf>
    <xf numFmtId="0" fontId="10" fillId="0" borderId="1" xfId="0" applyFont="1" applyBorder="1" applyAlignment="1">
      <alignment horizontal="left" vertical="center" wrapText="1"/>
    </xf>
    <xf numFmtId="0" fontId="10"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0" borderId="1" xfId="1" applyFont="1" applyBorder="1" applyAlignment="1">
      <alignment horizontal="left" vertical="center" wrapText="1"/>
    </xf>
    <xf numFmtId="168" fontId="7"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169" fontId="7" fillId="0" borderId="1" xfId="0" applyNumberFormat="1" applyFont="1" applyBorder="1" applyAlignment="1">
      <alignment horizontal="center" vertical="center" wrapText="1"/>
    </xf>
    <xf numFmtId="0" fontId="4" fillId="0" borderId="6" xfId="0" applyFont="1" applyBorder="1" applyAlignment="1">
      <alignment horizontal="left" vertical="center" wrapText="1"/>
    </xf>
    <xf numFmtId="0" fontId="5" fillId="0" borderId="3" xfId="0" applyFont="1" applyBorder="1" applyAlignment="1">
      <alignment horizontal="center" vertical="center"/>
    </xf>
    <xf numFmtId="0" fontId="7" fillId="3" borderId="6" xfId="1" applyFont="1" applyFill="1" applyBorder="1" applyAlignment="1">
      <alignment horizontal="left" vertical="center" wrapText="1"/>
    </xf>
    <xf numFmtId="0" fontId="4" fillId="0" borderId="1" xfId="0" quotePrefix="1" applyFont="1" applyBorder="1" applyAlignment="1">
      <alignment horizontal="left" vertical="center" wrapText="1"/>
    </xf>
    <xf numFmtId="0" fontId="7" fillId="4" borderId="1" xfId="0" applyFont="1" applyFill="1" applyBorder="1" applyAlignment="1">
      <alignment horizontal="left" vertical="center" wrapText="1"/>
    </xf>
    <xf numFmtId="0" fontId="7" fillId="4" borderId="1" xfId="0" applyFont="1" applyFill="1" applyBorder="1" applyAlignment="1">
      <alignment horizontal="center" vertical="center" wrapText="1"/>
    </xf>
    <xf numFmtId="14" fontId="6" fillId="3" borderId="1" xfId="0" applyNumberFormat="1" applyFont="1" applyFill="1" applyBorder="1" applyAlignment="1">
      <alignment horizontal="center" vertical="center" wrapText="1"/>
    </xf>
    <xf numFmtId="168" fontId="5" fillId="0" borderId="1" xfId="0" applyNumberFormat="1" applyFont="1" applyBorder="1" applyAlignment="1">
      <alignment horizontal="center" vertical="center"/>
    </xf>
    <xf numFmtId="0" fontId="9" fillId="0" borderId="1" xfId="0" applyFont="1" applyBorder="1" applyAlignment="1">
      <alignment horizontal="left" vertical="center" wrapText="1"/>
    </xf>
    <xf numFmtId="0" fontId="4" fillId="0" borderId="0" xfId="0" applyFont="1" applyAlignment="1">
      <alignment horizontal="left" vertical="center"/>
    </xf>
    <xf numFmtId="0" fontId="4" fillId="0" borderId="6" xfId="0" applyFont="1" applyBorder="1" applyAlignment="1">
      <alignment horizontal="left" vertical="center"/>
    </xf>
    <xf numFmtId="168" fontId="4" fillId="0" borderId="2" xfId="0" applyNumberFormat="1" applyFont="1" applyBorder="1" applyAlignment="1">
      <alignment horizontal="center" vertical="center"/>
    </xf>
    <xf numFmtId="169" fontId="4" fillId="0" borderId="2" xfId="0" applyNumberFormat="1" applyFont="1" applyBorder="1" applyAlignment="1">
      <alignment horizontal="center" vertical="center"/>
    </xf>
    <xf numFmtId="169" fontId="4" fillId="0" borderId="4" xfId="0" applyNumberFormat="1" applyFont="1" applyBorder="1" applyAlignment="1">
      <alignment horizontal="center" vertical="center" wrapText="1"/>
    </xf>
    <xf numFmtId="168" fontId="4" fillId="0" borderId="2" xfId="0" applyNumberFormat="1" applyFont="1" applyBorder="1" applyAlignment="1">
      <alignment horizontal="center" vertical="center" wrapText="1"/>
    </xf>
    <xf numFmtId="169" fontId="4" fillId="0" borderId="2" xfId="0" applyNumberFormat="1" applyFont="1" applyBorder="1" applyAlignment="1">
      <alignment horizontal="center" vertical="center" wrapText="1"/>
    </xf>
    <xf numFmtId="172" fontId="4" fillId="0" borderId="1" xfId="0" applyNumberFormat="1" applyFont="1" applyBorder="1" applyAlignment="1">
      <alignment horizontal="center" vertical="center"/>
    </xf>
    <xf numFmtId="168" fontId="4" fillId="0" borderId="4" xfId="0" applyNumberFormat="1" applyFont="1" applyBorder="1" applyAlignment="1">
      <alignment horizontal="center" vertical="center" wrapText="1"/>
    </xf>
    <xf numFmtId="0" fontId="5" fillId="0" borderId="4" xfId="0" applyFont="1" applyBorder="1" applyAlignment="1">
      <alignment horizontal="center" vertical="center" wrapText="1"/>
    </xf>
    <xf numFmtId="0" fontId="5" fillId="0" borderId="0" xfId="0" applyFont="1" applyAlignment="1">
      <alignment horizontal="center" vertical="center"/>
    </xf>
    <xf numFmtId="15" fontId="6" fillId="3" borderId="7" xfId="0" applyNumberFormat="1" applyFont="1" applyFill="1" applyBorder="1" applyAlignment="1">
      <alignment horizontal="center" vertical="center"/>
    </xf>
    <xf numFmtId="15" fontId="6" fillId="3" borderId="3" xfId="0" applyNumberFormat="1" applyFont="1" applyFill="1" applyBorder="1" applyAlignment="1">
      <alignment horizontal="center" vertical="center"/>
    </xf>
    <xf numFmtId="0" fontId="7" fillId="3" borderId="4" xfId="1" applyFont="1" applyFill="1" applyBorder="1" applyAlignment="1">
      <alignment horizontal="left" vertical="center" wrapText="1"/>
    </xf>
    <xf numFmtId="0" fontId="5" fillId="0" borderId="3" xfId="0" applyFont="1" applyBorder="1" applyAlignment="1">
      <alignment horizontal="left" vertical="center"/>
    </xf>
    <xf numFmtId="0" fontId="8" fillId="0" borderId="6" xfId="0" applyFont="1" applyBorder="1" applyAlignment="1">
      <alignment horizontal="left" vertical="center"/>
    </xf>
    <xf numFmtId="0" fontId="7" fillId="3" borderId="5" xfId="1" applyFont="1" applyFill="1" applyBorder="1" applyAlignment="1">
      <alignment horizontal="left" vertical="center" wrapText="1"/>
    </xf>
    <xf numFmtId="0" fontId="8" fillId="0" borderId="3" xfId="0" applyFont="1" applyBorder="1" applyAlignment="1">
      <alignment horizontal="left" vertical="center" wrapText="1"/>
    </xf>
    <xf numFmtId="169" fontId="8" fillId="0" borderId="4" xfId="0" applyNumberFormat="1" applyFont="1" applyBorder="1" applyAlignment="1">
      <alignment horizontal="center" vertical="center" wrapText="1"/>
    </xf>
    <xf numFmtId="168" fontId="8" fillId="5" borderId="1" xfId="0" applyNumberFormat="1" applyFont="1" applyFill="1" applyBorder="1" applyAlignment="1">
      <alignment horizontal="center" vertical="center" wrapText="1"/>
    </xf>
    <xf numFmtId="169" fontId="8" fillId="5" borderId="1" xfId="0" applyNumberFormat="1" applyFont="1" applyFill="1" applyBorder="1" applyAlignment="1">
      <alignment horizontal="center" vertical="center" wrapText="1"/>
    </xf>
    <xf numFmtId="0" fontId="5" fillId="5" borderId="1" xfId="0" applyFont="1" applyFill="1" applyBorder="1" applyAlignment="1">
      <alignment horizontal="left" vertical="center"/>
    </xf>
    <xf numFmtId="0" fontId="4" fillId="0" borderId="8" xfId="0" applyFont="1" applyBorder="1" applyAlignment="1">
      <alignment horizontal="center" vertical="center"/>
    </xf>
    <xf numFmtId="0" fontId="1" fillId="2" borderId="9" xfId="0" applyFont="1" applyFill="1" applyBorder="1" applyAlignment="1">
      <alignment horizontal="center" vertical="center" wrapText="1"/>
    </xf>
    <xf numFmtId="15" fontId="3" fillId="2" borderId="2" xfId="1" applyNumberFormat="1" applyFont="1" applyFill="1" applyBorder="1" applyAlignment="1">
      <alignment horizontal="center" vertical="center" wrapText="1"/>
    </xf>
    <xf numFmtId="164" fontId="3" fillId="2" borderId="2" xfId="1" applyNumberFormat="1" applyFont="1" applyFill="1" applyBorder="1" applyAlignment="1">
      <alignment horizontal="center" vertical="center" wrapText="1"/>
    </xf>
    <xf numFmtId="165" fontId="3" fillId="2" borderId="2" xfId="1" applyNumberFormat="1" applyFont="1" applyFill="1" applyBorder="1" applyAlignment="1">
      <alignment horizontal="center" vertical="center" wrapText="1"/>
    </xf>
    <xf numFmtId="0" fontId="3" fillId="2" borderId="2" xfId="1" applyFont="1" applyFill="1" applyBorder="1" applyAlignment="1">
      <alignment horizontal="center" vertical="center" wrapText="1"/>
    </xf>
    <xf numFmtId="0" fontId="1" fillId="2" borderId="2" xfId="0" applyFont="1" applyFill="1" applyBorder="1" applyAlignment="1">
      <alignment horizontal="center" vertical="center" wrapText="1"/>
    </xf>
    <xf numFmtId="18" fontId="3" fillId="2" borderId="2" xfId="1" applyNumberFormat="1" applyFont="1" applyFill="1" applyBorder="1" applyAlignment="1">
      <alignment horizontal="center" vertical="center" wrapText="1"/>
    </xf>
    <xf numFmtId="166" fontId="3" fillId="2" borderId="2" xfId="1" applyNumberFormat="1" applyFont="1" applyFill="1" applyBorder="1" applyAlignment="1">
      <alignment horizontal="center" vertical="center" wrapText="1"/>
    </xf>
    <xf numFmtId="167" fontId="1" fillId="2" borderId="2" xfId="1" applyNumberFormat="1" applyFont="1" applyFill="1" applyBorder="1" applyAlignment="1">
      <alignment horizontal="center" vertical="center" wrapText="1"/>
    </xf>
    <xf numFmtId="168" fontId="7" fillId="0" borderId="4" xfId="0" applyNumberFormat="1" applyFont="1" applyBorder="1" applyAlignment="1">
      <alignment horizontal="center" vertical="center"/>
    </xf>
    <xf numFmtId="169" fontId="7" fillId="0" borderId="4" xfId="0" applyNumberFormat="1" applyFont="1" applyBorder="1" applyAlignment="1">
      <alignment horizontal="center" vertical="center"/>
    </xf>
    <xf numFmtId="0" fontId="7" fillId="0" borderId="4" xfId="0" applyFont="1" applyBorder="1" applyAlignment="1">
      <alignment horizontal="center" vertical="center"/>
    </xf>
    <xf numFmtId="0" fontId="7" fillId="0" borderId="4" xfId="0" applyFont="1" applyBorder="1" applyAlignment="1">
      <alignment horizontal="left" vertical="center"/>
    </xf>
    <xf numFmtId="0" fontId="7" fillId="4" borderId="4" xfId="0" applyFont="1" applyFill="1" applyBorder="1" applyAlignment="1">
      <alignment horizontal="left" vertical="center"/>
    </xf>
    <xf numFmtId="0" fontId="7" fillId="4" borderId="4" xfId="0" applyFont="1" applyFill="1" applyBorder="1" applyAlignment="1">
      <alignment horizontal="center" vertical="center"/>
    </xf>
    <xf numFmtId="0" fontId="0" fillId="0" borderId="0" xfId="0" pivotButton="1"/>
    <xf numFmtId="0" fontId="0" fillId="0" borderId="0" xfId="0" applyAlignment="1">
      <alignment horizontal="left"/>
    </xf>
    <xf numFmtId="0" fontId="11" fillId="0" borderId="0" xfId="0" applyFont="1" applyAlignment="1">
      <alignment horizontal="left"/>
    </xf>
    <xf numFmtId="173" fontId="4" fillId="0" borderId="0" xfId="0" applyNumberFormat="1" applyFont="1" applyAlignment="1">
      <alignment horizontal="center" vertical="center"/>
    </xf>
    <xf numFmtId="169" fontId="4" fillId="0" borderId="0" xfId="0" applyNumberFormat="1" applyFont="1" applyAlignment="1">
      <alignment horizontal="center" vertical="center"/>
    </xf>
    <xf numFmtId="174" fontId="0" fillId="0" borderId="0" xfId="0" applyNumberFormat="1"/>
    <xf numFmtId="168" fontId="4" fillId="0" borderId="0" xfId="0" applyNumberFormat="1" applyFont="1" applyAlignment="1">
      <alignment horizontal="center" vertical="center"/>
    </xf>
    <xf numFmtId="175" fontId="4" fillId="0" borderId="1" xfId="0" applyNumberFormat="1" applyFont="1" applyBorder="1" applyAlignment="1">
      <alignment horizontal="center" vertical="center"/>
    </xf>
    <xf numFmtId="0" fontId="1" fillId="6" borderId="1" xfId="0" applyFont="1" applyFill="1" applyBorder="1" applyAlignment="1">
      <alignment horizontal="center" vertical="center"/>
    </xf>
    <xf numFmtId="1" fontId="4" fillId="7" borderId="1" xfId="0" applyNumberFormat="1" applyFont="1" applyFill="1" applyBorder="1" applyAlignment="1">
      <alignment horizontal="center" vertical="center"/>
    </xf>
    <xf numFmtId="0" fontId="4" fillId="7" borderId="1" xfId="0" applyFont="1" applyFill="1" applyBorder="1" applyAlignment="1">
      <alignment horizontal="center" vertical="center"/>
    </xf>
    <xf numFmtId="175" fontId="4" fillId="7" borderId="1" xfId="0" applyNumberFormat="1" applyFont="1" applyFill="1" applyBorder="1" applyAlignment="1">
      <alignment horizontal="center" vertical="center"/>
    </xf>
    <xf numFmtId="176" fontId="0" fillId="0" borderId="0" xfId="0" applyNumberFormat="1"/>
    <xf numFmtId="0" fontId="11" fillId="6" borderId="1" xfId="0" applyFont="1" applyFill="1" applyBorder="1" applyAlignment="1">
      <alignment horizontal="center" vertical="center"/>
    </xf>
    <xf numFmtId="10" fontId="0" fillId="0" borderId="0" xfId="0" applyNumberFormat="1"/>
    <xf numFmtId="0" fontId="11" fillId="5" borderId="0" xfId="0" applyFont="1" applyFill="1" applyAlignment="1">
      <alignment horizontal="center"/>
    </xf>
    <xf numFmtId="0" fontId="11" fillId="6" borderId="1" xfId="0" applyFont="1" applyFill="1" applyBorder="1" applyAlignment="1">
      <alignment horizontal="center" vertical="center"/>
    </xf>
    <xf numFmtId="0" fontId="11" fillId="6" borderId="0" xfId="0" applyFont="1" applyFill="1" applyAlignment="1">
      <alignment horizontal="center" vertical="center"/>
    </xf>
    <xf numFmtId="0" fontId="11" fillId="6" borderId="6" xfId="0" applyFont="1" applyFill="1" applyBorder="1" applyAlignment="1">
      <alignment horizontal="center" vertical="center"/>
    </xf>
    <xf numFmtId="0" fontId="11" fillId="6" borderId="8" xfId="0" applyFont="1" applyFill="1" applyBorder="1" applyAlignment="1">
      <alignment horizontal="center" vertical="center"/>
    </xf>
    <xf numFmtId="0" fontId="0" fillId="0" borderId="0" xfId="0" applyNumberFormat="1"/>
    <xf numFmtId="0" fontId="0" fillId="0" borderId="0" xfId="0" applyAlignment="1">
      <alignment horizontal="left" indent="1"/>
    </xf>
  </cellXfs>
  <cellStyles count="2">
    <cellStyle name="Normal" xfId="0" builtinId="0"/>
    <cellStyle name="Normal 2" xfId="1" xr:uid="{E8B43563-6781-45A7-89BE-CA1D179831EF}"/>
  </cellStyles>
  <dxfs count="24">
    <dxf>
      <font>
        <b val="0"/>
        <i val="0"/>
        <strike val="0"/>
        <condense val="0"/>
        <extend val="0"/>
        <outline val="0"/>
        <shadow val="0"/>
        <u val="none"/>
        <vertAlign val="baseline"/>
        <sz val="8"/>
        <color theme="1"/>
        <name val="Calibri"/>
        <family val="2"/>
        <scheme val="minor"/>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8"/>
        <color theme="1"/>
        <name val="Calibri"/>
        <family val="2"/>
        <scheme val="minor"/>
      </font>
      <numFmt numFmtId="172" formatCode="[h]:mm:ss;@"/>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8"/>
        <color theme="1"/>
        <name val="Calibri"/>
        <family val="2"/>
        <scheme val="minor"/>
      </font>
      <numFmt numFmtId="170" formatCode="[$-409]m/d/yy\ h:mm\ AM/PM;@"/>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8"/>
        <color theme="1"/>
        <name val="Calibri"/>
        <family val="2"/>
        <scheme val="minor"/>
      </font>
      <numFmt numFmtId="170" formatCode="[$-409]m/d/yy\ h:mm\ AM/PM;@"/>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8"/>
        <color rgb="FF000000"/>
        <name val="Calibri"/>
        <family val="2"/>
        <scheme val="minor"/>
      </font>
      <numFmt numFmtId="169" formatCode="[$-409]h:mm\ AM/PM;@"/>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8"/>
        <color rgb="FF000000"/>
        <name val="Calibri"/>
        <family val="2"/>
        <scheme val="minor"/>
      </font>
      <numFmt numFmtId="168" formatCode="[$-409]d/mmm/yyyy;@"/>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8"/>
        <color rgb="FF000000"/>
        <name val="Calibri"/>
        <family val="2"/>
        <scheme val="minor"/>
      </font>
      <numFmt numFmtId="168" formatCode="[$-409]d/mmm/yyyy;@"/>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8"/>
        <color theme="1"/>
        <name val="Calibri"/>
        <family val="2"/>
        <scheme val="minor"/>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8"/>
        <color rgb="FF000000"/>
        <name val="Calibri"/>
        <family val="2"/>
        <scheme val="minor"/>
      </font>
      <fill>
        <patternFill patternType="solid">
          <fgColor rgb="FF000000"/>
          <bgColor rgb="FFFFFFFF"/>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8"/>
        <color rgb="FF000000"/>
        <name val="Calibri"/>
        <family val="2"/>
        <scheme val="minor"/>
      </font>
      <fill>
        <patternFill patternType="solid">
          <fgColor rgb="FF000000"/>
          <bgColor rgb="FFFFFFFF"/>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8"/>
        <color rgb="FF000000"/>
        <name val="Calibri"/>
        <family val="2"/>
        <scheme val="minor"/>
      </font>
      <fill>
        <patternFill patternType="solid">
          <fgColor rgb="FF000000"/>
          <bgColor rgb="FFFFFFFF"/>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8"/>
        <color indexed="8"/>
        <name val="Calibri"/>
        <family val="2"/>
        <scheme val="minor"/>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indent="0" justifyLastLine="0" shrinkToFit="0" readingOrder="0"/>
    </dxf>
    <dxf>
      <font>
        <b val="0"/>
        <i val="0"/>
        <strike val="0"/>
        <condense val="0"/>
        <extend val="0"/>
        <outline val="0"/>
        <shadow val="0"/>
        <u val="none"/>
        <vertAlign val="baseline"/>
        <sz val="8"/>
        <color rgb="FF000000"/>
        <name val="Calibri"/>
        <family val="2"/>
        <scheme val="minor"/>
      </font>
      <numFmt numFmtId="169" formatCode="[$-409]h:mm\ AM/PM;@"/>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8"/>
        <color rgb="FF000000"/>
        <name val="Calibri"/>
        <family val="2"/>
        <scheme val="minor"/>
      </font>
      <numFmt numFmtId="169" formatCode="[$-409]h:mm\ AM/PM;@"/>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8"/>
        <color rgb="FF000000"/>
        <name val="Calibri"/>
        <family val="2"/>
        <scheme val="minor"/>
      </font>
      <numFmt numFmtId="169" formatCode="[$-409]h:mm\ AM/PM;@"/>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8"/>
        <color rgb="FF000000"/>
        <name val="Calibri"/>
        <family val="2"/>
        <scheme val="minor"/>
      </font>
      <numFmt numFmtId="168" formatCode="[$-409]d/mmm/yyyy;@"/>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8"/>
        <color rgb="FF000000"/>
        <name val="Calibri"/>
        <family val="2"/>
        <scheme val="minor"/>
      </font>
      <numFmt numFmtId="168" formatCode="[$-409]d/mmm/yyyy;@"/>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8"/>
        <color theme="1"/>
        <name val="Calibri"/>
        <family val="2"/>
        <scheme val="minor"/>
      </font>
      <alignment horizontal="center" vertical="center" textRotation="0" wrapText="0" indent="0" justifyLastLine="0" shrinkToFit="0" readingOrder="0"/>
      <border diagonalUp="0" diagonalDown="0">
        <left/>
        <right style="thin">
          <color auto="1"/>
        </right>
        <top style="thin">
          <color auto="1"/>
        </top>
        <bottom style="thin">
          <color auto="1"/>
        </bottom>
        <vertical/>
        <horizontal/>
      </border>
    </dxf>
    <dxf>
      <border outline="0">
        <left style="thin">
          <color auto="1"/>
        </left>
        <top style="thin">
          <color auto="1"/>
        </top>
        <bottom style="thin">
          <color auto="1"/>
        </bottom>
      </border>
    </dxf>
    <dxf>
      <border outline="0">
        <bottom style="thin">
          <color auto="1"/>
        </bottom>
      </border>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 Equipment Maintenance - Dashboard.xlsx]Background Analysis!PivotTable15</c:name>
    <c:fmtId val="10"/>
  </c:pivotSource>
  <c:chart>
    <c:title>
      <c:tx>
        <c:rich>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r>
              <a:rPr lang="en-US" b="1" u="sng">
                <a:solidFill>
                  <a:sysClr val="windowText" lastClr="000000"/>
                </a:solidFill>
              </a:rPr>
              <a:t>AVG. RESOLUTION</a:t>
            </a:r>
            <a:r>
              <a:rPr lang="en-US" b="1" u="sng" baseline="0">
                <a:solidFill>
                  <a:sysClr val="windowText" lastClr="000000"/>
                </a:solidFill>
              </a:rPr>
              <a:t> TIME</a:t>
            </a:r>
          </a:p>
        </c:rich>
      </c:tx>
      <c:overlay val="0"/>
      <c:spPr>
        <a:noFill/>
        <a:ln>
          <a:noFill/>
        </a:ln>
        <a:effectLst/>
      </c:spPr>
      <c:txPr>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'Background Analysis'!$B$17</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'Background Analysis'!$A$18:$A$24</c:f>
              <c:strCache>
                <c:ptCount val="6"/>
                <c:pt idx="0">
                  <c:v>HAFIZ</c:v>
                </c:pt>
                <c:pt idx="1">
                  <c:v>JERLIN</c:v>
                </c:pt>
                <c:pt idx="2">
                  <c:v>RAMKIE</c:v>
                </c:pt>
                <c:pt idx="3">
                  <c:v>SANTHOSH</c:v>
                </c:pt>
                <c:pt idx="4">
                  <c:v>SOORAJ</c:v>
                </c:pt>
                <c:pt idx="5">
                  <c:v>THANISH</c:v>
                </c:pt>
              </c:strCache>
            </c:strRef>
          </c:cat>
          <c:val>
            <c:numRef>
              <c:f>'Background Analysis'!$B$18:$B$24</c:f>
              <c:numCache>
                <c:formatCode>[m]\ "Min"</c:formatCode>
                <c:ptCount val="6"/>
                <c:pt idx="0">
                  <c:v>2.2276943923285449E-2</c:v>
                </c:pt>
                <c:pt idx="1">
                  <c:v>1.8105854101765288E-2</c:v>
                </c:pt>
                <c:pt idx="2">
                  <c:v>2.2984601449275353E-2</c:v>
                </c:pt>
                <c:pt idx="3">
                  <c:v>2.4380565234223838E-2</c:v>
                </c:pt>
                <c:pt idx="4">
                  <c:v>4.0658478726660598E-2</c:v>
                </c:pt>
                <c:pt idx="5">
                  <c:v>3.8721148684916794E-2</c:v>
                </c:pt>
              </c:numCache>
            </c:numRef>
          </c:val>
          <c:extLst>
            <c:ext xmlns:c16="http://schemas.microsoft.com/office/drawing/2014/chart" uri="{C3380CC4-5D6E-409C-BE32-E72D297353CC}">
              <c16:uniqueId val="{00000000-03FC-451D-AFC7-FBE2CA76D085}"/>
            </c:ext>
          </c:extLst>
        </c:ser>
        <c:dLbls>
          <c:dLblPos val="outEnd"/>
          <c:showLegendKey val="0"/>
          <c:showVal val="1"/>
          <c:showCatName val="0"/>
          <c:showSerName val="0"/>
          <c:showPercent val="0"/>
          <c:showBubbleSize val="0"/>
        </c:dLbls>
        <c:gapWidth val="219"/>
        <c:overlap val="-27"/>
        <c:axId val="488102736"/>
        <c:axId val="488104176"/>
      </c:barChart>
      <c:catAx>
        <c:axId val="488102736"/>
        <c:scaling>
          <c:orientation val="minMax"/>
        </c:scaling>
        <c:delete val="1"/>
        <c:axPos val="b"/>
        <c:numFmt formatCode="General" sourceLinked="1"/>
        <c:majorTickMark val="none"/>
        <c:minorTickMark val="none"/>
        <c:tickLblPos val="nextTo"/>
        <c:crossAx val="488104176"/>
        <c:crosses val="autoZero"/>
        <c:auto val="1"/>
        <c:lblAlgn val="ctr"/>
        <c:lblOffset val="100"/>
        <c:noMultiLvlLbl val="0"/>
      </c:catAx>
      <c:valAx>
        <c:axId val="488104176"/>
        <c:scaling>
          <c:orientation val="minMax"/>
        </c:scaling>
        <c:delete val="1"/>
        <c:axPos val="l"/>
        <c:numFmt formatCode="[m]\ &quot;Min&quot;" sourceLinked="1"/>
        <c:majorTickMark val="none"/>
        <c:minorTickMark val="none"/>
        <c:tickLblPos val="nextTo"/>
        <c:crossAx val="488102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 Equipment Maintenance - Dashboard.xlsx]Other Analysis!PEAK TIME ANALYSIS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Peak</a:t>
            </a:r>
            <a:r>
              <a:rPr lang="en-US" baseline="0"/>
              <a:t> Call Time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'Other Analysis'!$B$35</c:f>
              <c:strCache>
                <c:ptCount val="1"/>
                <c:pt idx="0">
                  <c:v>Total</c:v>
                </c:pt>
              </c:strCache>
            </c:strRef>
          </c:tx>
          <c:spPr>
            <a:ln w="28575" cap="rnd">
              <a:solidFill>
                <a:schemeClr val="accent1"/>
              </a:solidFill>
              <a:round/>
            </a:ln>
            <a:effectLst/>
          </c:spPr>
          <c:marker>
            <c:symbol val="none"/>
          </c:marker>
          <c:cat>
            <c:strRef>
              <c:f>'Other Analysis'!$A$36:$A$60</c:f>
              <c:strCache>
                <c:ptCount val="24"/>
                <c:pt idx="0">
                  <c:v>12 AM</c:v>
                </c:pt>
                <c:pt idx="1">
                  <c:v>1 AM</c:v>
                </c:pt>
                <c:pt idx="2">
                  <c:v>2 AM</c:v>
                </c:pt>
                <c:pt idx="3">
                  <c:v>3 AM</c:v>
                </c:pt>
                <c:pt idx="4">
                  <c:v>4 AM</c:v>
                </c:pt>
                <c:pt idx="5">
                  <c:v>5 AM</c:v>
                </c:pt>
                <c:pt idx="6">
                  <c:v>6 AM</c:v>
                </c:pt>
                <c:pt idx="7">
                  <c:v>7 AM</c:v>
                </c:pt>
                <c:pt idx="8">
                  <c:v>8 AM</c:v>
                </c:pt>
                <c:pt idx="9">
                  <c:v>9 AM</c:v>
                </c:pt>
                <c:pt idx="10">
                  <c:v>10 AM</c:v>
                </c:pt>
                <c:pt idx="11">
                  <c:v>11 AM</c:v>
                </c:pt>
                <c:pt idx="12">
                  <c:v>12 PM</c:v>
                </c:pt>
                <c:pt idx="13">
                  <c:v>1 PM</c:v>
                </c:pt>
                <c:pt idx="14">
                  <c:v>2 PM</c:v>
                </c:pt>
                <c:pt idx="15">
                  <c:v>3 PM</c:v>
                </c:pt>
                <c:pt idx="16">
                  <c:v>4 PM</c:v>
                </c:pt>
                <c:pt idx="17">
                  <c:v>5 PM</c:v>
                </c:pt>
                <c:pt idx="18">
                  <c:v>6 PM</c:v>
                </c:pt>
                <c:pt idx="19">
                  <c:v>7 PM</c:v>
                </c:pt>
                <c:pt idx="20">
                  <c:v>8 PM</c:v>
                </c:pt>
                <c:pt idx="21">
                  <c:v>9 PM</c:v>
                </c:pt>
                <c:pt idx="22">
                  <c:v>10 PM</c:v>
                </c:pt>
                <c:pt idx="23">
                  <c:v>11 PM</c:v>
                </c:pt>
              </c:strCache>
            </c:strRef>
          </c:cat>
          <c:val>
            <c:numRef>
              <c:f>'Other Analysis'!$B$36:$B$60</c:f>
              <c:numCache>
                <c:formatCode>General</c:formatCode>
                <c:ptCount val="24"/>
                <c:pt idx="0">
                  <c:v>41</c:v>
                </c:pt>
                <c:pt idx="1">
                  <c:v>44</c:v>
                </c:pt>
                <c:pt idx="2">
                  <c:v>29</c:v>
                </c:pt>
                <c:pt idx="3">
                  <c:v>21</c:v>
                </c:pt>
                <c:pt idx="4">
                  <c:v>11</c:v>
                </c:pt>
                <c:pt idx="5">
                  <c:v>17</c:v>
                </c:pt>
                <c:pt idx="6">
                  <c:v>39</c:v>
                </c:pt>
                <c:pt idx="7">
                  <c:v>96</c:v>
                </c:pt>
                <c:pt idx="8">
                  <c:v>107</c:v>
                </c:pt>
                <c:pt idx="9">
                  <c:v>150</c:v>
                </c:pt>
                <c:pt idx="10">
                  <c:v>219</c:v>
                </c:pt>
                <c:pt idx="11">
                  <c:v>180</c:v>
                </c:pt>
                <c:pt idx="12">
                  <c:v>134</c:v>
                </c:pt>
                <c:pt idx="13">
                  <c:v>124</c:v>
                </c:pt>
                <c:pt idx="14">
                  <c:v>154</c:v>
                </c:pt>
                <c:pt idx="15">
                  <c:v>165</c:v>
                </c:pt>
                <c:pt idx="16">
                  <c:v>122</c:v>
                </c:pt>
                <c:pt idx="17">
                  <c:v>105</c:v>
                </c:pt>
                <c:pt idx="18">
                  <c:v>53</c:v>
                </c:pt>
                <c:pt idx="19">
                  <c:v>41</c:v>
                </c:pt>
                <c:pt idx="20">
                  <c:v>45</c:v>
                </c:pt>
                <c:pt idx="21">
                  <c:v>62</c:v>
                </c:pt>
                <c:pt idx="22">
                  <c:v>80</c:v>
                </c:pt>
                <c:pt idx="23">
                  <c:v>55</c:v>
                </c:pt>
              </c:numCache>
            </c:numRef>
          </c:val>
          <c:smooth val="0"/>
          <c:extLst>
            <c:ext xmlns:c16="http://schemas.microsoft.com/office/drawing/2014/chart" uri="{C3380CC4-5D6E-409C-BE32-E72D297353CC}">
              <c16:uniqueId val="{00000000-11C0-42B8-8A4D-042470B55783}"/>
            </c:ext>
          </c:extLst>
        </c:ser>
        <c:dLbls>
          <c:showLegendKey val="0"/>
          <c:showVal val="0"/>
          <c:showCatName val="0"/>
          <c:showSerName val="0"/>
          <c:showPercent val="0"/>
          <c:showBubbleSize val="0"/>
        </c:dLbls>
        <c:smooth val="0"/>
        <c:axId val="436820688"/>
        <c:axId val="436822488"/>
      </c:lineChart>
      <c:catAx>
        <c:axId val="4368206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822488"/>
        <c:crosses val="autoZero"/>
        <c:auto val="1"/>
        <c:lblAlgn val="ctr"/>
        <c:lblOffset val="100"/>
        <c:noMultiLvlLbl val="0"/>
      </c:catAx>
      <c:valAx>
        <c:axId val="436822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820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 Equipment Maintenance - Dashboard.xlsx]Other Analysis!TYPE VS AVG DOWNTIME</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'Other Analysis'!$B$3</c:f>
              <c:strCache>
                <c:ptCount val="1"/>
                <c:pt idx="0">
                  <c:v>Total</c:v>
                </c:pt>
              </c:strCache>
            </c:strRef>
          </c:tx>
          <c:spPr>
            <a:solidFill>
              <a:schemeClr val="accent1"/>
            </a:solidFill>
            <a:ln>
              <a:noFill/>
            </a:ln>
            <a:effectLst/>
          </c:spPr>
          <c:invertIfNegative val="0"/>
          <c:cat>
            <c:strRef>
              <c:f>'Other Analysis'!$A$4:$A$7</c:f>
              <c:strCache>
                <c:ptCount val="3"/>
                <c:pt idx="0">
                  <c:v>CRITICAL</c:v>
                </c:pt>
                <c:pt idx="1">
                  <c:v>NON-CRITICAL</c:v>
                </c:pt>
                <c:pt idx="2">
                  <c:v>SEMI-CRITICAL</c:v>
                </c:pt>
              </c:strCache>
            </c:strRef>
          </c:cat>
          <c:val>
            <c:numRef>
              <c:f>'Other Analysis'!$B$4:$B$7</c:f>
              <c:numCache>
                <c:formatCode>[h]\ "Hours"\ :\ mm\ "Minutes"</c:formatCode>
                <c:ptCount val="3"/>
                <c:pt idx="0">
                  <c:v>2.3914282752902229E-2</c:v>
                </c:pt>
                <c:pt idx="1">
                  <c:v>2.9079449710373927E-2</c:v>
                </c:pt>
                <c:pt idx="2">
                  <c:v>2.6979411189358399E-2</c:v>
                </c:pt>
              </c:numCache>
            </c:numRef>
          </c:val>
          <c:extLst>
            <c:ext xmlns:c16="http://schemas.microsoft.com/office/drawing/2014/chart" uri="{C3380CC4-5D6E-409C-BE32-E72D297353CC}">
              <c16:uniqueId val="{00000000-2299-4829-9213-23F2CCAF899F}"/>
            </c:ext>
          </c:extLst>
        </c:ser>
        <c:dLbls>
          <c:showLegendKey val="0"/>
          <c:showVal val="0"/>
          <c:showCatName val="0"/>
          <c:showSerName val="0"/>
          <c:showPercent val="0"/>
          <c:showBubbleSize val="0"/>
        </c:dLbls>
        <c:gapWidth val="219"/>
        <c:overlap val="-27"/>
        <c:axId val="438163432"/>
        <c:axId val="438163792"/>
      </c:barChart>
      <c:catAx>
        <c:axId val="4381634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163792"/>
        <c:crosses val="autoZero"/>
        <c:auto val="1"/>
        <c:lblAlgn val="ctr"/>
        <c:lblOffset val="100"/>
        <c:noMultiLvlLbl val="0"/>
      </c:catAx>
      <c:valAx>
        <c:axId val="438163792"/>
        <c:scaling>
          <c:orientation val="minMax"/>
        </c:scaling>
        <c:delete val="0"/>
        <c:axPos val="l"/>
        <c:numFmt formatCode="[h]\ &quot;Hours&quot;\ :\ mm\ &quot;Minutes&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163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 Equipment Maintenance - Dashboard.xlsx]Other Analysis!TYPE VS CLOSED &amp; PENDING</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'Other Analysis'!$K$3:$K$4</c:f>
              <c:strCache>
                <c:ptCount val="1"/>
                <c:pt idx="0">
                  <c:v>CLOSED CALLS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'Other Analysis'!$J$5:$J$8</c:f>
              <c:strCache>
                <c:ptCount val="3"/>
                <c:pt idx="0">
                  <c:v>CRITICAL</c:v>
                </c:pt>
                <c:pt idx="1">
                  <c:v>NON-CRITICAL</c:v>
                </c:pt>
                <c:pt idx="2">
                  <c:v>SEMI-CRITICAL</c:v>
                </c:pt>
              </c:strCache>
            </c:strRef>
          </c:cat>
          <c:val>
            <c:numRef>
              <c:f>'Other Analysis'!$K$5:$K$8</c:f>
              <c:numCache>
                <c:formatCode>General</c:formatCode>
                <c:ptCount val="3"/>
                <c:pt idx="0">
                  <c:v>517</c:v>
                </c:pt>
                <c:pt idx="1">
                  <c:v>407</c:v>
                </c:pt>
                <c:pt idx="2">
                  <c:v>1099</c:v>
                </c:pt>
              </c:numCache>
            </c:numRef>
          </c:val>
          <c:extLst>
            <c:ext xmlns:c16="http://schemas.microsoft.com/office/drawing/2014/chart" uri="{C3380CC4-5D6E-409C-BE32-E72D297353CC}">
              <c16:uniqueId val="{00000000-0CDE-43CB-B4B8-DE3B952131BA}"/>
            </c:ext>
          </c:extLst>
        </c:ser>
        <c:ser>
          <c:idx val="1"/>
          <c:order val="1"/>
          <c:tx>
            <c:strRef>
              <c:f>'Other Analysis'!$L$3:$L$4</c:f>
              <c:strCache>
                <c:ptCount val="1"/>
                <c:pt idx="0">
                  <c:v>PENDING CALLS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'Other Analysis'!$J$5:$J$8</c:f>
              <c:strCache>
                <c:ptCount val="3"/>
                <c:pt idx="0">
                  <c:v>CRITICAL</c:v>
                </c:pt>
                <c:pt idx="1">
                  <c:v>NON-CRITICAL</c:v>
                </c:pt>
                <c:pt idx="2">
                  <c:v>SEMI-CRITICAL</c:v>
                </c:pt>
              </c:strCache>
            </c:strRef>
          </c:cat>
          <c:val>
            <c:numRef>
              <c:f>'Other Analysis'!$L$5:$L$8</c:f>
              <c:numCache>
                <c:formatCode>General</c:formatCode>
                <c:ptCount val="3"/>
                <c:pt idx="0">
                  <c:v>19</c:v>
                </c:pt>
                <c:pt idx="1">
                  <c:v>15</c:v>
                </c:pt>
                <c:pt idx="2">
                  <c:v>37</c:v>
                </c:pt>
              </c:numCache>
            </c:numRef>
          </c:val>
          <c:extLst>
            <c:ext xmlns:c16="http://schemas.microsoft.com/office/drawing/2014/chart" uri="{C3380CC4-5D6E-409C-BE32-E72D297353CC}">
              <c16:uniqueId val="{00000001-0CDE-43CB-B4B8-DE3B952131BA}"/>
            </c:ext>
          </c:extLst>
        </c:ser>
        <c:dLbls>
          <c:showLegendKey val="0"/>
          <c:showVal val="0"/>
          <c:showCatName val="0"/>
          <c:showSerName val="0"/>
          <c:showPercent val="0"/>
          <c:showBubbleSize val="0"/>
        </c:dLbls>
        <c:gapWidth val="219"/>
        <c:overlap val="-27"/>
        <c:axId val="436818888"/>
        <c:axId val="436825008"/>
      </c:barChart>
      <c:catAx>
        <c:axId val="4368188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825008"/>
        <c:crosses val="autoZero"/>
        <c:auto val="1"/>
        <c:lblAlgn val="ctr"/>
        <c:lblOffset val="100"/>
        <c:noMultiLvlLbl val="0"/>
      </c:catAx>
      <c:valAx>
        <c:axId val="43682500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818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 Equipment Maintenance - Dashboard.xlsx]Background Analysis!PivotTable16</c:name>
    <c:fmtId val="10"/>
  </c:pivotSource>
  <c:chart>
    <c:title>
      <c:tx>
        <c:rich>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r>
              <a:rPr lang="en-US" b="1" u="sng">
                <a:solidFill>
                  <a:sysClr val="windowText" lastClr="000000"/>
                </a:solidFill>
              </a:rPr>
              <a:t>AVG. RESPONSE TIME</a:t>
            </a:r>
          </a:p>
        </c:rich>
      </c:tx>
      <c:overlay val="0"/>
      <c:spPr>
        <a:noFill/>
        <a:ln>
          <a:noFill/>
        </a:ln>
        <a:effectLst/>
      </c:spPr>
      <c:txPr>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Aptos"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'Background Analysis'!$J$17</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Aptos" panose="020B00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'Background Analysis'!$I$18:$I$24</c:f>
              <c:strCache>
                <c:ptCount val="6"/>
                <c:pt idx="0">
                  <c:v>HAFIZ</c:v>
                </c:pt>
                <c:pt idx="1">
                  <c:v>JERLIN</c:v>
                </c:pt>
                <c:pt idx="2">
                  <c:v>RAMKIE</c:v>
                </c:pt>
                <c:pt idx="3">
                  <c:v>SANTHOSH</c:v>
                </c:pt>
                <c:pt idx="4">
                  <c:v>SOORAJ</c:v>
                </c:pt>
                <c:pt idx="5">
                  <c:v>THANISH</c:v>
                </c:pt>
              </c:strCache>
            </c:strRef>
          </c:cat>
          <c:val>
            <c:numRef>
              <c:f>'Background Analysis'!$J$18:$J$24</c:f>
              <c:numCache>
                <c:formatCode>[m]\ "Min"</c:formatCode>
                <c:ptCount val="6"/>
                <c:pt idx="0">
                  <c:v>3.1738586616635585E-3</c:v>
                </c:pt>
                <c:pt idx="1">
                  <c:v>6.3262590861890263E-3</c:v>
                </c:pt>
                <c:pt idx="2">
                  <c:v>7.8804347826086831E-3</c:v>
                </c:pt>
                <c:pt idx="3">
                  <c:v>3.8811459543166837E-3</c:v>
                </c:pt>
                <c:pt idx="4">
                  <c:v>3.1986531986532012E-3</c:v>
                </c:pt>
                <c:pt idx="5">
                  <c:v>3.9016371443907571E-3</c:v>
                </c:pt>
              </c:numCache>
            </c:numRef>
          </c:val>
          <c:extLst>
            <c:ext xmlns:c16="http://schemas.microsoft.com/office/drawing/2014/chart" uri="{C3380CC4-5D6E-409C-BE32-E72D297353CC}">
              <c16:uniqueId val="{00000000-B46A-421B-A0F6-AAE8E8F3B5F9}"/>
            </c:ext>
          </c:extLst>
        </c:ser>
        <c:dLbls>
          <c:showLegendKey val="0"/>
          <c:showVal val="0"/>
          <c:showCatName val="0"/>
          <c:showSerName val="0"/>
          <c:showPercent val="0"/>
          <c:showBubbleSize val="0"/>
        </c:dLbls>
        <c:gapWidth val="219"/>
        <c:overlap val="-27"/>
        <c:axId val="438089736"/>
        <c:axId val="438083616"/>
      </c:barChart>
      <c:catAx>
        <c:axId val="438089736"/>
        <c:scaling>
          <c:orientation val="minMax"/>
        </c:scaling>
        <c:delete val="1"/>
        <c:axPos val="b"/>
        <c:numFmt formatCode="General" sourceLinked="1"/>
        <c:majorTickMark val="none"/>
        <c:minorTickMark val="none"/>
        <c:tickLblPos val="nextTo"/>
        <c:crossAx val="438083616"/>
        <c:crosses val="autoZero"/>
        <c:auto val="1"/>
        <c:lblAlgn val="ctr"/>
        <c:lblOffset val="100"/>
        <c:noMultiLvlLbl val="0"/>
      </c:catAx>
      <c:valAx>
        <c:axId val="438083616"/>
        <c:scaling>
          <c:orientation val="minMax"/>
        </c:scaling>
        <c:delete val="1"/>
        <c:axPos val="l"/>
        <c:numFmt formatCode="[m]\ &quot;Min&quot;" sourceLinked="1"/>
        <c:majorTickMark val="none"/>
        <c:minorTickMark val="none"/>
        <c:tickLblPos val="nextTo"/>
        <c:crossAx val="438089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xForSave val="1"/>
            </c:ext>
          </c:extLst>
        </c:dLbl>
      </c:pivotFmt>
      <c:pivotFmt>
        <c:idx val="9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xForSave val="1"/>
            </c:ext>
          </c:extLst>
        </c:dLbl>
      </c:pivotFmt>
      <c:pivotFmt>
        <c:idx val="10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xForSave val="1"/>
            </c:ext>
          </c:extLst>
        </c:dLbl>
      </c:pivotFmt>
      <c:pivotFmt>
        <c:idx val="10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xForSave val="1"/>
            </c:ext>
          </c:extLst>
        </c:dLbl>
      </c:pivotFmt>
      <c:pivotFmt>
        <c:idx val="10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xForSave val="1"/>
            </c:ext>
          </c:extLst>
        </c:dLbl>
      </c:pivotFmt>
      <c:pivotFmt>
        <c:idx val="10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xForSave val="1"/>
            </c:ext>
          </c:extLst>
        </c:dLbl>
      </c:pivotFmt>
      <c:pivotFmt>
        <c:idx val="10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xForSave val="1"/>
            </c:ext>
          </c:extLst>
        </c:dLbl>
      </c:pivotFmt>
      <c:pivotFmt>
        <c:idx val="10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xForSave val="1"/>
            </c:ext>
          </c:extLst>
        </c:dLbl>
      </c:pivotFmt>
      <c:pivotFmt>
        <c:idx val="10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xForSave val="1"/>
            </c:ext>
          </c:extLst>
        </c:dLbl>
      </c:pivotFmt>
      <c:pivotFmt>
        <c:idx val="10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xForSave val="1"/>
            </c:ext>
          </c:extLst>
        </c:dLbl>
      </c:pivotFmt>
      <c:pivotFmt>
        <c:idx val="10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xForSave val="1"/>
            </c:ext>
          </c:extLst>
        </c:dLbl>
      </c:pivotFmt>
      <c:pivotFmt>
        <c:idx val="10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xForSave val="1"/>
            </c:ext>
          </c:extLst>
        </c:dLbl>
      </c:pivotFmt>
      <c:pivotFmt>
        <c:idx val="11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xForSave val="1"/>
            </c:ext>
          </c:extLst>
        </c:dLbl>
      </c:pivotFmt>
      <c:pivotFmt>
        <c:idx val="111"/>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1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1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1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1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1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1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1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2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2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2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2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2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25"/>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2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2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2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3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3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3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3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3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3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3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3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3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39"/>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4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4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4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4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4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4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4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4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4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5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5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5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53"/>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5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5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5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5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5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6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6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6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6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6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6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6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67"/>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6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7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7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7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7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7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7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7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7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7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7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8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81"/>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82884282973088"/>
          <c:y val="0.1837611261442986"/>
          <c:w val="0.63615159348123718"/>
          <c:h val="0.62095309226270812"/>
        </c:manualLayout>
      </c:layout>
      <c:pieChart>
        <c:varyColors val="1"/>
        <c:ser>
          <c:idx val="0"/>
          <c:order val="0"/>
          <c:tx>
            <c:v>HAFIZ</c:v>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F657-41BA-B565-51AF6A47034F}"/>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F657-41BA-B565-51AF6A47034F}"/>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F657-41BA-B565-51AF6A47034F}"/>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F657-41BA-B565-51AF6A47034F}"/>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F657-41BA-B565-51AF6A47034F}"/>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F657-41BA-B565-51AF6A47034F}"/>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F657-41BA-B565-51AF6A47034F}"/>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F657-41BA-B565-51AF6A47034F}"/>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F657-41BA-B565-51AF6A47034F}"/>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3-F657-41BA-B565-51AF6A47034F}"/>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5-F657-41BA-B565-51AF6A47034F}"/>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7-F657-41BA-B565-51AF6A47034F}"/>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9-F657-41BA-B565-51AF6A47034F}"/>
              </c:ext>
            </c:extLst>
          </c:dPt>
          <c:dLbls>
            <c:dLbl>
              <c:idx val="0"/>
              <c:layout>
                <c:manualLayout>
                  <c:x val="-0.18943418124006359"/>
                  <c:y val="1.947866116729057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657-41BA-B565-51AF6A47034F}"/>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3-F657-41BA-B565-51AF6A47034F}"/>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5-F657-41BA-B565-51AF6A47034F}"/>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7-F657-41BA-B565-51AF6A47034F}"/>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9-F657-41BA-B565-51AF6A47034F}"/>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B-F657-41BA-B565-51AF6A47034F}"/>
                </c:ext>
              </c:extLst>
            </c:dLbl>
            <c:dLbl>
              <c:idx val="6"/>
              <c:layout>
                <c:manualLayout>
                  <c:x val="3.0879332273449921E-2"/>
                  <c:y val="1.447883371014266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F657-41BA-B565-51AF6A47034F}"/>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6433578077673292"/>
                      <c:h val="0.16279861731223377"/>
                    </c:manualLayout>
                  </c15:layout>
                </c:ext>
                <c:ext xmlns:c16="http://schemas.microsoft.com/office/drawing/2014/chart" uri="{C3380CC4-5D6E-409C-BE32-E72D297353CC}">
                  <c16:uniqueId val="{0000000F-F657-41BA-B565-51AF6A47034F}"/>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11-F657-41BA-B565-51AF6A47034F}"/>
                </c:ext>
              </c:extLst>
            </c:dLbl>
            <c:dLbl>
              <c:idx val="9"/>
              <c:layout>
                <c:manualLayout>
                  <c:x val="-3.3334181240063591E-2"/>
                  <c:y val="7.875315090564175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F657-41BA-B565-51AF6A47034F}"/>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15-F657-41BA-B565-51AF6A47034F}"/>
                </c:ext>
              </c:extLst>
            </c:dLbl>
            <c:dLbl>
              <c:idx val="1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5279731415552631"/>
                      <c:h val="0.16279861731223377"/>
                    </c:manualLayout>
                  </c15:layout>
                </c:ext>
                <c:ext xmlns:c16="http://schemas.microsoft.com/office/drawing/2014/chart" uri="{C3380CC4-5D6E-409C-BE32-E72D297353CC}">
                  <c16:uniqueId val="{00000017-F657-41BA-B565-51AF6A47034F}"/>
                </c:ext>
              </c:extLst>
            </c:dLbl>
            <c:dLbl>
              <c:idx val="12"/>
              <c:layout>
                <c:manualLayout>
                  <c:x val="-0.12373531137506145"/>
                  <c:y val="-4.388895284846385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lumOff val="2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9745463243417535"/>
                      <c:h val="0.11225937359819692"/>
                    </c:manualLayout>
                  </c15:layout>
                </c:ext>
                <c:ext xmlns:c16="http://schemas.microsoft.com/office/drawing/2014/chart" uri="{C3380CC4-5D6E-409C-BE32-E72D297353CC}">
                  <c16:uniqueId val="{00000019-F657-41BA-B565-51AF6A47034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13"/>
              <c:pt idx="0">
                <c:v>BLOODBANK</c:v>
              </c:pt>
              <c:pt idx="1">
                <c:v>CATHLAB</c:v>
              </c:pt>
              <c:pt idx="2">
                <c:v>CSSD</c:v>
              </c:pt>
              <c:pt idx="3">
                <c:v>DIALYSIS</c:v>
              </c:pt>
              <c:pt idx="4">
                <c:v>EMERGENCY</c:v>
              </c:pt>
              <c:pt idx="5">
                <c:v>ENDOSCOPY</c:v>
              </c:pt>
              <c:pt idx="6">
                <c:v>ICU</c:v>
              </c:pt>
              <c:pt idx="7">
                <c:v>LABORATORY</c:v>
              </c:pt>
              <c:pt idx="8">
                <c:v>OPD</c:v>
              </c:pt>
              <c:pt idx="9">
                <c:v>OT</c:v>
              </c:pt>
              <c:pt idx="10">
                <c:v>PHYSIOTHERAPY</c:v>
              </c:pt>
              <c:pt idx="11">
                <c:v>RADIOLOGY</c:v>
              </c:pt>
              <c:pt idx="12">
                <c:v>WARD</c:v>
              </c:pt>
            </c:strLit>
          </c:cat>
          <c:val>
            <c:numLit>
              <c:formatCode>General</c:formatCode>
              <c:ptCount val="13"/>
              <c:pt idx="0">
                <c:v>2.3877745940783192E-3</c:v>
              </c:pt>
              <c:pt idx="1">
                <c:v>7.6408787010506206E-3</c:v>
              </c:pt>
              <c:pt idx="2">
                <c:v>4.7755491881566383E-3</c:v>
              </c:pt>
              <c:pt idx="3">
                <c:v>3.8204393505253103E-3</c:v>
              </c:pt>
              <c:pt idx="4">
                <c:v>1.0983763132760267E-2</c:v>
              </c:pt>
              <c:pt idx="5">
                <c:v>4.2979942693409743E-3</c:v>
              </c:pt>
              <c:pt idx="6">
                <c:v>8.7870105062082135E-2</c:v>
              </c:pt>
              <c:pt idx="7">
                <c:v>6.6857688634192934E-3</c:v>
              </c:pt>
              <c:pt idx="8">
                <c:v>2.0534861509073542E-2</c:v>
              </c:pt>
              <c:pt idx="9">
                <c:v>5.253104106972302E-2</c:v>
              </c:pt>
              <c:pt idx="10">
                <c:v>9.5510983763132757E-4</c:v>
              </c:pt>
              <c:pt idx="11">
                <c:v>6.6857688634192934E-3</c:v>
              </c:pt>
              <c:pt idx="12">
                <c:v>4.5367717287488063E-2</c:v>
              </c:pt>
            </c:numLit>
          </c:val>
          <c:extLst>
            <c:ext xmlns:c16="http://schemas.microsoft.com/office/drawing/2014/chart" uri="{C3380CC4-5D6E-409C-BE32-E72D297353CC}">
              <c16:uniqueId val="{0000001A-F657-41BA-B565-51AF6A47034F}"/>
            </c:ext>
          </c:extLst>
        </c:ser>
        <c:ser>
          <c:idx val="1"/>
          <c:order val="1"/>
          <c:tx>
            <c:v>Series2</c:v>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C-F657-41BA-B565-51AF6A47034F}"/>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E-F657-41BA-B565-51AF6A47034F}"/>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0-F657-41BA-B565-51AF6A47034F}"/>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2-F657-41BA-B565-51AF6A47034F}"/>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4-F657-41BA-B565-51AF6A47034F}"/>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6-F657-41BA-B565-51AF6A47034F}"/>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8-F657-41BA-B565-51AF6A47034F}"/>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A-F657-41BA-B565-51AF6A47034F}"/>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C-F657-41BA-B565-51AF6A47034F}"/>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E-F657-41BA-B565-51AF6A47034F}"/>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0-F657-41BA-B565-51AF6A47034F}"/>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2-F657-41BA-B565-51AF6A47034F}"/>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4-F657-41BA-B565-51AF6A47034F}"/>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1C-F657-41BA-B565-51AF6A47034F}"/>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1E-F657-41BA-B565-51AF6A47034F}"/>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20-F657-41BA-B565-51AF6A47034F}"/>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22-F657-41BA-B565-51AF6A47034F}"/>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24-F657-41BA-B565-51AF6A47034F}"/>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26-F657-41BA-B565-51AF6A47034F}"/>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28-F657-41BA-B565-51AF6A47034F}"/>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2A-F657-41BA-B565-51AF6A47034F}"/>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2C-F657-41BA-B565-51AF6A47034F}"/>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2E-F657-41BA-B565-51AF6A47034F}"/>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30-F657-41BA-B565-51AF6A47034F}"/>
                </c:ext>
              </c:extLst>
            </c:dLbl>
            <c:dLbl>
              <c:idx val="1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32-F657-41BA-B565-51AF6A47034F}"/>
                </c:ext>
              </c:extLst>
            </c:dLbl>
            <c:dLbl>
              <c:idx val="1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lumOff val="2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34-F657-41BA-B565-51AF6A47034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13"/>
              <c:pt idx="0">
                <c:v>BLOODBANK</c:v>
              </c:pt>
              <c:pt idx="1">
                <c:v>CATHLAB</c:v>
              </c:pt>
              <c:pt idx="2">
                <c:v>CSSD</c:v>
              </c:pt>
              <c:pt idx="3">
                <c:v>DIALYSIS</c:v>
              </c:pt>
              <c:pt idx="4">
                <c:v>EMERGENCY</c:v>
              </c:pt>
              <c:pt idx="5">
                <c:v>ENDOSCOPY</c:v>
              </c:pt>
              <c:pt idx="6">
                <c:v>ICU</c:v>
              </c:pt>
              <c:pt idx="7">
                <c:v>LABORATORY</c:v>
              </c:pt>
              <c:pt idx="8">
                <c:v>OPD</c:v>
              </c:pt>
              <c:pt idx="9">
                <c:v>OT</c:v>
              </c:pt>
              <c:pt idx="10">
                <c:v>PHYSIOTHERAPY</c:v>
              </c:pt>
              <c:pt idx="11">
                <c:v>RADIOLOGY</c:v>
              </c:pt>
              <c:pt idx="12">
                <c:v>WARD</c:v>
              </c:pt>
            </c:strLit>
          </c:cat>
          <c:val>
            <c:numLit>
              <c:formatCode>General</c:formatCode>
              <c:ptCount val="13"/>
              <c:pt idx="0">
                <c:v>0</c:v>
              </c:pt>
              <c:pt idx="1">
                <c:v>6.6857688634192934E-3</c:v>
              </c:pt>
              <c:pt idx="2">
                <c:v>1.9102196752626551E-3</c:v>
              </c:pt>
              <c:pt idx="3">
                <c:v>3.3428844317096467E-3</c:v>
              </c:pt>
              <c:pt idx="4">
                <c:v>9.0735434574976126E-3</c:v>
              </c:pt>
              <c:pt idx="5">
                <c:v>3.3428844317096467E-3</c:v>
              </c:pt>
              <c:pt idx="6">
                <c:v>6.0649474689589304E-2</c:v>
              </c:pt>
              <c:pt idx="7">
                <c:v>1.9102196752626551E-3</c:v>
              </c:pt>
              <c:pt idx="8">
                <c:v>1.9102196752626553E-2</c:v>
              </c:pt>
              <c:pt idx="9">
                <c:v>5.1575931232091692E-2</c:v>
              </c:pt>
              <c:pt idx="10">
                <c:v>1.9102196752626551E-3</c:v>
              </c:pt>
              <c:pt idx="11">
                <c:v>1.0983763132760267E-2</c:v>
              </c:pt>
              <c:pt idx="12">
                <c:v>3.3906399235912127E-2</c:v>
              </c:pt>
            </c:numLit>
          </c:val>
          <c:extLst>
            <c:ext xmlns:c16="http://schemas.microsoft.com/office/drawing/2014/chart" uri="{C3380CC4-5D6E-409C-BE32-E72D297353CC}">
              <c16:uniqueId val="{00000035-F657-41BA-B565-51AF6A47034F}"/>
            </c:ext>
          </c:extLst>
        </c:ser>
        <c:ser>
          <c:idx val="2"/>
          <c:order val="2"/>
          <c:tx>
            <c:v>Series3</c:v>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7-F657-41BA-B565-51AF6A47034F}"/>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9-F657-41BA-B565-51AF6A47034F}"/>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B-F657-41BA-B565-51AF6A47034F}"/>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D-F657-41BA-B565-51AF6A47034F}"/>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F-F657-41BA-B565-51AF6A47034F}"/>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41-F657-41BA-B565-51AF6A47034F}"/>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43-F657-41BA-B565-51AF6A47034F}"/>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45-F657-41BA-B565-51AF6A47034F}"/>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47-F657-41BA-B565-51AF6A47034F}"/>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49-F657-41BA-B565-51AF6A47034F}"/>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4B-F657-41BA-B565-51AF6A47034F}"/>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4D-F657-41BA-B565-51AF6A47034F}"/>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4F-F657-41BA-B565-51AF6A47034F}"/>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37-F657-41BA-B565-51AF6A47034F}"/>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39-F657-41BA-B565-51AF6A47034F}"/>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3B-F657-41BA-B565-51AF6A47034F}"/>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3D-F657-41BA-B565-51AF6A47034F}"/>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3F-F657-41BA-B565-51AF6A47034F}"/>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41-F657-41BA-B565-51AF6A47034F}"/>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43-F657-41BA-B565-51AF6A47034F}"/>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45-F657-41BA-B565-51AF6A47034F}"/>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47-F657-41BA-B565-51AF6A47034F}"/>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49-F657-41BA-B565-51AF6A47034F}"/>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4B-F657-41BA-B565-51AF6A47034F}"/>
                </c:ext>
              </c:extLst>
            </c:dLbl>
            <c:dLbl>
              <c:idx val="1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4D-F657-41BA-B565-51AF6A47034F}"/>
                </c:ext>
              </c:extLst>
            </c:dLbl>
            <c:dLbl>
              <c:idx val="1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lumOff val="2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4F-F657-41BA-B565-51AF6A47034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13"/>
              <c:pt idx="0">
                <c:v>BLOODBANK</c:v>
              </c:pt>
              <c:pt idx="1">
                <c:v>CATHLAB</c:v>
              </c:pt>
              <c:pt idx="2">
                <c:v>CSSD</c:v>
              </c:pt>
              <c:pt idx="3">
                <c:v>DIALYSIS</c:v>
              </c:pt>
              <c:pt idx="4">
                <c:v>EMERGENCY</c:v>
              </c:pt>
              <c:pt idx="5">
                <c:v>ENDOSCOPY</c:v>
              </c:pt>
              <c:pt idx="6">
                <c:v>ICU</c:v>
              </c:pt>
              <c:pt idx="7">
                <c:v>LABORATORY</c:v>
              </c:pt>
              <c:pt idx="8">
                <c:v>OPD</c:v>
              </c:pt>
              <c:pt idx="9">
                <c:v>OT</c:v>
              </c:pt>
              <c:pt idx="10">
                <c:v>PHYSIOTHERAPY</c:v>
              </c:pt>
              <c:pt idx="11">
                <c:v>RADIOLOGY</c:v>
              </c:pt>
              <c:pt idx="12">
                <c:v>WARD</c:v>
              </c:pt>
            </c:strLit>
          </c:cat>
          <c:val>
            <c:numLit>
              <c:formatCode>General</c:formatCode>
              <c:ptCount val="13"/>
              <c:pt idx="0">
                <c:v>3.8204393505253103E-3</c:v>
              </c:pt>
              <c:pt idx="1">
                <c:v>8.5959885386819486E-3</c:v>
              </c:pt>
              <c:pt idx="2">
                <c:v>1.4326647564469914E-3</c:v>
              </c:pt>
              <c:pt idx="3">
                <c:v>6.2082139446036294E-3</c:v>
              </c:pt>
              <c:pt idx="4">
                <c:v>7.1633237822349575E-3</c:v>
              </c:pt>
              <c:pt idx="5">
                <c:v>9.5510983763132757E-4</c:v>
              </c:pt>
              <c:pt idx="6">
                <c:v>2.9608404966571154E-2</c:v>
              </c:pt>
              <c:pt idx="7">
                <c:v>1.2893982808022923E-2</c:v>
              </c:pt>
              <c:pt idx="8">
                <c:v>1.1938872970391595E-2</c:v>
              </c:pt>
              <c:pt idx="9">
                <c:v>2.5787965616045846E-2</c:v>
              </c:pt>
              <c:pt idx="10">
                <c:v>6.2082139446036294E-3</c:v>
              </c:pt>
              <c:pt idx="11">
                <c:v>8.5959885386819486E-3</c:v>
              </c:pt>
              <c:pt idx="12">
                <c:v>8.5959885386819486E-3</c:v>
              </c:pt>
            </c:numLit>
          </c:val>
          <c:extLst>
            <c:ext xmlns:c16="http://schemas.microsoft.com/office/drawing/2014/chart" uri="{C3380CC4-5D6E-409C-BE32-E72D297353CC}">
              <c16:uniqueId val="{00000050-F657-41BA-B565-51AF6A47034F}"/>
            </c:ext>
          </c:extLst>
        </c:ser>
        <c:ser>
          <c:idx val="3"/>
          <c:order val="3"/>
          <c:tx>
            <c:v>Series4</c:v>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52-F657-41BA-B565-51AF6A47034F}"/>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54-F657-41BA-B565-51AF6A47034F}"/>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56-F657-41BA-B565-51AF6A47034F}"/>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58-F657-41BA-B565-51AF6A47034F}"/>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5A-F657-41BA-B565-51AF6A47034F}"/>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5C-F657-41BA-B565-51AF6A47034F}"/>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5E-F657-41BA-B565-51AF6A47034F}"/>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60-F657-41BA-B565-51AF6A47034F}"/>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62-F657-41BA-B565-51AF6A47034F}"/>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64-F657-41BA-B565-51AF6A47034F}"/>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66-F657-41BA-B565-51AF6A47034F}"/>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68-F657-41BA-B565-51AF6A47034F}"/>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6A-F657-41BA-B565-51AF6A47034F}"/>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52-F657-41BA-B565-51AF6A47034F}"/>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54-F657-41BA-B565-51AF6A47034F}"/>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56-F657-41BA-B565-51AF6A47034F}"/>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58-F657-41BA-B565-51AF6A47034F}"/>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5A-F657-41BA-B565-51AF6A47034F}"/>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5C-F657-41BA-B565-51AF6A47034F}"/>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5E-F657-41BA-B565-51AF6A47034F}"/>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60-F657-41BA-B565-51AF6A47034F}"/>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62-F657-41BA-B565-51AF6A47034F}"/>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64-F657-41BA-B565-51AF6A47034F}"/>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66-F657-41BA-B565-51AF6A47034F}"/>
                </c:ext>
              </c:extLst>
            </c:dLbl>
            <c:dLbl>
              <c:idx val="1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68-F657-41BA-B565-51AF6A47034F}"/>
                </c:ext>
              </c:extLst>
            </c:dLbl>
            <c:dLbl>
              <c:idx val="1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lumOff val="2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6A-F657-41BA-B565-51AF6A47034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13"/>
              <c:pt idx="0">
                <c:v>BLOODBANK</c:v>
              </c:pt>
              <c:pt idx="1">
                <c:v>CATHLAB</c:v>
              </c:pt>
              <c:pt idx="2">
                <c:v>CSSD</c:v>
              </c:pt>
              <c:pt idx="3">
                <c:v>DIALYSIS</c:v>
              </c:pt>
              <c:pt idx="4">
                <c:v>EMERGENCY</c:v>
              </c:pt>
              <c:pt idx="5">
                <c:v>ENDOSCOPY</c:v>
              </c:pt>
              <c:pt idx="6">
                <c:v>ICU</c:v>
              </c:pt>
              <c:pt idx="7">
                <c:v>LABORATORY</c:v>
              </c:pt>
              <c:pt idx="8">
                <c:v>OPD</c:v>
              </c:pt>
              <c:pt idx="9">
                <c:v>OT</c:v>
              </c:pt>
              <c:pt idx="10">
                <c:v>PHYSIOTHERAPY</c:v>
              </c:pt>
              <c:pt idx="11">
                <c:v>RADIOLOGY</c:v>
              </c:pt>
              <c:pt idx="12">
                <c:v>WARD</c:v>
              </c:pt>
            </c:strLit>
          </c:cat>
          <c:val>
            <c:numLit>
              <c:formatCode>General</c:formatCode>
              <c:ptCount val="13"/>
              <c:pt idx="0">
                <c:v>1.4326647564469914E-3</c:v>
              </c:pt>
              <c:pt idx="1">
                <c:v>3.8204393505253103E-3</c:v>
              </c:pt>
              <c:pt idx="2">
                <c:v>2.8653295128939827E-3</c:v>
              </c:pt>
              <c:pt idx="3">
                <c:v>3.8204393505253103E-3</c:v>
              </c:pt>
              <c:pt idx="4">
                <c:v>5.2531041069723014E-3</c:v>
              </c:pt>
              <c:pt idx="5">
                <c:v>9.5510983763132757E-4</c:v>
              </c:pt>
              <c:pt idx="6">
                <c:v>4.2979942693409739E-2</c:v>
              </c:pt>
              <c:pt idx="7">
                <c:v>1.9102196752626551E-3</c:v>
              </c:pt>
              <c:pt idx="8">
                <c:v>2.2445081184336198E-2</c:v>
              </c:pt>
              <c:pt idx="9">
                <c:v>2.7698185291308502E-2</c:v>
              </c:pt>
              <c:pt idx="10">
                <c:v>2.3877745940783192E-3</c:v>
              </c:pt>
              <c:pt idx="11">
                <c:v>4.7755491881566383E-3</c:v>
              </c:pt>
              <c:pt idx="12">
                <c:v>1.6714422158548233E-2</c:v>
              </c:pt>
            </c:numLit>
          </c:val>
          <c:extLst>
            <c:ext xmlns:c16="http://schemas.microsoft.com/office/drawing/2014/chart" uri="{C3380CC4-5D6E-409C-BE32-E72D297353CC}">
              <c16:uniqueId val="{0000006B-F657-41BA-B565-51AF6A47034F}"/>
            </c:ext>
          </c:extLst>
        </c:ser>
        <c:ser>
          <c:idx val="4"/>
          <c:order val="4"/>
          <c:tx>
            <c:v>Series5</c:v>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6D-F657-41BA-B565-51AF6A47034F}"/>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6F-F657-41BA-B565-51AF6A47034F}"/>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71-F657-41BA-B565-51AF6A47034F}"/>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73-F657-41BA-B565-51AF6A47034F}"/>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75-F657-41BA-B565-51AF6A47034F}"/>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77-F657-41BA-B565-51AF6A47034F}"/>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79-F657-41BA-B565-51AF6A47034F}"/>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7B-F657-41BA-B565-51AF6A47034F}"/>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7D-F657-41BA-B565-51AF6A47034F}"/>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7F-F657-41BA-B565-51AF6A47034F}"/>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81-F657-41BA-B565-51AF6A47034F}"/>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83-F657-41BA-B565-51AF6A47034F}"/>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85-F657-41BA-B565-51AF6A47034F}"/>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6D-F657-41BA-B565-51AF6A47034F}"/>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6F-F657-41BA-B565-51AF6A47034F}"/>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71-F657-41BA-B565-51AF6A47034F}"/>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73-F657-41BA-B565-51AF6A47034F}"/>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75-F657-41BA-B565-51AF6A47034F}"/>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77-F657-41BA-B565-51AF6A47034F}"/>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79-F657-41BA-B565-51AF6A47034F}"/>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7B-F657-41BA-B565-51AF6A47034F}"/>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7D-F657-41BA-B565-51AF6A47034F}"/>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7F-F657-41BA-B565-51AF6A47034F}"/>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81-F657-41BA-B565-51AF6A47034F}"/>
                </c:ext>
              </c:extLst>
            </c:dLbl>
            <c:dLbl>
              <c:idx val="1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83-F657-41BA-B565-51AF6A47034F}"/>
                </c:ext>
              </c:extLst>
            </c:dLbl>
            <c:dLbl>
              <c:idx val="1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lumOff val="2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85-F657-41BA-B565-51AF6A47034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13"/>
              <c:pt idx="0">
                <c:v>BLOODBANK</c:v>
              </c:pt>
              <c:pt idx="1">
                <c:v>CATHLAB</c:v>
              </c:pt>
              <c:pt idx="2">
                <c:v>CSSD</c:v>
              </c:pt>
              <c:pt idx="3">
                <c:v>DIALYSIS</c:v>
              </c:pt>
              <c:pt idx="4">
                <c:v>EMERGENCY</c:v>
              </c:pt>
              <c:pt idx="5">
                <c:v>ENDOSCOPY</c:v>
              </c:pt>
              <c:pt idx="6">
                <c:v>ICU</c:v>
              </c:pt>
              <c:pt idx="7">
                <c:v>LABORATORY</c:v>
              </c:pt>
              <c:pt idx="8">
                <c:v>OPD</c:v>
              </c:pt>
              <c:pt idx="9">
                <c:v>OT</c:v>
              </c:pt>
              <c:pt idx="10">
                <c:v>PHYSIOTHERAPY</c:v>
              </c:pt>
              <c:pt idx="11">
                <c:v>RADIOLOGY</c:v>
              </c:pt>
              <c:pt idx="12">
                <c:v>WARD</c:v>
              </c:pt>
            </c:strLit>
          </c:cat>
          <c:val>
            <c:numLit>
              <c:formatCode>General</c:formatCode>
              <c:ptCount val="13"/>
              <c:pt idx="0">
                <c:v>4.7755491881566379E-4</c:v>
              </c:pt>
              <c:pt idx="1">
                <c:v>5.2531041069723014E-3</c:v>
              </c:pt>
              <c:pt idx="2">
                <c:v>8.1184336198662846E-3</c:v>
              </c:pt>
              <c:pt idx="3">
                <c:v>6.6857688634192934E-3</c:v>
              </c:pt>
              <c:pt idx="4">
                <c:v>4.2979942693409743E-3</c:v>
              </c:pt>
              <c:pt idx="5">
                <c:v>0</c:v>
              </c:pt>
              <c:pt idx="6">
                <c:v>3.8204393505253106E-2</c:v>
              </c:pt>
              <c:pt idx="7">
                <c:v>2.3877745940783192E-3</c:v>
              </c:pt>
              <c:pt idx="8">
                <c:v>4.7755491881566383E-3</c:v>
              </c:pt>
              <c:pt idx="9">
                <c:v>6.7812798471824254E-2</c:v>
              </c:pt>
              <c:pt idx="10">
                <c:v>0</c:v>
              </c:pt>
              <c:pt idx="11">
                <c:v>1.1461318051575931E-2</c:v>
              </c:pt>
              <c:pt idx="12">
                <c:v>2.387774594078319E-2</c:v>
              </c:pt>
            </c:numLit>
          </c:val>
          <c:extLst>
            <c:ext xmlns:c16="http://schemas.microsoft.com/office/drawing/2014/chart" uri="{C3380CC4-5D6E-409C-BE32-E72D297353CC}">
              <c16:uniqueId val="{00000086-F657-41BA-B565-51AF6A47034F}"/>
            </c:ext>
          </c:extLst>
        </c:ser>
        <c:ser>
          <c:idx val="5"/>
          <c:order val="5"/>
          <c:tx>
            <c:v>Series6</c:v>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88-F657-41BA-B565-51AF6A47034F}"/>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8A-F657-41BA-B565-51AF6A47034F}"/>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8C-F657-41BA-B565-51AF6A47034F}"/>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8E-F657-41BA-B565-51AF6A47034F}"/>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90-F657-41BA-B565-51AF6A47034F}"/>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92-F657-41BA-B565-51AF6A47034F}"/>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94-F657-41BA-B565-51AF6A47034F}"/>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96-F657-41BA-B565-51AF6A47034F}"/>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98-F657-41BA-B565-51AF6A47034F}"/>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9A-F657-41BA-B565-51AF6A47034F}"/>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9C-F657-41BA-B565-51AF6A47034F}"/>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9E-F657-41BA-B565-51AF6A47034F}"/>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A0-F657-41BA-B565-51AF6A47034F}"/>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88-F657-41BA-B565-51AF6A47034F}"/>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8A-F657-41BA-B565-51AF6A47034F}"/>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8C-F657-41BA-B565-51AF6A47034F}"/>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8E-F657-41BA-B565-51AF6A47034F}"/>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90-F657-41BA-B565-51AF6A47034F}"/>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92-F657-41BA-B565-51AF6A47034F}"/>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94-F657-41BA-B565-51AF6A47034F}"/>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96-F657-41BA-B565-51AF6A47034F}"/>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98-F657-41BA-B565-51AF6A47034F}"/>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9A-F657-41BA-B565-51AF6A47034F}"/>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9C-F657-41BA-B565-51AF6A47034F}"/>
                </c:ext>
              </c:extLst>
            </c:dLbl>
            <c:dLbl>
              <c:idx val="1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9E-F657-41BA-B565-51AF6A47034F}"/>
                </c:ext>
              </c:extLst>
            </c:dLbl>
            <c:dLbl>
              <c:idx val="1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lumOff val="2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A0-F657-41BA-B565-51AF6A47034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13"/>
              <c:pt idx="0">
                <c:v>BLOODBANK</c:v>
              </c:pt>
              <c:pt idx="1">
                <c:v>CATHLAB</c:v>
              </c:pt>
              <c:pt idx="2">
                <c:v>CSSD</c:v>
              </c:pt>
              <c:pt idx="3">
                <c:v>DIALYSIS</c:v>
              </c:pt>
              <c:pt idx="4">
                <c:v>EMERGENCY</c:v>
              </c:pt>
              <c:pt idx="5">
                <c:v>ENDOSCOPY</c:v>
              </c:pt>
              <c:pt idx="6">
                <c:v>ICU</c:v>
              </c:pt>
              <c:pt idx="7">
                <c:v>LABORATORY</c:v>
              </c:pt>
              <c:pt idx="8">
                <c:v>OPD</c:v>
              </c:pt>
              <c:pt idx="9">
                <c:v>OT</c:v>
              </c:pt>
              <c:pt idx="10">
                <c:v>PHYSIOTHERAPY</c:v>
              </c:pt>
              <c:pt idx="11">
                <c:v>RADIOLOGY</c:v>
              </c:pt>
              <c:pt idx="12">
                <c:v>WARD</c:v>
              </c:pt>
            </c:strLit>
          </c:cat>
          <c:val>
            <c:numLit>
              <c:formatCode>General</c:formatCode>
              <c:ptCount val="13"/>
              <c:pt idx="0">
                <c:v>0</c:v>
              </c:pt>
              <c:pt idx="1">
                <c:v>2.8653295128939827E-3</c:v>
              </c:pt>
              <c:pt idx="2">
                <c:v>1.9102196752626551E-3</c:v>
              </c:pt>
              <c:pt idx="3">
                <c:v>4.7755491881566379E-4</c:v>
              </c:pt>
              <c:pt idx="4">
                <c:v>2.3877745940783192E-3</c:v>
              </c:pt>
              <c:pt idx="5">
                <c:v>9.5510983763132757E-4</c:v>
              </c:pt>
              <c:pt idx="6">
                <c:v>2.5787965616045846E-2</c:v>
              </c:pt>
              <c:pt idx="7">
                <c:v>4.7755491881566379E-4</c:v>
              </c:pt>
              <c:pt idx="8">
                <c:v>1.9102196752626553E-2</c:v>
              </c:pt>
              <c:pt idx="9">
                <c:v>2.1967526265520534E-2</c:v>
              </c:pt>
              <c:pt idx="10">
                <c:v>1.9102196752626551E-3</c:v>
              </c:pt>
              <c:pt idx="11">
                <c:v>1.2416427889207259E-2</c:v>
              </c:pt>
              <c:pt idx="12">
                <c:v>8.5959885386819486E-3</c:v>
              </c:pt>
            </c:numLit>
          </c:val>
          <c:extLst>
            <c:ext xmlns:c16="http://schemas.microsoft.com/office/drawing/2014/chart" uri="{C3380CC4-5D6E-409C-BE32-E72D297353CC}">
              <c16:uniqueId val="{000000A1-F657-41BA-B565-51AF6A47034F}"/>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 Equipment Maintenance - Dashboard.xlsx]Background Analysis!TYPE AND COUNT</c:name>
    <c:fmtId val="2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sng" strike="noStrike" kern="1200" spc="0" baseline="0">
                <a:solidFill>
                  <a:sysClr val="windowText" lastClr="000000"/>
                </a:solidFill>
                <a:latin typeface="Aptos" panose="020B0004020202020204" pitchFamily="34" charset="0"/>
              </a:rPr>
              <a:t>CRITICAL VS NON-CRITICAL VS SEMI-CRITICAL</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'Background Analysis'!$B$31:$B$32</c:f>
              <c:strCache>
                <c:ptCount val="1"/>
                <c:pt idx="0">
                  <c:v>CRITICAL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'Background Analysis'!$A$33:$A$39</c:f>
              <c:strCache>
                <c:ptCount val="6"/>
                <c:pt idx="0">
                  <c:v>HAFIZ</c:v>
                </c:pt>
                <c:pt idx="1">
                  <c:v>JERLIN</c:v>
                </c:pt>
                <c:pt idx="2">
                  <c:v>RAMKIE</c:v>
                </c:pt>
                <c:pt idx="3">
                  <c:v>SANTHOSH</c:v>
                </c:pt>
                <c:pt idx="4">
                  <c:v>SOORAJ</c:v>
                </c:pt>
                <c:pt idx="5">
                  <c:v>THANISH</c:v>
                </c:pt>
              </c:strCache>
            </c:strRef>
          </c:cat>
          <c:val>
            <c:numRef>
              <c:f>'Background Analysis'!$B$33:$B$39</c:f>
              <c:numCache>
                <c:formatCode>General</c:formatCode>
                <c:ptCount val="6"/>
                <c:pt idx="0">
                  <c:v>131</c:v>
                </c:pt>
                <c:pt idx="1">
                  <c:v>80</c:v>
                </c:pt>
                <c:pt idx="2">
                  <c:v>71</c:v>
                </c:pt>
                <c:pt idx="3">
                  <c:v>77</c:v>
                </c:pt>
                <c:pt idx="4">
                  <c:v>124</c:v>
                </c:pt>
                <c:pt idx="5">
                  <c:v>53</c:v>
                </c:pt>
              </c:numCache>
            </c:numRef>
          </c:val>
          <c:extLst>
            <c:ext xmlns:c16="http://schemas.microsoft.com/office/drawing/2014/chart" uri="{C3380CC4-5D6E-409C-BE32-E72D297353CC}">
              <c16:uniqueId val="{00000000-03E6-475F-A5F6-EAD728169C84}"/>
            </c:ext>
          </c:extLst>
        </c:ser>
        <c:ser>
          <c:idx val="1"/>
          <c:order val="1"/>
          <c:tx>
            <c:strRef>
              <c:f>'Background Analysis'!$C$31:$C$32</c:f>
              <c:strCache>
                <c:ptCount val="1"/>
                <c:pt idx="0">
                  <c:v>NON-CRITICAL</c:v>
                </c:pt>
              </c:strCache>
            </c:strRef>
          </c:tx>
          <c:spPr>
            <a:solidFill>
              <a:schemeClr val="accent6">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'Background Analysis'!$A$33:$A$39</c:f>
              <c:strCache>
                <c:ptCount val="6"/>
                <c:pt idx="0">
                  <c:v>HAFIZ</c:v>
                </c:pt>
                <c:pt idx="1">
                  <c:v>JERLIN</c:v>
                </c:pt>
                <c:pt idx="2">
                  <c:v>RAMKIE</c:v>
                </c:pt>
                <c:pt idx="3">
                  <c:v>SANTHOSH</c:v>
                </c:pt>
                <c:pt idx="4">
                  <c:v>SOORAJ</c:v>
                </c:pt>
                <c:pt idx="5">
                  <c:v>THANISH</c:v>
                </c:pt>
              </c:strCache>
            </c:strRef>
          </c:cat>
          <c:val>
            <c:numRef>
              <c:f>'Background Analysis'!$C$33:$C$39</c:f>
              <c:numCache>
                <c:formatCode>General</c:formatCode>
                <c:ptCount val="6"/>
                <c:pt idx="0">
                  <c:v>104</c:v>
                </c:pt>
                <c:pt idx="1">
                  <c:v>91</c:v>
                </c:pt>
                <c:pt idx="2">
                  <c:v>75</c:v>
                </c:pt>
                <c:pt idx="3">
                  <c:v>62</c:v>
                </c:pt>
                <c:pt idx="4">
                  <c:v>55</c:v>
                </c:pt>
                <c:pt idx="5">
                  <c:v>35</c:v>
                </c:pt>
              </c:numCache>
            </c:numRef>
          </c:val>
          <c:extLst>
            <c:ext xmlns:c16="http://schemas.microsoft.com/office/drawing/2014/chart" uri="{C3380CC4-5D6E-409C-BE32-E72D297353CC}">
              <c16:uniqueId val="{00000000-43AB-49FE-B5D5-686A28DC8F5F}"/>
            </c:ext>
          </c:extLst>
        </c:ser>
        <c:ser>
          <c:idx val="2"/>
          <c:order val="2"/>
          <c:tx>
            <c:strRef>
              <c:f>'Background Analysis'!$D$31:$D$32</c:f>
              <c:strCache>
                <c:ptCount val="1"/>
                <c:pt idx="0">
                  <c:v>SEMI-CRITICAL</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'Background Analysis'!$A$33:$A$39</c:f>
              <c:strCache>
                <c:ptCount val="6"/>
                <c:pt idx="0">
                  <c:v>HAFIZ</c:v>
                </c:pt>
                <c:pt idx="1">
                  <c:v>JERLIN</c:v>
                </c:pt>
                <c:pt idx="2">
                  <c:v>RAMKIE</c:v>
                </c:pt>
                <c:pt idx="3">
                  <c:v>SANTHOSH</c:v>
                </c:pt>
                <c:pt idx="4">
                  <c:v>SOORAJ</c:v>
                </c:pt>
                <c:pt idx="5">
                  <c:v>THANISH</c:v>
                </c:pt>
              </c:strCache>
            </c:strRef>
          </c:cat>
          <c:val>
            <c:numRef>
              <c:f>'Background Analysis'!$D$33:$D$39</c:f>
              <c:numCache>
                <c:formatCode>General</c:formatCode>
                <c:ptCount val="6"/>
                <c:pt idx="0">
                  <c:v>298</c:v>
                </c:pt>
                <c:pt idx="1">
                  <c:v>257</c:v>
                </c:pt>
                <c:pt idx="2">
                  <c:v>130</c:v>
                </c:pt>
                <c:pt idx="3">
                  <c:v>148</c:v>
                </c:pt>
                <c:pt idx="4">
                  <c:v>184</c:v>
                </c:pt>
                <c:pt idx="5">
                  <c:v>119</c:v>
                </c:pt>
              </c:numCache>
            </c:numRef>
          </c:val>
          <c:extLst>
            <c:ext xmlns:c16="http://schemas.microsoft.com/office/drawing/2014/chart" uri="{C3380CC4-5D6E-409C-BE32-E72D297353CC}">
              <c16:uniqueId val="{00000001-43AB-49FE-B5D5-686A28DC8F5F}"/>
            </c:ext>
          </c:extLst>
        </c:ser>
        <c:dLbls>
          <c:dLblPos val="outEnd"/>
          <c:showLegendKey val="0"/>
          <c:showVal val="1"/>
          <c:showCatName val="0"/>
          <c:showSerName val="0"/>
          <c:showPercent val="0"/>
          <c:showBubbleSize val="0"/>
        </c:dLbls>
        <c:gapWidth val="219"/>
        <c:overlap val="-27"/>
        <c:axId val="490656896"/>
        <c:axId val="490664816"/>
      </c:barChart>
      <c:catAx>
        <c:axId val="490656896"/>
        <c:scaling>
          <c:orientation val="minMax"/>
        </c:scaling>
        <c:delete val="1"/>
        <c:axPos val="b"/>
        <c:numFmt formatCode="General" sourceLinked="1"/>
        <c:majorTickMark val="none"/>
        <c:minorTickMark val="none"/>
        <c:tickLblPos val="nextTo"/>
        <c:crossAx val="490664816"/>
        <c:crosses val="autoZero"/>
        <c:auto val="1"/>
        <c:lblAlgn val="ctr"/>
        <c:lblOffset val="100"/>
        <c:noMultiLvlLbl val="0"/>
      </c:catAx>
      <c:valAx>
        <c:axId val="490664816"/>
        <c:scaling>
          <c:orientation val="minMax"/>
        </c:scaling>
        <c:delete val="1"/>
        <c:axPos val="l"/>
        <c:numFmt formatCode="General" sourceLinked="1"/>
        <c:majorTickMark val="none"/>
        <c:minorTickMark val="none"/>
        <c:tickLblPos val="nextTo"/>
        <c:crossAx val="490656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 Equipment Maintenance - Dashboard.xlsx]Background Analysis!PivotTable15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AVG RESOLUTION</a:t>
            </a:r>
            <a:r>
              <a:rPr lang="en-US" b="1" baseline="0">
                <a:solidFill>
                  <a:sysClr val="windowText" lastClr="000000"/>
                </a:solidFill>
              </a:rPr>
              <a: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'Background Analysis'!$B$17</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'Background Analysis'!$A$18:$A$24</c:f>
              <c:strCache>
                <c:ptCount val="6"/>
                <c:pt idx="0">
                  <c:v>HAFIZ</c:v>
                </c:pt>
                <c:pt idx="1">
                  <c:v>JERLIN</c:v>
                </c:pt>
                <c:pt idx="2">
                  <c:v>RAMKIE</c:v>
                </c:pt>
                <c:pt idx="3">
                  <c:v>SANTHOSH</c:v>
                </c:pt>
                <c:pt idx="4">
                  <c:v>SOORAJ</c:v>
                </c:pt>
                <c:pt idx="5">
                  <c:v>THANISH</c:v>
                </c:pt>
              </c:strCache>
            </c:strRef>
          </c:cat>
          <c:val>
            <c:numRef>
              <c:f>'Background Analysis'!$B$18:$B$24</c:f>
              <c:numCache>
                <c:formatCode>[m]\ "Min"</c:formatCode>
                <c:ptCount val="6"/>
                <c:pt idx="0">
                  <c:v>2.2276943923285449E-2</c:v>
                </c:pt>
                <c:pt idx="1">
                  <c:v>1.8105854101765288E-2</c:v>
                </c:pt>
                <c:pt idx="2">
                  <c:v>2.2984601449275353E-2</c:v>
                </c:pt>
                <c:pt idx="3">
                  <c:v>2.4380565234223838E-2</c:v>
                </c:pt>
                <c:pt idx="4">
                  <c:v>4.0658478726660598E-2</c:v>
                </c:pt>
                <c:pt idx="5">
                  <c:v>3.8721148684916794E-2</c:v>
                </c:pt>
              </c:numCache>
            </c:numRef>
          </c:val>
          <c:extLst>
            <c:ext xmlns:c16="http://schemas.microsoft.com/office/drawing/2014/chart" uri="{C3380CC4-5D6E-409C-BE32-E72D297353CC}">
              <c16:uniqueId val="{00000000-E53E-48D9-8358-EFE3E400F83C}"/>
            </c:ext>
          </c:extLst>
        </c:ser>
        <c:dLbls>
          <c:dLblPos val="outEnd"/>
          <c:showLegendKey val="0"/>
          <c:showVal val="1"/>
          <c:showCatName val="0"/>
          <c:showSerName val="0"/>
          <c:showPercent val="0"/>
          <c:showBubbleSize val="0"/>
        </c:dLbls>
        <c:gapWidth val="219"/>
        <c:overlap val="-27"/>
        <c:axId val="488102736"/>
        <c:axId val="488104176"/>
      </c:barChart>
      <c:catAx>
        <c:axId val="48810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88104176"/>
        <c:crosses val="autoZero"/>
        <c:auto val="1"/>
        <c:lblAlgn val="ctr"/>
        <c:lblOffset val="100"/>
        <c:noMultiLvlLbl val="0"/>
      </c:catAx>
      <c:valAx>
        <c:axId val="488104176"/>
        <c:scaling>
          <c:orientation val="minMax"/>
        </c:scaling>
        <c:delete val="1"/>
        <c:axPos val="l"/>
        <c:numFmt formatCode="[m]\ &quot;Min&quot;" sourceLinked="1"/>
        <c:majorTickMark val="none"/>
        <c:minorTickMark val="none"/>
        <c:tickLblPos val="nextTo"/>
        <c:crossAx val="488102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 Equipment Maintenance - Dashboard.xlsx]Background Analysis!PivotTable16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AVG. RESPONSE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'Background Analysis'!$J$17</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'Background Analysis'!$I$18:$I$24</c:f>
              <c:strCache>
                <c:ptCount val="6"/>
                <c:pt idx="0">
                  <c:v>HAFIZ</c:v>
                </c:pt>
                <c:pt idx="1">
                  <c:v>JERLIN</c:v>
                </c:pt>
                <c:pt idx="2">
                  <c:v>RAMKIE</c:v>
                </c:pt>
                <c:pt idx="3">
                  <c:v>SANTHOSH</c:v>
                </c:pt>
                <c:pt idx="4">
                  <c:v>SOORAJ</c:v>
                </c:pt>
                <c:pt idx="5">
                  <c:v>THANISH</c:v>
                </c:pt>
              </c:strCache>
            </c:strRef>
          </c:cat>
          <c:val>
            <c:numRef>
              <c:f>'Background Analysis'!$J$18:$J$24</c:f>
              <c:numCache>
                <c:formatCode>[m]\ "Min"</c:formatCode>
                <c:ptCount val="6"/>
                <c:pt idx="0">
                  <c:v>3.1738586616635585E-3</c:v>
                </c:pt>
                <c:pt idx="1">
                  <c:v>6.3262590861890263E-3</c:v>
                </c:pt>
                <c:pt idx="2">
                  <c:v>7.8804347826086831E-3</c:v>
                </c:pt>
                <c:pt idx="3">
                  <c:v>3.8811459543166837E-3</c:v>
                </c:pt>
                <c:pt idx="4">
                  <c:v>3.1986531986532012E-3</c:v>
                </c:pt>
                <c:pt idx="5">
                  <c:v>3.9016371443907571E-3</c:v>
                </c:pt>
              </c:numCache>
            </c:numRef>
          </c:val>
          <c:extLst>
            <c:ext xmlns:c16="http://schemas.microsoft.com/office/drawing/2014/chart" uri="{C3380CC4-5D6E-409C-BE32-E72D297353CC}">
              <c16:uniqueId val="{00000000-0AE8-4DA0-861D-B2FAED20EA5E}"/>
            </c:ext>
          </c:extLst>
        </c:ser>
        <c:dLbls>
          <c:showLegendKey val="0"/>
          <c:showVal val="0"/>
          <c:showCatName val="0"/>
          <c:showSerName val="0"/>
          <c:showPercent val="0"/>
          <c:showBubbleSize val="0"/>
        </c:dLbls>
        <c:gapWidth val="219"/>
        <c:overlap val="-27"/>
        <c:axId val="438089736"/>
        <c:axId val="438083616"/>
      </c:barChart>
      <c:catAx>
        <c:axId val="438089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38083616"/>
        <c:crosses val="autoZero"/>
        <c:auto val="1"/>
        <c:lblAlgn val="ctr"/>
        <c:lblOffset val="100"/>
        <c:noMultiLvlLbl val="0"/>
      </c:catAx>
      <c:valAx>
        <c:axId val="438083616"/>
        <c:scaling>
          <c:orientation val="minMax"/>
        </c:scaling>
        <c:delete val="1"/>
        <c:axPos val="l"/>
        <c:numFmt formatCode="[m]\ &quot;Min&quot;" sourceLinked="1"/>
        <c:majorTickMark val="none"/>
        <c:minorTickMark val="none"/>
        <c:tickLblPos val="nextTo"/>
        <c:crossAx val="438089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xForSave val="1"/>
            </c:ext>
          </c:extLst>
        </c:dLbl>
      </c:pivotFmt>
      <c:pivotFmt>
        <c:idx val="9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xForSave val="1"/>
            </c:ext>
          </c:extLst>
        </c:dLbl>
      </c:pivotFmt>
      <c:pivotFmt>
        <c:idx val="10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xForSave val="1"/>
            </c:ext>
          </c:extLst>
        </c:dLbl>
      </c:pivotFmt>
      <c:pivotFmt>
        <c:idx val="10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xForSave val="1"/>
            </c:ext>
          </c:extLst>
        </c:dLbl>
      </c:pivotFmt>
      <c:pivotFmt>
        <c:idx val="10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xForSave val="1"/>
            </c:ext>
          </c:extLst>
        </c:dLbl>
      </c:pivotFmt>
      <c:pivotFmt>
        <c:idx val="10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xForSave val="1"/>
            </c:ext>
          </c:extLst>
        </c:dLbl>
      </c:pivotFmt>
      <c:pivotFmt>
        <c:idx val="10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xForSave val="1"/>
            </c:ext>
          </c:extLst>
        </c:dLbl>
      </c:pivotFmt>
      <c:pivotFmt>
        <c:idx val="10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xForSave val="1"/>
            </c:ext>
          </c:extLst>
        </c:dLbl>
      </c:pivotFmt>
      <c:pivotFmt>
        <c:idx val="10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xForSave val="1"/>
            </c:ext>
          </c:extLst>
        </c:dLbl>
      </c:pivotFmt>
      <c:pivotFmt>
        <c:idx val="10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xForSave val="1"/>
            </c:ext>
          </c:extLst>
        </c:dLbl>
      </c:pivotFmt>
      <c:pivotFmt>
        <c:idx val="10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xForSave val="1"/>
            </c:ext>
          </c:extLst>
        </c:dLbl>
      </c:pivotFmt>
      <c:pivotFmt>
        <c:idx val="10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xForSave val="1"/>
            </c:ext>
          </c:extLst>
        </c:dLbl>
      </c:pivotFmt>
      <c:pivotFmt>
        <c:idx val="11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xForSave val="1"/>
            </c:ext>
          </c:extLst>
        </c:dLbl>
      </c:pivotFmt>
      <c:pivotFmt>
        <c:idx val="111"/>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1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1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1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1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1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1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1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2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2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2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2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2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25"/>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2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2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2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3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3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3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3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3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3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3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3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3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39"/>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4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4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4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4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4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4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4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4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4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5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5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5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53"/>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5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5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5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5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5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6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6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6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6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6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6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6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67"/>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6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7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7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7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7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7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7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7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7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7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7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8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81"/>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637439605133006"/>
          <c:y val="7.3180956547098275E-2"/>
          <c:w val="0.43475295144229098"/>
          <c:h val="0.92681904345290167"/>
        </c:manualLayout>
      </c:layout>
      <c:pieChart>
        <c:varyColors val="1"/>
        <c:ser>
          <c:idx val="0"/>
          <c:order val="0"/>
          <c:tx>
            <c:v>HAFIZ</c:v>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39CF-40FF-9E52-12519DCFB4F7}"/>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39CF-40FF-9E52-12519DCFB4F7}"/>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39CF-40FF-9E52-12519DCFB4F7}"/>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39CF-40FF-9E52-12519DCFB4F7}"/>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39CF-40FF-9E52-12519DCFB4F7}"/>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39CF-40FF-9E52-12519DCFB4F7}"/>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39CF-40FF-9E52-12519DCFB4F7}"/>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39CF-40FF-9E52-12519DCFB4F7}"/>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39CF-40FF-9E52-12519DCFB4F7}"/>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3-39CF-40FF-9E52-12519DCFB4F7}"/>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5-39CF-40FF-9E52-12519DCFB4F7}"/>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7-39CF-40FF-9E52-12519DCFB4F7}"/>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9-39CF-40FF-9E52-12519DCFB4F7}"/>
              </c:ext>
            </c:extLst>
          </c:dPt>
          <c:dLbls>
            <c:dLbl>
              <c:idx val="0"/>
              <c:layout>
                <c:manualLayout>
                  <c:x val="-0.18943418124006359"/>
                  <c:y val="1.947866116729057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CF-40FF-9E52-12519DCFB4F7}"/>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3-39CF-40FF-9E52-12519DCFB4F7}"/>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5-39CF-40FF-9E52-12519DCFB4F7}"/>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7-39CF-40FF-9E52-12519DCFB4F7}"/>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9-39CF-40FF-9E52-12519DCFB4F7}"/>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B-39CF-40FF-9E52-12519DCFB4F7}"/>
                </c:ext>
              </c:extLst>
            </c:dLbl>
            <c:dLbl>
              <c:idx val="6"/>
              <c:layout>
                <c:manualLayout>
                  <c:x val="3.0879332273449921E-2"/>
                  <c:y val="1.447883371014266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CF-40FF-9E52-12519DCFB4F7}"/>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F-39CF-40FF-9E52-12519DCFB4F7}"/>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11-39CF-40FF-9E52-12519DCFB4F7}"/>
                </c:ext>
              </c:extLst>
            </c:dLbl>
            <c:dLbl>
              <c:idx val="9"/>
              <c:layout>
                <c:manualLayout>
                  <c:x val="-3.3334181240063591E-2"/>
                  <c:y val="7.875315090564175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39CF-40FF-9E52-12519DCFB4F7}"/>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15-39CF-40FF-9E52-12519DCFB4F7}"/>
                </c:ext>
              </c:extLst>
            </c:dLbl>
            <c:dLbl>
              <c:idx val="1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17-39CF-40FF-9E52-12519DCFB4F7}"/>
                </c:ext>
              </c:extLst>
            </c:dLbl>
            <c:dLbl>
              <c:idx val="1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lumOff val="20000"/>
                        </a:schemeClr>
                      </a:solidFill>
                      <a:latin typeface="+mn-lt"/>
                      <a:ea typeface="+mn-ea"/>
                      <a:cs typeface="+mn-cs"/>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19-39CF-40FF-9E52-12519DCFB4F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13"/>
              <c:pt idx="0">
                <c:v>BLOODBANK</c:v>
              </c:pt>
              <c:pt idx="1">
                <c:v>CATHLAB</c:v>
              </c:pt>
              <c:pt idx="2">
                <c:v>CSSD</c:v>
              </c:pt>
              <c:pt idx="3">
                <c:v>DIALYSIS</c:v>
              </c:pt>
              <c:pt idx="4">
                <c:v>EMERGENCY</c:v>
              </c:pt>
              <c:pt idx="5">
                <c:v>ENDOSCOPY</c:v>
              </c:pt>
              <c:pt idx="6">
                <c:v>ICU</c:v>
              </c:pt>
              <c:pt idx="7">
                <c:v>LABORATORY</c:v>
              </c:pt>
              <c:pt idx="8">
                <c:v>OPD</c:v>
              </c:pt>
              <c:pt idx="9">
                <c:v>OT</c:v>
              </c:pt>
              <c:pt idx="10">
                <c:v>PHYSIOTHERAPY</c:v>
              </c:pt>
              <c:pt idx="11">
                <c:v>RADIOLOGY</c:v>
              </c:pt>
              <c:pt idx="12">
                <c:v>WARD</c:v>
              </c:pt>
            </c:strLit>
          </c:cat>
          <c:val>
            <c:numLit>
              <c:formatCode>General</c:formatCode>
              <c:ptCount val="13"/>
              <c:pt idx="0">
                <c:v>2.3877745940783192E-3</c:v>
              </c:pt>
              <c:pt idx="1">
                <c:v>7.6408787010506206E-3</c:v>
              </c:pt>
              <c:pt idx="2">
                <c:v>4.7755491881566383E-3</c:v>
              </c:pt>
              <c:pt idx="3">
                <c:v>3.8204393505253103E-3</c:v>
              </c:pt>
              <c:pt idx="4">
                <c:v>1.0983763132760267E-2</c:v>
              </c:pt>
              <c:pt idx="5">
                <c:v>4.2979942693409743E-3</c:v>
              </c:pt>
              <c:pt idx="6">
                <c:v>8.7870105062082135E-2</c:v>
              </c:pt>
              <c:pt idx="7">
                <c:v>6.6857688634192934E-3</c:v>
              </c:pt>
              <c:pt idx="8">
                <c:v>2.0534861509073542E-2</c:v>
              </c:pt>
              <c:pt idx="9">
                <c:v>5.253104106972302E-2</c:v>
              </c:pt>
              <c:pt idx="10">
                <c:v>9.5510983763132757E-4</c:v>
              </c:pt>
              <c:pt idx="11">
                <c:v>6.6857688634192934E-3</c:v>
              </c:pt>
              <c:pt idx="12">
                <c:v>4.5367717287488063E-2</c:v>
              </c:pt>
            </c:numLit>
          </c:val>
          <c:extLst>
            <c:ext xmlns:c16="http://schemas.microsoft.com/office/drawing/2014/chart" uri="{C3380CC4-5D6E-409C-BE32-E72D297353CC}">
              <c16:uniqueId val="{0000001A-39CF-40FF-9E52-12519DCFB4F7}"/>
            </c:ext>
          </c:extLst>
        </c:ser>
        <c:ser>
          <c:idx val="1"/>
          <c:order val="1"/>
          <c:tx>
            <c:v>Series2</c:v>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C-39CF-40FF-9E52-12519DCFB4F7}"/>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E-39CF-40FF-9E52-12519DCFB4F7}"/>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0-39CF-40FF-9E52-12519DCFB4F7}"/>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2-39CF-40FF-9E52-12519DCFB4F7}"/>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4-39CF-40FF-9E52-12519DCFB4F7}"/>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6-39CF-40FF-9E52-12519DCFB4F7}"/>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8-39CF-40FF-9E52-12519DCFB4F7}"/>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A-39CF-40FF-9E52-12519DCFB4F7}"/>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C-39CF-40FF-9E52-12519DCFB4F7}"/>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E-39CF-40FF-9E52-12519DCFB4F7}"/>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0-39CF-40FF-9E52-12519DCFB4F7}"/>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2-39CF-40FF-9E52-12519DCFB4F7}"/>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4-39CF-40FF-9E52-12519DCFB4F7}"/>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1C-39CF-40FF-9E52-12519DCFB4F7}"/>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1E-39CF-40FF-9E52-12519DCFB4F7}"/>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20-39CF-40FF-9E52-12519DCFB4F7}"/>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22-39CF-40FF-9E52-12519DCFB4F7}"/>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24-39CF-40FF-9E52-12519DCFB4F7}"/>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26-39CF-40FF-9E52-12519DCFB4F7}"/>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28-39CF-40FF-9E52-12519DCFB4F7}"/>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2A-39CF-40FF-9E52-12519DCFB4F7}"/>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2C-39CF-40FF-9E52-12519DCFB4F7}"/>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2E-39CF-40FF-9E52-12519DCFB4F7}"/>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30-39CF-40FF-9E52-12519DCFB4F7}"/>
                </c:ext>
              </c:extLst>
            </c:dLbl>
            <c:dLbl>
              <c:idx val="1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32-39CF-40FF-9E52-12519DCFB4F7}"/>
                </c:ext>
              </c:extLst>
            </c:dLbl>
            <c:dLbl>
              <c:idx val="1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lumOff val="2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34-39CF-40FF-9E52-12519DCFB4F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13"/>
              <c:pt idx="0">
                <c:v>BLOODBANK</c:v>
              </c:pt>
              <c:pt idx="1">
                <c:v>CATHLAB</c:v>
              </c:pt>
              <c:pt idx="2">
                <c:v>CSSD</c:v>
              </c:pt>
              <c:pt idx="3">
                <c:v>DIALYSIS</c:v>
              </c:pt>
              <c:pt idx="4">
                <c:v>EMERGENCY</c:v>
              </c:pt>
              <c:pt idx="5">
                <c:v>ENDOSCOPY</c:v>
              </c:pt>
              <c:pt idx="6">
                <c:v>ICU</c:v>
              </c:pt>
              <c:pt idx="7">
                <c:v>LABORATORY</c:v>
              </c:pt>
              <c:pt idx="8">
                <c:v>OPD</c:v>
              </c:pt>
              <c:pt idx="9">
                <c:v>OT</c:v>
              </c:pt>
              <c:pt idx="10">
                <c:v>PHYSIOTHERAPY</c:v>
              </c:pt>
              <c:pt idx="11">
                <c:v>RADIOLOGY</c:v>
              </c:pt>
              <c:pt idx="12">
                <c:v>WARD</c:v>
              </c:pt>
            </c:strLit>
          </c:cat>
          <c:val>
            <c:numLit>
              <c:formatCode>General</c:formatCode>
              <c:ptCount val="13"/>
              <c:pt idx="0">
                <c:v>0</c:v>
              </c:pt>
              <c:pt idx="1">
                <c:v>6.6857688634192934E-3</c:v>
              </c:pt>
              <c:pt idx="2">
                <c:v>1.9102196752626551E-3</c:v>
              </c:pt>
              <c:pt idx="3">
                <c:v>3.3428844317096467E-3</c:v>
              </c:pt>
              <c:pt idx="4">
                <c:v>9.0735434574976126E-3</c:v>
              </c:pt>
              <c:pt idx="5">
                <c:v>3.3428844317096467E-3</c:v>
              </c:pt>
              <c:pt idx="6">
                <c:v>6.0649474689589304E-2</c:v>
              </c:pt>
              <c:pt idx="7">
                <c:v>1.9102196752626551E-3</c:v>
              </c:pt>
              <c:pt idx="8">
                <c:v>1.9102196752626553E-2</c:v>
              </c:pt>
              <c:pt idx="9">
                <c:v>5.1575931232091692E-2</c:v>
              </c:pt>
              <c:pt idx="10">
                <c:v>1.9102196752626551E-3</c:v>
              </c:pt>
              <c:pt idx="11">
                <c:v>1.0983763132760267E-2</c:v>
              </c:pt>
              <c:pt idx="12">
                <c:v>3.3906399235912127E-2</c:v>
              </c:pt>
            </c:numLit>
          </c:val>
          <c:extLst>
            <c:ext xmlns:c16="http://schemas.microsoft.com/office/drawing/2014/chart" uri="{C3380CC4-5D6E-409C-BE32-E72D297353CC}">
              <c16:uniqueId val="{00000035-39CF-40FF-9E52-12519DCFB4F7}"/>
            </c:ext>
          </c:extLst>
        </c:ser>
        <c:ser>
          <c:idx val="2"/>
          <c:order val="2"/>
          <c:tx>
            <c:v>Series3</c:v>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7-39CF-40FF-9E52-12519DCFB4F7}"/>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9-39CF-40FF-9E52-12519DCFB4F7}"/>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B-39CF-40FF-9E52-12519DCFB4F7}"/>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D-39CF-40FF-9E52-12519DCFB4F7}"/>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F-39CF-40FF-9E52-12519DCFB4F7}"/>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41-39CF-40FF-9E52-12519DCFB4F7}"/>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43-39CF-40FF-9E52-12519DCFB4F7}"/>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45-39CF-40FF-9E52-12519DCFB4F7}"/>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47-39CF-40FF-9E52-12519DCFB4F7}"/>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49-39CF-40FF-9E52-12519DCFB4F7}"/>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4B-39CF-40FF-9E52-12519DCFB4F7}"/>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4D-39CF-40FF-9E52-12519DCFB4F7}"/>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4F-39CF-40FF-9E52-12519DCFB4F7}"/>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37-39CF-40FF-9E52-12519DCFB4F7}"/>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39-39CF-40FF-9E52-12519DCFB4F7}"/>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3B-39CF-40FF-9E52-12519DCFB4F7}"/>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3D-39CF-40FF-9E52-12519DCFB4F7}"/>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3F-39CF-40FF-9E52-12519DCFB4F7}"/>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41-39CF-40FF-9E52-12519DCFB4F7}"/>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43-39CF-40FF-9E52-12519DCFB4F7}"/>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45-39CF-40FF-9E52-12519DCFB4F7}"/>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47-39CF-40FF-9E52-12519DCFB4F7}"/>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49-39CF-40FF-9E52-12519DCFB4F7}"/>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4B-39CF-40FF-9E52-12519DCFB4F7}"/>
                </c:ext>
              </c:extLst>
            </c:dLbl>
            <c:dLbl>
              <c:idx val="1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4D-39CF-40FF-9E52-12519DCFB4F7}"/>
                </c:ext>
              </c:extLst>
            </c:dLbl>
            <c:dLbl>
              <c:idx val="1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lumOff val="2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4F-39CF-40FF-9E52-12519DCFB4F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13"/>
              <c:pt idx="0">
                <c:v>BLOODBANK</c:v>
              </c:pt>
              <c:pt idx="1">
                <c:v>CATHLAB</c:v>
              </c:pt>
              <c:pt idx="2">
                <c:v>CSSD</c:v>
              </c:pt>
              <c:pt idx="3">
                <c:v>DIALYSIS</c:v>
              </c:pt>
              <c:pt idx="4">
                <c:v>EMERGENCY</c:v>
              </c:pt>
              <c:pt idx="5">
                <c:v>ENDOSCOPY</c:v>
              </c:pt>
              <c:pt idx="6">
                <c:v>ICU</c:v>
              </c:pt>
              <c:pt idx="7">
                <c:v>LABORATORY</c:v>
              </c:pt>
              <c:pt idx="8">
                <c:v>OPD</c:v>
              </c:pt>
              <c:pt idx="9">
                <c:v>OT</c:v>
              </c:pt>
              <c:pt idx="10">
                <c:v>PHYSIOTHERAPY</c:v>
              </c:pt>
              <c:pt idx="11">
                <c:v>RADIOLOGY</c:v>
              </c:pt>
              <c:pt idx="12">
                <c:v>WARD</c:v>
              </c:pt>
            </c:strLit>
          </c:cat>
          <c:val>
            <c:numLit>
              <c:formatCode>General</c:formatCode>
              <c:ptCount val="13"/>
              <c:pt idx="0">
                <c:v>3.8204393505253103E-3</c:v>
              </c:pt>
              <c:pt idx="1">
                <c:v>8.5959885386819486E-3</c:v>
              </c:pt>
              <c:pt idx="2">
                <c:v>1.4326647564469914E-3</c:v>
              </c:pt>
              <c:pt idx="3">
                <c:v>6.2082139446036294E-3</c:v>
              </c:pt>
              <c:pt idx="4">
                <c:v>7.1633237822349575E-3</c:v>
              </c:pt>
              <c:pt idx="5">
                <c:v>9.5510983763132757E-4</c:v>
              </c:pt>
              <c:pt idx="6">
                <c:v>2.9608404966571154E-2</c:v>
              </c:pt>
              <c:pt idx="7">
                <c:v>1.2893982808022923E-2</c:v>
              </c:pt>
              <c:pt idx="8">
                <c:v>1.1938872970391595E-2</c:v>
              </c:pt>
              <c:pt idx="9">
                <c:v>2.5787965616045846E-2</c:v>
              </c:pt>
              <c:pt idx="10">
                <c:v>6.2082139446036294E-3</c:v>
              </c:pt>
              <c:pt idx="11">
                <c:v>8.5959885386819486E-3</c:v>
              </c:pt>
              <c:pt idx="12">
                <c:v>8.5959885386819486E-3</c:v>
              </c:pt>
            </c:numLit>
          </c:val>
          <c:extLst>
            <c:ext xmlns:c16="http://schemas.microsoft.com/office/drawing/2014/chart" uri="{C3380CC4-5D6E-409C-BE32-E72D297353CC}">
              <c16:uniqueId val="{00000050-39CF-40FF-9E52-12519DCFB4F7}"/>
            </c:ext>
          </c:extLst>
        </c:ser>
        <c:ser>
          <c:idx val="3"/>
          <c:order val="3"/>
          <c:tx>
            <c:v>Series4</c:v>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52-39CF-40FF-9E52-12519DCFB4F7}"/>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54-39CF-40FF-9E52-12519DCFB4F7}"/>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56-39CF-40FF-9E52-12519DCFB4F7}"/>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58-39CF-40FF-9E52-12519DCFB4F7}"/>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5A-39CF-40FF-9E52-12519DCFB4F7}"/>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5C-39CF-40FF-9E52-12519DCFB4F7}"/>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5E-39CF-40FF-9E52-12519DCFB4F7}"/>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60-39CF-40FF-9E52-12519DCFB4F7}"/>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62-39CF-40FF-9E52-12519DCFB4F7}"/>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64-39CF-40FF-9E52-12519DCFB4F7}"/>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66-39CF-40FF-9E52-12519DCFB4F7}"/>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68-39CF-40FF-9E52-12519DCFB4F7}"/>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6A-39CF-40FF-9E52-12519DCFB4F7}"/>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52-39CF-40FF-9E52-12519DCFB4F7}"/>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54-39CF-40FF-9E52-12519DCFB4F7}"/>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56-39CF-40FF-9E52-12519DCFB4F7}"/>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58-39CF-40FF-9E52-12519DCFB4F7}"/>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5A-39CF-40FF-9E52-12519DCFB4F7}"/>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5C-39CF-40FF-9E52-12519DCFB4F7}"/>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5E-39CF-40FF-9E52-12519DCFB4F7}"/>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60-39CF-40FF-9E52-12519DCFB4F7}"/>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62-39CF-40FF-9E52-12519DCFB4F7}"/>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64-39CF-40FF-9E52-12519DCFB4F7}"/>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66-39CF-40FF-9E52-12519DCFB4F7}"/>
                </c:ext>
              </c:extLst>
            </c:dLbl>
            <c:dLbl>
              <c:idx val="1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68-39CF-40FF-9E52-12519DCFB4F7}"/>
                </c:ext>
              </c:extLst>
            </c:dLbl>
            <c:dLbl>
              <c:idx val="1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lumOff val="2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6A-39CF-40FF-9E52-12519DCFB4F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13"/>
              <c:pt idx="0">
                <c:v>BLOODBANK</c:v>
              </c:pt>
              <c:pt idx="1">
                <c:v>CATHLAB</c:v>
              </c:pt>
              <c:pt idx="2">
                <c:v>CSSD</c:v>
              </c:pt>
              <c:pt idx="3">
                <c:v>DIALYSIS</c:v>
              </c:pt>
              <c:pt idx="4">
                <c:v>EMERGENCY</c:v>
              </c:pt>
              <c:pt idx="5">
                <c:v>ENDOSCOPY</c:v>
              </c:pt>
              <c:pt idx="6">
                <c:v>ICU</c:v>
              </c:pt>
              <c:pt idx="7">
                <c:v>LABORATORY</c:v>
              </c:pt>
              <c:pt idx="8">
                <c:v>OPD</c:v>
              </c:pt>
              <c:pt idx="9">
                <c:v>OT</c:v>
              </c:pt>
              <c:pt idx="10">
                <c:v>PHYSIOTHERAPY</c:v>
              </c:pt>
              <c:pt idx="11">
                <c:v>RADIOLOGY</c:v>
              </c:pt>
              <c:pt idx="12">
                <c:v>WARD</c:v>
              </c:pt>
            </c:strLit>
          </c:cat>
          <c:val>
            <c:numLit>
              <c:formatCode>General</c:formatCode>
              <c:ptCount val="13"/>
              <c:pt idx="0">
                <c:v>1.4326647564469914E-3</c:v>
              </c:pt>
              <c:pt idx="1">
                <c:v>3.8204393505253103E-3</c:v>
              </c:pt>
              <c:pt idx="2">
                <c:v>2.8653295128939827E-3</c:v>
              </c:pt>
              <c:pt idx="3">
                <c:v>3.8204393505253103E-3</c:v>
              </c:pt>
              <c:pt idx="4">
                <c:v>5.2531041069723014E-3</c:v>
              </c:pt>
              <c:pt idx="5">
                <c:v>9.5510983763132757E-4</c:v>
              </c:pt>
              <c:pt idx="6">
                <c:v>4.2979942693409739E-2</c:v>
              </c:pt>
              <c:pt idx="7">
                <c:v>1.9102196752626551E-3</c:v>
              </c:pt>
              <c:pt idx="8">
                <c:v>2.2445081184336198E-2</c:v>
              </c:pt>
              <c:pt idx="9">
                <c:v>2.7698185291308502E-2</c:v>
              </c:pt>
              <c:pt idx="10">
                <c:v>2.3877745940783192E-3</c:v>
              </c:pt>
              <c:pt idx="11">
                <c:v>4.7755491881566383E-3</c:v>
              </c:pt>
              <c:pt idx="12">
                <c:v>1.6714422158548233E-2</c:v>
              </c:pt>
            </c:numLit>
          </c:val>
          <c:extLst>
            <c:ext xmlns:c16="http://schemas.microsoft.com/office/drawing/2014/chart" uri="{C3380CC4-5D6E-409C-BE32-E72D297353CC}">
              <c16:uniqueId val="{0000006B-39CF-40FF-9E52-12519DCFB4F7}"/>
            </c:ext>
          </c:extLst>
        </c:ser>
        <c:ser>
          <c:idx val="4"/>
          <c:order val="4"/>
          <c:tx>
            <c:v>Series5</c:v>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6D-39CF-40FF-9E52-12519DCFB4F7}"/>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6F-39CF-40FF-9E52-12519DCFB4F7}"/>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71-39CF-40FF-9E52-12519DCFB4F7}"/>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73-39CF-40FF-9E52-12519DCFB4F7}"/>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75-39CF-40FF-9E52-12519DCFB4F7}"/>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77-39CF-40FF-9E52-12519DCFB4F7}"/>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79-39CF-40FF-9E52-12519DCFB4F7}"/>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7B-39CF-40FF-9E52-12519DCFB4F7}"/>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7D-39CF-40FF-9E52-12519DCFB4F7}"/>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7F-39CF-40FF-9E52-12519DCFB4F7}"/>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81-39CF-40FF-9E52-12519DCFB4F7}"/>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83-39CF-40FF-9E52-12519DCFB4F7}"/>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85-39CF-40FF-9E52-12519DCFB4F7}"/>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6D-39CF-40FF-9E52-12519DCFB4F7}"/>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6F-39CF-40FF-9E52-12519DCFB4F7}"/>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71-39CF-40FF-9E52-12519DCFB4F7}"/>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73-39CF-40FF-9E52-12519DCFB4F7}"/>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75-39CF-40FF-9E52-12519DCFB4F7}"/>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77-39CF-40FF-9E52-12519DCFB4F7}"/>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79-39CF-40FF-9E52-12519DCFB4F7}"/>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7B-39CF-40FF-9E52-12519DCFB4F7}"/>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7D-39CF-40FF-9E52-12519DCFB4F7}"/>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7F-39CF-40FF-9E52-12519DCFB4F7}"/>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81-39CF-40FF-9E52-12519DCFB4F7}"/>
                </c:ext>
              </c:extLst>
            </c:dLbl>
            <c:dLbl>
              <c:idx val="1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83-39CF-40FF-9E52-12519DCFB4F7}"/>
                </c:ext>
              </c:extLst>
            </c:dLbl>
            <c:dLbl>
              <c:idx val="1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lumOff val="2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85-39CF-40FF-9E52-12519DCFB4F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13"/>
              <c:pt idx="0">
                <c:v>BLOODBANK</c:v>
              </c:pt>
              <c:pt idx="1">
                <c:v>CATHLAB</c:v>
              </c:pt>
              <c:pt idx="2">
                <c:v>CSSD</c:v>
              </c:pt>
              <c:pt idx="3">
                <c:v>DIALYSIS</c:v>
              </c:pt>
              <c:pt idx="4">
                <c:v>EMERGENCY</c:v>
              </c:pt>
              <c:pt idx="5">
                <c:v>ENDOSCOPY</c:v>
              </c:pt>
              <c:pt idx="6">
                <c:v>ICU</c:v>
              </c:pt>
              <c:pt idx="7">
                <c:v>LABORATORY</c:v>
              </c:pt>
              <c:pt idx="8">
                <c:v>OPD</c:v>
              </c:pt>
              <c:pt idx="9">
                <c:v>OT</c:v>
              </c:pt>
              <c:pt idx="10">
                <c:v>PHYSIOTHERAPY</c:v>
              </c:pt>
              <c:pt idx="11">
                <c:v>RADIOLOGY</c:v>
              </c:pt>
              <c:pt idx="12">
                <c:v>WARD</c:v>
              </c:pt>
            </c:strLit>
          </c:cat>
          <c:val>
            <c:numLit>
              <c:formatCode>General</c:formatCode>
              <c:ptCount val="13"/>
              <c:pt idx="0">
                <c:v>4.7755491881566379E-4</c:v>
              </c:pt>
              <c:pt idx="1">
                <c:v>5.2531041069723014E-3</c:v>
              </c:pt>
              <c:pt idx="2">
                <c:v>8.1184336198662846E-3</c:v>
              </c:pt>
              <c:pt idx="3">
                <c:v>6.6857688634192934E-3</c:v>
              </c:pt>
              <c:pt idx="4">
                <c:v>4.2979942693409743E-3</c:v>
              </c:pt>
              <c:pt idx="5">
                <c:v>0</c:v>
              </c:pt>
              <c:pt idx="6">
                <c:v>3.8204393505253106E-2</c:v>
              </c:pt>
              <c:pt idx="7">
                <c:v>2.3877745940783192E-3</c:v>
              </c:pt>
              <c:pt idx="8">
                <c:v>4.7755491881566383E-3</c:v>
              </c:pt>
              <c:pt idx="9">
                <c:v>6.7812798471824254E-2</c:v>
              </c:pt>
              <c:pt idx="10">
                <c:v>0</c:v>
              </c:pt>
              <c:pt idx="11">
                <c:v>1.1461318051575931E-2</c:v>
              </c:pt>
              <c:pt idx="12">
                <c:v>2.387774594078319E-2</c:v>
              </c:pt>
            </c:numLit>
          </c:val>
          <c:extLst>
            <c:ext xmlns:c16="http://schemas.microsoft.com/office/drawing/2014/chart" uri="{C3380CC4-5D6E-409C-BE32-E72D297353CC}">
              <c16:uniqueId val="{00000086-39CF-40FF-9E52-12519DCFB4F7}"/>
            </c:ext>
          </c:extLst>
        </c:ser>
        <c:ser>
          <c:idx val="5"/>
          <c:order val="5"/>
          <c:tx>
            <c:v>Series6</c:v>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88-39CF-40FF-9E52-12519DCFB4F7}"/>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8A-39CF-40FF-9E52-12519DCFB4F7}"/>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8C-39CF-40FF-9E52-12519DCFB4F7}"/>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8E-39CF-40FF-9E52-12519DCFB4F7}"/>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90-39CF-40FF-9E52-12519DCFB4F7}"/>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92-39CF-40FF-9E52-12519DCFB4F7}"/>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94-39CF-40FF-9E52-12519DCFB4F7}"/>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96-39CF-40FF-9E52-12519DCFB4F7}"/>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98-39CF-40FF-9E52-12519DCFB4F7}"/>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9A-39CF-40FF-9E52-12519DCFB4F7}"/>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9C-39CF-40FF-9E52-12519DCFB4F7}"/>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9E-39CF-40FF-9E52-12519DCFB4F7}"/>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A0-39CF-40FF-9E52-12519DCFB4F7}"/>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88-39CF-40FF-9E52-12519DCFB4F7}"/>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8A-39CF-40FF-9E52-12519DCFB4F7}"/>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8C-39CF-40FF-9E52-12519DCFB4F7}"/>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8E-39CF-40FF-9E52-12519DCFB4F7}"/>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90-39CF-40FF-9E52-12519DCFB4F7}"/>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92-39CF-40FF-9E52-12519DCFB4F7}"/>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94-39CF-40FF-9E52-12519DCFB4F7}"/>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96-39CF-40FF-9E52-12519DCFB4F7}"/>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98-39CF-40FF-9E52-12519DCFB4F7}"/>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9A-39CF-40FF-9E52-12519DCFB4F7}"/>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9C-39CF-40FF-9E52-12519DCFB4F7}"/>
                </c:ext>
              </c:extLst>
            </c:dLbl>
            <c:dLbl>
              <c:idx val="1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9E-39CF-40FF-9E52-12519DCFB4F7}"/>
                </c:ext>
              </c:extLst>
            </c:dLbl>
            <c:dLbl>
              <c:idx val="1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lumOff val="2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A0-39CF-40FF-9E52-12519DCFB4F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13"/>
              <c:pt idx="0">
                <c:v>BLOODBANK</c:v>
              </c:pt>
              <c:pt idx="1">
                <c:v>CATHLAB</c:v>
              </c:pt>
              <c:pt idx="2">
                <c:v>CSSD</c:v>
              </c:pt>
              <c:pt idx="3">
                <c:v>DIALYSIS</c:v>
              </c:pt>
              <c:pt idx="4">
                <c:v>EMERGENCY</c:v>
              </c:pt>
              <c:pt idx="5">
                <c:v>ENDOSCOPY</c:v>
              </c:pt>
              <c:pt idx="6">
                <c:v>ICU</c:v>
              </c:pt>
              <c:pt idx="7">
                <c:v>LABORATORY</c:v>
              </c:pt>
              <c:pt idx="8">
                <c:v>OPD</c:v>
              </c:pt>
              <c:pt idx="9">
                <c:v>OT</c:v>
              </c:pt>
              <c:pt idx="10">
                <c:v>PHYSIOTHERAPY</c:v>
              </c:pt>
              <c:pt idx="11">
                <c:v>RADIOLOGY</c:v>
              </c:pt>
              <c:pt idx="12">
                <c:v>WARD</c:v>
              </c:pt>
            </c:strLit>
          </c:cat>
          <c:val>
            <c:numLit>
              <c:formatCode>General</c:formatCode>
              <c:ptCount val="13"/>
              <c:pt idx="0">
                <c:v>0</c:v>
              </c:pt>
              <c:pt idx="1">
                <c:v>2.8653295128939827E-3</c:v>
              </c:pt>
              <c:pt idx="2">
                <c:v>1.9102196752626551E-3</c:v>
              </c:pt>
              <c:pt idx="3">
                <c:v>4.7755491881566379E-4</c:v>
              </c:pt>
              <c:pt idx="4">
                <c:v>2.3877745940783192E-3</c:v>
              </c:pt>
              <c:pt idx="5">
                <c:v>9.5510983763132757E-4</c:v>
              </c:pt>
              <c:pt idx="6">
                <c:v>2.5787965616045846E-2</c:v>
              </c:pt>
              <c:pt idx="7">
                <c:v>4.7755491881566379E-4</c:v>
              </c:pt>
              <c:pt idx="8">
                <c:v>1.9102196752626553E-2</c:v>
              </c:pt>
              <c:pt idx="9">
                <c:v>2.1967526265520534E-2</c:v>
              </c:pt>
              <c:pt idx="10">
                <c:v>1.9102196752626551E-3</c:v>
              </c:pt>
              <c:pt idx="11">
                <c:v>1.2416427889207259E-2</c:v>
              </c:pt>
              <c:pt idx="12">
                <c:v>8.5959885386819486E-3</c:v>
              </c:pt>
            </c:numLit>
          </c:val>
          <c:extLst>
            <c:ext xmlns:c16="http://schemas.microsoft.com/office/drawing/2014/chart" uri="{C3380CC4-5D6E-409C-BE32-E72D297353CC}">
              <c16:uniqueId val="{000000A1-39CF-40FF-9E52-12519DCFB4F7}"/>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 Equipment Maintenance - Dashboard.xlsx]Background Analysis!PivotTable2</c:name>
    <c:fmtId val="2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'Background Analysis'!$I$69:$I$70</c:f>
              <c:strCache>
                <c:ptCount val="1"/>
                <c:pt idx="0">
                  <c:v>BLOODBANK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'Background Analysis'!$H$71:$H$77</c:f>
              <c:strCache>
                <c:ptCount val="6"/>
                <c:pt idx="0">
                  <c:v>HAFIZ</c:v>
                </c:pt>
                <c:pt idx="1">
                  <c:v>JERLIN</c:v>
                </c:pt>
                <c:pt idx="2">
                  <c:v>RAMKIE</c:v>
                </c:pt>
                <c:pt idx="3">
                  <c:v>SANTHOSH</c:v>
                </c:pt>
                <c:pt idx="4">
                  <c:v>SOORAJ</c:v>
                </c:pt>
                <c:pt idx="5">
                  <c:v>THANISH</c:v>
                </c:pt>
              </c:strCache>
            </c:strRef>
          </c:cat>
          <c:val>
            <c:numRef>
              <c:f>'Background Analysis'!$I$71:$I$77</c:f>
              <c:numCache>
                <c:formatCode>0.00%</c:formatCode>
                <c:ptCount val="6"/>
                <c:pt idx="0">
                  <c:v>2.3877745940783192E-3</c:v>
                </c:pt>
                <c:pt idx="1">
                  <c:v>0</c:v>
                </c:pt>
                <c:pt idx="2">
                  <c:v>3.8204393505253103E-3</c:v>
                </c:pt>
                <c:pt idx="3">
                  <c:v>1.4326647564469914E-3</c:v>
                </c:pt>
                <c:pt idx="4">
                  <c:v>4.7755491881566379E-4</c:v>
                </c:pt>
                <c:pt idx="5">
                  <c:v>0</c:v>
                </c:pt>
              </c:numCache>
            </c:numRef>
          </c:val>
          <c:extLst>
            <c:ext xmlns:c16="http://schemas.microsoft.com/office/drawing/2014/chart" uri="{C3380CC4-5D6E-409C-BE32-E72D297353CC}">
              <c16:uniqueId val="{00000000-0F5E-461D-A379-E8D708A3FC02}"/>
            </c:ext>
          </c:extLst>
        </c:ser>
        <c:ser>
          <c:idx val="1"/>
          <c:order val="1"/>
          <c:tx>
            <c:strRef>
              <c:f>'Background Analysis'!$J$69:$J$70</c:f>
              <c:strCache>
                <c:ptCount val="1"/>
                <c:pt idx="0">
                  <c:v>CATHLAB</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'Background Analysis'!$H$71:$H$77</c:f>
              <c:strCache>
                <c:ptCount val="6"/>
                <c:pt idx="0">
                  <c:v>HAFIZ</c:v>
                </c:pt>
                <c:pt idx="1">
                  <c:v>JERLIN</c:v>
                </c:pt>
                <c:pt idx="2">
                  <c:v>RAMKIE</c:v>
                </c:pt>
                <c:pt idx="3">
                  <c:v>SANTHOSH</c:v>
                </c:pt>
                <c:pt idx="4">
                  <c:v>SOORAJ</c:v>
                </c:pt>
                <c:pt idx="5">
                  <c:v>THANISH</c:v>
                </c:pt>
              </c:strCache>
            </c:strRef>
          </c:cat>
          <c:val>
            <c:numRef>
              <c:f>'Background Analysis'!$J$71:$J$77</c:f>
              <c:numCache>
                <c:formatCode>0.00%</c:formatCode>
                <c:ptCount val="6"/>
                <c:pt idx="0">
                  <c:v>7.6408787010506206E-3</c:v>
                </c:pt>
                <c:pt idx="1">
                  <c:v>6.6857688634192934E-3</c:v>
                </c:pt>
                <c:pt idx="2">
                  <c:v>8.5959885386819486E-3</c:v>
                </c:pt>
                <c:pt idx="3">
                  <c:v>3.8204393505253103E-3</c:v>
                </c:pt>
                <c:pt idx="4">
                  <c:v>5.2531041069723014E-3</c:v>
                </c:pt>
                <c:pt idx="5">
                  <c:v>2.8653295128939827E-3</c:v>
                </c:pt>
              </c:numCache>
            </c:numRef>
          </c:val>
          <c:extLst>
            <c:ext xmlns:c16="http://schemas.microsoft.com/office/drawing/2014/chart" uri="{C3380CC4-5D6E-409C-BE32-E72D297353CC}">
              <c16:uniqueId val="{00000001-0F5E-461D-A379-E8D708A3FC02}"/>
            </c:ext>
          </c:extLst>
        </c:ser>
        <c:ser>
          <c:idx val="2"/>
          <c:order val="2"/>
          <c:tx>
            <c:strRef>
              <c:f>'Background Analysis'!$K$69:$K$70</c:f>
              <c:strCache>
                <c:ptCount val="1"/>
                <c:pt idx="0">
                  <c:v>CSSD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'Background Analysis'!$H$71:$H$77</c:f>
              <c:strCache>
                <c:ptCount val="6"/>
                <c:pt idx="0">
                  <c:v>HAFIZ</c:v>
                </c:pt>
                <c:pt idx="1">
                  <c:v>JERLIN</c:v>
                </c:pt>
                <c:pt idx="2">
                  <c:v>RAMKIE</c:v>
                </c:pt>
                <c:pt idx="3">
                  <c:v>SANTHOSH</c:v>
                </c:pt>
                <c:pt idx="4">
                  <c:v>SOORAJ</c:v>
                </c:pt>
                <c:pt idx="5">
                  <c:v>THANISH</c:v>
                </c:pt>
              </c:strCache>
            </c:strRef>
          </c:cat>
          <c:val>
            <c:numRef>
              <c:f>'Background Analysis'!$K$71:$K$77</c:f>
              <c:numCache>
                <c:formatCode>0.00%</c:formatCode>
                <c:ptCount val="6"/>
                <c:pt idx="0">
                  <c:v>4.7755491881566383E-3</c:v>
                </c:pt>
                <c:pt idx="1">
                  <c:v>1.9102196752626551E-3</c:v>
                </c:pt>
                <c:pt idx="2">
                  <c:v>1.4326647564469914E-3</c:v>
                </c:pt>
                <c:pt idx="3">
                  <c:v>2.8653295128939827E-3</c:v>
                </c:pt>
                <c:pt idx="4">
                  <c:v>8.1184336198662846E-3</c:v>
                </c:pt>
                <c:pt idx="5">
                  <c:v>1.9102196752626551E-3</c:v>
                </c:pt>
              </c:numCache>
            </c:numRef>
          </c:val>
          <c:extLst>
            <c:ext xmlns:c16="http://schemas.microsoft.com/office/drawing/2014/chart" uri="{C3380CC4-5D6E-409C-BE32-E72D297353CC}">
              <c16:uniqueId val="{00000000-39AA-4FF8-984D-E00BE31A3F8B}"/>
            </c:ext>
          </c:extLst>
        </c:ser>
        <c:ser>
          <c:idx val="3"/>
          <c:order val="3"/>
          <c:tx>
            <c:strRef>
              <c:f>'Background Analysis'!$L$69:$L$70</c:f>
              <c:strCache>
                <c:ptCount val="1"/>
                <c:pt idx="0">
                  <c:v>DIALYSIS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'Background Analysis'!$H$71:$H$77</c:f>
              <c:strCache>
                <c:ptCount val="6"/>
                <c:pt idx="0">
                  <c:v>HAFIZ</c:v>
                </c:pt>
                <c:pt idx="1">
                  <c:v>JERLIN</c:v>
                </c:pt>
                <c:pt idx="2">
                  <c:v>RAMKIE</c:v>
                </c:pt>
                <c:pt idx="3">
                  <c:v>SANTHOSH</c:v>
                </c:pt>
                <c:pt idx="4">
                  <c:v>SOORAJ</c:v>
                </c:pt>
                <c:pt idx="5">
                  <c:v>THANISH</c:v>
                </c:pt>
              </c:strCache>
            </c:strRef>
          </c:cat>
          <c:val>
            <c:numRef>
              <c:f>'Background Analysis'!$L$71:$L$77</c:f>
              <c:numCache>
                <c:formatCode>0.00%</c:formatCode>
                <c:ptCount val="6"/>
                <c:pt idx="0">
                  <c:v>3.8204393505253103E-3</c:v>
                </c:pt>
                <c:pt idx="1">
                  <c:v>3.3428844317096467E-3</c:v>
                </c:pt>
                <c:pt idx="2">
                  <c:v>6.2082139446036294E-3</c:v>
                </c:pt>
                <c:pt idx="3">
                  <c:v>3.8204393505253103E-3</c:v>
                </c:pt>
                <c:pt idx="4">
                  <c:v>6.6857688634192934E-3</c:v>
                </c:pt>
                <c:pt idx="5">
                  <c:v>4.7755491881566379E-4</c:v>
                </c:pt>
              </c:numCache>
            </c:numRef>
          </c:val>
          <c:extLst>
            <c:ext xmlns:c16="http://schemas.microsoft.com/office/drawing/2014/chart" uri="{C3380CC4-5D6E-409C-BE32-E72D297353CC}">
              <c16:uniqueId val="{00000001-39AA-4FF8-984D-E00BE31A3F8B}"/>
            </c:ext>
          </c:extLst>
        </c:ser>
        <c:ser>
          <c:idx val="4"/>
          <c:order val="4"/>
          <c:tx>
            <c:strRef>
              <c:f>'Background Analysis'!$M$69:$M$70</c:f>
              <c:strCache>
                <c:ptCount val="1"/>
                <c:pt idx="0">
                  <c:v>EMERGENCY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'Background Analysis'!$H$71:$H$77</c:f>
              <c:strCache>
                <c:ptCount val="6"/>
                <c:pt idx="0">
                  <c:v>HAFIZ</c:v>
                </c:pt>
                <c:pt idx="1">
                  <c:v>JERLIN</c:v>
                </c:pt>
                <c:pt idx="2">
                  <c:v>RAMKIE</c:v>
                </c:pt>
                <c:pt idx="3">
                  <c:v>SANTHOSH</c:v>
                </c:pt>
                <c:pt idx="4">
                  <c:v>SOORAJ</c:v>
                </c:pt>
                <c:pt idx="5">
                  <c:v>THANISH</c:v>
                </c:pt>
              </c:strCache>
            </c:strRef>
          </c:cat>
          <c:val>
            <c:numRef>
              <c:f>'Background Analysis'!$M$71:$M$77</c:f>
              <c:numCache>
                <c:formatCode>0.00%</c:formatCode>
                <c:ptCount val="6"/>
                <c:pt idx="0">
                  <c:v>1.0983763132760267E-2</c:v>
                </c:pt>
                <c:pt idx="1">
                  <c:v>9.0735434574976126E-3</c:v>
                </c:pt>
                <c:pt idx="2">
                  <c:v>7.1633237822349575E-3</c:v>
                </c:pt>
                <c:pt idx="3">
                  <c:v>5.2531041069723014E-3</c:v>
                </c:pt>
                <c:pt idx="4">
                  <c:v>4.2979942693409743E-3</c:v>
                </c:pt>
                <c:pt idx="5">
                  <c:v>2.3877745940783192E-3</c:v>
                </c:pt>
              </c:numCache>
            </c:numRef>
          </c:val>
          <c:extLst>
            <c:ext xmlns:c16="http://schemas.microsoft.com/office/drawing/2014/chart" uri="{C3380CC4-5D6E-409C-BE32-E72D297353CC}">
              <c16:uniqueId val="{00000002-39AA-4FF8-984D-E00BE31A3F8B}"/>
            </c:ext>
          </c:extLst>
        </c:ser>
        <c:ser>
          <c:idx val="5"/>
          <c:order val="5"/>
          <c:tx>
            <c:strRef>
              <c:f>'Background Analysis'!$N$69:$N$70</c:f>
              <c:strCache>
                <c:ptCount val="1"/>
                <c:pt idx="0">
                  <c:v>ENDOSCOPY</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'Background Analysis'!$H$71:$H$77</c:f>
              <c:strCache>
                <c:ptCount val="6"/>
                <c:pt idx="0">
                  <c:v>HAFIZ</c:v>
                </c:pt>
                <c:pt idx="1">
                  <c:v>JERLIN</c:v>
                </c:pt>
                <c:pt idx="2">
                  <c:v>RAMKIE</c:v>
                </c:pt>
                <c:pt idx="3">
                  <c:v>SANTHOSH</c:v>
                </c:pt>
                <c:pt idx="4">
                  <c:v>SOORAJ</c:v>
                </c:pt>
                <c:pt idx="5">
                  <c:v>THANISH</c:v>
                </c:pt>
              </c:strCache>
            </c:strRef>
          </c:cat>
          <c:val>
            <c:numRef>
              <c:f>'Background Analysis'!$N$71:$N$77</c:f>
              <c:numCache>
                <c:formatCode>0.00%</c:formatCode>
                <c:ptCount val="6"/>
                <c:pt idx="0">
                  <c:v>4.2979942693409743E-3</c:v>
                </c:pt>
                <c:pt idx="1">
                  <c:v>3.3428844317096467E-3</c:v>
                </c:pt>
                <c:pt idx="2">
                  <c:v>9.5510983763132757E-4</c:v>
                </c:pt>
                <c:pt idx="3">
                  <c:v>9.5510983763132757E-4</c:v>
                </c:pt>
                <c:pt idx="4">
                  <c:v>0</c:v>
                </c:pt>
                <c:pt idx="5">
                  <c:v>9.5510983763132757E-4</c:v>
                </c:pt>
              </c:numCache>
            </c:numRef>
          </c:val>
          <c:extLst>
            <c:ext xmlns:c16="http://schemas.microsoft.com/office/drawing/2014/chart" uri="{C3380CC4-5D6E-409C-BE32-E72D297353CC}">
              <c16:uniqueId val="{00000003-39AA-4FF8-984D-E00BE31A3F8B}"/>
            </c:ext>
          </c:extLst>
        </c:ser>
        <c:ser>
          <c:idx val="6"/>
          <c:order val="6"/>
          <c:tx>
            <c:strRef>
              <c:f>'Background Analysis'!$O$69:$O$70</c:f>
              <c:strCache>
                <c:ptCount val="1"/>
                <c:pt idx="0">
                  <c:v>ICU</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'Background Analysis'!$H$71:$H$77</c:f>
              <c:strCache>
                <c:ptCount val="6"/>
                <c:pt idx="0">
                  <c:v>HAFIZ</c:v>
                </c:pt>
                <c:pt idx="1">
                  <c:v>JERLIN</c:v>
                </c:pt>
                <c:pt idx="2">
                  <c:v>RAMKIE</c:v>
                </c:pt>
                <c:pt idx="3">
                  <c:v>SANTHOSH</c:v>
                </c:pt>
                <c:pt idx="4">
                  <c:v>SOORAJ</c:v>
                </c:pt>
                <c:pt idx="5">
                  <c:v>THANISH</c:v>
                </c:pt>
              </c:strCache>
            </c:strRef>
          </c:cat>
          <c:val>
            <c:numRef>
              <c:f>'Background Analysis'!$O$71:$O$77</c:f>
              <c:numCache>
                <c:formatCode>0.00%</c:formatCode>
                <c:ptCount val="6"/>
                <c:pt idx="0">
                  <c:v>8.7870105062082135E-2</c:v>
                </c:pt>
                <c:pt idx="1">
                  <c:v>6.0649474689589304E-2</c:v>
                </c:pt>
                <c:pt idx="2">
                  <c:v>2.9608404966571154E-2</c:v>
                </c:pt>
                <c:pt idx="3">
                  <c:v>4.2979942693409739E-2</c:v>
                </c:pt>
                <c:pt idx="4">
                  <c:v>3.8204393505253106E-2</c:v>
                </c:pt>
                <c:pt idx="5">
                  <c:v>2.5787965616045846E-2</c:v>
                </c:pt>
              </c:numCache>
            </c:numRef>
          </c:val>
          <c:extLst>
            <c:ext xmlns:c16="http://schemas.microsoft.com/office/drawing/2014/chart" uri="{C3380CC4-5D6E-409C-BE32-E72D297353CC}">
              <c16:uniqueId val="{00000004-39AA-4FF8-984D-E00BE31A3F8B}"/>
            </c:ext>
          </c:extLst>
        </c:ser>
        <c:ser>
          <c:idx val="7"/>
          <c:order val="7"/>
          <c:tx>
            <c:strRef>
              <c:f>'Background Analysis'!$P$69:$P$70</c:f>
              <c:strCache>
                <c:ptCount val="1"/>
                <c:pt idx="0">
                  <c:v>LABORATORY</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'Background Analysis'!$H$71:$H$77</c:f>
              <c:strCache>
                <c:ptCount val="6"/>
                <c:pt idx="0">
                  <c:v>HAFIZ</c:v>
                </c:pt>
                <c:pt idx="1">
                  <c:v>JERLIN</c:v>
                </c:pt>
                <c:pt idx="2">
                  <c:v>RAMKIE</c:v>
                </c:pt>
                <c:pt idx="3">
                  <c:v>SANTHOSH</c:v>
                </c:pt>
                <c:pt idx="4">
                  <c:v>SOORAJ</c:v>
                </c:pt>
                <c:pt idx="5">
                  <c:v>THANISH</c:v>
                </c:pt>
              </c:strCache>
            </c:strRef>
          </c:cat>
          <c:val>
            <c:numRef>
              <c:f>'Background Analysis'!$P$71:$P$77</c:f>
              <c:numCache>
                <c:formatCode>0.00%</c:formatCode>
                <c:ptCount val="6"/>
                <c:pt idx="0">
                  <c:v>6.6857688634192934E-3</c:v>
                </c:pt>
                <c:pt idx="1">
                  <c:v>1.9102196752626551E-3</c:v>
                </c:pt>
                <c:pt idx="2">
                  <c:v>1.2893982808022923E-2</c:v>
                </c:pt>
                <c:pt idx="3">
                  <c:v>1.9102196752626551E-3</c:v>
                </c:pt>
                <c:pt idx="4">
                  <c:v>2.3877745940783192E-3</c:v>
                </c:pt>
                <c:pt idx="5">
                  <c:v>4.7755491881566379E-4</c:v>
                </c:pt>
              </c:numCache>
            </c:numRef>
          </c:val>
          <c:extLst>
            <c:ext xmlns:c16="http://schemas.microsoft.com/office/drawing/2014/chart" uri="{C3380CC4-5D6E-409C-BE32-E72D297353CC}">
              <c16:uniqueId val="{00000005-39AA-4FF8-984D-E00BE31A3F8B}"/>
            </c:ext>
          </c:extLst>
        </c:ser>
        <c:ser>
          <c:idx val="8"/>
          <c:order val="8"/>
          <c:tx>
            <c:strRef>
              <c:f>'Background Analysis'!$Q$69:$Q$70</c:f>
              <c:strCache>
                <c:ptCount val="1"/>
                <c:pt idx="0">
                  <c:v>OPD</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'Background Analysis'!$H$71:$H$77</c:f>
              <c:strCache>
                <c:ptCount val="6"/>
                <c:pt idx="0">
                  <c:v>HAFIZ</c:v>
                </c:pt>
                <c:pt idx="1">
                  <c:v>JERLIN</c:v>
                </c:pt>
                <c:pt idx="2">
                  <c:v>RAMKIE</c:v>
                </c:pt>
                <c:pt idx="3">
                  <c:v>SANTHOSH</c:v>
                </c:pt>
                <c:pt idx="4">
                  <c:v>SOORAJ</c:v>
                </c:pt>
                <c:pt idx="5">
                  <c:v>THANISH</c:v>
                </c:pt>
              </c:strCache>
            </c:strRef>
          </c:cat>
          <c:val>
            <c:numRef>
              <c:f>'Background Analysis'!$Q$71:$Q$77</c:f>
              <c:numCache>
                <c:formatCode>0.00%</c:formatCode>
                <c:ptCount val="6"/>
                <c:pt idx="0">
                  <c:v>2.0534861509073542E-2</c:v>
                </c:pt>
                <c:pt idx="1">
                  <c:v>1.9102196752626553E-2</c:v>
                </c:pt>
                <c:pt idx="2">
                  <c:v>1.1938872970391595E-2</c:v>
                </c:pt>
                <c:pt idx="3">
                  <c:v>2.2445081184336198E-2</c:v>
                </c:pt>
                <c:pt idx="4">
                  <c:v>4.7755491881566383E-3</c:v>
                </c:pt>
                <c:pt idx="5">
                  <c:v>1.9102196752626553E-2</c:v>
                </c:pt>
              </c:numCache>
            </c:numRef>
          </c:val>
          <c:extLst>
            <c:ext xmlns:c16="http://schemas.microsoft.com/office/drawing/2014/chart" uri="{C3380CC4-5D6E-409C-BE32-E72D297353CC}">
              <c16:uniqueId val="{0000000B-39AA-4FF8-984D-E00BE31A3F8B}"/>
            </c:ext>
          </c:extLst>
        </c:ser>
        <c:ser>
          <c:idx val="9"/>
          <c:order val="9"/>
          <c:tx>
            <c:strRef>
              <c:f>'Background Analysis'!$R$69:$R$70</c:f>
              <c:strCache>
                <c:ptCount val="1"/>
                <c:pt idx="0">
                  <c:v>OT</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'Background Analysis'!$H$71:$H$77</c:f>
              <c:strCache>
                <c:ptCount val="6"/>
                <c:pt idx="0">
                  <c:v>HAFIZ</c:v>
                </c:pt>
                <c:pt idx="1">
                  <c:v>JERLIN</c:v>
                </c:pt>
                <c:pt idx="2">
                  <c:v>RAMKIE</c:v>
                </c:pt>
                <c:pt idx="3">
                  <c:v>SANTHOSH</c:v>
                </c:pt>
                <c:pt idx="4">
                  <c:v>SOORAJ</c:v>
                </c:pt>
                <c:pt idx="5">
                  <c:v>THANISH</c:v>
                </c:pt>
              </c:strCache>
            </c:strRef>
          </c:cat>
          <c:val>
            <c:numRef>
              <c:f>'Background Analysis'!$R$71:$R$77</c:f>
              <c:numCache>
                <c:formatCode>0.00%</c:formatCode>
                <c:ptCount val="6"/>
                <c:pt idx="0">
                  <c:v>5.253104106972302E-2</c:v>
                </c:pt>
                <c:pt idx="1">
                  <c:v>5.1575931232091692E-2</c:v>
                </c:pt>
                <c:pt idx="2">
                  <c:v>2.5787965616045846E-2</c:v>
                </c:pt>
                <c:pt idx="3">
                  <c:v>2.7698185291308502E-2</c:v>
                </c:pt>
                <c:pt idx="4">
                  <c:v>6.7812798471824254E-2</c:v>
                </c:pt>
                <c:pt idx="5">
                  <c:v>2.1967526265520534E-2</c:v>
                </c:pt>
              </c:numCache>
            </c:numRef>
          </c:val>
          <c:extLst>
            <c:ext xmlns:c16="http://schemas.microsoft.com/office/drawing/2014/chart" uri="{C3380CC4-5D6E-409C-BE32-E72D297353CC}">
              <c16:uniqueId val="{0000000C-39AA-4FF8-984D-E00BE31A3F8B}"/>
            </c:ext>
          </c:extLst>
        </c:ser>
        <c:ser>
          <c:idx val="10"/>
          <c:order val="10"/>
          <c:tx>
            <c:strRef>
              <c:f>'Background Analysis'!$S$69:$S$70</c:f>
              <c:strCache>
                <c:ptCount val="1"/>
                <c:pt idx="0">
                  <c:v>PHYSIOTHERAPY</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'Background Analysis'!$H$71:$H$77</c:f>
              <c:strCache>
                <c:ptCount val="6"/>
                <c:pt idx="0">
                  <c:v>HAFIZ</c:v>
                </c:pt>
                <c:pt idx="1">
                  <c:v>JERLIN</c:v>
                </c:pt>
                <c:pt idx="2">
                  <c:v>RAMKIE</c:v>
                </c:pt>
                <c:pt idx="3">
                  <c:v>SANTHOSH</c:v>
                </c:pt>
                <c:pt idx="4">
                  <c:v>SOORAJ</c:v>
                </c:pt>
                <c:pt idx="5">
                  <c:v>THANISH</c:v>
                </c:pt>
              </c:strCache>
            </c:strRef>
          </c:cat>
          <c:val>
            <c:numRef>
              <c:f>'Background Analysis'!$S$71:$S$77</c:f>
              <c:numCache>
                <c:formatCode>0.00%</c:formatCode>
                <c:ptCount val="6"/>
                <c:pt idx="0">
                  <c:v>9.5510983763132757E-4</c:v>
                </c:pt>
                <c:pt idx="1">
                  <c:v>1.9102196752626551E-3</c:v>
                </c:pt>
                <c:pt idx="2">
                  <c:v>6.2082139446036294E-3</c:v>
                </c:pt>
                <c:pt idx="3">
                  <c:v>2.3877745940783192E-3</c:v>
                </c:pt>
                <c:pt idx="4">
                  <c:v>0</c:v>
                </c:pt>
                <c:pt idx="5">
                  <c:v>1.9102196752626551E-3</c:v>
                </c:pt>
              </c:numCache>
            </c:numRef>
          </c:val>
          <c:extLst>
            <c:ext xmlns:c16="http://schemas.microsoft.com/office/drawing/2014/chart" uri="{C3380CC4-5D6E-409C-BE32-E72D297353CC}">
              <c16:uniqueId val="{0000000D-39AA-4FF8-984D-E00BE31A3F8B}"/>
            </c:ext>
          </c:extLst>
        </c:ser>
        <c:ser>
          <c:idx val="11"/>
          <c:order val="11"/>
          <c:tx>
            <c:strRef>
              <c:f>'Background Analysis'!$T$69:$T$70</c:f>
              <c:strCache>
                <c:ptCount val="1"/>
                <c:pt idx="0">
                  <c:v>RADIOLOGY</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'Background Analysis'!$H$71:$H$77</c:f>
              <c:strCache>
                <c:ptCount val="6"/>
                <c:pt idx="0">
                  <c:v>HAFIZ</c:v>
                </c:pt>
                <c:pt idx="1">
                  <c:v>JERLIN</c:v>
                </c:pt>
                <c:pt idx="2">
                  <c:v>RAMKIE</c:v>
                </c:pt>
                <c:pt idx="3">
                  <c:v>SANTHOSH</c:v>
                </c:pt>
                <c:pt idx="4">
                  <c:v>SOORAJ</c:v>
                </c:pt>
                <c:pt idx="5">
                  <c:v>THANISH</c:v>
                </c:pt>
              </c:strCache>
            </c:strRef>
          </c:cat>
          <c:val>
            <c:numRef>
              <c:f>'Background Analysis'!$T$71:$T$77</c:f>
              <c:numCache>
                <c:formatCode>0.00%</c:formatCode>
                <c:ptCount val="6"/>
                <c:pt idx="0">
                  <c:v>6.6857688634192934E-3</c:v>
                </c:pt>
                <c:pt idx="1">
                  <c:v>1.0983763132760267E-2</c:v>
                </c:pt>
                <c:pt idx="2">
                  <c:v>8.5959885386819486E-3</c:v>
                </c:pt>
                <c:pt idx="3">
                  <c:v>4.7755491881566383E-3</c:v>
                </c:pt>
                <c:pt idx="4">
                  <c:v>1.1461318051575931E-2</c:v>
                </c:pt>
                <c:pt idx="5">
                  <c:v>1.2416427889207259E-2</c:v>
                </c:pt>
              </c:numCache>
            </c:numRef>
          </c:val>
          <c:extLst>
            <c:ext xmlns:c16="http://schemas.microsoft.com/office/drawing/2014/chart" uri="{C3380CC4-5D6E-409C-BE32-E72D297353CC}">
              <c16:uniqueId val="{0000000E-39AA-4FF8-984D-E00BE31A3F8B}"/>
            </c:ext>
          </c:extLst>
        </c:ser>
        <c:ser>
          <c:idx val="12"/>
          <c:order val="12"/>
          <c:tx>
            <c:strRef>
              <c:f>'Background Analysis'!$U$69:$U$70</c:f>
              <c:strCache>
                <c:ptCount val="1"/>
                <c:pt idx="0">
                  <c:v>WARD</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'Background Analysis'!$H$71:$H$77</c:f>
              <c:strCache>
                <c:ptCount val="6"/>
                <c:pt idx="0">
                  <c:v>HAFIZ</c:v>
                </c:pt>
                <c:pt idx="1">
                  <c:v>JERLIN</c:v>
                </c:pt>
                <c:pt idx="2">
                  <c:v>RAMKIE</c:v>
                </c:pt>
                <c:pt idx="3">
                  <c:v>SANTHOSH</c:v>
                </c:pt>
                <c:pt idx="4">
                  <c:v>SOORAJ</c:v>
                </c:pt>
                <c:pt idx="5">
                  <c:v>THANISH</c:v>
                </c:pt>
              </c:strCache>
            </c:strRef>
          </c:cat>
          <c:val>
            <c:numRef>
              <c:f>'Background Analysis'!$U$71:$U$77</c:f>
              <c:numCache>
                <c:formatCode>0.00%</c:formatCode>
                <c:ptCount val="6"/>
                <c:pt idx="0">
                  <c:v>4.5367717287488063E-2</c:v>
                </c:pt>
                <c:pt idx="1">
                  <c:v>3.3906399235912127E-2</c:v>
                </c:pt>
                <c:pt idx="2">
                  <c:v>8.5959885386819486E-3</c:v>
                </c:pt>
                <c:pt idx="3">
                  <c:v>1.6714422158548233E-2</c:v>
                </c:pt>
                <c:pt idx="4">
                  <c:v>2.387774594078319E-2</c:v>
                </c:pt>
                <c:pt idx="5">
                  <c:v>8.5959885386819486E-3</c:v>
                </c:pt>
              </c:numCache>
            </c:numRef>
          </c:val>
          <c:extLst>
            <c:ext xmlns:c16="http://schemas.microsoft.com/office/drawing/2014/chart" uri="{C3380CC4-5D6E-409C-BE32-E72D297353CC}">
              <c16:uniqueId val="{0000000F-39AA-4FF8-984D-E00BE31A3F8B}"/>
            </c:ext>
          </c:extLst>
        </c:ser>
        <c:dLbls>
          <c:dLblPos val="outEnd"/>
          <c:showLegendKey val="0"/>
          <c:showVal val="1"/>
          <c:showCatName val="0"/>
          <c:showSerName val="0"/>
          <c:showPercent val="0"/>
          <c:showBubbleSize val="0"/>
        </c:dLbls>
        <c:gapWidth val="219"/>
        <c:overlap val="-27"/>
        <c:axId val="691708728"/>
        <c:axId val="691705128"/>
      </c:barChart>
      <c:catAx>
        <c:axId val="691708728"/>
        <c:scaling>
          <c:orientation val="minMax"/>
        </c:scaling>
        <c:delete val="1"/>
        <c:axPos val="b"/>
        <c:numFmt formatCode="General" sourceLinked="1"/>
        <c:majorTickMark val="none"/>
        <c:minorTickMark val="none"/>
        <c:tickLblPos val="nextTo"/>
        <c:crossAx val="691705128"/>
        <c:crosses val="autoZero"/>
        <c:auto val="1"/>
        <c:lblAlgn val="ctr"/>
        <c:lblOffset val="100"/>
        <c:noMultiLvlLbl val="0"/>
      </c:catAx>
      <c:valAx>
        <c:axId val="691705128"/>
        <c:scaling>
          <c:orientation val="minMax"/>
        </c:scaling>
        <c:delete val="1"/>
        <c:axPos val="l"/>
        <c:numFmt formatCode="0.00%" sourceLinked="1"/>
        <c:majorTickMark val="none"/>
        <c:minorTickMark val="none"/>
        <c:tickLblPos val="nextTo"/>
        <c:crossAx val="691708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 Equipment Maintenance - Dashboard.xlsx]Background Analysis!TYPE AND COUNT</c:name>
    <c:fmtId val="2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'Background Analysis'!$B$31:$B$32</c:f>
              <c:strCache>
                <c:ptCount val="1"/>
                <c:pt idx="0">
                  <c:v>CRITICAL</c:v>
                </c:pt>
              </c:strCache>
            </c:strRef>
          </c:tx>
          <c:spPr>
            <a:solidFill>
              <a:schemeClr val="accent1"/>
            </a:solidFill>
            <a:ln>
              <a:noFill/>
            </a:ln>
            <a:effectLst/>
          </c:spPr>
          <c:invertIfNegative val="0"/>
          <c:cat>
            <c:strRef>
              <c:f>'Background Analysis'!$A$33:$A$39</c:f>
              <c:strCache>
                <c:ptCount val="6"/>
                <c:pt idx="0">
                  <c:v>HAFIZ</c:v>
                </c:pt>
                <c:pt idx="1">
                  <c:v>JERLIN</c:v>
                </c:pt>
                <c:pt idx="2">
                  <c:v>RAMKIE</c:v>
                </c:pt>
                <c:pt idx="3">
                  <c:v>SANTHOSH</c:v>
                </c:pt>
                <c:pt idx="4">
                  <c:v>SOORAJ</c:v>
                </c:pt>
                <c:pt idx="5">
                  <c:v>THANISH</c:v>
                </c:pt>
              </c:strCache>
            </c:strRef>
          </c:cat>
          <c:val>
            <c:numRef>
              <c:f>'Background Analysis'!$B$33:$B$39</c:f>
              <c:numCache>
                <c:formatCode>General</c:formatCode>
                <c:ptCount val="6"/>
                <c:pt idx="0">
                  <c:v>131</c:v>
                </c:pt>
                <c:pt idx="1">
                  <c:v>80</c:v>
                </c:pt>
                <c:pt idx="2">
                  <c:v>71</c:v>
                </c:pt>
                <c:pt idx="3">
                  <c:v>77</c:v>
                </c:pt>
                <c:pt idx="4">
                  <c:v>124</c:v>
                </c:pt>
                <c:pt idx="5">
                  <c:v>53</c:v>
                </c:pt>
              </c:numCache>
            </c:numRef>
          </c:val>
          <c:extLst>
            <c:ext xmlns:c16="http://schemas.microsoft.com/office/drawing/2014/chart" uri="{C3380CC4-5D6E-409C-BE32-E72D297353CC}">
              <c16:uniqueId val="{00000000-5633-47CF-991D-325C6710A3F8}"/>
            </c:ext>
          </c:extLst>
        </c:ser>
        <c:ser>
          <c:idx val="1"/>
          <c:order val="1"/>
          <c:tx>
            <c:strRef>
              <c:f>'Background Analysis'!$C$31:$C$32</c:f>
              <c:strCache>
                <c:ptCount val="1"/>
                <c:pt idx="0">
                  <c:v>NON-CRITICAL</c:v>
                </c:pt>
              </c:strCache>
            </c:strRef>
          </c:tx>
          <c:spPr>
            <a:solidFill>
              <a:schemeClr val="accent2"/>
            </a:solidFill>
            <a:ln>
              <a:noFill/>
            </a:ln>
            <a:effectLst/>
          </c:spPr>
          <c:invertIfNegative val="0"/>
          <c:cat>
            <c:strRef>
              <c:f>'Background Analysis'!$A$33:$A$39</c:f>
              <c:strCache>
                <c:ptCount val="6"/>
                <c:pt idx="0">
                  <c:v>HAFIZ</c:v>
                </c:pt>
                <c:pt idx="1">
                  <c:v>JERLIN</c:v>
                </c:pt>
                <c:pt idx="2">
                  <c:v>RAMKIE</c:v>
                </c:pt>
                <c:pt idx="3">
                  <c:v>SANTHOSH</c:v>
                </c:pt>
                <c:pt idx="4">
                  <c:v>SOORAJ</c:v>
                </c:pt>
                <c:pt idx="5">
                  <c:v>THANISH</c:v>
                </c:pt>
              </c:strCache>
            </c:strRef>
          </c:cat>
          <c:val>
            <c:numRef>
              <c:f>'Background Analysis'!$C$33:$C$39</c:f>
              <c:numCache>
                <c:formatCode>General</c:formatCode>
                <c:ptCount val="6"/>
                <c:pt idx="0">
                  <c:v>104</c:v>
                </c:pt>
                <c:pt idx="1">
                  <c:v>91</c:v>
                </c:pt>
                <c:pt idx="2">
                  <c:v>75</c:v>
                </c:pt>
                <c:pt idx="3">
                  <c:v>62</c:v>
                </c:pt>
                <c:pt idx="4">
                  <c:v>55</c:v>
                </c:pt>
                <c:pt idx="5">
                  <c:v>35</c:v>
                </c:pt>
              </c:numCache>
            </c:numRef>
          </c:val>
          <c:extLst>
            <c:ext xmlns:c16="http://schemas.microsoft.com/office/drawing/2014/chart" uri="{C3380CC4-5D6E-409C-BE32-E72D297353CC}">
              <c16:uniqueId val="{00000000-F230-4812-B9DD-014AF2AC7E40}"/>
            </c:ext>
          </c:extLst>
        </c:ser>
        <c:ser>
          <c:idx val="2"/>
          <c:order val="2"/>
          <c:tx>
            <c:strRef>
              <c:f>'Background Analysis'!$D$31:$D$32</c:f>
              <c:strCache>
                <c:ptCount val="1"/>
                <c:pt idx="0">
                  <c:v>SEMI-CRITICAL</c:v>
                </c:pt>
              </c:strCache>
            </c:strRef>
          </c:tx>
          <c:spPr>
            <a:solidFill>
              <a:schemeClr val="accent3"/>
            </a:solidFill>
            <a:ln>
              <a:noFill/>
            </a:ln>
            <a:effectLst/>
          </c:spPr>
          <c:invertIfNegative val="0"/>
          <c:cat>
            <c:strRef>
              <c:f>'Background Analysis'!$A$33:$A$39</c:f>
              <c:strCache>
                <c:ptCount val="6"/>
                <c:pt idx="0">
                  <c:v>HAFIZ</c:v>
                </c:pt>
                <c:pt idx="1">
                  <c:v>JERLIN</c:v>
                </c:pt>
                <c:pt idx="2">
                  <c:v>RAMKIE</c:v>
                </c:pt>
                <c:pt idx="3">
                  <c:v>SANTHOSH</c:v>
                </c:pt>
                <c:pt idx="4">
                  <c:v>SOORAJ</c:v>
                </c:pt>
                <c:pt idx="5">
                  <c:v>THANISH</c:v>
                </c:pt>
              </c:strCache>
            </c:strRef>
          </c:cat>
          <c:val>
            <c:numRef>
              <c:f>'Background Analysis'!$D$33:$D$39</c:f>
              <c:numCache>
                <c:formatCode>General</c:formatCode>
                <c:ptCount val="6"/>
                <c:pt idx="0">
                  <c:v>298</c:v>
                </c:pt>
                <c:pt idx="1">
                  <c:v>257</c:v>
                </c:pt>
                <c:pt idx="2">
                  <c:v>130</c:v>
                </c:pt>
                <c:pt idx="3">
                  <c:v>148</c:v>
                </c:pt>
                <c:pt idx="4">
                  <c:v>184</c:v>
                </c:pt>
                <c:pt idx="5">
                  <c:v>119</c:v>
                </c:pt>
              </c:numCache>
            </c:numRef>
          </c:val>
          <c:extLst>
            <c:ext xmlns:c16="http://schemas.microsoft.com/office/drawing/2014/chart" uri="{C3380CC4-5D6E-409C-BE32-E72D297353CC}">
              <c16:uniqueId val="{00000001-F230-4812-B9DD-014AF2AC7E40}"/>
            </c:ext>
          </c:extLst>
        </c:ser>
        <c:dLbls>
          <c:showLegendKey val="0"/>
          <c:showVal val="0"/>
          <c:showCatName val="0"/>
          <c:showSerName val="0"/>
          <c:showPercent val="0"/>
          <c:showBubbleSize val="0"/>
        </c:dLbls>
        <c:gapWidth val="219"/>
        <c:overlap val="-27"/>
        <c:axId val="490656896"/>
        <c:axId val="490664816"/>
      </c:barChart>
      <c:catAx>
        <c:axId val="49065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664816"/>
        <c:crosses val="autoZero"/>
        <c:auto val="1"/>
        <c:lblAlgn val="ctr"/>
        <c:lblOffset val="100"/>
        <c:noMultiLvlLbl val="0"/>
      </c:catAx>
      <c:valAx>
        <c:axId val="49066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65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1.xml"/><Relationship Id="rId12" Type="http://schemas.openxmlformats.org/officeDocument/2006/relationships/image" Target="../media/image8.sv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7.png"/><Relationship Id="rId5" Type="http://schemas.openxmlformats.org/officeDocument/2006/relationships/image" Target="../media/image5.png"/><Relationship Id="rId10" Type="http://schemas.openxmlformats.org/officeDocument/2006/relationships/chart" Target="../charts/chart3.xml"/><Relationship Id="rId4" Type="http://schemas.openxmlformats.org/officeDocument/2006/relationships/image" Target="../media/image4.svg"/><Relationship Id="rId9" Type="http://schemas.openxmlformats.org/officeDocument/2006/relationships/hyperlink" Target="http://www.linkedin.com/in/v-mohammed-raiyyan" TargetMode="Externa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276224</xdr:colOff>
      <xdr:row>0</xdr:row>
      <xdr:rowOff>66675</xdr:rowOff>
    </xdr:from>
    <xdr:to>
      <xdr:col>15</xdr:col>
      <xdr:colOff>476249</xdr:colOff>
      <xdr:row>5</xdr:row>
      <xdr:rowOff>19050</xdr:rowOff>
    </xdr:to>
    <xdr:grpSp>
      <xdr:nvGrpSpPr>
        <xdr:cNvPr id="41" name="Group 40">
          <a:extLst>
            <a:ext uri="{FF2B5EF4-FFF2-40B4-BE49-F238E27FC236}">
              <a16:creationId xmlns:a16="http://schemas.microsoft.com/office/drawing/2014/main" id="{3BADD212-73F7-B5D0-F925-D9A125BA9CDF}"/>
            </a:ext>
          </a:extLst>
        </xdr:cNvPr>
        <xdr:cNvGrpSpPr/>
      </xdr:nvGrpSpPr>
      <xdr:grpSpPr>
        <a:xfrm>
          <a:off x="276224" y="66675"/>
          <a:ext cx="9344025" cy="904875"/>
          <a:chOff x="276224" y="66675"/>
          <a:chExt cx="9344025" cy="904875"/>
        </a:xfrm>
      </xdr:grpSpPr>
      <xdr:sp macro="" textlink="">
        <xdr:nvSpPr>
          <xdr:cNvPr id="2" name="Rectangle: Rounded Corners 1">
            <a:extLst>
              <a:ext uri="{FF2B5EF4-FFF2-40B4-BE49-F238E27FC236}">
                <a16:creationId xmlns:a16="http://schemas.microsoft.com/office/drawing/2014/main" id="{FAA09535-EAB0-C39E-72AE-40F4EBC8E483}"/>
              </a:ext>
            </a:extLst>
          </xdr:cNvPr>
          <xdr:cNvSpPr/>
        </xdr:nvSpPr>
        <xdr:spPr>
          <a:xfrm>
            <a:off x="276224" y="66675"/>
            <a:ext cx="9344025" cy="904875"/>
          </a:xfrm>
          <a:prstGeom prst="roundRect">
            <a:avLst/>
          </a:prstGeom>
          <a:solidFill>
            <a:schemeClr val="accent6"/>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endParaRPr>
          </a:p>
        </xdr:txBody>
      </xdr:sp>
      <xdr:sp macro="" textlink="">
        <xdr:nvSpPr>
          <xdr:cNvPr id="3" name="TextBox 2">
            <a:extLst>
              <a:ext uri="{FF2B5EF4-FFF2-40B4-BE49-F238E27FC236}">
                <a16:creationId xmlns:a16="http://schemas.microsoft.com/office/drawing/2014/main" id="{112C84E0-D33B-0D04-16E0-3C92EB8A579F}"/>
              </a:ext>
            </a:extLst>
          </xdr:cNvPr>
          <xdr:cNvSpPr txBox="1"/>
        </xdr:nvSpPr>
        <xdr:spPr>
          <a:xfrm>
            <a:off x="285750" y="266700"/>
            <a:ext cx="9315449"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latin typeface="Aptos" panose="020B0004020202020204" pitchFamily="34" charset="0"/>
              </a:rPr>
              <a:t>BIOMEDICAL</a:t>
            </a:r>
            <a:r>
              <a:rPr lang="en-US" sz="2000" b="1" baseline="0">
                <a:latin typeface="Aptos" panose="020B0004020202020204" pitchFamily="34" charset="0"/>
              </a:rPr>
              <a:t> ENGINEERING DASHBOARD - ENGINEER'S PERFORMANCE</a:t>
            </a:r>
            <a:endParaRPr lang="en-US" sz="2000" b="1">
              <a:latin typeface="Aptos" panose="020B0004020202020204" pitchFamily="34" charset="0"/>
            </a:endParaRPr>
          </a:p>
        </xdr:txBody>
      </xdr:sp>
    </xdr:grpSp>
    <xdr:clientData/>
  </xdr:twoCellAnchor>
  <xdr:twoCellAnchor editAs="oneCell">
    <xdr:from>
      <xdr:col>0</xdr:col>
      <xdr:colOff>390525</xdr:colOff>
      <xdr:row>15</xdr:row>
      <xdr:rowOff>182753</xdr:rowOff>
    </xdr:from>
    <xdr:to>
      <xdr:col>5</xdr:col>
      <xdr:colOff>352425</xdr:colOff>
      <xdr:row>26</xdr:row>
      <xdr:rowOff>0</xdr:rowOff>
    </xdr:to>
    <mc:AlternateContent xmlns:mc="http://schemas.openxmlformats.org/markup-compatibility/2006" xmlns:a14="http://schemas.microsoft.com/office/drawing/2010/main">
      <mc:Choice Requires="a14">
        <xdr:graphicFrame macro="">
          <xdr:nvGraphicFramePr>
            <xdr:cNvPr id="18" name="START MONTH &amp; YEAR 1">
              <a:extLst>
                <a:ext uri="{FF2B5EF4-FFF2-40B4-BE49-F238E27FC236}">
                  <a16:creationId xmlns:a16="http://schemas.microsoft.com/office/drawing/2014/main" id="{89DFB05D-1DE9-488C-999B-77D6A4110999}"/>
                </a:ext>
              </a:extLst>
            </xdr:cNvPr>
            <xdr:cNvGraphicFramePr/>
          </xdr:nvGraphicFramePr>
          <xdr:xfrm>
            <a:off x="0" y="0"/>
            <a:ext cx="0" cy="0"/>
          </xdr:xfrm>
          <a:graphic>
            <a:graphicData uri="http://schemas.microsoft.com/office/drawing/2010/slicer">
              <sle:slicer xmlns:sle="http://schemas.microsoft.com/office/drawing/2010/slicer" name="START MONTH &amp; YEAR 1"/>
            </a:graphicData>
          </a:graphic>
        </xdr:graphicFrame>
      </mc:Choice>
      <mc:Fallback xmlns="">
        <xdr:sp macro="" textlink="">
          <xdr:nvSpPr>
            <xdr:cNvPr id="0" name=""/>
            <xdr:cNvSpPr>
              <a:spLocks noTextEdit="1"/>
            </xdr:cNvSpPr>
          </xdr:nvSpPr>
          <xdr:spPr>
            <a:xfrm>
              <a:off x="390525" y="3040253"/>
              <a:ext cx="3009900" cy="19127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390525</xdr:colOff>
      <xdr:row>8</xdr:row>
      <xdr:rowOff>28575</xdr:rowOff>
    </xdr:from>
    <xdr:to>
      <xdr:col>5</xdr:col>
      <xdr:colOff>361950</xdr:colOff>
      <xdr:row>13</xdr:row>
      <xdr:rowOff>41867</xdr:rowOff>
    </xdr:to>
    <mc:AlternateContent xmlns:mc="http://schemas.openxmlformats.org/markup-compatibility/2006" xmlns:a14="http://schemas.microsoft.com/office/drawing/2010/main">
      <mc:Choice Requires="a14">
        <xdr:graphicFrame macro="">
          <xdr:nvGraphicFramePr>
            <xdr:cNvPr id="19" name="ENGINEER 1">
              <a:extLst>
                <a:ext uri="{FF2B5EF4-FFF2-40B4-BE49-F238E27FC236}">
                  <a16:creationId xmlns:a16="http://schemas.microsoft.com/office/drawing/2014/main" id="{6C9BD36D-8F0B-4F10-A6A6-2A98F0C972AF}"/>
                </a:ext>
              </a:extLst>
            </xdr:cNvPr>
            <xdr:cNvGraphicFramePr/>
          </xdr:nvGraphicFramePr>
          <xdr:xfrm>
            <a:off x="0" y="0"/>
            <a:ext cx="0" cy="0"/>
          </xdr:xfrm>
          <a:graphic>
            <a:graphicData uri="http://schemas.microsoft.com/office/drawing/2010/slicer">
              <sle:slicer xmlns:sle="http://schemas.microsoft.com/office/drawing/2010/slicer" name="ENGINEER 1"/>
            </a:graphicData>
          </a:graphic>
        </xdr:graphicFrame>
      </mc:Choice>
      <mc:Fallback xmlns="">
        <xdr:sp macro="" textlink="">
          <xdr:nvSpPr>
            <xdr:cNvPr id="0" name=""/>
            <xdr:cNvSpPr>
              <a:spLocks noTextEdit="1"/>
            </xdr:cNvSpPr>
          </xdr:nvSpPr>
          <xdr:spPr>
            <a:xfrm>
              <a:off x="390525" y="1552575"/>
              <a:ext cx="3019425" cy="9657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434005</xdr:colOff>
      <xdr:row>6</xdr:row>
      <xdr:rowOff>38101</xdr:rowOff>
    </xdr:from>
    <xdr:to>
      <xdr:col>10</xdr:col>
      <xdr:colOff>447677</xdr:colOff>
      <xdr:row>11</xdr:row>
      <xdr:rowOff>95251</xdr:rowOff>
    </xdr:to>
    <xdr:grpSp>
      <xdr:nvGrpSpPr>
        <xdr:cNvPr id="24" name="Group 23">
          <a:extLst>
            <a:ext uri="{FF2B5EF4-FFF2-40B4-BE49-F238E27FC236}">
              <a16:creationId xmlns:a16="http://schemas.microsoft.com/office/drawing/2014/main" id="{42DD2314-7AAA-716B-59E0-5D5694187888}"/>
            </a:ext>
          </a:extLst>
        </xdr:cNvPr>
        <xdr:cNvGrpSpPr/>
      </xdr:nvGrpSpPr>
      <xdr:grpSpPr>
        <a:xfrm>
          <a:off x="3482005" y="1181101"/>
          <a:ext cx="3061672" cy="1009650"/>
          <a:chOff x="3495674" y="1181101"/>
          <a:chExt cx="2794534" cy="1009650"/>
        </a:xfrm>
      </xdr:grpSpPr>
      <xdr:sp macro="" textlink="">
        <xdr:nvSpPr>
          <xdr:cNvPr id="20" name="Rectangle: Rounded Corners 19">
            <a:extLst>
              <a:ext uri="{FF2B5EF4-FFF2-40B4-BE49-F238E27FC236}">
                <a16:creationId xmlns:a16="http://schemas.microsoft.com/office/drawing/2014/main" id="{9D0AD93B-1C67-B5A3-33E2-2ED5B6E5E153}"/>
              </a:ext>
            </a:extLst>
          </xdr:cNvPr>
          <xdr:cNvSpPr/>
        </xdr:nvSpPr>
        <xdr:spPr>
          <a:xfrm>
            <a:off x="3495674" y="1190624"/>
            <a:ext cx="2733675" cy="1000125"/>
          </a:xfrm>
          <a:prstGeom prst="roundRect">
            <a:avLst>
              <a:gd name="adj" fmla="val 20477"/>
            </a:avLst>
          </a:prstGeom>
          <a:noFill/>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TextBox 20">
            <a:extLst>
              <a:ext uri="{FF2B5EF4-FFF2-40B4-BE49-F238E27FC236}">
                <a16:creationId xmlns:a16="http://schemas.microsoft.com/office/drawing/2014/main" id="{FB40CBE1-278B-AB9C-9561-6199CEB633CF}"/>
              </a:ext>
            </a:extLst>
          </xdr:cNvPr>
          <xdr:cNvSpPr txBox="1"/>
        </xdr:nvSpPr>
        <xdr:spPr>
          <a:xfrm>
            <a:off x="4189338" y="1285875"/>
            <a:ext cx="210087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latin typeface="Aptos" panose="020B0004020202020204" pitchFamily="34" charset="0"/>
              </a:rPr>
              <a:t>NO. OF CALLS ATTENDED</a:t>
            </a:r>
          </a:p>
        </xdr:txBody>
      </xdr:sp>
      <xdr:sp macro="" textlink="">
        <xdr:nvSpPr>
          <xdr:cNvPr id="22" name="Rectangle: Rounded Corners 21">
            <a:extLst>
              <a:ext uri="{FF2B5EF4-FFF2-40B4-BE49-F238E27FC236}">
                <a16:creationId xmlns:a16="http://schemas.microsoft.com/office/drawing/2014/main" id="{9C89BDD6-0B5F-D605-77E2-3792098D2245}"/>
              </a:ext>
            </a:extLst>
          </xdr:cNvPr>
          <xdr:cNvSpPr/>
        </xdr:nvSpPr>
        <xdr:spPr>
          <a:xfrm>
            <a:off x="3495675" y="1181101"/>
            <a:ext cx="734072" cy="1009650"/>
          </a:xfrm>
          <a:prstGeom prst="roundRect">
            <a:avLst>
              <a:gd name="adj" fmla="val 23899"/>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10</xdr:col>
      <xdr:colOff>456259</xdr:colOff>
      <xdr:row>6</xdr:row>
      <xdr:rowOff>47623</xdr:rowOff>
    </xdr:from>
    <xdr:to>
      <xdr:col>15</xdr:col>
      <xdr:colOff>457200</xdr:colOff>
      <xdr:row>11</xdr:row>
      <xdr:rowOff>104775</xdr:rowOff>
    </xdr:to>
    <xdr:grpSp>
      <xdr:nvGrpSpPr>
        <xdr:cNvPr id="25" name="Group 24">
          <a:extLst>
            <a:ext uri="{FF2B5EF4-FFF2-40B4-BE49-F238E27FC236}">
              <a16:creationId xmlns:a16="http://schemas.microsoft.com/office/drawing/2014/main" id="{9C80F522-C5F1-4412-87F5-F3E20EE183BC}"/>
            </a:ext>
          </a:extLst>
        </xdr:cNvPr>
        <xdr:cNvGrpSpPr/>
      </xdr:nvGrpSpPr>
      <xdr:grpSpPr>
        <a:xfrm>
          <a:off x="6552259" y="1190623"/>
          <a:ext cx="3048941" cy="1009652"/>
          <a:chOff x="3486219" y="1190624"/>
          <a:chExt cx="2743130" cy="1009652"/>
        </a:xfrm>
      </xdr:grpSpPr>
      <xdr:sp macro="" textlink="">
        <xdr:nvSpPr>
          <xdr:cNvPr id="26" name="Rectangle: Rounded Corners 25">
            <a:extLst>
              <a:ext uri="{FF2B5EF4-FFF2-40B4-BE49-F238E27FC236}">
                <a16:creationId xmlns:a16="http://schemas.microsoft.com/office/drawing/2014/main" id="{1229A8E7-BF7B-22DE-924C-398C21F94A66}"/>
              </a:ext>
            </a:extLst>
          </xdr:cNvPr>
          <xdr:cNvSpPr/>
        </xdr:nvSpPr>
        <xdr:spPr>
          <a:xfrm>
            <a:off x="3495674" y="1190624"/>
            <a:ext cx="2733675" cy="1000125"/>
          </a:xfrm>
          <a:prstGeom prst="roundRect">
            <a:avLst>
              <a:gd name="adj" fmla="val 20477"/>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TextBox 26">
            <a:extLst>
              <a:ext uri="{FF2B5EF4-FFF2-40B4-BE49-F238E27FC236}">
                <a16:creationId xmlns:a16="http://schemas.microsoft.com/office/drawing/2014/main" id="{8291E74C-A32B-7B5E-BF57-C7C3AD1899F0}"/>
              </a:ext>
            </a:extLst>
          </xdr:cNvPr>
          <xdr:cNvSpPr txBox="1"/>
        </xdr:nvSpPr>
        <xdr:spPr>
          <a:xfrm>
            <a:off x="4169746" y="1276350"/>
            <a:ext cx="2033895"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latin typeface="Aptos" panose="020B0004020202020204" pitchFamily="34" charset="0"/>
              </a:rPr>
              <a:t>TOTAL</a:t>
            </a:r>
            <a:r>
              <a:rPr lang="en-US" sz="1400" b="1" baseline="0">
                <a:latin typeface="Aptos" panose="020B0004020202020204" pitchFamily="34" charset="0"/>
              </a:rPr>
              <a:t> HOURS SPENT</a:t>
            </a:r>
            <a:endParaRPr lang="en-US" sz="1400" b="1">
              <a:latin typeface="Aptos" panose="020B0004020202020204" pitchFamily="34" charset="0"/>
            </a:endParaRPr>
          </a:p>
        </xdr:txBody>
      </xdr:sp>
      <xdr:sp macro="" textlink="">
        <xdr:nvSpPr>
          <xdr:cNvPr id="28" name="Rectangle: Rounded Corners 27">
            <a:extLst>
              <a:ext uri="{FF2B5EF4-FFF2-40B4-BE49-F238E27FC236}">
                <a16:creationId xmlns:a16="http://schemas.microsoft.com/office/drawing/2014/main" id="{FBA47AEF-DA49-C047-A070-BF1CFB031CAD}"/>
              </a:ext>
            </a:extLst>
          </xdr:cNvPr>
          <xdr:cNvSpPr/>
        </xdr:nvSpPr>
        <xdr:spPr>
          <a:xfrm>
            <a:off x="3486219" y="1190626"/>
            <a:ext cx="723900" cy="1009650"/>
          </a:xfrm>
          <a:prstGeom prst="roundRect">
            <a:avLst>
              <a:gd name="adj" fmla="val 26991"/>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238125</xdr:colOff>
      <xdr:row>8</xdr:row>
      <xdr:rowOff>122883</xdr:rowOff>
    </xdr:from>
    <xdr:to>
      <xdr:col>10</xdr:col>
      <xdr:colOff>85725</xdr:colOff>
      <xdr:row>10</xdr:row>
      <xdr:rowOff>173890</xdr:rowOff>
    </xdr:to>
    <xdr:sp macro="" textlink="'Background Analysis'!B4:B9">
      <xdr:nvSpPr>
        <xdr:cNvPr id="29" name="TextBox 28">
          <a:extLst>
            <a:ext uri="{FF2B5EF4-FFF2-40B4-BE49-F238E27FC236}">
              <a16:creationId xmlns:a16="http://schemas.microsoft.com/office/drawing/2014/main" id="{580F4F67-A8F5-18D8-B9DD-8389C2CDAF0A}"/>
            </a:ext>
          </a:extLst>
        </xdr:cNvPr>
        <xdr:cNvSpPr txBox="1"/>
      </xdr:nvSpPr>
      <xdr:spPr>
        <a:xfrm>
          <a:off x="4487740" y="1630136"/>
          <a:ext cx="1668864" cy="427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8017947-CFCA-49F9-A0E2-7EB717C946AE}" type="TxLink">
            <a:rPr lang="en-US" sz="1600" b="1" i="0" u="none" strike="noStrike">
              <a:solidFill>
                <a:srgbClr val="000000"/>
              </a:solidFill>
              <a:latin typeface="Aptos" panose="020B0004020202020204" pitchFamily="34" charset="0"/>
              <a:cs typeface="Calibri"/>
            </a:rPr>
            <a:pPr algn="ctr"/>
            <a:t>533</a:t>
          </a:fld>
          <a:endParaRPr lang="en-US" sz="6000" b="1">
            <a:latin typeface="Aptos" panose="020B0004020202020204" pitchFamily="34" charset="0"/>
          </a:endParaRPr>
        </a:p>
      </xdr:txBody>
    </xdr:sp>
    <xdr:clientData/>
  </xdr:twoCellAnchor>
  <xdr:twoCellAnchor>
    <xdr:from>
      <xdr:col>5</xdr:col>
      <xdr:colOff>438150</xdr:colOff>
      <xdr:row>12</xdr:row>
      <xdr:rowOff>57150</xdr:rowOff>
    </xdr:from>
    <xdr:to>
      <xdr:col>10</xdr:col>
      <xdr:colOff>529382</xdr:colOff>
      <xdr:row>17</xdr:row>
      <xdr:rowOff>114300</xdr:rowOff>
    </xdr:to>
    <xdr:grpSp>
      <xdr:nvGrpSpPr>
        <xdr:cNvPr id="31" name="Group 30">
          <a:extLst>
            <a:ext uri="{FF2B5EF4-FFF2-40B4-BE49-F238E27FC236}">
              <a16:creationId xmlns:a16="http://schemas.microsoft.com/office/drawing/2014/main" id="{F88B8A04-45C8-4772-8FE5-406ABEC728EB}"/>
            </a:ext>
          </a:extLst>
        </xdr:cNvPr>
        <xdr:cNvGrpSpPr/>
      </xdr:nvGrpSpPr>
      <xdr:grpSpPr>
        <a:xfrm>
          <a:off x="3486150" y="2343150"/>
          <a:ext cx="3139232" cy="1009650"/>
          <a:chOff x="3495674" y="1181101"/>
          <a:chExt cx="2865053" cy="1009650"/>
        </a:xfrm>
      </xdr:grpSpPr>
      <xdr:sp macro="" textlink="">
        <xdr:nvSpPr>
          <xdr:cNvPr id="32" name="Rectangle: Rounded Corners 31">
            <a:extLst>
              <a:ext uri="{FF2B5EF4-FFF2-40B4-BE49-F238E27FC236}">
                <a16:creationId xmlns:a16="http://schemas.microsoft.com/office/drawing/2014/main" id="{D4961939-FD03-A237-5CEA-79B84B1A0B81}"/>
              </a:ext>
            </a:extLst>
          </xdr:cNvPr>
          <xdr:cNvSpPr/>
        </xdr:nvSpPr>
        <xdr:spPr>
          <a:xfrm>
            <a:off x="3495674" y="1190624"/>
            <a:ext cx="2733675" cy="1000125"/>
          </a:xfrm>
          <a:prstGeom prst="roundRect">
            <a:avLst>
              <a:gd name="adj" fmla="val 20477"/>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TextBox 32">
            <a:extLst>
              <a:ext uri="{FF2B5EF4-FFF2-40B4-BE49-F238E27FC236}">
                <a16:creationId xmlns:a16="http://schemas.microsoft.com/office/drawing/2014/main" id="{E6930A2A-E828-D437-DFB8-E3DBD7BCF63F}"/>
              </a:ext>
            </a:extLst>
          </xdr:cNvPr>
          <xdr:cNvSpPr txBox="1"/>
        </xdr:nvSpPr>
        <xdr:spPr>
          <a:xfrm>
            <a:off x="4259857" y="1277592"/>
            <a:ext cx="210087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a:latin typeface="Aptos" panose="020B0004020202020204" pitchFamily="34" charset="0"/>
              </a:rPr>
              <a:t>AVG.</a:t>
            </a:r>
            <a:r>
              <a:rPr lang="en-US" sz="1400" b="1" baseline="0">
                <a:latin typeface="Aptos" panose="020B0004020202020204" pitchFamily="34" charset="0"/>
              </a:rPr>
              <a:t> RESPONSE</a:t>
            </a:r>
            <a:r>
              <a:rPr lang="en-US" sz="1400" b="1">
                <a:latin typeface="Aptos" panose="020B0004020202020204" pitchFamily="34" charset="0"/>
              </a:rPr>
              <a:t> TIME</a:t>
            </a:r>
          </a:p>
        </xdr:txBody>
      </xdr:sp>
      <xdr:sp macro="" textlink="">
        <xdr:nvSpPr>
          <xdr:cNvPr id="34" name="Rectangle: Rounded Corners 33">
            <a:extLst>
              <a:ext uri="{FF2B5EF4-FFF2-40B4-BE49-F238E27FC236}">
                <a16:creationId xmlns:a16="http://schemas.microsoft.com/office/drawing/2014/main" id="{20D41A7D-9DE7-697E-71B4-D14C63E84332}"/>
              </a:ext>
            </a:extLst>
          </xdr:cNvPr>
          <xdr:cNvSpPr/>
        </xdr:nvSpPr>
        <xdr:spPr>
          <a:xfrm>
            <a:off x="3495675" y="1181101"/>
            <a:ext cx="738982" cy="1009650"/>
          </a:xfrm>
          <a:prstGeom prst="roundRect">
            <a:avLst>
              <a:gd name="adj" fmla="val 23899"/>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238125</xdr:colOff>
      <xdr:row>14</xdr:row>
      <xdr:rowOff>152400</xdr:rowOff>
    </xdr:from>
    <xdr:to>
      <xdr:col>10</xdr:col>
      <xdr:colOff>85725</xdr:colOff>
      <xdr:row>16</xdr:row>
      <xdr:rowOff>184357</xdr:rowOff>
    </xdr:to>
    <xdr:sp macro="" textlink="'Background Analysis'!J4:J19">
      <xdr:nvSpPr>
        <xdr:cNvPr id="35" name="TextBox 34">
          <a:extLst>
            <a:ext uri="{FF2B5EF4-FFF2-40B4-BE49-F238E27FC236}">
              <a16:creationId xmlns:a16="http://schemas.microsoft.com/office/drawing/2014/main" id="{135677D6-B99D-4F01-8244-19D4C5827985}"/>
            </a:ext>
          </a:extLst>
        </xdr:cNvPr>
        <xdr:cNvSpPr txBox="1"/>
      </xdr:nvSpPr>
      <xdr:spPr>
        <a:xfrm>
          <a:off x="4505325" y="2819400"/>
          <a:ext cx="1676400" cy="412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3C289BA-5B23-4B57-B18C-93CF22D4AAFB}" type="TxLink">
            <a:rPr lang="en-US" sz="1600" b="1" i="0" u="none" strike="noStrike">
              <a:solidFill>
                <a:srgbClr val="000000"/>
              </a:solidFill>
              <a:latin typeface="Aptos" panose="020B0004020202020204" pitchFamily="34" charset="0"/>
              <a:cs typeface="Calibri"/>
            </a:rPr>
            <a:pPr algn="ctr"/>
            <a:t>4 Min</a:t>
          </a:fld>
          <a:endParaRPr lang="en-US" sz="4800" b="1">
            <a:latin typeface="Aptos" panose="020B0004020202020204" pitchFamily="34" charset="0"/>
          </a:endParaRPr>
        </a:p>
      </xdr:txBody>
    </xdr:sp>
    <xdr:clientData/>
  </xdr:twoCellAnchor>
  <xdr:twoCellAnchor>
    <xdr:from>
      <xdr:col>10</xdr:col>
      <xdr:colOff>466724</xdr:colOff>
      <xdr:row>12</xdr:row>
      <xdr:rowOff>66673</xdr:rowOff>
    </xdr:from>
    <xdr:to>
      <xdr:col>15</xdr:col>
      <xdr:colOff>457199</xdr:colOff>
      <xdr:row>17</xdr:row>
      <xdr:rowOff>123825</xdr:rowOff>
    </xdr:to>
    <xdr:grpSp>
      <xdr:nvGrpSpPr>
        <xdr:cNvPr id="36" name="Group 35">
          <a:extLst>
            <a:ext uri="{FF2B5EF4-FFF2-40B4-BE49-F238E27FC236}">
              <a16:creationId xmlns:a16="http://schemas.microsoft.com/office/drawing/2014/main" id="{7446C270-CF3B-4233-B2D9-A6D15080447C}"/>
            </a:ext>
          </a:extLst>
        </xdr:cNvPr>
        <xdr:cNvGrpSpPr/>
      </xdr:nvGrpSpPr>
      <xdr:grpSpPr>
        <a:xfrm>
          <a:off x="6562724" y="2352673"/>
          <a:ext cx="3038475" cy="1009652"/>
          <a:chOff x="3495674" y="1190624"/>
          <a:chExt cx="2733675" cy="1009652"/>
        </a:xfrm>
      </xdr:grpSpPr>
      <xdr:sp macro="" textlink="">
        <xdr:nvSpPr>
          <xdr:cNvPr id="37" name="Rectangle: Rounded Corners 36">
            <a:extLst>
              <a:ext uri="{FF2B5EF4-FFF2-40B4-BE49-F238E27FC236}">
                <a16:creationId xmlns:a16="http://schemas.microsoft.com/office/drawing/2014/main" id="{8CB87707-D723-B403-DEB6-F4790C885BE4}"/>
              </a:ext>
            </a:extLst>
          </xdr:cNvPr>
          <xdr:cNvSpPr/>
        </xdr:nvSpPr>
        <xdr:spPr>
          <a:xfrm>
            <a:off x="3495674" y="1190624"/>
            <a:ext cx="2733675" cy="1000125"/>
          </a:xfrm>
          <a:prstGeom prst="roundRect">
            <a:avLst>
              <a:gd name="adj" fmla="val 20477"/>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8" name="TextBox 37">
            <a:extLst>
              <a:ext uri="{FF2B5EF4-FFF2-40B4-BE49-F238E27FC236}">
                <a16:creationId xmlns:a16="http://schemas.microsoft.com/office/drawing/2014/main" id="{8CE3AF53-6DAC-A5CC-B4A7-3C6AF3E37967}"/>
              </a:ext>
            </a:extLst>
          </xdr:cNvPr>
          <xdr:cNvSpPr txBox="1"/>
        </xdr:nvSpPr>
        <xdr:spPr>
          <a:xfrm>
            <a:off x="4186885" y="1276350"/>
            <a:ext cx="2033895"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latin typeface="Aptos" panose="020B0004020202020204" pitchFamily="34" charset="0"/>
              </a:rPr>
              <a:t>AVG.</a:t>
            </a:r>
            <a:r>
              <a:rPr lang="en-US" sz="1400" b="1" baseline="0">
                <a:latin typeface="Aptos" panose="020B0004020202020204" pitchFamily="34" charset="0"/>
              </a:rPr>
              <a:t> RESOLUTION TIME</a:t>
            </a:r>
            <a:endParaRPr lang="en-US" sz="1400" b="1">
              <a:latin typeface="Aptos" panose="020B0004020202020204" pitchFamily="34" charset="0"/>
            </a:endParaRPr>
          </a:p>
        </xdr:txBody>
      </xdr:sp>
      <xdr:sp macro="" textlink="">
        <xdr:nvSpPr>
          <xdr:cNvPr id="39" name="Rectangle: Rounded Corners 38">
            <a:extLst>
              <a:ext uri="{FF2B5EF4-FFF2-40B4-BE49-F238E27FC236}">
                <a16:creationId xmlns:a16="http://schemas.microsoft.com/office/drawing/2014/main" id="{908B99F8-E705-F647-A1D6-382A6EB20D19}"/>
              </a:ext>
            </a:extLst>
          </xdr:cNvPr>
          <xdr:cNvSpPr/>
        </xdr:nvSpPr>
        <xdr:spPr>
          <a:xfrm>
            <a:off x="3495675" y="1190626"/>
            <a:ext cx="723900" cy="1009650"/>
          </a:xfrm>
          <a:prstGeom prst="roundRect">
            <a:avLst>
              <a:gd name="adj" fmla="val 26991"/>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12</xdr:col>
      <xdr:colOff>295275</xdr:colOff>
      <xdr:row>14</xdr:row>
      <xdr:rowOff>133350</xdr:rowOff>
    </xdr:from>
    <xdr:to>
      <xdr:col>15</xdr:col>
      <xdr:colOff>142875</xdr:colOff>
      <xdr:row>16</xdr:row>
      <xdr:rowOff>165307</xdr:rowOff>
    </xdr:to>
    <xdr:sp macro="" textlink="'Background Analysis'!N4:N19">
      <xdr:nvSpPr>
        <xdr:cNvPr id="40" name="TextBox 39">
          <a:extLst>
            <a:ext uri="{FF2B5EF4-FFF2-40B4-BE49-F238E27FC236}">
              <a16:creationId xmlns:a16="http://schemas.microsoft.com/office/drawing/2014/main" id="{CC0E55AB-2C93-405A-9C39-F73190E5C951}"/>
            </a:ext>
          </a:extLst>
        </xdr:cNvPr>
        <xdr:cNvSpPr txBox="1"/>
      </xdr:nvSpPr>
      <xdr:spPr>
        <a:xfrm>
          <a:off x="7610475" y="2800350"/>
          <a:ext cx="1676400" cy="412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23B5EB3-2B1B-44BD-9D5B-C3103C3BA3E0}" type="TxLink">
            <a:rPr lang="en-US" sz="1600" b="1" i="0" u="none" strike="noStrike">
              <a:solidFill>
                <a:srgbClr val="000000"/>
              </a:solidFill>
              <a:latin typeface="Aptos" panose="020B0004020202020204" pitchFamily="34" charset="0"/>
              <a:cs typeface="Calibri"/>
            </a:rPr>
            <a:pPr algn="ctr"/>
            <a:t>32 Min</a:t>
          </a:fld>
          <a:endParaRPr lang="en-US" sz="1600" b="1">
            <a:latin typeface="Aptos" panose="020B0004020202020204" pitchFamily="34" charset="0"/>
          </a:endParaRPr>
        </a:p>
      </xdr:txBody>
    </xdr:sp>
    <xdr:clientData/>
  </xdr:twoCellAnchor>
  <xdr:twoCellAnchor>
    <xdr:from>
      <xdr:col>0</xdr:col>
      <xdr:colOff>400050</xdr:colOff>
      <xdr:row>5</xdr:row>
      <xdr:rowOff>171450</xdr:rowOff>
    </xdr:from>
    <xdr:to>
      <xdr:col>5</xdr:col>
      <xdr:colOff>342900</xdr:colOff>
      <xdr:row>7</xdr:row>
      <xdr:rowOff>123825</xdr:rowOff>
    </xdr:to>
    <xdr:grpSp>
      <xdr:nvGrpSpPr>
        <xdr:cNvPr id="8" name="Group 7">
          <a:extLst>
            <a:ext uri="{FF2B5EF4-FFF2-40B4-BE49-F238E27FC236}">
              <a16:creationId xmlns:a16="http://schemas.microsoft.com/office/drawing/2014/main" id="{23EA7422-EF05-ECF2-43A9-B56F3B08984E}"/>
            </a:ext>
          </a:extLst>
        </xdr:cNvPr>
        <xdr:cNvGrpSpPr/>
      </xdr:nvGrpSpPr>
      <xdr:grpSpPr>
        <a:xfrm>
          <a:off x="400050" y="1123950"/>
          <a:ext cx="2990850" cy="333375"/>
          <a:chOff x="400050" y="1123950"/>
          <a:chExt cx="2990850" cy="333375"/>
        </a:xfrm>
      </xdr:grpSpPr>
      <xdr:sp macro="" textlink="">
        <xdr:nvSpPr>
          <xdr:cNvPr id="5" name="Rectangle: Rounded Corners 4">
            <a:extLst>
              <a:ext uri="{FF2B5EF4-FFF2-40B4-BE49-F238E27FC236}">
                <a16:creationId xmlns:a16="http://schemas.microsoft.com/office/drawing/2014/main" id="{34DAC8A7-C877-3531-80DB-6ED30ADED400}"/>
              </a:ext>
            </a:extLst>
          </xdr:cNvPr>
          <xdr:cNvSpPr/>
        </xdr:nvSpPr>
        <xdr:spPr>
          <a:xfrm>
            <a:off x="400050" y="1123950"/>
            <a:ext cx="2990850" cy="333375"/>
          </a:xfrm>
          <a:prstGeom prst="round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TextBox 5">
            <a:extLst>
              <a:ext uri="{FF2B5EF4-FFF2-40B4-BE49-F238E27FC236}">
                <a16:creationId xmlns:a16="http://schemas.microsoft.com/office/drawing/2014/main" id="{FFCD54A1-C881-D93C-E2AE-A13E8FFEDDCA}"/>
              </a:ext>
            </a:extLst>
          </xdr:cNvPr>
          <xdr:cNvSpPr txBox="1"/>
        </xdr:nvSpPr>
        <xdr:spPr>
          <a:xfrm>
            <a:off x="533400" y="1162050"/>
            <a:ext cx="27622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latin typeface="Aptos" panose="020B0004020202020204" pitchFamily="34" charset="0"/>
              </a:rPr>
              <a:t>BIOMEDICAL</a:t>
            </a:r>
            <a:r>
              <a:rPr lang="en-US" sz="1600" b="1" baseline="0">
                <a:latin typeface="Aptos" panose="020B0004020202020204" pitchFamily="34" charset="0"/>
              </a:rPr>
              <a:t> ENGINEERS</a:t>
            </a:r>
            <a:endParaRPr lang="en-US" sz="1600" b="1">
              <a:latin typeface="Aptos" panose="020B0004020202020204" pitchFamily="34" charset="0"/>
            </a:endParaRPr>
          </a:p>
        </xdr:txBody>
      </xdr:sp>
    </xdr:grpSp>
    <xdr:clientData/>
  </xdr:twoCellAnchor>
  <xdr:twoCellAnchor>
    <xdr:from>
      <xdr:col>0</xdr:col>
      <xdr:colOff>400050</xdr:colOff>
      <xdr:row>13</xdr:row>
      <xdr:rowOff>142769</xdr:rowOff>
    </xdr:from>
    <xdr:to>
      <xdr:col>5</xdr:col>
      <xdr:colOff>342900</xdr:colOff>
      <xdr:row>15</xdr:row>
      <xdr:rowOff>97238</xdr:rowOff>
    </xdr:to>
    <xdr:grpSp>
      <xdr:nvGrpSpPr>
        <xdr:cNvPr id="9" name="Group 8">
          <a:extLst>
            <a:ext uri="{FF2B5EF4-FFF2-40B4-BE49-F238E27FC236}">
              <a16:creationId xmlns:a16="http://schemas.microsoft.com/office/drawing/2014/main" id="{D2A0819D-2358-4133-83A3-550DA21236B8}"/>
            </a:ext>
          </a:extLst>
        </xdr:cNvPr>
        <xdr:cNvGrpSpPr/>
      </xdr:nvGrpSpPr>
      <xdr:grpSpPr>
        <a:xfrm>
          <a:off x="400050" y="2619269"/>
          <a:ext cx="2990850" cy="335469"/>
          <a:chOff x="400050" y="1123950"/>
          <a:chExt cx="2990850" cy="333375"/>
        </a:xfrm>
      </xdr:grpSpPr>
      <xdr:sp macro="" textlink="">
        <xdr:nvSpPr>
          <xdr:cNvPr id="10" name="Rectangle: Rounded Corners 9">
            <a:extLst>
              <a:ext uri="{FF2B5EF4-FFF2-40B4-BE49-F238E27FC236}">
                <a16:creationId xmlns:a16="http://schemas.microsoft.com/office/drawing/2014/main" id="{BB39C7A8-1B25-6F60-51B1-9DD4B76C8DC0}"/>
              </a:ext>
            </a:extLst>
          </xdr:cNvPr>
          <xdr:cNvSpPr/>
        </xdr:nvSpPr>
        <xdr:spPr>
          <a:xfrm>
            <a:off x="400050" y="1123950"/>
            <a:ext cx="2990850" cy="333375"/>
          </a:xfrm>
          <a:prstGeom prst="round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TextBox 10">
            <a:extLst>
              <a:ext uri="{FF2B5EF4-FFF2-40B4-BE49-F238E27FC236}">
                <a16:creationId xmlns:a16="http://schemas.microsoft.com/office/drawing/2014/main" id="{42A5E820-E475-0DE3-6A25-939FF0A174B9}"/>
              </a:ext>
            </a:extLst>
          </xdr:cNvPr>
          <xdr:cNvSpPr txBox="1"/>
        </xdr:nvSpPr>
        <xdr:spPr>
          <a:xfrm>
            <a:off x="533400" y="1162050"/>
            <a:ext cx="27622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latin typeface="Aptos" panose="020B0004020202020204" pitchFamily="34" charset="0"/>
              </a:rPr>
              <a:t>MONTH &amp; YEAR</a:t>
            </a:r>
          </a:p>
        </xdr:txBody>
      </xdr:sp>
    </xdr:grpSp>
    <xdr:clientData/>
  </xdr:twoCellAnchor>
  <xdr:twoCellAnchor editAs="oneCell">
    <xdr:from>
      <xdr:col>10</xdr:col>
      <xdr:colOff>558521</xdr:colOff>
      <xdr:row>13</xdr:row>
      <xdr:rowOff>62801</xdr:rowOff>
    </xdr:from>
    <xdr:to>
      <xdr:col>11</xdr:col>
      <xdr:colOff>601711</xdr:colOff>
      <xdr:row>16</xdr:row>
      <xdr:rowOff>94203</xdr:rowOff>
    </xdr:to>
    <xdr:pic>
      <xdr:nvPicPr>
        <xdr:cNvPr id="50" name="Graphic 49" descr="Hourglass">
          <a:extLst>
            <a:ext uri="{FF2B5EF4-FFF2-40B4-BE49-F238E27FC236}">
              <a16:creationId xmlns:a16="http://schemas.microsoft.com/office/drawing/2014/main" id="{8FC96A97-B615-0466-E6B7-1311C20BF45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629400" y="2512087"/>
          <a:ext cx="650278" cy="596621"/>
        </a:xfrm>
        <a:prstGeom prst="rect">
          <a:avLst/>
        </a:prstGeom>
      </xdr:spPr>
    </xdr:pic>
    <xdr:clientData/>
  </xdr:twoCellAnchor>
  <xdr:twoCellAnchor editAs="oneCell">
    <xdr:from>
      <xdr:col>5</xdr:col>
      <xdr:colOff>523574</xdr:colOff>
      <xdr:row>13</xdr:row>
      <xdr:rowOff>24395</xdr:rowOff>
    </xdr:from>
    <xdr:to>
      <xdr:col>6</xdr:col>
      <xdr:colOff>565220</xdr:colOff>
      <xdr:row>16</xdr:row>
      <xdr:rowOff>107909</xdr:rowOff>
    </xdr:to>
    <xdr:pic>
      <xdr:nvPicPr>
        <xdr:cNvPr id="52" name="Graphic 51" descr="Clock">
          <a:extLst>
            <a:ext uri="{FF2B5EF4-FFF2-40B4-BE49-F238E27FC236}">
              <a16:creationId xmlns:a16="http://schemas.microsoft.com/office/drawing/2014/main" id="{F4694906-C87A-4E8F-4E16-FFE1D060E84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559014" y="2473681"/>
          <a:ext cx="648733" cy="648733"/>
        </a:xfrm>
        <a:prstGeom prst="rect">
          <a:avLst/>
        </a:prstGeom>
      </xdr:spPr>
    </xdr:pic>
    <xdr:clientData/>
  </xdr:twoCellAnchor>
  <xdr:twoCellAnchor editAs="oneCell">
    <xdr:from>
      <xdr:col>5</xdr:col>
      <xdr:colOff>502416</xdr:colOff>
      <xdr:row>6</xdr:row>
      <xdr:rowOff>177938</xdr:rowOff>
    </xdr:from>
    <xdr:to>
      <xdr:col>6</xdr:col>
      <xdr:colOff>589922</xdr:colOff>
      <xdr:row>10</xdr:row>
      <xdr:rowOff>118905</xdr:rowOff>
    </xdr:to>
    <xdr:pic>
      <xdr:nvPicPr>
        <xdr:cNvPr id="54" name="Graphic 53" descr="Speaker Phone">
          <a:extLst>
            <a:ext uri="{FF2B5EF4-FFF2-40B4-BE49-F238E27FC236}">
              <a16:creationId xmlns:a16="http://schemas.microsoft.com/office/drawing/2014/main" id="{40EF99AD-D35F-1651-209D-7219C4F52F3A}"/>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537856" y="1308378"/>
          <a:ext cx="694593" cy="694593"/>
        </a:xfrm>
        <a:prstGeom prst="rect">
          <a:avLst/>
        </a:prstGeom>
      </xdr:spPr>
    </xdr:pic>
    <xdr:clientData/>
  </xdr:twoCellAnchor>
  <xdr:twoCellAnchor>
    <xdr:from>
      <xdr:col>10</xdr:col>
      <xdr:colOff>471016</xdr:colOff>
      <xdr:row>18</xdr:row>
      <xdr:rowOff>62802</xdr:rowOff>
    </xdr:from>
    <xdr:to>
      <xdr:col>15</xdr:col>
      <xdr:colOff>376813</xdr:colOff>
      <xdr:row>32</xdr:row>
      <xdr:rowOff>94203</xdr:rowOff>
    </xdr:to>
    <xdr:graphicFrame macro="">
      <xdr:nvGraphicFramePr>
        <xdr:cNvPr id="4" name="Chart 3">
          <a:extLst>
            <a:ext uri="{FF2B5EF4-FFF2-40B4-BE49-F238E27FC236}">
              <a16:creationId xmlns:a16="http://schemas.microsoft.com/office/drawing/2014/main" id="{345F1ED0-C6DE-452A-B54C-012526D1E4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471017</xdr:colOff>
      <xdr:row>18</xdr:row>
      <xdr:rowOff>62802</xdr:rowOff>
    </xdr:from>
    <xdr:to>
      <xdr:col>10</xdr:col>
      <xdr:colOff>334946</xdr:colOff>
      <xdr:row>32</xdr:row>
      <xdr:rowOff>104670</xdr:rowOff>
    </xdr:to>
    <xdr:graphicFrame macro="">
      <xdr:nvGraphicFramePr>
        <xdr:cNvPr id="7" name="Chart 6">
          <a:extLst>
            <a:ext uri="{FF2B5EF4-FFF2-40B4-BE49-F238E27FC236}">
              <a16:creationId xmlns:a16="http://schemas.microsoft.com/office/drawing/2014/main" id="{E85FBCCC-FA82-483B-AF47-91EB86792D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390525</xdr:colOff>
      <xdr:row>26</xdr:row>
      <xdr:rowOff>66569</xdr:rowOff>
    </xdr:from>
    <xdr:to>
      <xdr:col>5</xdr:col>
      <xdr:colOff>333375</xdr:colOff>
      <xdr:row>28</xdr:row>
      <xdr:rowOff>21038</xdr:rowOff>
    </xdr:to>
    <xdr:grpSp>
      <xdr:nvGrpSpPr>
        <xdr:cNvPr id="15" name="Group 14">
          <a:extLst>
            <a:ext uri="{FF2B5EF4-FFF2-40B4-BE49-F238E27FC236}">
              <a16:creationId xmlns:a16="http://schemas.microsoft.com/office/drawing/2014/main" id="{6D040476-0534-4F8B-B2D4-253FF8B1E20E}"/>
            </a:ext>
          </a:extLst>
        </xdr:cNvPr>
        <xdr:cNvGrpSpPr/>
      </xdr:nvGrpSpPr>
      <xdr:grpSpPr>
        <a:xfrm>
          <a:off x="390525" y="5019569"/>
          <a:ext cx="2990850" cy="335469"/>
          <a:chOff x="400050" y="1123950"/>
          <a:chExt cx="2990850" cy="333375"/>
        </a:xfrm>
      </xdr:grpSpPr>
      <xdr:sp macro="" textlink="">
        <xdr:nvSpPr>
          <xdr:cNvPr id="16" name="Rectangle: Rounded Corners 15">
            <a:extLst>
              <a:ext uri="{FF2B5EF4-FFF2-40B4-BE49-F238E27FC236}">
                <a16:creationId xmlns:a16="http://schemas.microsoft.com/office/drawing/2014/main" id="{375FDB32-CFFA-EE59-16BA-67CC617A8DC6}"/>
              </a:ext>
            </a:extLst>
          </xdr:cNvPr>
          <xdr:cNvSpPr/>
        </xdr:nvSpPr>
        <xdr:spPr>
          <a:xfrm>
            <a:off x="400050" y="1123950"/>
            <a:ext cx="2990850" cy="333375"/>
          </a:xfrm>
          <a:prstGeom prst="round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TextBox 16">
            <a:extLst>
              <a:ext uri="{FF2B5EF4-FFF2-40B4-BE49-F238E27FC236}">
                <a16:creationId xmlns:a16="http://schemas.microsoft.com/office/drawing/2014/main" id="{6E2AC584-E2D7-8F49-5B00-47AC9EE64FA5}"/>
              </a:ext>
            </a:extLst>
          </xdr:cNvPr>
          <xdr:cNvSpPr txBox="1"/>
        </xdr:nvSpPr>
        <xdr:spPr>
          <a:xfrm>
            <a:off x="533400" y="1162050"/>
            <a:ext cx="27622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latin typeface="Aptos" panose="020B0004020202020204" pitchFamily="34" charset="0"/>
              </a:rPr>
              <a:t>OVERALL DEPT  WISE (%)</a:t>
            </a:r>
          </a:p>
        </xdr:txBody>
      </xdr:sp>
    </xdr:grpSp>
    <xdr:clientData/>
  </xdr:twoCellAnchor>
  <xdr:twoCellAnchor>
    <xdr:from>
      <xdr:col>0</xdr:col>
      <xdr:colOff>361950</xdr:colOff>
      <xdr:row>45</xdr:row>
      <xdr:rowOff>152400</xdr:rowOff>
    </xdr:from>
    <xdr:to>
      <xdr:col>5</xdr:col>
      <xdr:colOff>371475</xdr:colOff>
      <xdr:row>49</xdr:row>
      <xdr:rowOff>9524</xdr:rowOff>
    </xdr:to>
    <xdr:sp macro="" textlink="">
      <xdr:nvSpPr>
        <xdr:cNvPr id="49" name="Rectangle: Rounded Corners 48">
          <a:extLst>
            <a:ext uri="{FF2B5EF4-FFF2-40B4-BE49-F238E27FC236}">
              <a16:creationId xmlns:a16="http://schemas.microsoft.com/office/drawing/2014/main" id="{94C839E4-8700-CD30-E0D0-99AFF0ADF468}"/>
            </a:ext>
          </a:extLst>
        </xdr:cNvPr>
        <xdr:cNvSpPr/>
      </xdr:nvSpPr>
      <xdr:spPr>
        <a:xfrm>
          <a:off x="361950" y="8724900"/>
          <a:ext cx="3057525" cy="619124"/>
        </a:xfrm>
        <a:prstGeom prst="roundRect">
          <a:avLst>
            <a:gd name="adj" fmla="val 26991"/>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457200</xdr:colOff>
      <xdr:row>46</xdr:row>
      <xdr:rowOff>66675</xdr:rowOff>
    </xdr:from>
    <xdr:to>
      <xdr:col>5</xdr:col>
      <xdr:colOff>276225</xdr:colOff>
      <xdr:row>48</xdr:row>
      <xdr:rowOff>47625</xdr:rowOff>
    </xdr:to>
    <xdr:sp macro="" textlink="">
      <xdr:nvSpPr>
        <xdr:cNvPr id="13" name="TextBox 12">
          <a:hlinkClick xmlns:r="http://schemas.openxmlformats.org/officeDocument/2006/relationships" r:id="rId9"/>
          <a:extLst>
            <a:ext uri="{FF2B5EF4-FFF2-40B4-BE49-F238E27FC236}">
              <a16:creationId xmlns:a16="http://schemas.microsoft.com/office/drawing/2014/main" id="{07A1DC42-7032-8F63-8B1C-7C516A0AC5B2}"/>
            </a:ext>
          </a:extLst>
        </xdr:cNvPr>
        <xdr:cNvSpPr txBox="1"/>
      </xdr:nvSpPr>
      <xdr:spPr>
        <a:xfrm>
          <a:off x="457200" y="8829675"/>
          <a:ext cx="28670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latin typeface="Aptos" panose="020B0004020202020204" pitchFamily="34" charset="0"/>
            </a:rPr>
            <a:t>HAFIZ V MOHAMMED RAIYYAN</a:t>
          </a:r>
        </a:p>
      </xdr:txBody>
    </xdr:sp>
    <xdr:clientData/>
  </xdr:twoCellAnchor>
  <xdr:twoCellAnchor>
    <xdr:from>
      <xdr:col>12</xdr:col>
      <xdr:colOff>133350</xdr:colOff>
      <xdr:row>8</xdr:row>
      <xdr:rowOff>106135</xdr:rowOff>
    </xdr:from>
    <xdr:to>
      <xdr:col>15</xdr:col>
      <xdr:colOff>552450</xdr:colOff>
      <xdr:row>10</xdr:row>
      <xdr:rowOff>157142</xdr:rowOff>
    </xdr:to>
    <xdr:sp macro="" textlink="'Background Analysis'!G97:G102">
      <xdr:nvSpPr>
        <xdr:cNvPr id="53" name="TextBox 52">
          <a:extLst>
            <a:ext uri="{FF2B5EF4-FFF2-40B4-BE49-F238E27FC236}">
              <a16:creationId xmlns:a16="http://schemas.microsoft.com/office/drawing/2014/main" id="{9A617EA1-833D-4996-B84C-52CC50A8AAA3}"/>
            </a:ext>
          </a:extLst>
        </xdr:cNvPr>
        <xdr:cNvSpPr txBox="1"/>
      </xdr:nvSpPr>
      <xdr:spPr>
        <a:xfrm>
          <a:off x="7448550" y="1630135"/>
          <a:ext cx="2247900" cy="4320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3719E4C-609A-4BE4-B1C0-89E91A6976E0}" type="TxLink">
            <a:rPr lang="en-US" sz="1400" b="1" i="0" u="none" strike="noStrike">
              <a:solidFill>
                <a:srgbClr val="000000"/>
              </a:solidFill>
              <a:latin typeface="Aptos" panose="020B0004020202020204" pitchFamily="34" charset="0"/>
              <a:cs typeface="Calibri"/>
            </a:rPr>
            <a:pPr algn="l"/>
            <a:t>12792 Hours : 00 Minutes</a:t>
          </a:fld>
          <a:endParaRPr lang="en-US" sz="5400" b="1">
            <a:latin typeface="Aptos" panose="020B0004020202020204" pitchFamily="34" charset="0"/>
          </a:endParaRPr>
        </a:p>
      </xdr:txBody>
    </xdr:sp>
    <xdr:clientData/>
  </xdr:twoCellAnchor>
  <xdr:twoCellAnchor>
    <xdr:from>
      <xdr:col>0</xdr:col>
      <xdr:colOff>391585</xdr:colOff>
      <xdr:row>28</xdr:row>
      <xdr:rowOff>127000</xdr:rowOff>
    </xdr:from>
    <xdr:to>
      <xdr:col>5</xdr:col>
      <xdr:colOff>349250</xdr:colOff>
      <xdr:row>44</xdr:row>
      <xdr:rowOff>179917</xdr:rowOff>
    </xdr:to>
    <xdr:graphicFrame macro="">
      <xdr:nvGraphicFramePr>
        <xdr:cNvPr id="12" name="Chart 11">
          <a:extLst>
            <a:ext uri="{FF2B5EF4-FFF2-40B4-BE49-F238E27FC236}">
              <a16:creationId xmlns:a16="http://schemas.microsoft.com/office/drawing/2014/main" id="{994F0D36-58D2-4D25-8B16-A64E8F1854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10</xdr:col>
      <xdr:colOff>581025</xdr:colOff>
      <xdr:row>7</xdr:row>
      <xdr:rowOff>76200</xdr:rowOff>
    </xdr:from>
    <xdr:to>
      <xdr:col>11</xdr:col>
      <xdr:colOff>581025</xdr:colOff>
      <xdr:row>10</xdr:row>
      <xdr:rowOff>114300</xdr:rowOff>
    </xdr:to>
    <xdr:pic>
      <xdr:nvPicPr>
        <xdr:cNvPr id="42" name="Graphic 41" descr="Tools">
          <a:extLst>
            <a:ext uri="{FF2B5EF4-FFF2-40B4-BE49-F238E27FC236}">
              <a16:creationId xmlns:a16="http://schemas.microsoft.com/office/drawing/2014/main" id="{AF497FD5-20E7-18A8-C73E-17A8DC8E368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677025" y="1409700"/>
          <a:ext cx="609600" cy="609600"/>
        </a:xfrm>
        <a:prstGeom prst="rect">
          <a:avLst/>
        </a:prstGeom>
      </xdr:spPr>
    </xdr:pic>
    <xdr:clientData/>
  </xdr:twoCellAnchor>
  <xdr:twoCellAnchor>
    <xdr:from>
      <xdr:col>5</xdr:col>
      <xdr:colOff>476249</xdr:colOff>
      <xdr:row>33</xdr:row>
      <xdr:rowOff>28574</xdr:rowOff>
    </xdr:from>
    <xdr:to>
      <xdr:col>15</xdr:col>
      <xdr:colOff>361950</xdr:colOff>
      <xdr:row>48</xdr:row>
      <xdr:rowOff>114299</xdr:rowOff>
    </xdr:to>
    <xdr:graphicFrame macro="">
      <xdr:nvGraphicFramePr>
        <xdr:cNvPr id="23" name="Chart 22">
          <a:extLst>
            <a:ext uri="{FF2B5EF4-FFF2-40B4-BE49-F238E27FC236}">
              <a16:creationId xmlns:a16="http://schemas.microsoft.com/office/drawing/2014/main" id="{B712B48A-D22B-4461-BA76-4DEAD2F99B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100012</xdr:colOff>
      <xdr:row>13</xdr:row>
      <xdr:rowOff>42862</xdr:rowOff>
    </xdr:from>
    <xdr:to>
      <xdr:col>6</xdr:col>
      <xdr:colOff>657225</xdr:colOff>
      <xdr:row>26</xdr:row>
      <xdr:rowOff>9525</xdr:rowOff>
    </xdr:to>
    <xdr:graphicFrame macro="">
      <xdr:nvGraphicFramePr>
        <xdr:cNvPr id="4" name="Chart 3">
          <a:extLst>
            <a:ext uri="{FF2B5EF4-FFF2-40B4-BE49-F238E27FC236}">
              <a16:creationId xmlns:a16="http://schemas.microsoft.com/office/drawing/2014/main" id="{233A6443-91BB-54EA-9D8F-1758868333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133349</xdr:colOff>
      <xdr:row>13</xdr:row>
      <xdr:rowOff>123824</xdr:rowOff>
    </xdr:from>
    <xdr:to>
      <xdr:col>16</xdr:col>
      <xdr:colOff>400050</xdr:colOff>
      <xdr:row>25</xdr:row>
      <xdr:rowOff>180975</xdr:rowOff>
    </xdr:to>
    <xdr:graphicFrame macro="">
      <xdr:nvGraphicFramePr>
        <xdr:cNvPr id="5" name="Chart 4">
          <a:extLst>
            <a:ext uri="{FF2B5EF4-FFF2-40B4-BE49-F238E27FC236}">
              <a16:creationId xmlns:a16="http://schemas.microsoft.com/office/drawing/2014/main" id="{66EE756E-C3ED-466F-5690-4DB05B4C4F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38100</xdr:colOff>
      <xdr:row>43</xdr:row>
      <xdr:rowOff>66675</xdr:rowOff>
    </xdr:from>
    <xdr:to>
      <xdr:col>13</xdr:col>
      <xdr:colOff>146375</xdr:colOff>
      <xdr:row>63</xdr:row>
      <xdr:rowOff>104775</xdr:rowOff>
    </xdr:to>
    <xdr:graphicFrame macro="">
      <xdr:nvGraphicFramePr>
        <xdr:cNvPr id="2" name="Chart 1">
          <a:extLst>
            <a:ext uri="{FF2B5EF4-FFF2-40B4-BE49-F238E27FC236}">
              <a16:creationId xmlns:a16="http://schemas.microsoft.com/office/drawing/2014/main" id="{504B455B-854A-4BEC-8E9C-B2042D39FF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209550</xdr:colOff>
      <xdr:row>63</xdr:row>
      <xdr:rowOff>152400</xdr:rowOff>
    </xdr:from>
    <xdr:to>
      <xdr:col>6</xdr:col>
      <xdr:colOff>561975</xdr:colOff>
      <xdr:row>78</xdr:row>
      <xdr:rowOff>38100</xdr:rowOff>
    </xdr:to>
    <xdr:graphicFrame macro="">
      <xdr:nvGraphicFramePr>
        <xdr:cNvPr id="11" name="Chart 10">
          <a:extLst>
            <a:ext uri="{FF2B5EF4-FFF2-40B4-BE49-F238E27FC236}">
              <a16:creationId xmlns:a16="http://schemas.microsoft.com/office/drawing/2014/main" id="{172B8451-AA52-7A86-DECD-3C099DAF74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238125</xdr:colOff>
      <xdr:row>27</xdr:row>
      <xdr:rowOff>161925</xdr:rowOff>
    </xdr:from>
    <xdr:to>
      <xdr:col>8</xdr:col>
      <xdr:colOff>942975</xdr:colOff>
      <xdr:row>42</xdr:row>
      <xdr:rowOff>47625</xdr:rowOff>
    </xdr:to>
    <xdr:graphicFrame macro="">
      <xdr:nvGraphicFramePr>
        <xdr:cNvPr id="3" name="Chart 2">
          <a:extLst>
            <a:ext uri="{FF2B5EF4-FFF2-40B4-BE49-F238E27FC236}">
              <a16:creationId xmlns:a16="http://schemas.microsoft.com/office/drawing/2014/main" id="{F22C6F03-BE40-4FC8-D9A8-F90C4B4C84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552449</xdr:colOff>
      <xdr:row>33</xdr:row>
      <xdr:rowOff>185737</xdr:rowOff>
    </xdr:from>
    <xdr:to>
      <xdr:col>18</xdr:col>
      <xdr:colOff>638175</xdr:colOff>
      <xdr:row>48</xdr:row>
      <xdr:rowOff>71437</xdr:rowOff>
    </xdr:to>
    <xdr:graphicFrame macro="">
      <xdr:nvGraphicFramePr>
        <xdr:cNvPr id="5" name="Chart 4">
          <a:extLst>
            <a:ext uri="{FF2B5EF4-FFF2-40B4-BE49-F238E27FC236}">
              <a16:creationId xmlns:a16="http://schemas.microsoft.com/office/drawing/2014/main" id="{986D49C8-185D-4C57-713B-D83C11A71B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153521</xdr:colOff>
      <xdr:row>10</xdr:row>
      <xdr:rowOff>156041</xdr:rowOff>
    </xdr:from>
    <xdr:to>
      <xdr:col>5</xdr:col>
      <xdr:colOff>134470</xdr:colOff>
      <xdr:row>21</xdr:row>
      <xdr:rowOff>56029</xdr:rowOff>
    </xdr:to>
    <xdr:graphicFrame macro="">
      <xdr:nvGraphicFramePr>
        <xdr:cNvPr id="6" name="Chart 5">
          <a:extLst>
            <a:ext uri="{FF2B5EF4-FFF2-40B4-BE49-F238E27FC236}">
              <a16:creationId xmlns:a16="http://schemas.microsoft.com/office/drawing/2014/main" id="{2EA99A02-29FB-A9D6-8048-A6E50B621A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228600</xdr:colOff>
      <xdr:row>1</xdr:row>
      <xdr:rowOff>52387</xdr:rowOff>
    </xdr:from>
    <xdr:to>
      <xdr:col>19</xdr:col>
      <xdr:colOff>419100</xdr:colOff>
      <xdr:row>15</xdr:row>
      <xdr:rowOff>128587</xdr:rowOff>
    </xdr:to>
    <xdr:graphicFrame macro="">
      <xdr:nvGraphicFramePr>
        <xdr:cNvPr id="7" name="Chart 6">
          <a:extLst>
            <a:ext uri="{FF2B5EF4-FFF2-40B4-BE49-F238E27FC236}">
              <a16:creationId xmlns:a16="http://schemas.microsoft.com/office/drawing/2014/main" id="{3DA1BDC1-129A-99FF-8D84-F5BF180FAF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YAN" refreshedDate="45598.517090972222" createdVersion="8" refreshedVersion="8" minRefreshableVersion="3" recordCount="2094" xr:uid="{243CF3BB-0978-46BA-A707-8F2575CED163}">
  <cacheSource type="worksheet">
    <worksheetSource name="Table1"/>
  </cacheSource>
  <cacheFields count="29">
    <cacheField name="SL.NO" numFmtId="0">
      <sharedItems containsSemiMixedTypes="0" containsString="0" containsNumber="1" containsInteger="1" minValue="1" maxValue="2095"/>
    </cacheField>
    <cacheField name="CALL DATE" numFmtId="168">
      <sharedItems containsSemiMixedTypes="0" containsNonDate="0" containsDate="1" containsString="0" minDate="2023-06-01T00:00:00" maxDate="2024-08-31T00:00:00" count="439">
        <d v="2023-06-01T00:00:00"/>
        <d v="2023-06-02T00:00:00"/>
        <d v="2023-06-03T00:00:00"/>
        <d v="2023-06-04T00:00:00"/>
        <d v="2023-06-05T00:00:00"/>
        <d v="2023-06-06T00:00:00"/>
        <d v="2023-06-07T00:00:00"/>
        <d v="2023-06-08T00:00:00"/>
        <d v="2023-06-11T00:00:00"/>
        <d v="2023-06-12T00:00:00"/>
        <d v="2023-06-13T00:00:00"/>
        <d v="2023-06-14T00:00:00"/>
        <d v="2023-06-15T00:00:00"/>
        <d v="2023-06-16T00:00:00"/>
        <d v="2023-06-17T00:00:00"/>
        <d v="2023-06-18T00:00:00"/>
        <d v="2023-06-20T00:00:00"/>
        <d v="2023-06-21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4T00:00:00"/>
        <d v="2023-07-17T00:00:00"/>
        <d v="2023-07-18T00:00:00"/>
        <d v="2023-07-19T00:00:00"/>
        <d v="2023-07-20T00:00:00"/>
        <d v="2023-07-21T00:00:00"/>
        <d v="2023-07-22T00:00:00"/>
        <d v="2023-07-23T00:00:00"/>
        <d v="2023-07-24T00:00:00"/>
        <d v="2023-07-25T00:00:00"/>
        <d v="2023-07-26T00:00:00"/>
        <d v="2023-07-27T00:00:00"/>
        <d v="2023-07-28T00:00:00"/>
        <d v="2023-07-29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9T00:00:00"/>
        <d v="2023-10-10T00:00:00"/>
        <d v="2023-10-11T00:00:00"/>
        <d v="2023-10-12T00:00:00"/>
        <d v="2023-10-13T00:00:00"/>
        <d v="2023-10-14T00:00:00"/>
        <d v="2023-10-15T00:00:00"/>
        <d v="2023-10-16T00:00:00"/>
        <d v="2023-10-17T00:00:00"/>
        <d v="2023-10-18T00:00:00"/>
        <d v="2023-10-19T00:00:00"/>
        <d v="2023-10-20T00:00:00"/>
        <d v="2023-10-21T00:00:00"/>
        <d v="2023-10-23T00:00:00"/>
        <d v="2023-10-24T00:00:00"/>
        <d v="2023-10-25T00:00:00"/>
        <d v="2023-10-26T00:00:00"/>
        <d v="2023-10-27T00:00:00"/>
        <d v="2023-10-28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4-01-01T00:00:00"/>
        <d v="2024-01-02T00:00:00"/>
        <d v="2024-01-03T00:00:00"/>
        <d v="2024-01-04T00:00:00"/>
        <d v="2024-01-05T00:00:00"/>
        <d v="2024-01-06T00:00:00"/>
        <d v="2024-01-07T00:00:00"/>
        <d v="2024-01-08T00:00:00"/>
        <d v="2024-01-09T00:00:00"/>
        <d v="2024-01-10T00:00:00"/>
        <d v="2024-01-11T00:00:00"/>
        <d v="2024-01-12T00:00:00"/>
        <d v="2024-01-13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2T00:00:00"/>
        <d v="2024-02-13T00:00:00"/>
        <d v="2024-02-14T00:00:00"/>
        <d v="2024-02-15T00:00:00"/>
        <d v="2024-02-16T00:00:00"/>
        <d v="2024-02-17T00:00:00"/>
        <d v="2024-02-18T00:00:00"/>
        <d v="2024-02-19T00:00:00"/>
        <d v="2024-02-20T00:00:00"/>
        <d v="2024-02-21T00:00:00"/>
        <d v="2024-02-22T00:00:00"/>
        <d v="2024-02-23T00:00:00"/>
        <d v="2024-02-24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6T00:00:00"/>
        <d v="2024-08-27T00:00:00"/>
        <d v="2024-08-28T00:00:00"/>
        <d v="2024-08-29T00:00:00"/>
        <d v="2024-08-30T00:00:00"/>
        <d v="2023-06-09T00:00:00" u="1"/>
        <d v="2023-06-10T00:00:00" u="1"/>
      </sharedItems>
      <fieldGroup par="25"/>
    </cacheField>
    <cacheField name="START MONTH &amp; YEAR" numFmtId="168">
      <sharedItems count="29">
        <s v="Jun 2023"/>
        <s v="Jul 2023"/>
        <s v="Aug 2023"/>
        <s v="Sep 2023"/>
        <s v="Oct 2023"/>
        <s v="Nov 2023"/>
        <s v="Dec 2023"/>
        <s v="Jan 2024"/>
        <s v="Feb 2024"/>
        <s v="Mar 2024"/>
        <s v="Apr 2024"/>
        <s v="May 2024"/>
        <s v="Jun 2024"/>
        <s v="Jul 2024"/>
        <s v="Aug 2024"/>
        <s v="June 2023" u="1"/>
        <s v="July 2023" u="1"/>
        <s v="August 2023" u="1"/>
        <s v="September 2023" u="1"/>
        <s v="October 2023" u="1"/>
        <s v="November 2023" u="1"/>
        <s v="December 2023" u="1"/>
        <s v="January 2024" u="1"/>
        <s v="February 2024" u="1"/>
        <s v="March 2024" u="1"/>
        <s v="April 2024" u="1"/>
        <s v="June 2024" u="1"/>
        <s v="July 2024" u="1"/>
        <s v="August 2024" u="1"/>
      </sharedItems>
    </cacheField>
    <cacheField name="CALL RECEIVED TIME" numFmtId="169">
      <sharedItems containsSemiMixedTypes="0" containsNonDate="0" containsDate="1" containsString="0" minDate="1899-12-30T00:00:00" maxDate="1899-12-30T23:50:00" count="291">
        <d v="1899-12-30T09:45:00"/>
        <d v="1899-12-30T13:25:00"/>
        <d v="1899-12-30T17:20:00"/>
        <d v="1899-12-30T17:50:00"/>
        <d v="1899-12-30T18:20:00"/>
        <d v="1899-12-30T10:20:00"/>
        <d v="1899-12-30T08:00:00"/>
        <d v="1899-12-30T13:10:00"/>
        <d v="1899-12-30T13:30:00"/>
        <d v="1899-12-30T13:20:00"/>
        <d v="1899-12-30T10:00:00"/>
        <d v="1899-12-30T13:05:00"/>
        <d v="1899-12-30T06:10:00"/>
        <d v="1899-12-30T07:30:00"/>
        <d v="1899-12-30T07:48:00"/>
        <d v="1899-12-30T09:23:00"/>
        <d v="1899-12-30T09:50:00"/>
        <d v="1899-12-30T11:20:00"/>
        <d v="1899-12-30T08:24:00"/>
        <d v="1899-12-30T09:00:00"/>
        <d v="1899-12-30T13:40:00"/>
        <d v="1899-12-30T15:00:00"/>
        <d v="1899-12-30T09:40:00"/>
        <d v="1899-12-30T14:30:00"/>
        <d v="1899-12-30T16:00:00"/>
        <d v="1899-12-30T11:30:00"/>
        <d v="1899-12-30T10:50:00"/>
        <d v="1899-12-30T10:30:00"/>
        <d v="1899-12-30T19:30:00"/>
        <d v="1899-12-30T00:08:00"/>
        <d v="1899-12-30T00:45:00"/>
        <d v="1899-12-30T14:50:00"/>
        <d v="1899-12-30T18:00:00"/>
        <d v="1899-12-30T23:30:00"/>
        <d v="1899-12-30T18:50:00"/>
        <d v="1899-12-30T17:00:00"/>
        <d v="1899-12-30T14:10:00"/>
        <d v="1899-12-30T00:15:00"/>
        <d v="1899-12-30T00:40:00"/>
        <d v="1899-12-30T21:50:00"/>
        <d v="1899-12-30T19:00:00"/>
        <d v="1899-12-30T16:10:00"/>
        <d v="1899-12-30T18:10:00"/>
        <d v="1899-12-30T23:23:00"/>
        <d v="1899-12-30T15:10:00"/>
        <d v="1899-12-30T14:20:00"/>
        <d v="1899-12-30T14:40:00"/>
        <d v="1899-12-30T15:45:00"/>
        <d v="1899-12-30T11:50:00"/>
        <d v="1899-12-30T12:50:00"/>
        <d v="1899-12-30T12:00:00"/>
        <d v="1899-12-30T15:30:00"/>
        <d v="1899-12-30T11:55:00"/>
        <d v="1899-12-30T01:20:00"/>
        <d v="1899-12-30T09:10:00"/>
        <d v="1899-12-30T18:40:00"/>
        <d v="1899-12-30T21:30:00"/>
        <d v="1899-12-30T02:30:00"/>
        <d v="1899-12-30T11:45:00"/>
        <d v="1899-12-30T14:00:00"/>
        <d v="1899-12-30T04:30:00"/>
        <d v="1899-12-30T11:00:00"/>
        <d v="1899-12-30T22:30:00"/>
        <d v="1899-12-30T23:25:00"/>
        <d v="1899-12-30T21:45:00"/>
        <d v="1899-12-30T13:15:00"/>
        <d v="1899-12-30T17:30:00"/>
        <d v="1899-12-30T12:55:00"/>
        <d v="1899-12-30T05:20:00"/>
        <d v="1899-12-30T09:18:00"/>
        <d v="1899-12-30T15:20:00"/>
        <d v="1899-12-30T09:15:00"/>
        <d v="1899-12-30T12:40:00"/>
        <d v="1899-12-30T16:30:00"/>
        <d v="1899-12-30T08:25:00"/>
        <d v="1899-12-30T16:50:00"/>
        <d v="1899-12-30T04:40:00"/>
        <d v="1899-12-30T01:25:00"/>
        <d v="1899-12-30T09:25:00"/>
        <d v="1899-12-30T10:45:00"/>
        <d v="1899-12-30T19:20:00"/>
        <d v="1899-12-30T16:45:00"/>
        <d v="1899-12-30T06:30:00"/>
        <d v="1899-12-30T16:28:00"/>
        <d v="1899-12-30T16:37:00"/>
        <d v="1899-12-30T17:10:00"/>
        <d v="1899-12-30T12:20:00"/>
        <d v="1899-12-30T23:00:00"/>
        <d v="1899-12-30T10:55:00"/>
        <d v="1899-12-30T17:45:00"/>
        <d v="1899-12-30T14:15:00"/>
        <d v="1899-12-30T08:20:00"/>
        <d v="1899-12-30T13:00:00"/>
        <d v="1899-12-30T01:00:00"/>
        <d v="1899-12-30T07:55:00"/>
        <d v="1899-12-30T16:40:00"/>
        <d v="1899-12-30T05:35:00"/>
        <d v="1899-12-30T08:30:00"/>
        <d v="1899-12-30T12:35:00"/>
        <d v="1899-12-30T16:20:00"/>
        <d v="1899-12-30T07:45:00"/>
        <d v="1899-12-30T18:17:00"/>
        <d v="1899-12-30T14:55:00"/>
        <d v="1899-12-30T17:35:00"/>
        <d v="1899-12-30T08:10:00"/>
        <d v="1899-12-30T19:35:00"/>
        <d v="1899-12-30T22:00:00"/>
        <d v="1899-12-30T18:30:00"/>
        <d v="1899-12-30T11:40:00"/>
        <d v="1899-12-30T13:50:00"/>
        <d v="1899-12-30T10:10:00"/>
        <d v="1899-12-30T05:30:00"/>
        <d v="1899-12-30T08:50:00"/>
        <d v="1899-12-30T06:20:00"/>
        <d v="1899-12-30T08:22:00"/>
        <d v="1899-12-30T15:25:00"/>
        <d v="1899-12-30T10:05:00"/>
        <d v="1899-12-30T10:16:00"/>
        <d v="1899-12-30T15:15:00"/>
        <d v="1899-12-30T12:30:00"/>
        <d v="1899-12-30T17:15:00"/>
        <d v="1899-12-30T23:06:00"/>
        <d v="1899-12-30T23:40:00"/>
        <d v="1899-12-30T11:15:00"/>
        <d v="1899-12-30T10:15:00"/>
        <d v="1899-12-30T13:35:00"/>
        <d v="1899-12-30T15:05:00"/>
        <d v="1899-12-30T19:53:00"/>
        <d v="1899-12-30T20:00:00"/>
        <d v="1899-12-30T20:15:00"/>
        <d v="1899-12-30T07:15:00"/>
        <d v="1899-12-30T14:25:00"/>
        <d v="1899-12-30T16:35:00"/>
        <d v="1899-12-30T20:30:00"/>
        <d v="1899-12-30T20:47:00"/>
        <d v="1899-12-30T21:00:00"/>
        <d v="1899-12-30T21:12:00"/>
        <d v="1899-12-30T23:10:00"/>
        <d v="1899-12-30T00:00:00"/>
        <d v="1899-12-30T00:42:00"/>
        <d v="1899-12-30T11:10:00"/>
        <d v="1899-12-30T10:35:00"/>
        <d v="1899-12-30T01:30:00"/>
        <d v="1899-12-30T03:30:00"/>
        <d v="1899-12-30T02:00:00"/>
        <d v="1899-12-30T05:00:00"/>
        <d v="1899-12-30T22:10:00"/>
        <d v="1899-12-30T09:20:00"/>
        <d v="1899-12-30T12:10:00"/>
        <d v="1899-12-30T09:05:00"/>
        <d v="1899-12-30T22:40:00"/>
        <d v="1899-12-30T19:10:00"/>
        <d v="1899-12-30T07:00:00"/>
        <d v="1899-12-30T20:53:00"/>
        <d v="1899-12-30T00:20:00"/>
        <d v="1899-12-30T01:55:00"/>
        <d v="1899-12-30T10:40:00"/>
        <d v="1899-12-30T23:45:00"/>
        <d v="1899-12-30T06:35:00"/>
        <d v="1899-12-30T21:10:00"/>
        <d v="1899-12-30T16:25:00"/>
        <d v="1899-12-30T03:35:00"/>
        <d v="1899-12-30T11:35:00"/>
        <d v="1899-12-30T22:55:00"/>
        <d v="1899-12-30T15:01:00"/>
        <d v="1899-12-30T16:15:00"/>
        <d v="1899-12-30T13:45:00"/>
        <d v="1899-12-30T10:28:00"/>
        <d v="1899-12-30T12:32:00"/>
        <d v="1899-12-30T00:10:00"/>
        <d v="1899-12-30T22:45:00"/>
        <d v="1899-12-30T09:01:00"/>
        <d v="1899-12-30T17:40:00"/>
        <d v="1899-12-30T09:02:00"/>
        <d v="1899-12-30T20:10:00"/>
        <d v="1899-12-30T07:35:00"/>
        <d v="1899-12-30T07:50:00"/>
        <d v="1899-12-30T00:50:00"/>
        <d v="1899-12-30T01:35:00"/>
        <d v="1899-12-30T08:15:00"/>
        <d v="1899-12-30T14:35:00"/>
        <d v="1899-12-30T14:45:00"/>
        <d v="1899-12-30T19:40:00"/>
        <d v="1899-12-30T08:52:00"/>
        <d v="1899-12-30T20:05:00"/>
        <d v="1899-12-30T17:55:00"/>
        <d v="1899-12-30T06:00:00"/>
        <d v="1899-12-30T06:15:00"/>
        <d v="1899-12-30T12:45:00"/>
        <d v="1899-12-30T07:10:00"/>
        <d v="1899-12-30T07:25:00"/>
        <d v="1899-12-30T14:05:00"/>
        <d v="1899-12-30T22:15:00"/>
        <d v="1899-12-30T06:50:00"/>
        <d v="1899-12-30T03:00:00"/>
        <d v="1899-12-30T06:25:00"/>
        <d v="1899-12-30T09:30:00"/>
        <d v="1899-12-30T01:18:00"/>
        <d v="1899-12-30T20:20:00"/>
        <d v="1899-12-30T08:16:00"/>
        <d v="1899-12-30T18:15:00"/>
        <d v="1899-12-30T18:45:00"/>
        <d v="1899-12-30T06:45:00"/>
        <d v="1899-12-30T22:35:00"/>
        <d v="1899-12-30T00:35:00"/>
        <d v="1899-12-30T17:25:00"/>
        <d v="1899-12-30T08:45:00"/>
        <d v="1899-12-30T00:55:00"/>
        <d v="1899-12-30T22:25:00"/>
        <d v="1899-12-30T06:05:00"/>
        <d v="1899-12-30T01:10:00"/>
        <d v="1899-12-30T09:03:00"/>
        <d v="1899-12-30T20:25:00"/>
        <d v="1899-12-30T11:05:00"/>
        <d v="1899-12-30T12:05:00"/>
        <d v="1899-12-30T04:20:00"/>
        <d v="1899-12-30T22:50:00"/>
        <d v="1899-12-30T04:45:00"/>
        <d v="1899-12-30T04:55:00"/>
        <d v="1899-12-30T06:40:00"/>
        <d v="1899-12-30T21:20:00"/>
        <d v="1899-12-30T00:05:00"/>
        <d v="1899-12-30T07:05:00"/>
        <d v="1899-12-30T08:35:00"/>
        <d v="1899-12-30T06:55:00"/>
        <d v="1899-12-30T20:45:00"/>
        <d v="1899-12-30T05:50:00"/>
        <d v="1899-12-30T02:10:00"/>
        <d v="1899-12-30T05:10:00"/>
        <d v="1899-12-30T17:05:00"/>
        <d v="1899-12-30T21:15:00"/>
        <d v="1899-12-30T00:30:00"/>
        <d v="1899-12-30T04:00:00"/>
        <d v="1899-12-30T01:45:00"/>
        <d v="1899-12-30T11:32:00"/>
        <d v="1899-12-30T19:50:00"/>
        <d v="1899-12-30T21:05:00"/>
        <d v="1899-12-30T22:05:00"/>
        <d v="1899-12-30T21:40:00"/>
        <d v="1899-12-30T08:05:00"/>
        <d v="1899-12-30T09:35:00"/>
        <d v="1899-12-30T12:15:00"/>
        <d v="1899-12-30T13:55:00"/>
        <d v="1899-12-30T15:55:00"/>
        <d v="1899-12-30T07:40:00"/>
        <d v="1899-12-30T07:20:00"/>
        <d v="1899-12-30T11:25:00"/>
        <d v="1899-12-30T20:35:00"/>
        <d v="1899-12-30T19:25:00"/>
        <d v="1899-12-30T22:20:00"/>
        <d v="1899-12-30T03:25:00"/>
        <d v="1899-12-30T01:15:00"/>
        <d v="1899-12-30T09:55:00"/>
        <d v="1899-12-30T01:50:00"/>
        <d v="1899-12-30T23:50:00"/>
        <d v="1899-12-30T15:50:00"/>
        <d v="1899-12-30T08:40:00"/>
        <d v="1899-12-30T23:20:00"/>
        <d v="1899-12-30T10:25:00"/>
        <d v="1899-12-30T14:04:00"/>
        <d v="1899-12-30T09:04:00"/>
        <d v="1899-12-30T00:25:00"/>
        <d v="1899-12-30T03:20:00"/>
        <d v="1899-12-30T15:40:00"/>
        <d v="1899-12-30T19:45:00"/>
        <d v="1899-12-30T02:15:00"/>
        <d v="1899-12-30T03:15:00"/>
        <d v="1899-12-30T23:15:00"/>
        <d v="1899-12-30T23:35:00"/>
        <d v="1899-12-30T01:05:00"/>
        <d v="1899-12-30T15:04:00"/>
        <d v="1899-12-30T20:55:00"/>
        <d v="1899-12-30T18:35:00"/>
        <d v="1899-12-30T21:35:00"/>
        <d v="1899-12-30T18:25:00"/>
        <d v="1899-12-30T09:43:00"/>
        <d v="1899-12-30T15:35:00"/>
        <d v="1899-12-30T21:25:00"/>
        <d v="1899-12-30T04:10:00"/>
        <d v="1899-12-30T19:22:00"/>
        <d v="1899-12-30T19:15:00"/>
        <d v="1899-12-30T12:04:00"/>
        <d v="1899-12-30T02:55:00"/>
        <d v="1899-12-30T21:28:00"/>
        <d v="1899-12-30T05:28:00"/>
        <d v="1899-12-30T06:49:00"/>
        <d v="1899-12-30T12:25:00" u="1"/>
        <d v="1899-12-30T18:05:00" u="1"/>
        <d v="1899-12-30T15:23:00" u="1"/>
        <d v="1899-12-30T15:08:00" u="1"/>
        <d v="1899-12-30T20:40:00" u="1"/>
      </sharedItems>
      <fieldGroup par="26"/>
    </cacheField>
    <cacheField name="CALL _x000a_ATTENDED _x000a_TIME" numFmtId="169">
      <sharedItems containsSemiMixedTypes="0" containsNonDate="0" containsDate="1" containsString="0" minDate="1899-12-30T00:00:00" maxDate="1899-12-30T23:55:00"/>
    </cacheField>
    <cacheField name="RESPONSE TIME (IN MINUTES)" numFmtId="175">
      <sharedItems containsSemiMixedTypes="0" containsNonDate="0" containsDate="1" containsString="0" minDate="1899-12-30T00:00:00" maxDate="1899-12-30T00:50:00" count="22">
        <d v="1899-12-30T00:05:00"/>
        <d v="1899-12-30T00:00:00"/>
        <d v="1899-12-30T00:10:00"/>
        <d v="1899-12-30T00:02:00"/>
        <d v="1899-12-30T00:01:00"/>
        <d v="1899-12-30T00:06:00"/>
        <d v="1899-12-30T00:15:00"/>
        <d v="1899-12-30T00:03:00"/>
        <d v="1899-12-30T00:25:00"/>
        <d v="1899-12-30T00:07:00"/>
        <d v="1899-12-30T00:04:00"/>
        <d v="1899-12-30T00:20:00"/>
        <d v="1899-12-30T00:08:00"/>
        <d v="1899-12-30T00:30:00"/>
        <d v="1899-12-30T00:35:00"/>
        <d v="1899-12-30T00:13:00"/>
        <d v="1899-12-30T00:11:00"/>
        <d v="1899-12-30T00:19:00"/>
        <d v="1899-12-30T00:18:00"/>
        <d v="1899-12-30T00:12:00"/>
        <d v="1899-12-30T00:50:00"/>
        <d v="1899-12-30T00:14:00"/>
      </sharedItems>
      <fieldGroup par="28"/>
    </cacheField>
    <cacheField name="EQUIPMENT NAME" numFmtId="0">
      <sharedItems count="260">
        <s v="DIGITAL RADIOGRAPHIC UNIT "/>
        <s v="CATHLAB - MONOPLANE"/>
        <s v="MULTIFUNCTIONAL BED"/>
        <s v="DEFIBRILLATOR MONITOR"/>
        <s v="ANESTHESIA MACHINE"/>
        <s v="BLOOD GAS ANALYSER"/>
        <s v="ECMO MACHINE"/>
        <s v="ORTHOPANTOMOGRAPHY"/>
        <s v="USG MACHINE"/>
        <s v="BINOCULAR MICROSCOPE"/>
        <s v="HEART LUNG MACHINE"/>
        <s v="ELECTRICAL SUCTION"/>
        <s v="OT TABLE"/>
        <s v="CAMERA SYSTEM"/>
        <s v="SYRINGE PUMP"/>
        <s v="PATIENT MONITOR"/>
        <s v="VENTILATOR, PEDIATRIC"/>
        <s v="VIDEO PROCESSING SYSTEM, ENDOSCOPE"/>
        <s v="VENTILATOR, UNIVERSAL"/>
        <s v="HOLTER,RECORDER"/>
        <s v="STEAM STERILIZER"/>
        <s v="ECHO MACHINE"/>
        <s v="ARTHROSCOPY"/>
        <s v="FLUID WARMER SYSTEM"/>
        <s v="DIALYSIS MACHINE"/>
        <s v="VENTILATOR, ADULT"/>
        <s v="VENTILATOR, TRANSPORT"/>
        <s v="IVUS MACHINE"/>
        <s v="INTRA ORAL XRAY"/>
        <s v="PRESSURE INJECTOR"/>
        <s v="EXAMINATION COUCH"/>
        <s v="BABY WEIGHING MACHINE"/>
        <s v="ECG MACHINE"/>
        <s v="WARMING UNIT,PATIENT CARE"/>
        <s v="NITRIC OXIDE DELIVERY SYSTEM"/>
        <s v="MAMMOGRAPH UNIT"/>
        <s v="BLOOD CULTURE DETECTION SYSTEM"/>
        <s v="INFUSION PUMP"/>
        <s v="BIPAP MACHINE"/>
        <s v="CCO MONITOR"/>
        <s v="IABP MACHINE"/>
        <s v="VIDEO CALPOSCOPE"/>
        <s v="CAMERA SYSTEM,ICG"/>
        <s v="BMI MACHINE"/>
        <s v="RADIANT HEAT WARMER"/>
        <s v="ACT MACHINE"/>
        <s v="PULSE OXIMETER,PORTABLE"/>
        <s v="HEATER COOLER"/>
        <s v="ELECTRO SURGICAL UNIT"/>
        <s v="PLEURA VIDEOSCOPE,FLEXIBLE"/>
        <s v="AUTOMATED ELISA READER"/>
        <s v="CENTRIFUGE"/>
        <s v="CENTRIFUGE TABLE TOP"/>
        <s v="DYONICS POWER CONTROL UNIT,ARTHROSCOPY"/>
        <s v="FETAL HEART MONITOR"/>
        <s v="BABY WEIGHING SCALE"/>
        <s v="ANKLE MOTION DEVICE"/>
        <s v="PRESSURE INJECTOR,DUAL"/>
        <s v="HUMIDIFIER AIR"/>
        <s v="BABY WEIGHING SCALE WITH INFANTOMETER"/>
        <s v="PLASMA STERILIZER"/>
        <s v="TABLE TOP STEAM STERILIZER"/>
        <s v="RADIOGRAPHIC UNIT"/>
        <s v="IMMUNOASSY AUTO ANOLYZER"/>
        <s v="GO FLO PUMP, ARTHROSCOPY"/>
        <s v="ORTHO VISION  ANALYSER"/>
        <s v="HBA1C ANALYSER"/>
        <s v="EEG MACHINE"/>
        <s v="BIOCHEMISTRY ANALYSER"/>
        <s v="PRINTER,COMPUTED RADIOGRAPHY"/>
        <s v="VERTICAL AUTOCLAVE"/>
        <s v="DIGITAL PLATFORM  SCALE"/>
        <s v="HAEMATOLOGY ANALYSER"/>
        <s v="OPTICAL COHERENCE TOMOGRAPHY, 3 DIMENSIONOL"/>
        <s v="PACEMAKER,DUAL CHAMBER"/>
        <s v="TREATMENT UNIT"/>
        <s v="DEFIBRILLATOR MONITOR WITH AED"/>
        <s v="VESSEL SEALING GENERATOR"/>
        <s v="VIDEO ELECTRO ENCEPHALOGRAPHY"/>
        <s v="TREADMILL TEST"/>
        <s v="LIGHT SOURCE UNIT,XENON"/>
        <s v="MONITOR HIGH DEFINITION"/>
        <s v="VIDEO PROCESSING SYSTEM,ENDOSCOPES"/>
        <s v="ENDO INSUFFLATOR,50L"/>
        <s v="INCUBATOR,TRANSPORT"/>
        <s v="C-MAC MONITOR"/>
        <s v="REVERSE OSMOSIS SYSTEM"/>
        <s v="TRANSCRANIAL DOPPLER"/>
        <s v="ULTRASONIC ASPIRATOR"/>
        <s v="DIGITAL VISION CHART"/>
        <s v="COOLING CENTRIFUGE"/>
        <s v="CATHLAB - BIPLANE"/>
        <s v="AUTOMATED ELISA PLATE WASHER"/>
        <s v="TOURNIQUET,DUAL CUFF"/>
        <s v="CORE CONSOLE WITH HANDPIECE"/>
        <s v="MICRO DRILL,DEBRIDING SYSTEM"/>
        <s v="SHAKER ,VDRL"/>
        <s v="THROMBOELASTOMETER"/>
        <s v="ELISA MICROPLATE READER"/>
        <s v="NERVE STIMULATOR"/>
        <s v="ELECTROTHERAPHY WITHOUT  LASER"/>
        <s v="CEREBRAL OXIMETRY SYSTEM"/>
        <s v="QUANTUM MACHINE"/>
        <s v="OXYGEN THERAPY UNIT"/>
        <s v="LENS INTEGRATED SYSTEM,ARTHROSCOPY"/>
        <s v="RT POLYMERASE CHAIN REACTION"/>
        <s v="URINE ANALYSER"/>
        <s v="POLYMERASE CHAIN REACTION ANOLYSER"/>
        <s v="MICROSCOPE OPERATING, SURGICAL"/>
        <s v="MRI MACHINE"/>
        <s v="CT MACHINE"/>
        <s v="HEAD LIGHT SOURCE, XENON"/>
        <s v="WASHER DISINFECTOR"/>
        <s v="AUTOMATED MICROBIAL ANALYSER"/>
        <s v="XENON LIGHT SOURCE,ENDOSCOPE"/>
        <s v="HARMONIC GENERATOR"/>
        <s v="BIOSAFETY CABINET"/>
        <s v="WATERBATH,LABORATORY"/>
        <s v="TRACTION WITH TREATMENT TABLE"/>
        <s v="TRANSPORT VENTILATOR "/>
        <s v="PULMONORY FUNCTION TESTING MACHINE"/>
        <s v="REFRIGERATOR, LOW TEMPERATURE"/>
        <s v="COBLATOR"/>
        <s v="FREEZER,DEEP FREEZING -80"/>
        <s v="VIDEO LARYNGOSCOPE"/>
        <s v="PATIENT MONITOR,VITAL SIGN"/>
        <s v="COBAS CORE UNIT"/>
        <s v="PORTABLE X-RAY MACHINE"/>
        <s v="LASER MACHINE,HOLMIUM"/>
        <s v="CAVITRON ULTRASONIC SURGICAL ASPIRATOR"/>
        <s v="WEIGHING MACHINE,5KG"/>
        <s v="SCOPE CABINET"/>
        <s v="C-ARM MACHINE"/>
        <s v="LAMINAR AIR FLOW"/>
        <s v="FREEZER,DEEP FREEZING -40"/>
        <s v="CARDIO PULMONORY EXERCISE TESTER"/>
        <s v="VENTILATOR, NEONATAL"/>
        <s v="NEBULIZER"/>
        <s v="MOVEMENT THERAPHY UNIT, UPPER AND LOWER LIMBS"/>
        <s v="NAVIGATION SYSTEM"/>
        <s v="RADIANT HEAT WARMER CUM INCUBATOR"/>
        <s v="PACEMAKER,SINGLE CHAMBER"/>
        <s v="FETAL DOPPLER"/>
        <s v="MICRO CENTRIFUGE"/>
        <s v="INCUBATOR, INTENSIVE CARE"/>
        <s v="OT LIGHT"/>
        <s v="INCUBATOR"/>
        <s v="EXAMINATION LIGHT"/>
        <s v="LITHOCLAST"/>
        <s v="HEATER UNIT"/>
        <s v="PATIENT MONITOR ,TRANSPORT"/>
        <s v="MONITOR HIGH DEFINITION,3D"/>
        <s v="URODYNOMIC SYSTEM"/>
        <s v="DIODE LASER,DERMATOLOGY"/>
        <s v="CELL SAVER"/>
        <s v="LABOUR BED"/>
        <s v="INTELLIGENT HEARING SYSTEM"/>
        <s v="ELECTROTHERAPHY WITH LASER"/>
        <s v="BMD MACHINE"/>
        <s v="PNEUMATIC DRILL"/>
        <s v="PLASMA BATH"/>
        <s v="ENTERAL FEEDING PUMP"/>
        <s v="IMMUNOLOGY ANALYSER"/>
        <s v="BLOOD COLLECTION MONITOR"/>
        <s v="HEAD LIGHT SOURCE, LED"/>
        <s v="CRYO CUFF"/>
        <s v="MORECELLATOR"/>
        <s v="FILM ARRAY"/>
        <s v="CRRT MACHINE"/>
        <s v="MICROSCOPE, LABORATORY,TRINOCULAR,"/>
        <s v="LIGHT OPERATING,TRIPLE DOME"/>
        <s v="PATIENT LIFTER"/>
        <s v="BIS MONITOR"/>
        <s v="PATIENT WARMER"/>
        <s v="WASHER,ENDOSCOPY WASHING"/>
        <s v="BATTERY CHARGING UNIT"/>
        <s v="RESUSCITATION UNIT"/>
        <s v="SURGICAL MICROSCOPE " u="1"/>
        <s v="LINEAR ECHO ENDOSCOPE" u="1"/>
        <s v="EMG MACHINE" u="1"/>
        <s v="POWER CONTROL UNIT,ARTHROSCOPY" u="1"/>
        <s v="TILTING TABLE" u="1"/>
        <s v="VENTILATOR, BIPAP" u="1"/>
        <s v="VENTILATOR,TRANSPORT" u="1"/>
        <s v="STERILIZING SYSTEM, STEAM ,HORIZONTAL" u="1"/>
        <s v="ULTRASONOGRAPHY" u="1"/>
        <s v="TABLE OPERATING" u="1"/>
        <s v="ECHO CARDIOGRAPHY,PORTABLE" u="1"/>
        <s v="RADOGRAPHY ,PORTABLE" u="1"/>
        <s v="ULTRASONOGRAPHY,PORTABLE" u="1"/>
        <s v="ULTRASONOGRAPHY,PORATBLE" u="1"/>
        <s v="ELECTRO CARDIOGRAPHY" u="1"/>
        <s v="ECHO CARDIOGRAPHY" u="1"/>
        <s v="ULTRASONOGRAPHY, PORTABLE" u="1"/>
        <s v="STERILIZING SYSTEM, STEAM ,TABLE TOP" u="1"/>
        <s v="STERILIZING SYSTEM, PLASMA" u="1"/>
        <s v="RADIOGRAPHIC UNIT ,DIGITAL" u="1"/>
        <s v="ELECTRO ENCEPHALOGRAPHY" u="1"/>
        <s v="TREATMENT UNIT,DENTAL" u="1"/>
        <s v="ECHOCARDIOGRAPHY, PORTABLE" u="1"/>
        <s v="STERILIZATION SYSTEM STEAM HORIZONTAL" u="1"/>
        <s v="ELECTRO MAYOGRAPHY" u="1"/>
        <s v="STERILIZATION SYSTEM , STEAM, TABLE TOP" u="1"/>
        <s v="ELECTRICAL SUCTION UNIT, HIGH VACCUM" u="1"/>
        <s v="RADIOGRAPHIC UNIT, DIGITAL" u="1"/>
        <s v="NOVIGATION SYSTEM" u="1"/>
        <s v="RADIOGRAPHY ,PORTABLE" u="1"/>
        <s v="TREATMRNT UNIT,DENTAL" u="1"/>
        <s v="EXAMINATION COUCH,OPD" u="1"/>
        <s v="VENTILATOR INTENSIVE CARE UNIT,BIPAP" u="1"/>
        <s v="INTRA VASCULAR ULTRASOUND" u="1"/>
        <s v="VENTILATOR INTENSIVE CARE UNIT, BIPAP" u="1"/>
        <s v="ACTIVATED CLOTTING TIMER" u="1"/>
        <s v="VENTILATOR" u="1"/>
        <s v="C- MAC MONITOR" u="1"/>
        <s v="AUTOMATED MICROBIAL ANOLYSER" u="1"/>
        <s v="VENTILATOR INTENSIVE CARE UNIT,TRANSPORT" u="1"/>
        <s v="LAMINOR AIR FLOW" u="1"/>
        <s v="VENTILATOR INTENSIVE CARE, BIPAP" u="1"/>
        <s v="VENTILATOR INTENSIVE CARE UNIT,ADULT" u="1"/>
        <s v="VENTILATOR INTENSIVE CARE UNIT, PEDIATRIC" u="1"/>
        <s v="BONE MINERAL DENSITOMETER" u="1"/>
        <s v="DRILL, SURGICAL OPERATION,PNEUMATIC" u="1"/>
        <s v="CATH ETTERIZATION LAB SYSTEM -MONOPLANE" u="1"/>
        <s v="MULTIFUNCTIONAL BED, ELECTRICAL" u="1"/>
        <s v="ANAESTHESIA MACHINE" u="1"/>
        <s v="EXTRA CORPORIAL MENMBRANE OXYGENOTION" u="1"/>
        <s v="HAEMODIALYSIS MACHINE" u="1"/>
        <s v="SYRINGE INFUSION PUMP" u="1"/>
        <s v="VOLUMETRIC PUMP,INFUSION" u="1"/>
        <s v="PHYSIOLOGICAL MONITORING SYSTEM" u="1"/>
        <s v="VENTILATOR INTENSIVE CARE UNIT,UNIVERSAL" u="1"/>
        <s v="EXAMINATION COUCH,DIALYSIS" u="1"/>
        <s v="EXAMINOTION COUCH,DIALYSIS" u="1"/>
        <s v="CONTINUOUS CARDIAC OUTPUT MONITOR" u="1"/>
        <s v="INTRA AORTIC BALLON PUMP" u="1"/>
        <s v="BODY MASS INDEX MACHINE" u="1"/>
        <s v="VENTILATOR INTENSIVE CARE UNIT, " u="1"/>
        <s v="VENTILATOR INTENSIVE CARE,UNIVERSAL" u="1"/>
        <s v="VENTILATOR INTENSIVE CARE UNIT" u="1"/>
        <s v="EXAMINOTION COUCH,OPD" u="1"/>
        <s v="AUTOCLAVE,VERTICAL" u="1"/>
        <s v="CATH ETTERIZATION LAB SYSTEM -BI PLANE" u="1"/>
        <s v="FLUID WARMER  SYSTEM " u="1"/>
        <s v="MAGNETIC RESONONCE IMAGING" u="1"/>
        <s v="COMPUTED TOMOGRAPHY" u="1"/>
        <s v="VENTILATOR INTENSIVE CARE UNIT ADULT" u="1"/>
        <s v="BIO SAFETY CABINET" u="1"/>
        <s v="PHYSIOLOGICAL MONITORING SYSTEM,VITAL SIGN" u="1"/>
        <s v="MULTI FUNCTIONOL BED, ELECTRICAL" u="1"/>
        <s v="COMPUTER ASSISTED RADIO MONITORING" u="1"/>
        <s v="VENTILATOR INTENSIVE CARE UNIT,NEONOTAL" u="1"/>
        <s v="BLOOD GAS ANOLYZER" u="1"/>
        <s v="INCUBATOR,LABORATORY" u="1"/>
        <s v="EXAMINOTION LIGHT,WALL MOUNT" u="1"/>
        <s v="PHYSIOLOGICAL MONITORING SYSTEM ,TRANSPORT" u="1"/>
        <s v="LABOUR DELIVERY RECOVERY BED" u="1"/>
        <s v="BONE MIINERAL DENSITOMETER" u="1"/>
        <s v="CONTINUOUS RENOL REPLACEMENT THERAPHY" u="1"/>
        <s v="BISPECTRAL INDEX MONITOR" u="1"/>
      </sharedItems>
    </cacheField>
    <cacheField name="MANUFACTURER" numFmtId="0">
      <sharedItems/>
    </cacheField>
    <cacheField name="MODEL" numFmtId="0">
      <sharedItems containsMixedTypes="1" containsNumber="1" containsInteger="1" minValue="334" maxValue="94097862"/>
    </cacheField>
    <cacheField name="ENGINEER" numFmtId="0">
      <sharedItems count="7">
        <s v="SOORAJ"/>
        <s v="SANTHOSH"/>
        <s v="RAMKIE"/>
        <s v="HAFIZ"/>
        <s v="JERLIN"/>
        <s v="THANISH"/>
        <s v="MOHANBABU" u="1"/>
      </sharedItems>
    </cacheField>
    <cacheField name="DEPARTMENT" numFmtId="0">
      <sharedItems count="14">
        <s v="RADIOLOGY"/>
        <s v="CATHLAB"/>
        <s v="EMERGENCY"/>
        <s v="OPD"/>
        <s v="LABORATORY"/>
        <s v="OT"/>
        <s v="ICU"/>
        <s v="WARD"/>
        <s v="CSSD"/>
        <s v="DIALYSIS"/>
        <s v="ENDOSCOPY"/>
        <s v="BLOODBANK"/>
        <s v="PHYSIOTHERAPY"/>
        <s v="RADIOLOGY " u="1"/>
      </sharedItems>
    </cacheField>
    <cacheField name="PROBLEM REPORTED" numFmtId="0">
      <sharedItems/>
    </cacheField>
    <cacheField name="ACTION TAKEN" numFmtId="0">
      <sharedItems longText="1"/>
    </cacheField>
    <cacheField name="SPARE USED" numFmtId="0">
      <sharedItems/>
    </cacheField>
    <cacheField name="PENDING REASON" numFmtId="0">
      <sharedItems/>
    </cacheField>
    <cacheField name="END DATE " numFmtId="168">
      <sharedItems containsSemiMixedTypes="0" containsNonDate="0" containsDate="1" containsString="0" minDate="2023-06-01T00:00:00" maxDate="2024-08-31T00:00:00"/>
    </cacheField>
    <cacheField name="END MONTH &amp; YEAR" numFmtId="168">
      <sharedItems/>
    </cacheField>
    <cacheField name="END TIME" numFmtId="169">
      <sharedItems containsSemiMixedTypes="0" containsNonDate="0" containsDate="1" containsString="0" minDate="1899-12-30T00:00:00" maxDate="1899-12-30T23:59:00"/>
    </cacheField>
    <cacheField name="STARTING DATE &amp; TIME" numFmtId="170">
      <sharedItems containsSemiMixedTypes="0" containsNonDate="0" containsDate="1" containsString="0" minDate="2023-06-01T09:45:00" maxDate="2024-08-30T13:00:00"/>
    </cacheField>
    <cacheField name="ENDING DATE &amp; TIME" numFmtId="170">
      <sharedItems containsSemiMixedTypes="0" containsNonDate="0" containsDate="1" containsString="0" minDate="2023-06-01T10:00:00" maxDate="2024-08-30T13:20:00"/>
    </cacheField>
    <cacheField name="TIME DOWN" numFmtId="172">
      <sharedItems containsSemiMixedTypes="0" containsNonDate="0" containsDate="1" containsString="0" minDate="1899-12-30T00:04:00" maxDate="1899-12-31T06:40:00"/>
    </cacheField>
    <cacheField name="STATUS " numFmtId="0">
      <sharedItems count="3">
        <s v="COMPLETED"/>
        <s v="PENDING"/>
        <s v="COMPLETED " u="1"/>
      </sharedItems>
    </cacheField>
    <cacheField name="TYPE" numFmtId="0">
      <sharedItems count="3">
        <s v="SEMI-CRITICAL"/>
        <s v="CRITICAL"/>
        <s v="NON-CRITICAL"/>
      </sharedItems>
    </cacheField>
    <cacheField name="Months (CALL DATE)" numFmtId="0" databaseField="0">
      <fieldGroup base="1">
        <rangePr groupBy="months" startDate="2023-06-01T00:00:00" endDate="2024-08-31T00:00:00"/>
        <groupItems count="14">
          <s v="&lt;01-06-23"/>
          <s v="Jan"/>
          <s v="Feb"/>
          <s v="Mar"/>
          <s v="Apr"/>
          <s v="May"/>
          <s v="Jun"/>
          <s v="Jul"/>
          <s v="Aug"/>
          <s v="Sep"/>
          <s v="Oct"/>
          <s v="Nov"/>
          <s v="Dec"/>
          <s v="&gt;31-08-24"/>
        </groupItems>
      </fieldGroup>
    </cacheField>
    <cacheField name="Quarters (CALL DATE)" numFmtId="0" databaseField="0">
      <fieldGroup base="1">
        <rangePr groupBy="quarters" startDate="2023-06-01T00:00:00" endDate="2024-08-31T00:00:00"/>
        <groupItems count="6">
          <s v="&lt;01-06-23"/>
          <s v="Qtr1"/>
          <s v="Qtr2"/>
          <s v="Qtr3"/>
          <s v="Qtr4"/>
          <s v="&gt;31-08-24"/>
        </groupItems>
      </fieldGroup>
    </cacheField>
    <cacheField name="Years (CALL DATE)" numFmtId="0" databaseField="0">
      <fieldGroup base="1">
        <rangePr groupBy="years" startDate="2023-06-01T00:00:00" endDate="2024-08-31T00:00:00"/>
        <groupItems count="4">
          <s v="&lt;01-06-23"/>
          <s v="2023"/>
          <s v="2024"/>
          <s v="&gt;31-08-24"/>
        </groupItems>
      </fieldGroup>
    </cacheField>
    <cacheField name="Hours (CALL RECEIVED TIME)" numFmtId="0" databaseField="0">
      <fieldGroup base="3">
        <rangePr groupBy="hours" startDate="1899-12-30T00:00:00" endDate="1899-12-30T23:50:00"/>
        <groupItems count="26">
          <s v="&lt;00-01-00"/>
          <s v="12 AM"/>
          <s v="1 AM"/>
          <s v="2 AM"/>
          <s v="3 AM"/>
          <s v="4 AM"/>
          <s v="5 AM"/>
          <s v="6 AM"/>
          <s v="7 AM"/>
          <s v="8 AM"/>
          <s v="9 AM"/>
          <s v="10 AM"/>
          <s v="11 AM"/>
          <s v="12 PM"/>
          <s v="1 PM"/>
          <s v="2 PM"/>
          <s v="3 PM"/>
          <s v="4 PM"/>
          <s v="5 PM"/>
          <s v="6 PM"/>
          <s v="7 PM"/>
          <s v="8 PM"/>
          <s v="9 PM"/>
          <s v="10 PM"/>
          <s v="11 PM"/>
          <s v="&gt;00-01-00"/>
        </groupItems>
      </fieldGroup>
    </cacheField>
    <cacheField name="Minutes (RESPONSE TIME (IN MINUTES))" numFmtId="0" databaseField="0">
      <fieldGroup base="5">
        <rangePr groupBy="minutes" startDate="1899-12-30T00:00:00" endDate="1899-12-30T00:50:00"/>
        <groupItems count="62">
          <s v="&lt;00-01-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00"/>
        </groupItems>
      </fieldGroup>
    </cacheField>
    <cacheField name="Hours (RESPONSE TIME (IN MINUTES))" numFmtId="0" databaseField="0">
      <fieldGroup base="5">
        <rangePr groupBy="hours" startDate="1899-12-30T00:00:00" endDate="1899-12-30T00:50:00"/>
        <groupItems count="26">
          <s v="&lt;00-01-00"/>
          <s v="12 AM"/>
          <s v="1 AM"/>
          <s v="2 AM"/>
          <s v="3 AM"/>
          <s v="4 AM"/>
          <s v="5 AM"/>
          <s v="6 AM"/>
          <s v="7 AM"/>
          <s v="8 AM"/>
          <s v="9 AM"/>
          <s v="10 AM"/>
          <s v="11 AM"/>
          <s v="12 PM"/>
          <s v="1 PM"/>
          <s v="2 PM"/>
          <s v="3 PM"/>
          <s v="4 PM"/>
          <s v="5 PM"/>
          <s v="6 PM"/>
          <s v="7 PM"/>
          <s v="8 PM"/>
          <s v="9 PM"/>
          <s v="10 PM"/>
          <s v="11 PM"/>
          <s v="&gt;00-01-00"/>
        </groupItems>
      </fieldGroup>
    </cacheField>
  </cacheFields>
  <extLst>
    <ext xmlns:x14="http://schemas.microsoft.com/office/spreadsheetml/2009/9/main" uri="{725AE2AE-9491-48be-B2B4-4EB974FC3084}">
      <x14:pivotCacheDefinition pivotCacheId="11735563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94">
  <r>
    <n v="1"/>
    <x v="0"/>
    <x v="0"/>
    <x v="0"/>
    <d v="1899-12-30T09:50:00"/>
    <x v="0"/>
    <x v="0"/>
    <s v="CARESTREAM"/>
    <s v="DRF ASCEND ANOLOG HF"/>
    <x v="0"/>
    <x v="0"/>
    <s v="COLLIMATION LIGHT NOT WORKING "/>
    <s v="FUSE GOT DEFECTIVE. CHANGED FUSE AND FOUND TO BE WORKING FINE. "/>
    <s v="FUSE"/>
    <s v="NO"/>
    <d v="2023-06-01T00:00:00"/>
    <s v="June 2023"/>
    <d v="1899-12-30T10:00:00"/>
    <d v="2023-06-01T09:45:00"/>
    <d v="2023-06-01T10:00:00"/>
    <d v="1899-12-30T00:15:00"/>
    <x v="0"/>
    <x v="0"/>
  </r>
  <r>
    <n v="2"/>
    <x v="0"/>
    <x v="0"/>
    <x v="1"/>
    <d v="1899-12-30T13:30:00"/>
    <x v="0"/>
    <x v="1"/>
    <s v="PHILIPS"/>
    <s v="AZURION 7M12"/>
    <x v="0"/>
    <x v="1"/>
    <s v="COLLIMATION SENSOR IS DEFECTIVE MESSAGE ON SCREEN"/>
    <s v="RESTARTED THE MACHINE AND ISSUE RECTIFIED. "/>
    <s v="NO"/>
    <s v="NO"/>
    <d v="2023-06-01T00:00:00"/>
    <s v="June 2023"/>
    <d v="1899-12-30T13:35:00"/>
    <d v="2023-06-01T13:25:00"/>
    <d v="2023-06-01T13:35:00"/>
    <d v="1899-12-30T00:10:00"/>
    <x v="0"/>
    <x v="1"/>
  </r>
  <r>
    <n v="3"/>
    <x v="0"/>
    <x v="0"/>
    <x v="2"/>
    <d v="1899-12-30T17:25:00"/>
    <x v="0"/>
    <x v="2"/>
    <s v="ARJO HUNTLEIGH"/>
    <s v="ENTERPRISE 8000"/>
    <x v="0"/>
    <x v="2"/>
    <s v="COT FUNCTIONS NOT WORKING"/>
    <s v="CONTROL BOX FOUND DEFECTIVE. NEW CONTROL BOX CHANGED AND ISSUE RECTIFIED. "/>
    <s v="CONTROL BOX"/>
    <s v="NO"/>
    <d v="2023-06-01T00:00:00"/>
    <s v="June 2023"/>
    <d v="1899-12-30T17:50:00"/>
    <d v="2023-06-01T17:20:00"/>
    <d v="2023-06-01T17:50:00"/>
    <d v="1899-12-30T00:30:00"/>
    <x v="0"/>
    <x v="2"/>
  </r>
  <r>
    <n v="4"/>
    <x v="0"/>
    <x v="0"/>
    <x v="3"/>
    <d v="1899-12-30T17:50:00"/>
    <x v="1"/>
    <x v="2"/>
    <s v="ARJO HUNTLEIGH"/>
    <s v="ENTERPRISE 8000"/>
    <x v="0"/>
    <x v="3"/>
    <s v="BATTERY INDICATION RED"/>
    <s v="FOUND ISSUE WITH CONTROL BOX, CHANGED CONTROL BOX and issue rectified. "/>
    <s v="CONTROL BOX"/>
    <s v="NO"/>
    <d v="2023-06-01T00:00:00"/>
    <s v="June 2023"/>
    <d v="1899-12-30T18:20:00"/>
    <d v="2023-06-01T17:50:00"/>
    <d v="2023-06-01T18:20:00"/>
    <d v="1899-12-30T00:30:00"/>
    <x v="0"/>
    <x v="2"/>
  </r>
  <r>
    <n v="5"/>
    <x v="0"/>
    <x v="0"/>
    <x v="4"/>
    <d v="1899-12-30T18:20:00"/>
    <x v="1"/>
    <x v="2"/>
    <s v="ARJO HUNTLEIGH"/>
    <s v="ENTERPRISE 8000"/>
    <x v="0"/>
    <x v="4"/>
    <s v="BRAKED PEDAL MISALIGNED"/>
    <s v="ALLIGNMENT CHANGED AND RECTIFIED. "/>
    <s v="NO"/>
    <s v="NO"/>
    <d v="2023-06-01T00:00:00"/>
    <s v="June 2023"/>
    <d v="1899-12-30T18:50:00"/>
    <d v="2023-06-01T18:20:00"/>
    <d v="2023-06-01T18:50:00"/>
    <d v="1899-12-30T00:30:00"/>
    <x v="0"/>
    <x v="2"/>
  </r>
  <r>
    <n v="6"/>
    <x v="0"/>
    <x v="0"/>
    <x v="5"/>
    <d v="1899-12-30T10:25:00"/>
    <x v="0"/>
    <x v="3"/>
    <s v="MINDRAY MEDICAL INDIA"/>
    <s v="BENEHEART D2"/>
    <x v="1"/>
    <x v="5"/>
    <s v="INTERNOL PADS HEAD BROKEN"/>
    <s v="NEED TO REPLACE NEW PADS"/>
    <s v="INTERNAL PADS"/>
    <s v="NO"/>
    <d v="2023-06-01T00:00:00"/>
    <s v="June 2023"/>
    <d v="1899-12-30T10:39:00"/>
    <d v="2023-06-01T10:20:00"/>
    <d v="2023-06-01T10:39:00"/>
    <d v="1899-12-30T00:19:00"/>
    <x v="0"/>
    <x v="1"/>
  </r>
  <r>
    <n v="7"/>
    <x v="1"/>
    <x v="0"/>
    <x v="6"/>
    <d v="1899-12-30T08:05:00"/>
    <x v="0"/>
    <x v="4"/>
    <s v="WIPRO GE HEALTH CARE"/>
    <s v="AISYS CS2"/>
    <x v="1"/>
    <x v="5"/>
    <s v="CIRCUIT LEAK TEST FAILED"/>
    <s v="CLEANED BELLOWS,CHECKED WITH ANOTHER CIRCUIT"/>
    <s v="NO"/>
    <s v="NO"/>
    <d v="2023-06-02T00:00:00"/>
    <s v="June 2023"/>
    <d v="1899-12-30T08:15:00"/>
    <d v="2023-06-02T08:00:00"/>
    <d v="2023-06-02T08:15:00"/>
    <d v="1899-12-30T00:15:00"/>
    <x v="0"/>
    <x v="1"/>
  </r>
  <r>
    <n v="8"/>
    <x v="2"/>
    <x v="0"/>
    <x v="7"/>
    <d v="1899-12-30T13:15:00"/>
    <x v="0"/>
    <x v="5"/>
    <s v="GEM 4000"/>
    <s v="INSTRUMENTATION LABORATORY"/>
    <x v="0"/>
    <x v="6"/>
    <s v="CARTRIDGE EMPTY"/>
    <s v="REPLACED CARTRIDGE AND ISSUE RECTIFIED. "/>
    <s v="CARTRIDGE"/>
    <s v="NO"/>
    <d v="2023-06-03T00:00:00"/>
    <s v="June 2023"/>
    <d v="1899-12-30T13:25:00"/>
    <d v="2023-06-03T13:10:00"/>
    <d v="2023-06-03T13:25:00"/>
    <d v="1899-12-30T00:15:00"/>
    <x v="0"/>
    <x v="0"/>
  </r>
  <r>
    <n v="9"/>
    <x v="2"/>
    <x v="0"/>
    <x v="8"/>
    <d v="1899-12-30T13:35:00"/>
    <x v="0"/>
    <x v="4"/>
    <s v="WIPRO GE HEALTH CARE"/>
    <s v="CARESTATION 650 "/>
    <x v="0"/>
    <x v="1"/>
    <s v="NO BATTERY BACKUP ISSUE"/>
    <s v="POWER SOCKET NOT WORKING. CHANGED POWER SOCKET AND ISSUE RECTIFIED, "/>
    <s v="POWER SOCKET"/>
    <s v="NO"/>
    <d v="2023-06-03T00:00:00"/>
    <s v="June 2023"/>
    <d v="1899-12-30T13:45:00"/>
    <d v="2023-06-03T13:30:00"/>
    <d v="2023-06-03T13:45:00"/>
    <d v="1899-12-30T00:15:00"/>
    <x v="0"/>
    <x v="1"/>
  </r>
  <r>
    <n v="10"/>
    <x v="2"/>
    <x v="0"/>
    <x v="9"/>
    <d v="1899-12-30T13:25:00"/>
    <x v="0"/>
    <x v="2"/>
    <s v="ARJO HUNTLEIGH"/>
    <s v="ENTERPRISE 8000"/>
    <x v="1"/>
    <x v="6"/>
    <s v="NOT WORKING"/>
    <s v="RESET DONE"/>
    <s v="NO"/>
    <s v="NO"/>
    <d v="2023-06-03T00:00:00"/>
    <s v="June 2023"/>
    <d v="1899-12-30T13:25:00"/>
    <d v="2023-06-03T13:20:00"/>
    <d v="2023-06-03T13:25:00"/>
    <d v="1899-12-30T00:05:00"/>
    <x v="0"/>
    <x v="2"/>
  </r>
  <r>
    <n v="11"/>
    <x v="3"/>
    <x v="0"/>
    <x v="10"/>
    <d v="1899-12-30T10:05:00"/>
    <x v="0"/>
    <x v="6"/>
    <s v="GETINGE"/>
    <s v="ROTOFLOW"/>
    <x v="1"/>
    <x v="6"/>
    <s v="NO BATTERY BACKUP"/>
    <s v="REPLACED NEW BATTERIES"/>
    <s v="BATTERY"/>
    <s v="NO"/>
    <d v="2023-06-04T00:00:00"/>
    <s v="June 2023"/>
    <d v="1899-12-30T10:20:00"/>
    <d v="2023-06-04T10:00:00"/>
    <d v="2023-06-04T10:20:00"/>
    <d v="1899-12-30T00:20:00"/>
    <x v="0"/>
    <x v="1"/>
  </r>
  <r>
    <n v="12"/>
    <x v="4"/>
    <x v="0"/>
    <x v="11"/>
    <d v="1899-12-30T13:10:00"/>
    <x v="0"/>
    <x v="7"/>
    <s v="SKANRAY DENTAL"/>
    <s v="MYRAY HYPERION X5"/>
    <x v="0"/>
    <x v="3"/>
    <s v="SYSTEM NOT CONNECTING TO MACHINE"/>
    <s v="CACHE DATA CLEARED AND ISSUE RECTIFIED. "/>
    <s v="NO"/>
    <s v="NO"/>
    <d v="2023-06-05T00:00:00"/>
    <s v="June 2023"/>
    <d v="1899-12-30T13:15:00"/>
    <d v="2023-06-05T13:05:00"/>
    <d v="2023-06-05T13:15:00"/>
    <d v="1899-12-30T00:10:00"/>
    <x v="0"/>
    <x v="0"/>
  </r>
  <r>
    <n v="13"/>
    <x v="4"/>
    <x v="0"/>
    <x v="12"/>
    <d v="1899-12-30T06:20:00"/>
    <x v="2"/>
    <x v="8"/>
    <s v="WIPRO GE HEALTH CARE"/>
    <s v="LOGIQ S7"/>
    <x v="2"/>
    <x v="0"/>
    <s v="UNOBLE TO SEND PACS"/>
    <s v="CHECKED AND RECONNECTED THE ETHERNET CABLE AND SPOOLER CLEANED, PROBLEM RECTIFIED"/>
    <s v="NO"/>
    <s v="NO"/>
    <d v="2023-06-05T00:00:00"/>
    <s v="June 2023"/>
    <d v="1899-12-30T06:30:00"/>
    <d v="2023-06-05T06:10:00"/>
    <d v="2023-06-05T06:30:00"/>
    <d v="1899-12-30T00:20:00"/>
    <x v="0"/>
    <x v="0"/>
  </r>
  <r>
    <n v="14"/>
    <x v="4"/>
    <x v="0"/>
    <x v="13"/>
    <d v="1899-12-30T07:35:00"/>
    <x v="0"/>
    <x v="9"/>
    <s v="MAGNUS"/>
    <s v="CH20iLED"/>
    <x v="2"/>
    <x v="4"/>
    <s v="PROBLEM IN SLIDE MOVEMENT"/>
    <s v="TIGHTENED THE NUT IN ADJUSTMENT KNOB AND RECTIFIED"/>
    <s v="NO"/>
    <s v="NO"/>
    <d v="2023-06-05T00:00:00"/>
    <s v="June 2023"/>
    <d v="1899-12-30T07:45:00"/>
    <d v="2023-06-05T07:30:00"/>
    <d v="2023-06-05T07:45:00"/>
    <d v="1899-12-30T00:15:00"/>
    <x v="0"/>
    <x v="0"/>
  </r>
  <r>
    <n v="15"/>
    <x v="5"/>
    <x v="0"/>
    <x v="14"/>
    <d v="1899-12-30T07:50:00"/>
    <x v="3"/>
    <x v="10"/>
    <s v="GETINGE"/>
    <s v="HL20-4PUMPS"/>
    <x v="0"/>
    <x v="5"/>
    <s v="SHOWING AIR BUBBLE SENSOR ALARM "/>
    <s v="FOUND ALARM STOPPED WORKING TEMPORAIRLY DUE TO HIGH HUMIDITY. REMOVED AND REFIXED THE SENSOR AFTER 30 MINS. ISSUE RECTIFIED. "/>
    <s v="NO"/>
    <s v="NO"/>
    <d v="2023-06-06T00:00:00"/>
    <s v="June 2023"/>
    <d v="1899-12-30T08:30:00"/>
    <d v="2023-06-06T07:48:00"/>
    <d v="2023-06-06T08:30:00"/>
    <d v="1899-12-30T00:42:00"/>
    <x v="0"/>
    <x v="1"/>
  </r>
  <r>
    <n v="16"/>
    <x v="5"/>
    <x v="0"/>
    <x v="15"/>
    <d v="1899-12-30T09:25:00"/>
    <x v="3"/>
    <x v="11"/>
    <s v="YUWELL"/>
    <s v="7A-23B"/>
    <x v="0"/>
    <x v="5"/>
    <s v="POWER NOT SUFFICIENT"/>
    <s v="CHECKED AND FOUND FILTER ISSUE. CLEANED FILTER AND ISSUE RECTIFIED. "/>
    <s v="NO"/>
    <s v="NO"/>
    <d v="2023-06-06T00:00:00"/>
    <s v="June 2023"/>
    <d v="1899-12-30T09:30:00"/>
    <d v="2023-06-06T09:23:00"/>
    <d v="2023-06-06T09:30:00"/>
    <d v="1899-12-30T00:07:00"/>
    <x v="0"/>
    <x v="0"/>
  </r>
  <r>
    <n v="17"/>
    <x v="5"/>
    <x v="0"/>
    <x v="16"/>
    <d v="1899-12-30T09:55:00"/>
    <x v="0"/>
    <x v="12"/>
    <s v="MAQUET"/>
    <s v="MEERA"/>
    <x v="0"/>
    <x v="5"/>
    <s v="REMOTE SHOWING ERROR"/>
    <s v="CHECEKD AND FOUND PORT NOT WORKING. CONNECTED TO ALTERNATE PORT AND WORKUNG FNE"/>
    <s v="NO"/>
    <s v="NO"/>
    <d v="2023-06-06T00:00:00"/>
    <s v="June 2023"/>
    <d v="1899-12-30T10:10:00"/>
    <d v="2023-06-06T09:50:00"/>
    <d v="2023-06-06T10:10:00"/>
    <d v="1899-12-30T00:20:00"/>
    <x v="0"/>
    <x v="2"/>
  </r>
  <r>
    <n v="18"/>
    <x v="5"/>
    <x v="0"/>
    <x v="17"/>
    <d v="1899-12-30T11:25:00"/>
    <x v="0"/>
    <x v="2"/>
    <s v="ARJO HUNTLEIGH"/>
    <s v="ENTERPRISE 5000"/>
    <x v="2"/>
    <x v="2"/>
    <s v="NOT WORKING"/>
    <s v="FOUND POWER CABLE GOT DISCONNECTED, SO FIXED AND RECTIFIED"/>
    <s v="NO"/>
    <s v="NO"/>
    <d v="2023-06-06T00:00:00"/>
    <s v="June 2023"/>
    <d v="1899-12-30T11:35:00"/>
    <d v="2023-06-06T11:20:00"/>
    <d v="2023-06-06T11:35:00"/>
    <d v="1899-12-30T00:15:00"/>
    <x v="0"/>
    <x v="2"/>
  </r>
  <r>
    <n v="19"/>
    <x v="6"/>
    <x v="0"/>
    <x v="18"/>
    <d v="1899-12-30T08:25:00"/>
    <x v="4"/>
    <x v="4"/>
    <s v="WIPRO GE HEALTH CARE"/>
    <s v="AVANCE CS2"/>
    <x v="0"/>
    <x v="5"/>
    <s v="MIXTURE GAS BOARD ISSUE. "/>
    <s v="MIXTURE GAS BOARD REPLACED AND ISSUE RECTIFIED. "/>
    <s v="MIXTURE GAS BOARD "/>
    <s v="NO"/>
    <d v="2023-06-07T00:00:00"/>
    <s v="June 2023"/>
    <d v="1899-12-30T09:00:00"/>
    <d v="2023-06-07T08:24:00"/>
    <d v="2023-06-07T09:00:00"/>
    <d v="1899-12-30T00:36:00"/>
    <x v="0"/>
    <x v="1"/>
  </r>
  <r>
    <n v="20"/>
    <x v="6"/>
    <x v="0"/>
    <x v="19"/>
    <d v="1899-12-30T09:05:00"/>
    <x v="0"/>
    <x v="10"/>
    <s v="GETINGE"/>
    <s v="HL20-4PUMPS"/>
    <x v="0"/>
    <x v="5"/>
    <s v="ER 20 ERROR ON DISPLAY"/>
    <s v="FOUND ISSUE WITH SENSOR BAORD DUE TO HUMIDITY. SENSOR BOARD TAKEN OUT AND REFIXED AFTER 30 MINS. ISSU ERECTIFIED"/>
    <s v="NO"/>
    <s v="NO"/>
    <d v="2023-06-07T00:00:00"/>
    <s v="June 2023"/>
    <d v="1899-12-30T09:30:00"/>
    <d v="2023-06-07T09:00:00"/>
    <d v="2023-06-07T09:30:00"/>
    <d v="1899-12-30T00:30:00"/>
    <x v="0"/>
    <x v="1"/>
  </r>
  <r>
    <n v="21"/>
    <x v="6"/>
    <x v="0"/>
    <x v="20"/>
    <d v="1899-12-30T13:45:00"/>
    <x v="0"/>
    <x v="13"/>
    <s v="KARL STORZ"/>
    <s v="TC200"/>
    <x v="2"/>
    <x v="3"/>
    <s v="LAP UNIT RECOEDING GOT STRUCK AND SHOWS LOADING"/>
    <s v="CABLES RECONNECTED AND RESTARTED, NOW IT IS WORKING GOOD"/>
    <s v="NO"/>
    <s v="NO"/>
    <d v="2023-06-07T00:00:00"/>
    <s v="June 2023"/>
    <d v="1899-12-30T13:55:00"/>
    <d v="2023-06-07T13:40:00"/>
    <d v="2023-06-07T13:55:00"/>
    <d v="1899-12-30T00:15:00"/>
    <x v="0"/>
    <x v="0"/>
  </r>
  <r>
    <n v="22"/>
    <x v="6"/>
    <x v="0"/>
    <x v="21"/>
    <d v="1899-12-30T15:10:00"/>
    <x v="2"/>
    <x v="2"/>
    <s v="ARJO HUNTLEIGH"/>
    <s v="ENTERPRISE 8000"/>
    <x v="3"/>
    <x v="7"/>
    <s v="BED NOT WORKING"/>
    <s v="CHECKED THE BED CONDITION WITH THE SERVICE PERSON. REPLACED TWO HEIGHT ACTUATOR AND A CONTROL BOX."/>
    <s v="NO"/>
    <s v="NO"/>
    <d v="2023-06-07T00:00:00"/>
    <s v="June 2023"/>
    <d v="1899-12-30T15:30:00"/>
    <d v="2023-06-07T15:00:00"/>
    <d v="2023-06-07T15:30:00"/>
    <d v="1899-12-30T00:30:00"/>
    <x v="0"/>
    <x v="2"/>
  </r>
  <r>
    <n v="23"/>
    <x v="7"/>
    <x v="0"/>
    <x v="22"/>
    <d v="1899-12-30T09:45:00"/>
    <x v="0"/>
    <x v="10"/>
    <s v="MAQUET"/>
    <s v="HL20-4PUMPS"/>
    <x v="0"/>
    <x v="6"/>
    <s v="BURNT SMELL ON HLT MACHINE"/>
    <s v="SUSPECT SMELL DUE TO NEGLIGIBLE SHORT CIRCUIT. "/>
    <s v="NO"/>
    <s v="NO"/>
    <d v="2023-06-08T00:00:00"/>
    <s v="June 2023"/>
    <d v="1899-12-30T10:15:00"/>
    <d v="2023-06-08T09:40:00"/>
    <d v="2023-06-08T10:15:00"/>
    <d v="1899-12-30T00:35:00"/>
    <x v="0"/>
    <x v="1"/>
  </r>
  <r>
    <n v="24"/>
    <x v="7"/>
    <x v="0"/>
    <x v="23"/>
    <d v="1899-12-30T14:35:00"/>
    <x v="0"/>
    <x v="14"/>
    <s v="SMITHS MEDICAL"/>
    <s v="GRASEBY 2100"/>
    <x v="2"/>
    <x v="7"/>
    <s v="LOCKER GOT STRUCK"/>
    <s v="SERVICED AND RECTIFIED"/>
    <s v="NO"/>
    <s v="NO"/>
    <d v="2023-06-08T00:00:00"/>
    <s v="June 2023"/>
    <d v="1899-12-30T14:45:00"/>
    <d v="2023-06-08T14:30:00"/>
    <d v="2023-06-08T14:45:00"/>
    <d v="1899-12-30T00:15:00"/>
    <x v="0"/>
    <x v="2"/>
  </r>
  <r>
    <n v="25"/>
    <x v="7"/>
    <x v="0"/>
    <x v="24"/>
    <d v="1899-12-30T16:10:00"/>
    <x v="2"/>
    <x v="12"/>
    <s v="VM SURGICALS"/>
    <s v="ENTERPRISE 9000"/>
    <x v="3"/>
    <x v="2"/>
    <s v="REMOTE NOT WORKING PROPERLY AT EMERGENCY OT."/>
    <s v="ACCOMPANIED WITH THE SERVICE PERSON FOR OT BED REMOTE. TIGHTENED THE SCREW OF THE BED. MADE SOME SMALL ADJUSTMENT. SOLVED THE PROBLEM."/>
    <s v="NO"/>
    <s v="NO"/>
    <d v="2023-06-08T00:00:00"/>
    <s v="June 2023"/>
    <d v="1899-12-30T16:30:00"/>
    <d v="2023-06-08T16:00:00"/>
    <d v="2023-06-08T16:30:00"/>
    <d v="1899-12-30T00:30:00"/>
    <x v="0"/>
    <x v="2"/>
  </r>
  <r>
    <n v="26"/>
    <x v="8"/>
    <x v="0"/>
    <x v="25"/>
    <d v="1899-12-30T11:40:00"/>
    <x v="2"/>
    <x v="15"/>
    <s v="MINDRAY"/>
    <s v="ePM 12c"/>
    <x v="3"/>
    <x v="6"/>
    <s v="ISSUE WITH THE CENTRAL MONITORING SYSTEM "/>
    <s v="REPLACED FEW LAN CABLE AND RECTIFIED THE PROBLEM WITH THE SERVICE PERSON."/>
    <s v="LAN CABLE"/>
    <s v="NO"/>
    <d v="2023-06-11T00:00:00"/>
    <s v="June 2023"/>
    <d v="1899-12-30T12:30:00"/>
    <d v="2023-06-11T11:30:00"/>
    <d v="2023-06-11T12:30:00"/>
    <d v="1899-12-30T01:00:00"/>
    <x v="0"/>
    <x v="0"/>
  </r>
  <r>
    <n v="27"/>
    <x v="9"/>
    <x v="0"/>
    <x v="26"/>
    <d v="1899-12-30T10:55:00"/>
    <x v="0"/>
    <x v="16"/>
    <s v="MAQUET"/>
    <s v="SERVO AIR"/>
    <x v="2"/>
    <x v="6"/>
    <s v="02 TEST FAILED"/>
    <s v="CHECKED AND FOUND THE PROBLEM 02 SENSOR, NEED TO REPLACE NEW ONE"/>
    <s v="O2 SENSOR"/>
    <s v="NO"/>
    <d v="2023-06-12T00:00:00"/>
    <s v="June 2023"/>
    <d v="1899-12-30T11:05:00"/>
    <d v="2023-06-12T10:50:00"/>
    <d v="2023-06-12T11:05:00"/>
    <d v="1899-12-30T00:15:00"/>
    <x v="0"/>
    <x v="1"/>
  </r>
  <r>
    <n v="28"/>
    <x v="9"/>
    <x v="0"/>
    <x v="27"/>
    <d v="1899-12-30T10:40:00"/>
    <x v="2"/>
    <x v="17"/>
    <s v="OLYMPUS"/>
    <s v="CV-190"/>
    <x v="3"/>
    <x v="3"/>
    <s v="PROBLEM WHILE CAPTURING THE FREEZED IMAGE FROM THE WINDOW."/>
    <s v="CONTACTED THE COMPANY PERSON AND UPDATED THE SOFTWARE. PROBLEM SOLVED."/>
    <s v="NO"/>
    <s v="NO"/>
    <d v="2023-06-12T00:00:00"/>
    <s v="June 2023"/>
    <d v="1899-12-30T11:00:00"/>
    <d v="2023-06-12T10:30:00"/>
    <d v="2023-06-12T11:00:00"/>
    <d v="1899-12-30T00:30:00"/>
    <x v="0"/>
    <x v="0"/>
  </r>
  <r>
    <n v="29"/>
    <x v="9"/>
    <x v="0"/>
    <x v="28"/>
    <d v="1899-12-30T19:35:00"/>
    <x v="0"/>
    <x v="14"/>
    <s v="SMITHS MEDICAL"/>
    <s v="GRASEBY 2100"/>
    <x v="1"/>
    <x v="6"/>
    <s v="AIR IN LINE"/>
    <s v="RECONNECTED AND CHANGED MODE"/>
    <s v="NO"/>
    <s v="NO"/>
    <d v="2023-06-12T00:00:00"/>
    <s v="June 2023"/>
    <d v="1899-12-30T19:40:00"/>
    <d v="2023-06-12T19:30:00"/>
    <d v="2023-06-12T19:40:00"/>
    <d v="1899-12-30T00:10:00"/>
    <x v="0"/>
    <x v="2"/>
  </r>
  <r>
    <n v="30"/>
    <x v="10"/>
    <x v="0"/>
    <x v="29"/>
    <d v="1899-12-30T00:13:00"/>
    <x v="0"/>
    <x v="2"/>
    <s v="ARJO HUNTLEIGH"/>
    <s v="ENTERPRISE 5000"/>
    <x v="0"/>
    <x v="7"/>
    <s v="COT FUNCTIONS LCKED"/>
    <s v="RESET DONE AND ISSUE RECTIFIED. "/>
    <s v="NO"/>
    <s v="NO"/>
    <d v="2023-06-13T00:00:00"/>
    <s v="June 2023"/>
    <d v="1899-12-30T00:15:00"/>
    <d v="2023-06-13T00:08:00"/>
    <d v="2023-06-13T00:15:00"/>
    <d v="1899-12-30T00:07:00"/>
    <x v="0"/>
    <x v="2"/>
  </r>
  <r>
    <n v="31"/>
    <x v="10"/>
    <x v="0"/>
    <x v="30"/>
    <d v="1899-12-30T00:50:00"/>
    <x v="0"/>
    <x v="18"/>
    <s v="MAQUET"/>
    <s v="SERVO-I"/>
    <x v="0"/>
    <x v="6"/>
    <s v="SET O2 CONCENTRATION NOT ATTAING"/>
    <s v="CHANGED TO ANOTHER PORT AND FOUND SET O2 WAS ATTAINING. ISSUE RECTIFED. "/>
    <s v="NO"/>
    <s v="NO"/>
    <d v="2023-06-13T00:00:00"/>
    <s v="June 2023"/>
    <d v="1899-12-30T00:55:00"/>
    <d v="2023-06-13T00:45:00"/>
    <d v="2023-06-13T00:55:00"/>
    <d v="1899-12-30T00:10:00"/>
    <x v="0"/>
    <x v="1"/>
  </r>
  <r>
    <n v="32"/>
    <x v="10"/>
    <x v="0"/>
    <x v="31"/>
    <d v="1899-12-30T14:56:00"/>
    <x v="5"/>
    <x v="19"/>
    <s v="WIPRO GE HEALTH CARE"/>
    <s v="SEER 1000"/>
    <x v="1"/>
    <x v="3"/>
    <s v="RED INDICATION"/>
    <s v="RESET DONE"/>
    <s v="NO"/>
    <s v="NO"/>
    <d v="2023-06-13T00:00:00"/>
    <s v="June 2023"/>
    <d v="1899-12-30T15:02:00"/>
    <d v="2023-06-13T14:50:00"/>
    <d v="2023-06-13T15:02:00"/>
    <d v="1899-12-30T00:12:00"/>
    <x v="0"/>
    <x v="0"/>
  </r>
  <r>
    <n v="33"/>
    <x v="10"/>
    <x v="0"/>
    <x v="32"/>
    <d v="1899-12-30T18:05:00"/>
    <x v="0"/>
    <x v="12"/>
    <s v="MAQUET"/>
    <s v="ALPHA CLASSIC PRO"/>
    <x v="1"/>
    <x v="5"/>
    <s v="REMOTE NOT WORKING"/>
    <s v="REFIXED REMOTE AND CHECKED"/>
    <s v="NO"/>
    <s v="NO"/>
    <d v="2023-06-13T00:00:00"/>
    <s v="June 2023"/>
    <d v="1899-12-30T18:15:00"/>
    <d v="2023-06-13T18:00:00"/>
    <d v="2023-06-13T18:15:00"/>
    <d v="1899-12-30T00:15:00"/>
    <x v="0"/>
    <x v="2"/>
  </r>
  <r>
    <n v="34"/>
    <x v="11"/>
    <x v="0"/>
    <x v="33"/>
    <d v="1899-12-30T23:35:00"/>
    <x v="0"/>
    <x v="20"/>
    <s v="GETINGE"/>
    <s v="GSS67H102E"/>
    <x v="0"/>
    <x v="8"/>
    <s v="START FUNCTION DISABLED"/>
    <s v="PRESSURE VALVE PARTIALLY CLOSED. OPENED VALVE AND ISSUE RECTIFIED. "/>
    <s v="NO"/>
    <s v="NO"/>
    <d v="2023-06-14T00:00:00"/>
    <s v="June 2023"/>
    <d v="1899-12-30T23:45:00"/>
    <d v="2023-06-14T23:30:00"/>
    <d v="2023-06-14T23:45:00"/>
    <d v="1899-12-30T00:15:00"/>
    <x v="0"/>
    <x v="0"/>
  </r>
  <r>
    <n v="35"/>
    <x v="11"/>
    <x v="0"/>
    <x v="34"/>
    <d v="1899-12-30T19:00:00"/>
    <x v="2"/>
    <x v="21"/>
    <s v="WIPRO GE HEALTH CARE"/>
    <s v="VIVID IQ"/>
    <x v="2"/>
    <x v="5"/>
    <s v="GOT STRUCK"/>
    <s v="RESTARTED AND RECTIFIED"/>
    <s v="NO"/>
    <s v="NO"/>
    <d v="2023-06-14T00:00:00"/>
    <s v="June 2023"/>
    <d v="1899-12-30T19:05:00"/>
    <d v="2023-06-14T18:50:00"/>
    <d v="2023-06-14T19:05:00"/>
    <d v="1899-12-30T00:15:00"/>
    <x v="0"/>
    <x v="0"/>
  </r>
  <r>
    <n v="36"/>
    <x v="11"/>
    <x v="0"/>
    <x v="35"/>
    <d v="1899-12-30T17:10:00"/>
    <x v="2"/>
    <x v="22"/>
    <s v="SMITH &amp; NEPHEW"/>
    <n v="72204354"/>
    <x v="3"/>
    <x v="5"/>
    <s v="REPORTED THAT VIDEO GET DISTORTED DURING PROCEDURE."/>
    <s v="INSPECTED LENS CAMERA SYSTEM &amp; FOUND CAMERA CONNECTOR PINS HAVING DIRTY AND DUSTS. CLEARED THE HEAD CABLE CONNECTOR AND CHECKED. PROBLEM RECTIFIED."/>
    <s v="NO"/>
    <s v="NO"/>
    <d v="2023-06-14T00:00:00"/>
    <s v="June 2023"/>
    <d v="1899-12-30T17:45:00"/>
    <d v="2023-06-14T17:00:00"/>
    <d v="2023-06-14T17:45:00"/>
    <d v="1899-12-30T00:45:00"/>
    <x v="0"/>
    <x v="0"/>
  </r>
  <r>
    <n v="37"/>
    <x v="11"/>
    <x v="0"/>
    <x v="36"/>
    <d v="1899-12-30T14:15:00"/>
    <x v="0"/>
    <x v="16"/>
    <s v="MAQUET"/>
    <s v="SERVO AIR"/>
    <x v="1"/>
    <x v="6"/>
    <s v="O2 CELL FAILURE"/>
    <s v="NEW O2 CELL REPLACED"/>
    <s v="O2 CELL"/>
    <s v="NO"/>
    <d v="2023-06-14T00:00:00"/>
    <s v="June 2023"/>
    <d v="1899-12-30T14:25:00"/>
    <d v="2023-06-14T14:10:00"/>
    <d v="2023-06-14T14:25:00"/>
    <d v="1899-12-30T00:15:00"/>
    <x v="0"/>
    <x v="1"/>
  </r>
  <r>
    <n v="38"/>
    <x v="11"/>
    <x v="0"/>
    <x v="35"/>
    <d v="1899-12-30T17:05:00"/>
    <x v="0"/>
    <x v="15"/>
    <s v="PHILIPS"/>
    <s v="MX 450"/>
    <x v="1"/>
    <x v="6"/>
    <s v="DIDNT TURN ON"/>
    <s v="PROBLEM WITH BOARD"/>
    <s v="CONTROLLER BOARD REPLACED"/>
    <s v="NO"/>
    <d v="2023-06-14T00:00:00"/>
    <s v="June 2023"/>
    <d v="1899-12-30T17:15:00"/>
    <d v="2023-06-14T17:00:00"/>
    <d v="2023-06-14T17:15:00"/>
    <d v="1899-12-30T00:15:00"/>
    <x v="0"/>
    <x v="0"/>
  </r>
  <r>
    <n v="39"/>
    <x v="12"/>
    <x v="0"/>
    <x v="37"/>
    <d v="1899-12-30T00:20:00"/>
    <x v="0"/>
    <x v="23"/>
    <s v="MATRIX"/>
    <s v="MN05"/>
    <x v="0"/>
    <x v="5"/>
    <s v="warmer not warming up"/>
    <s v="WATER IN TANK CHANGED AND ISSUE RECTIFIED. "/>
    <s v="NO"/>
    <s v="NO"/>
    <d v="2023-06-15T00:00:00"/>
    <s v="June 2023"/>
    <d v="1899-12-30T00:35:00"/>
    <d v="2023-06-15T00:15:00"/>
    <d v="2023-06-15T00:35:00"/>
    <d v="1899-12-30T00:20:00"/>
    <x v="0"/>
    <x v="0"/>
  </r>
  <r>
    <n v="40"/>
    <x v="12"/>
    <x v="0"/>
    <x v="38"/>
    <d v="1899-12-30T00:45:00"/>
    <x v="0"/>
    <x v="18"/>
    <s v="MAQUET"/>
    <s v="SERVO-I"/>
    <x v="0"/>
    <x v="6"/>
    <s v="CHANGE TRIGGER VALUE ALARM"/>
    <s v="CHANGED THE SETTINGS TO ADULT"/>
    <s v="NO"/>
    <s v="NO"/>
    <d v="2023-06-15T00:00:00"/>
    <s v="June 2023"/>
    <d v="1899-12-30T00:50:00"/>
    <d v="2023-06-15T00:40:00"/>
    <d v="2023-06-15T00:50:00"/>
    <d v="1899-12-30T00:10:00"/>
    <x v="0"/>
    <x v="1"/>
  </r>
  <r>
    <n v="41"/>
    <x v="12"/>
    <x v="0"/>
    <x v="39"/>
    <d v="1899-12-30T21:55:00"/>
    <x v="0"/>
    <x v="2"/>
    <s v="ARJO HUNTLEIGH"/>
    <s v="ENTERPRISE 5000"/>
    <x v="0"/>
    <x v="7"/>
    <s v="COT NOT SWITCHING ON"/>
    <s v="FOUND POWER CORD DISCONNECTED. RECONNECTED AND ISSUE RECTIFIED. "/>
    <s v="NO"/>
    <s v="NO"/>
    <d v="2023-06-15T00:00:00"/>
    <s v="June 2023"/>
    <d v="1899-12-30T22:00:00"/>
    <d v="2023-06-15T21:50:00"/>
    <d v="2023-06-15T22:00:00"/>
    <d v="1899-12-30T00:10:00"/>
    <x v="0"/>
    <x v="2"/>
  </r>
  <r>
    <n v="42"/>
    <x v="12"/>
    <x v="0"/>
    <x v="40"/>
    <d v="1899-12-30T19:05:00"/>
    <x v="0"/>
    <x v="24"/>
    <s v="FRESENIUS"/>
    <s v="4008 S"/>
    <x v="2"/>
    <x v="3"/>
    <s v="BLD ALARM"/>
    <s v="BLD CALIBRATED AND CALIBRATED"/>
    <s v="NO"/>
    <s v="NO"/>
    <d v="2023-06-15T00:00:00"/>
    <s v="June 2023"/>
    <d v="1899-12-30T19:10:00"/>
    <d v="2023-06-15T19:00:00"/>
    <d v="2023-06-15T19:10:00"/>
    <d v="1899-12-30T00:10:00"/>
    <x v="0"/>
    <x v="1"/>
  </r>
  <r>
    <n v="43"/>
    <x v="12"/>
    <x v="0"/>
    <x v="41"/>
    <d v="1899-12-30T16:15:00"/>
    <x v="0"/>
    <x v="25"/>
    <s v="MAQUET"/>
    <s v="SERVO-I"/>
    <x v="1"/>
    <x v="6"/>
    <s v="PLUG TOP LOOSENED"/>
    <s v="CUT DOWN THE TEARED WIRE AND FIXED TIGHTENED"/>
    <s v="NO"/>
    <s v="NO"/>
    <d v="2023-06-15T00:00:00"/>
    <s v="June 2023"/>
    <d v="1899-12-30T16:15:00"/>
    <d v="2023-06-15T16:10:00"/>
    <d v="2023-06-15T16:15:00"/>
    <d v="1899-12-30T00:05:00"/>
    <x v="0"/>
    <x v="1"/>
  </r>
  <r>
    <n v="44"/>
    <x v="13"/>
    <x v="0"/>
    <x v="42"/>
    <d v="1899-12-30T18:15:00"/>
    <x v="0"/>
    <x v="26"/>
    <s v="RESMED"/>
    <s v="ASTRAL 100"/>
    <x v="1"/>
    <x v="6"/>
    <s v="NV MASK REBREATHING ALARM"/>
    <s v="CIRCUIT CALIBRATION DONE"/>
    <s v="NO"/>
    <s v="NO"/>
    <d v="2023-06-16T00:00:00"/>
    <s v="June 2023"/>
    <d v="1899-12-30T18:25:00"/>
    <d v="2023-06-16T18:10:00"/>
    <d v="2023-06-16T18:25:00"/>
    <d v="1899-12-30T00:15:00"/>
    <x v="0"/>
    <x v="1"/>
  </r>
  <r>
    <n v="45"/>
    <x v="14"/>
    <x v="0"/>
    <x v="43"/>
    <d v="1899-12-30T23:25:00"/>
    <x v="3"/>
    <x v="15"/>
    <s v="PHILIPS"/>
    <s v="MX 550"/>
    <x v="0"/>
    <x v="5"/>
    <s v="MONITOR MAKING NOISE AND DISPLAY NOT SHOWING "/>
    <s v="BATTERY GONE DEFECTIVE. REMOVED BATTERY AND CONNECTED ON POWER SUPPLY. FOUND WORKING PROPERLY. AS OF NOW MONITOR IS WORKING ON POWER SUPPLY. "/>
    <s v="NO"/>
    <s v="NO"/>
    <d v="2023-06-17T00:00:00"/>
    <s v="June 2023"/>
    <d v="1899-12-30T23:40:00"/>
    <d v="2023-06-17T23:23:00"/>
    <d v="2023-06-17T23:40:00"/>
    <d v="1899-12-30T00:17:00"/>
    <x v="0"/>
    <x v="0"/>
  </r>
  <r>
    <n v="47"/>
    <x v="14"/>
    <x v="0"/>
    <x v="44"/>
    <d v="1899-12-30T15:15:00"/>
    <x v="0"/>
    <x v="8"/>
    <s v="WIPRO GE HEALTH CARE"/>
    <s v="LOGIC E-R7"/>
    <x v="1"/>
    <x v="6"/>
    <s v="DOESNT PUSH IMAGE TO PACS"/>
    <s v="REFRESHED SPOOLER"/>
    <s v="NO"/>
    <s v="NO"/>
    <d v="2023-06-17T00:00:00"/>
    <s v="June 2023"/>
    <d v="1899-12-30T15:25:00"/>
    <d v="2023-06-17T15:10:00"/>
    <d v="2023-06-17T15:25:00"/>
    <d v="1899-12-30T00:15:00"/>
    <x v="0"/>
    <x v="0"/>
  </r>
  <r>
    <n v="48"/>
    <x v="15"/>
    <x v="0"/>
    <x v="27"/>
    <d v="1899-12-30T10:35:00"/>
    <x v="0"/>
    <x v="8"/>
    <s v="WIPRO GE HEALTH CARE"/>
    <s v="LOGIQ S8"/>
    <x v="2"/>
    <x v="0"/>
    <s v="ECHO SCAN QUALITY IS NOT GOOD"/>
    <s v="CHECKED AND REGISTERED CALL AND COMPANY PERSON SUGGESTED TO CHANGE THE PROBE C1-6-D"/>
    <s v="NO"/>
    <s v="C1-6-D PROBE"/>
    <d v="2023-06-18T00:00:00"/>
    <s v="June 2023"/>
    <d v="1899-12-30T10:45:00"/>
    <d v="2023-06-18T10:30:00"/>
    <d v="2023-06-18T10:45:00"/>
    <d v="1899-12-30T00:15:00"/>
    <x v="0"/>
    <x v="0"/>
  </r>
  <r>
    <n v="49"/>
    <x v="16"/>
    <x v="0"/>
    <x v="45"/>
    <d v="1899-12-30T14:30:00"/>
    <x v="2"/>
    <x v="2"/>
    <s v="ARJO HUNTLEIGH"/>
    <s v="ENTERPRISE 5000"/>
    <x v="2"/>
    <x v="7"/>
    <s v="NOT WORKING"/>
    <s v="RESET DONE AND PROBLEM RECTIFIED"/>
    <s v="NO"/>
    <s v="NO"/>
    <d v="2023-06-20T00:00:00"/>
    <s v="June 2023"/>
    <d v="1899-12-30T14:45:00"/>
    <d v="2023-06-20T14:20:00"/>
    <d v="2023-06-20T14:45:00"/>
    <d v="1899-12-30T00:25:00"/>
    <x v="0"/>
    <x v="2"/>
  </r>
  <r>
    <n v="50"/>
    <x v="17"/>
    <x v="0"/>
    <x v="46"/>
    <d v="1899-12-30T14:45:00"/>
    <x v="0"/>
    <x v="15"/>
    <s v="PHILIPS"/>
    <s v="MX 450"/>
    <x v="0"/>
    <x v="6"/>
    <s v="DISPLAY NOT SWITHCING ON"/>
    <s v="IV2 FLEX BOARD CHANGED AND ISSUE RECTIFIED. "/>
    <s v="IV2 FLEX BOARD"/>
    <s v="NO"/>
    <d v="2023-06-21T00:00:00"/>
    <s v="June 2023"/>
    <d v="1899-12-30T15:00:00"/>
    <d v="2023-06-21T14:40:00"/>
    <d v="2023-06-21T15:00:00"/>
    <d v="1899-12-30T00:20:00"/>
    <x v="0"/>
    <x v="0"/>
  </r>
  <r>
    <n v="51"/>
    <x v="17"/>
    <x v="0"/>
    <x v="21"/>
    <d v="1899-12-30T15:10:00"/>
    <x v="2"/>
    <x v="3"/>
    <s v="PHILIPS"/>
    <s v="EFFICIA DFM 100"/>
    <x v="0"/>
    <x v="2"/>
    <s v="PRINT OUT NOT WORKING. FOUND THE RECOMMENDED PAPER NOT BEING USED. INFORMED END USER "/>
    <s v="RECOMMENDED PAPER NOT USED BY USER. AFTER USING RECOMMENDED PAPER, PRINTING WORKS. "/>
    <s v="NO"/>
    <s v="NO"/>
    <d v="2023-06-21T00:00:00"/>
    <s v="June 2023"/>
    <d v="1899-12-30T15:20:00"/>
    <d v="2023-06-21T15:00:00"/>
    <d v="2023-06-21T15:20:00"/>
    <d v="1899-12-30T00:20:00"/>
    <x v="0"/>
    <x v="1"/>
  </r>
  <r>
    <n v="52"/>
    <x v="17"/>
    <x v="0"/>
    <x v="47"/>
    <d v="1899-12-30T15:50:00"/>
    <x v="0"/>
    <x v="27"/>
    <s v="PHILIPS"/>
    <s v="CORE SERIES S5"/>
    <x v="0"/>
    <x v="1"/>
    <s v="SERVICE REQUIRED MESSAGE SHOWING. "/>
    <s v="SOFTWARE UPDATE DONE AND ISSUE RECTIFIED. "/>
    <s v="NO"/>
    <s v="NO"/>
    <d v="2023-06-21T00:00:00"/>
    <s v="June 2023"/>
    <d v="1899-12-30T16:00:00"/>
    <d v="2023-06-21T15:45:00"/>
    <d v="2023-06-21T16:00:00"/>
    <d v="1899-12-30T00:15:00"/>
    <x v="0"/>
    <x v="0"/>
  </r>
  <r>
    <n v="53"/>
    <x v="17"/>
    <x v="0"/>
    <x v="2"/>
    <d v="1899-12-30T17:30:00"/>
    <x v="2"/>
    <x v="3"/>
    <s v="PHILIPS"/>
    <s v="EFFICIA DFM 100"/>
    <x v="3"/>
    <x v="2"/>
    <s v="REPORTED THAT PRINTER WAS NOT WORKING IN THE DEFIBRILLATOR. "/>
    <s v="ACCOMPANIED WITH THE SERVICE PERSON AND HE SUGGESTED TO USE WHITE PAPER INSTEAD OF RED AND GREEN PAPER FOR PRINTING. IT IS RECTIFIED."/>
    <s v="NO"/>
    <s v="NO"/>
    <d v="2023-06-21T00:00:00"/>
    <s v="June 2023"/>
    <d v="1899-12-30T17:40:00"/>
    <d v="2023-06-21T17:20:00"/>
    <d v="2023-06-21T17:40:00"/>
    <d v="1899-12-30T00:20:00"/>
    <x v="0"/>
    <x v="1"/>
  </r>
  <r>
    <n v="54"/>
    <x v="17"/>
    <x v="0"/>
    <x v="48"/>
    <d v="1899-12-30T11:55:00"/>
    <x v="0"/>
    <x v="7"/>
    <s v="SKANRAY DENTAL"/>
    <s v="MYRAY HYPERION X5"/>
    <x v="1"/>
    <x v="3"/>
    <s v="PATIENT IMAGE CANT RETRIEVAL"/>
    <s v="CONFIGURED IP CHECKED CONNECTIONS "/>
    <s v="NO"/>
    <s v="NO"/>
    <d v="2023-06-21T00:00:00"/>
    <s v="June 2023"/>
    <d v="1899-12-30T12:05:00"/>
    <d v="2023-06-21T11:50:00"/>
    <d v="2023-06-21T12:05:00"/>
    <d v="1899-12-30T00:15:00"/>
    <x v="0"/>
    <x v="0"/>
  </r>
  <r>
    <n v="55"/>
    <x v="17"/>
    <x v="0"/>
    <x v="7"/>
    <d v="1899-12-30T13:15:00"/>
    <x v="0"/>
    <x v="28"/>
    <s v="SKANRAY DENTAL"/>
    <s v="INTRA SKANDC"/>
    <x v="1"/>
    <x v="3"/>
    <s v="REMOTE NOT WORKING"/>
    <s v="NEW REMOTE REPLACED"/>
    <s v="REMOTE DISPLAY"/>
    <s v="NO"/>
    <d v="2023-06-21T00:00:00"/>
    <s v="June 2023"/>
    <d v="1899-12-30T13:20:00"/>
    <d v="2023-06-21T13:10:00"/>
    <d v="2023-06-21T13:20:00"/>
    <d v="1899-12-30T00:10:00"/>
    <x v="0"/>
    <x v="0"/>
  </r>
  <r>
    <n v="56"/>
    <x v="17"/>
    <x v="0"/>
    <x v="8"/>
    <d v="1899-12-30T13:35:00"/>
    <x v="0"/>
    <x v="28"/>
    <s v="SKANRAY DENTAL"/>
    <s v="INTRA SKANDC"/>
    <x v="1"/>
    <x v="3"/>
    <s v="SENSOR DISCONNECTED"/>
    <s v="CHANGED ANOTHER PORT"/>
    <s v="NO"/>
    <s v="NO"/>
    <d v="2023-06-21T00:00:00"/>
    <s v="June 2023"/>
    <d v="1899-12-30T13:40:00"/>
    <d v="2023-06-21T13:30:00"/>
    <d v="2023-06-21T13:40:00"/>
    <d v="1899-12-30T00:10:00"/>
    <x v="0"/>
    <x v="0"/>
  </r>
  <r>
    <n v="57"/>
    <x v="18"/>
    <x v="0"/>
    <x v="49"/>
    <d v="1899-12-30T13:00:00"/>
    <x v="2"/>
    <x v="29"/>
    <s v="LF OPTI VONTAGE"/>
    <s v="ILLUMENO NEO"/>
    <x v="3"/>
    <x v="1"/>
    <s v="REPORTED AN ISSUE IN THE PLUNGER OF THE INJECTOR MACHINE"/>
    <s v="THE PROBLEM WAS WITH BOARD. IT GOT DAMAGED. INFORMED THE SERVICE PERSON. "/>
    <s v="NO"/>
    <s v="NO"/>
    <d v="2023-06-23T00:00:00"/>
    <s v="June 2023"/>
    <d v="1899-12-30T13:30:00"/>
    <d v="2023-06-23T12:50:00"/>
    <d v="2023-06-23T13:30:00"/>
    <d v="1899-12-30T00:40:00"/>
    <x v="0"/>
    <x v="0"/>
  </r>
  <r>
    <n v="58"/>
    <x v="18"/>
    <x v="0"/>
    <x v="7"/>
    <d v="1899-12-30T13:15:00"/>
    <x v="0"/>
    <x v="29"/>
    <s v="LF OPTI VONTAGE"/>
    <s v="ILLUMENO NEO"/>
    <x v="1"/>
    <x v="1"/>
    <s v="ERROR 0004"/>
    <s v="NEED TO REPLACE BOARD"/>
    <s v="MAIN BOARD"/>
    <s v="NO"/>
    <d v="2023-06-23T00:00:00"/>
    <s v="June 2023"/>
    <d v="1899-12-30T13:25:00"/>
    <d v="2023-06-23T13:10:00"/>
    <d v="2023-06-23T13:25:00"/>
    <d v="1899-12-30T00:15:00"/>
    <x v="0"/>
    <x v="0"/>
  </r>
  <r>
    <n v="59"/>
    <x v="19"/>
    <x v="0"/>
    <x v="50"/>
    <d v="1899-12-30T12:10:00"/>
    <x v="2"/>
    <x v="29"/>
    <s v="LF OPTI VONTAGE"/>
    <s v="ILLUMENO NEO"/>
    <x v="3"/>
    <x v="1"/>
    <s v="REPORTED AN ISSUE IN THE PLUNGER OF THE INJECTOR MACHINE"/>
    <s v="ACCOMPANIED WITH THE SERVICE PERSON. SWAPPED THE CONTROL BOX FROM FIXED TO PORTABLE INJECTOR MACHINE. NOW, THE PORTABLE INJECTOR IS WORKING FINE, AND THE FIXED INJECTOR IS DOWN. "/>
    <s v="CONTROL BOX"/>
    <s v="NO"/>
    <d v="2023-06-24T00:00:00"/>
    <s v="June 2023"/>
    <d v="1899-12-30T15:00:00"/>
    <d v="2023-06-24T12:00:00"/>
    <d v="2023-06-24T15:00:00"/>
    <d v="1899-12-30T03:00:00"/>
    <x v="0"/>
    <x v="0"/>
  </r>
  <r>
    <n v="60"/>
    <x v="20"/>
    <x v="0"/>
    <x v="51"/>
    <d v="1899-12-30T15:35:00"/>
    <x v="0"/>
    <x v="29"/>
    <s v="LF OPTI VONTAGE"/>
    <s v="ILLUMENO NEO"/>
    <x v="4"/>
    <x v="1"/>
    <s v="NOT WORKING"/>
    <s v="FOUND ISSUE WITH MAIN BOARD &amp; INTERFACING. MAIN BOARD &amp; INTERFACING BOARD REPLACED AND ISSUE RECTIFIED."/>
    <s v="MAIN BOARD AND INTERFACING BOARD"/>
    <s v="NO"/>
    <d v="2023-06-25T00:00:00"/>
    <s v="June 2023"/>
    <d v="1899-12-30T16:30:00"/>
    <d v="2023-06-25T15:30:00"/>
    <d v="2023-06-25T16:30:00"/>
    <d v="1899-12-30T01:00:00"/>
    <x v="0"/>
    <x v="0"/>
  </r>
  <r>
    <n v="61"/>
    <x v="20"/>
    <x v="0"/>
    <x v="10"/>
    <d v="1899-12-30T10:05:00"/>
    <x v="0"/>
    <x v="2"/>
    <s v="ARJO HUNTLEIGH"/>
    <s v="ENTERPRISE 9000"/>
    <x v="1"/>
    <x v="7"/>
    <s v="NOT WORKING"/>
    <s v="RESET DONE"/>
    <s v="NO"/>
    <s v="NO"/>
    <d v="2023-06-25T00:00:00"/>
    <s v="June 2023"/>
    <d v="1899-12-30T10:20:00"/>
    <d v="2023-06-25T10:00:00"/>
    <d v="2023-06-25T10:20:00"/>
    <d v="1899-12-30T00:20:00"/>
    <x v="0"/>
    <x v="2"/>
  </r>
  <r>
    <n v="62"/>
    <x v="21"/>
    <x v="0"/>
    <x v="52"/>
    <d v="1899-12-30T12:00:00"/>
    <x v="0"/>
    <x v="30"/>
    <s v="MIDMARK JANAK"/>
    <s v="MX400A"/>
    <x v="0"/>
    <x v="9"/>
    <s v="CHAIR NOT WORKING"/>
    <s v="TRIED RESETTING AND STILL ISSUE PERSIST. SUSPECTING CONTROL BOX. "/>
    <s v="NO"/>
    <s v="CONTRL BOX"/>
    <d v="2023-06-26T00:00:00"/>
    <s v="June 2023"/>
    <d v="1899-12-30T12:15:00"/>
    <d v="2023-06-26T11:55:00"/>
    <d v="2023-06-26T12:15:00"/>
    <d v="1899-12-30T00:20:00"/>
    <x v="1"/>
    <x v="2"/>
  </r>
  <r>
    <n v="63"/>
    <x v="21"/>
    <x v="0"/>
    <x v="53"/>
    <d v="1899-12-30T01:25:00"/>
    <x v="0"/>
    <x v="3"/>
    <s v="PHILIPS"/>
    <s v="EFFICIA DFM 100"/>
    <x v="2"/>
    <x v="7"/>
    <s v="ECG MALFUNCTION"/>
    <s v="REFIXED ECG CABLE AND OPERATIONAL CHECK PASSED, READY TO USE"/>
    <s v="NO"/>
    <s v="NO"/>
    <d v="2023-06-26T00:00:00"/>
    <s v="June 2023"/>
    <d v="1899-12-30T01:35:00"/>
    <d v="2023-06-26T01:20:00"/>
    <d v="2023-06-26T01:35:00"/>
    <d v="1899-12-30T00:15:00"/>
    <x v="0"/>
    <x v="1"/>
  </r>
  <r>
    <n v="64"/>
    <x v="21"/>
    <x v="0"/>
    <x v="54"/>
    <d v="1899-12-30T09:20:00"/>
    <x v="2"/>
    <x v="3"/>
    <s v="PHILIPS"/>
    <s v="EFFICIA DFM 100"/>
    <x v="3"/>
    <x v="6"/>
    <s v="REPORTED AN ISSUE IN THE DEFIBRILLATOR (I.E., ECG LEAD TEST FAILED)."/>
    <s v="ECG CABLE REMOVED AND INSERTED PROPERLY. RESTARTED THE DEVICE AND PASSED THE TEST."/>
    <s v="NO"/>
    <s v="NO"/>
    <d v="2023-06-26T00:00:00"/>
    <s v="June 2023"/>
    <d v="1899-12-30T09:25:00"/>
    <d v="2023-06-26T09:10:00"/>
    <d v="2023-06-26T09:25:00"/>
    <d v="1899-12-30T00:15:00"/>
    <x v="0"/>
    <x v="1"/>
  </r>
  <r>
    <n v="65"/>
    <x v="22"/>
    <x v="0"/>
    <x v="55"/>
    <d v="1899-12-30T18:45:00"/>
    <x v="0"/>
    <x v="25"/>
    <s v="MAQUET"/>
    <s v="SERVO-I"/>
    <x v="3"/>
    <x v="6"/>
    <s v="INTERNAL LEAKGE ERROR IN SERVO-I VENTILATOR"/>
    <s v="REPLACED A NEW CASSETTE FROM OUR DEPARTMENT. STILL THE ERROR PERSISTS. INFORMED THE COMPANY PERSON."/>
    <s v="EXPIRATORY CASSETTE"/>
    <s v="NO"/>
    <d v="2023-06-27T00:00:00"/>
    <s v="June 2023"/>
    <d v="1899-12-30T19:00:00"/>
    <d v="2023-06-27T18:40:00"/>
    <d v="2023-06-27T19:00:00"/>
    <d v="1899-12-30T00:20:00"/>
    <x v="0"/>
    <x v="1"/>
  </r>
  <r>
    <n v="66"/>
    <x v="23"/>
    <x v="0"/>
    <x v="23"/>
    <d v="1899-12-30T14:45:00"/>
    <x v="6"/>
    <x v="29"/>
    <s v="LF OPTI VONTAGE"/>
    <s v="ILLUMENO NEO"/>
    <x v="4"/>
    <x v="1"/>
    <s v="NOT WORKING"/>
    <s v="FOUND ISSUE WITH INTERFACING CABLE'S CONNECTOR. CONNECTOR REPLACED AND ISSUE RECTIFIED."/>
    <s v="CABLE CONNECTOR"/>
    <s v="NO"/>
    <d v="2023-06-28T00:00:00"/>
    <s v="June 2023"/>
    <d v="1899-12-30T16:00:00"/>
    <d v="2023-06-28T14:30:00"/>
    <d v="2023-06-28T16:00:00"/>
    <d v="1899-12-30T01:30:00"/>
    <x v="0"/>
    <x v="0"/>
  </r>
  <r>
    <n v="67"/>
    <x v="23"/>
    <x v="0"/>
    <x v="25"/>
    <d v="1899-12-30T11:45:00"/>
    <x v="6"/>
    <x v="25"/>
    <s v="MAQUET"/>
    <s v="SERVO-I"/>
    <x v="4"/>
    <x v="6"/>
    <s v="INTERNAL LEAKAGE TEST FAILED"/>
    <s v="CHECKED AND RECTIFIED THE ISSUE"/>
    <s v="NO"/>
    <s v="NO"/>
    <d v="2023-06-28T00:00:00"/>
    <s v="June 2023"/>
    <d v="1899-12-30T11:45:00"/>
    <d v="2023-06-28T11:30:00"/>
    <d v="2023-06-28T11:45:00"/>
    <d v="1899-12-30T00:15:00"/>
    <x v="0"/>
    <x v="1"/>
  </r>
  <r>
    <n v="68"/>
    <x v="23"/>
    <x v="0"/>
    <x v="56"/>
    <d v="1899-12-30T21:35:00"/>
    <x v="0"/>
    <x v="2"/>
    <s v="ARJO HUNTLEIGH"/>
    <s v="ENTERPRISE 8000"/>
    <x v="2"/>
    <x v="6"/>
    <s v="NOT WORKING"/>
    <s v="RESET DONE AND PROBLEM RECTIFIED"/>
    <s v="NO"/>
    <s v="NO"/>
    <d v="2023-06-28T00:00:00"/>
    <s v="June 2023"/>
    <d v="1899-12-30T21:45:00"/>
    <d v="2023-06-28T21:30:00"/>
    <d v="2023-06-28T21:45:00"/>
    <d v="1899-12-30T00:15:00"/>
    <x v="0"/>
    <x v="2"/>
  </r>
  <r>
    <n v="69"/>
    <x v="23"/>
    <x v="0"/>
    <x v="57"/>
    <d v="1899-12-30T02:35:00"/>
    <x v="0"/>
    <x v="3"/>
    <s v="PHILIPS"/>
    <s v="EFFICIA DFM 100"/>
    <x v="2"/>
    <x v="2"/>
    <s v="ECG MALFUNCTION"/>
    <s v="REFIXED ECG CABLE AND OPERATIONAL CHECK PASSED, READY TO USE"/>
    <s v="NO"/>
    <s v="NO"/>
    <d v="2023-06-28T00:00:00"/>
    <s v="June 2023"/>
    <d v="1899-12-30T02:45:00"/>
    <d v="2023-06-28T02:30:00"/>
    <d v="2023-06-28T02:45:00"/>
    <d v="1899-12-30T00:15:00"/>
    <x v="0"/>
    <x v="1"/>
  </r>
  <r>
    <n v="70"/>
    <x v="23"/>
    <x v="0"/>
    <x v="1"/>
    <d v="1899-12-30T13:30:00"/>
    <x v="0"/>
    <x v="31"/>
    <s v="SECA"/>
    <n v="354"/>
    <x v="3"/>
    <x v="6"/>
    <s v="BABY WEIGHING SCALE NOT WORKING."/>
    <s v="CHECKED AND FIXED THE ISSUE BY RESTARTING THE DEVICE."/>
    <s v="NO"/>
    <s v="NO"/>
    <d v="2023-06-28T00:00:00"/>
    <s v="June 2023"/>
    <d v="1899-12-30T13:45:00"/>
    <d v="2023-06-28T13:25:00"/>
    <d v="2023-06-28T13:45:00"/>
    <d v="1899-12-30T00:20:00"/>
    <x v="0"/>
    <x v="2"/>
  </r>
  <r>
    <n v="71"/>
    <x v="24"/>
    <x v="0"/>
    <x v="58"/>
    <d v="1899-12-30T12:00:00"/>
    <x v="6"/>
    <x v="16"/>
    <s v="MAQUET"/>
    <s v="SERVO AIR"/>
    <x v="4"/>
    <x v="6"/>
    <s v="TO CHECK O2 PRESSURE"/>
    <s v="CHECKED AND FOUND CORRECT"/>
    <s v="NO"/>
    <s v="NO"/>
    <d v="2023-06-29T00:00:00"/>
    <s v="June 2023"/>
    <d v="1899-12-30T12:10:00"/>
    <d v="2023-06-29T11:45:00"/>
    <d v="2023-06-29T12:10:00"/>
    <d v="1899-12-30T00:25:00"/>
    <x v="0"/>
    <x v="1"/>
  </r>
  <r>
    <n v="72"/>
    <x v="24"/>
    <x v="0"/>
    <x v="59"/>
    <d v="1899-12-30T14:10:00"/>
    <x v="2"/>
    <x v="32"/>
    <s v="WIPRO GE HEALTH CARE"/>
    <s v="MAC 2000"/>
    <x v="4"/>
    <x v="3"/>
    <s v="COMMUNICATION PROBLEM"/>
    <s v="CHECKED AND RECTIFIED THE ISSUE"/>
    <s v="NO"/>
    <s v="NO"/>
    <d v="2023-06-29T00:00:00"/>
    <s v="June 2023"/>
    <d v="1899-12-30T14:25:00"/>
    <d v="2023-06-29T14:00:00"/>
    <d v="2023-06-29T14:25:00"/>
    <d v="1899-12-30T00:25:00"/>
    <x v="0"/>
    <x v="0"/>
  </r>
  <r>
    <n v="73"/>
    <x v="24"/>
    <x v="0"/>
    <x v="60"/>
    <d v="1899-12-30T04:45:00"/>
    <x v="6"/>
    <x v="14"/>
    <s v="SMITHS MEDICAL"/>
    <s v="GRASEBY 2100"/>
    <x v="2"/>
    <x v="7"/>
    <s v="MALFUNTION"/>
    <s v="CHECKED AND NO ISSUES FOUND"/>
    <s v="NO"/>
    <s v="NO"/>
    <d v="2023-06-29T00:00:00"/>
    <s v="June 2023"/>
    <d v="1899-12-30T14:55:00"/>
    <d v="2023-06-29T04:30:00"/>
    <d v="2023-06-29T14:55:00"/>
    <d v="1899-12-30T10:25:00"/>
    <x v="0"/>
    <x v="2"/>
  </r>
  <r>
    <n v="74"/>
    <x v="25"/>
    <x v="0"/>
    <x v="61"/>
    <d v="1899-12-30T11:10:00"/>
    <x v="2"/>
    <x v="15"/>
    <s v="PHILIPS"/>
    <s v="MX 450"/>
    <x v="4"/>
    <x v="6"/>
    <s v="NIBP NOT WORKING"/>
    <s v="FOUND PROBLEM WITH THE CONNECTOR . REPLACED THE NIBP HOSE"/>
    <s v="NIBP HOSE"/>
    <s v="NO"/>
    <d v="2023-06-30T00:00:00"/>
    <s v="June 2023"/>
    <d v="1899-12-30T11:25:00"/>
    <d v="2023-06-30T11:00:00"/>
    <d v="2023-06-30T11:25:00"/>
    <d v="1899-12-30T00:25:00"/>
    <x v="0"/>
    <x v="0"/>
  </r>
  <r>
    <n v="75"/>
    <x v="25"/>
    <x v="0"/>
    <x v="62"/>
    <d v="1899-12-30T22:35:00"/>
    <x v="0"/>
    <x v="33"/>
    <s v="SMITHS MEDICAL"/>
    <s v="L1CW"/>
    <x v="2"/>
    <x v="6"/>
    <s v="NOT WORKING"/>
    <s v="RESET DONE AND PROBLEM RECTIFIED"/>
    <s v="NO"/>
    <s v="NO"/>
    <d v="2023-06-30T00:00:00"/>
    <s v="June 2023"/>
    <d v="1899-12-30T22:45:00"/>
    <d v="2023-06-30T22:30:00"/>
    <d v="2023-06-30T22:45:00"/>
    <d v="1899-12-30T00:15:00"/>
    <x v="0"/>
    <x v="0"/>
  </r>
  <r>
    <n v="76"/>
    <x v="25"/>
    <x v="0"/>
    <x v="63"/>
    <d v="1899-12-30T23:30:00"/>
    <x v="0"/>
    <x v="34"/>
    <s v="WIPRO GE HEALTH CARE"/>
    <s v="SLE"/>
    <x v="2"/>
    <x v="6"/>
    <s v="FLOW FLUCTUATION"/>
    <s v="PRESSURE ADJUSTED AND IT WORKING"/>
    <s v="NO"/>
    <s v="NO"/>
    <d v="2023-06-30T00:00:00"/>
    <s v="June 2023"/>
    <d v="1899-12-30T23:35:00"/>
    <d v="2023-06-30T23:25:00"/>
    <d v="2023-06-30T23:35:00"/>
    <d v="1899-12-30T00:10:00"/>
    <x v="0"/>
    <x v="1"/>
  </r>
  <r>
    <n v="77"/>
    <x v="25"/>
    <x v="0"/>
    <x v="64"/>
    <d v="1899-12-30T21:55:00"/>
    <x v="2"/>
    <x v="2"/>
    <s v="ARJO HUNTLEIGH"/>
    <s v="ENTERPRISE 8000"/>
    <x v="2"/>
    <x v="6"/>
    <s v="NOT WORKING"/>
    <s v="RESET DONE AND PROBLEM RECTIFIED"/>
    <s v="NO"/>
    <s v="NO"/>
    <d v="2023-06-30T00:00:00"/>
    <s v="June 2023"/>
    <d v="1899-12-30T22:10:00"/>
    <d v="2023-06-30T21:45:00"/>
    <d v="2023-06-30T22:10:00"/>
    <d v="1899-12-30T00:25:00"/>
    <x v="0"/>
    <x v="2"/>
  </r>
  <r>
    <n v="78"/>
    <x v="26"/>
    <x v="1"/>
    <x v="6"/>
    <d v="1899-12-30T08:05:00"/>
    <x v="0"/>
    <x v="12"/>
    <s v="MAQUET"/>
    <s v="MEERA"/>
    <x v="0"/>
    <x v="5"/>
    <s v="TABLE NOT WORKING"/>
    <s v="CHECKED AND FOUND POWER CHORD DEFECTIVE. REPLACED ANOTHER POWER CHORD AND ISSUE RECTIFIED. "/>
    <s v="POWERCORD"/>
    <s v="NO"/>
    <d v="2023-07-01T00:00:00"/>
    <s v="July 2023"/>
    <d v="1899-12-30T08:10:00"/>
    <d v="2023-07-01T08:00:00"/>
    <d v="2023-07-01T08:10:00"/>
    <d v="1899-12-30T00:10:00"/>
    <x v="0"/>
    <x v="2"/>
  </r>
  <r>
    <n v="79"/>
    <x v="26"/>
    <x v="1"/>
    <x v="12"/>
    <d v="1899-12-30T06:25:00"/>
    <x v="6"/>
    <x v="33"/>
    <s v="SMITHS MEDICAL"/>
    <s v="EQ 5000"/>
    <x v="2"/>
    <x v="1"/>
    <s v="NOT WORKING"/>
    <s v="CHECKED AND RESET DONE, NOW IT WORKING"/>
    <s v="NO"/>
    <s v="NO"/>
    <d v="2023-07-01T00:00:00"/>
    <s v="July 2023"/>
    <d v="1899-12-30T06:20:00"/>
    <d v="2023-07-01T06:10:00"/>
    <d v="2023-07-01T06:20:00"/>
    <d v="1899-12-30T00:10:00"/>
    <x v="0"/>
    <x v="0"/>
  </r>
  <r>
    <n v="80"/>
    <x v="26"/>
    <x v="1"/>
    <x v="10"/>
    <d v="1899-12-30T10:15:00"/>
    <x v="6"/>
    <x v="35"/>
    <s v="HOLOGIC"/>
    <s v="SELENIA DIMENSIONS"/>
    <x v="4"/>
    <x v="0"/>
    <s v="NOT SWITCHING ON"/>
    <s v="REFIXED THE POWER CORD AND RECTIFIED THE ISSUE."/>
    <s v="NO"/>
    <s v="NO"/>
    <d v="2023-07-01T00:00:00"/>
    <s v="July 2023"/>
    <d v="1899-12-30T10:25:00"/>
    <d v="2023-07-01T10:00:00"/>
    <d v="2023-07-01T10:25:00"/>
    <d v="1899-12-30T00:25:00"/>
    <x v="0"/>
    <x v="0"/>
  </r>
  <r>
    <n v="81"/>
    <x v="26"/>
    <x v="1"/>
    <x v="65"/>
    <d v="1899-12-30T13:25:00"/>
    <x v="2"/>
    <x v="2"/>
    <s v="ARJO HUNTLEIGH"/>
    <s v="ENTERPRISE 5000"/>
    <x v="4"/>
    <x v="7"/>
    <s v="DISCONNECTED POWER CORD"/>
    <s v="REFIXED THE POWER CORD AND RECTIFIED THE ISSUE."/>
    <s v="NO"/>
    <s v="NO"/>
    <d v="2023-07-01T00:00:00"/>
    <s v="July 2023"/>
    <d v="1899-12-30T13:40:00"/>
    <d v="2023-07-01T13:15:00"/>
    <d v="2023-07-01T13:40:00"/>
    <d v="1899-12-30T00:25:00"/>
    <x v="0"/>
    <x v="2"/>
  </r>
  <r>
    <n v="82"/>
    <x v="26"/>
    <x v="1"/>
    <x v="40"/>
    <d v="1899-12-30T19:05:00"/>
    <x v="0"/>
    <x v="14"/>
    <s v="SMITHS MEDICAL"/>
    <s v="GRASEBY 2100"/>
    <x v="4"/>
    <x v="6"/>
    <s v="NOT SWITCHING ON"/>
    <s v="FIXED WITH APOWER CORD AND SWITCHED ON. RECTIFIED THE ISSUE."/>
    <s v="NO"/>
    <s v="NO"/>
    <d v="2023-07-01T00:00:00"/>
    <s v="July 2023"/>
    <d v="1899-12-30T19:10:00"/>
    <d v="2023-07-01T19:00:00"/>
    <d v="2023-07-01T19:10:00"/>
    <d v="1899-12-30T00:10:00"/>
    <x v="0"/>
    <x v="2"/>
  </r>
  <r>
    <n v="83"/>
    <x v="26"/>
    <x v="1"/>
    <x v="66"/>
    <d v="1899-12-30T17:35:00"/>
    <x v="0"/>
    <x v="16"/>
    <s v="MAQUET"/>
    <s v="SERVO AIR"/>
    <x v="3"/>
    <x v="6"/>
    <s v="PRE-USE CHECK TEST FAILED."/>
    <s v="RESTARTED THE VENTILATOR, RERUN THE TEST. NOW, WORKING GOOD."/>
    <s v="NO"/>
    <s v="NO"/>
    <d v="2023-07-01T00:00:00"/>
    <s v="July 2023"/>
    <d v="1899-12-30T17:45:00"/>
    <d v="2023-07-01T17:30:00"/>
    <d v="2023-07-01T17:45:00"/>
    <d v="1899-12-30T00:15:00"/>
    <x v="0"/>
    <x v="1"/>
  </r>
  <r>
    <n v="84"/>
    <x v="27"/>
    <x v="1"/>
    <x v="52"/>
    <d v="1899-12-30T12:00:00"/>
    <x v="0"/>
    <x v="15"/>
    <s v="PHILIPS"/>
    <s v="MX 450"/>
    <x v="0"/>
    <x v="6"/>
    <s v="SLAVE MONITOR NOT WORKING. "/>
    <s v="FOUND CABLE VGA CABLE DISCONNECTED. RECONNECTED AND ISSUE RECTIFIED. "/>
    <s v="NO"/>
    <s v="NO"/>
    <d v="2023-07-02T00:00:00"/>
    <s v="July 2023"/>
    <d v="1899-12-30T12:05:00"/>
    <d v="2023-07-02T11:55:00"/>
    <d v="2023-07-02T12:05:00"/>
    <d v="1899-12-30T00:10:00"/>
    <x v="0"/>
    <x v="0"/>
  </r>
  <r>
    <n v="85"/>
    <x v="27"/>
    <x v="1"/>
    <x v="67"/>
    <d v="1899-12-30T13:00:00"/>
    <x v="0"/>
    <x v="36"/>
    <s v="BACT ALERT 3D"/>
    <s v="BIOMERIUX"/>
    <x v="0"/>
    <x v="4"/>
    <s v="NOT SWITCHING ON"/>
    <s v="POWER CABLE DISCONNECTED. RECONNECTED AND ISSUE RECTIFIED. "/>
    <s v="NO"/>
    <s v="NO"/>
    <d v="2023-07-02T00:00:00"/>
    <s v="July 2023"/>
    <d v="1899-12-30T13:05:00"/>
    <d v="2023-07-02T12:55:00"/>
    <d v="2023-07-02T13:05:00"/>
    <d v="1899-12-30T00:10:00"/>
    <x v="0"/>
    <x v="0"/>
  </r>
  <r>
    <n v="86"/>
    <x v="27"/>
    <x v="1"/>
    <x v="68"/>
    <d v="1899-12-30T05:25:00"/>
    <x v="0"/>
    <x v="25"/>
    <s v="MAQUET"/>
    <s v="SERVO-I"/>
    <x v="2"/>
    <x v="6"/>
    <s v="PRE USE CHECK TEST FAILED"/>
    <s v="EXPIRATORY CASSETTE DIAPRAHM CLEAND AND PROBLEM RECTIFIED"/>
    <s v="NO"/>
    <s v="NO"/>
    <d v="2023-07-02T00:00:00"/>
    <s v="July 2023"/>
    <d v="1899-12-30T05:35:00"/>
    <d v="2023-07-02T05:20:00"/>
    <d v="2023-07-02T05:35:00"/>
    <d v="1899-12-30T00:15:00"/>
    <x v="0"/>
    <x v="1"/>
  </r>
  <r>
    <n v="87"/>
    <x v="28"/>
    <x v="1"/>
    <x v="69"/>
    <d v="1899-12-30T09:20:00"/>
    <x v="3"/>
    <x v="15"/>
    <s v="PHILIPS"/>
    <s v="MX 550"/>
    <x v="0"/>
    <x v="5"/>
    <s v="ETCO2 NOT SHWOING "/>
    <s v="WATER TRAP DEFECTIVE. CHANGED WATER TRAP AND ISSUE RECTIFIED. "/>
    <s v="WATER TRAP"/>
    <s v="NO"/>
    <d v="2023-07-03T00:00:00"/>
    <s v="July 2023"/>
    <d v="1899-12-30T09:30:00"/>
    <d v="2023-07-03T09:18:00"/>
    <d v="2023-07-03T09:30:00"/>
    <d v="1899-12-30T00:12:00"/>
    <x v="0"/>
    <x v="0"/>
  </r>
  <r>
    <n v="88"/>
    <x v="28"/>
    <x v="1"/>
    <x v="36"/>
    <d v="1899-12-30T14:20:00"/>
    <x v="2"/>
    <x v="15"/>
    <s v="PHILIPS"/>
    <s v="MX 450"/>
    <x v="4"/>
    <x v="2"/>
    <s v="NIBP NOT FUNCTIONING PROPERLY"/>
    <s v="FOUND LEAKAGE IN BP CUFF. REPLACED WITH NEW PEDIATRIC BP CUFF AND RECTIFIED THE ISSUE."/>
    <s v="PEDIATRIC BP CUFF"/>
    <s v="NO"/>
    <d v="2023-07-03T00:00:00"/>
    <s v="July 2023"/>
    <d v="1899-12-30T14:25:00"/>
    <d v="2023-07-03T14:10:00"/>
    <d v="2023-07-03T14:25:00"/>
    <d v="1899-12-30T00:15:00"/>
    <x v="0"/>
    <x v="0"/>
  </r>
  <r>
    <n v="89"/>
    <x v="28"/>
    <x v="1"/>
    <x v="28"/>
    <d v="1899-12-30T19:35:00"/>
    <x v="0"/>
    <x v="3"/>
    <s v="PHILIPS"/>
    <s v="EFFICIA DFM 100"/>
    <x v="1"/>
    <x v="6"/>
    <s v="AUDIO TEST FAILED WHILE OPERATIONAL CHECK"/>
    <s v="RERUN OPERATIONAL CHECK,NOW ITS WORKING"/>
    <s v="NO"/>
    <s v="NO"/>
    <d v="2023-07-03T00:00:00"/>
    <s v="July 2023"/>
    <d v="1899-12-30T19:40:00"/>
    <d v="2023-07-03T19:30:00"/>
    <d v="2023-07-03T19:40:00"/>
    <d v="1899-12-30T00:10:00"/>
    <x v="0"/>
    <x v="1"/>
  </r>
  <r>
    <n v="90"/>
    <x v="28"/>
    <x v="1"/>
    <x v="5"/>
    <d v="1899-12-30T10:22:00"/>
    <x v="3"/>
    <x v="37"/>
    <s v="SMITHS MEDICAL"/>
    <s v="GRASEBY 1200"/>
    <x v="3"/>
    <x v="6"/>
    <s v="OCCLUSION ERROR"/>
    <s v="RESTARTED THE INFUSION PUMP, CHANGED THE OCCLUSION LEVEL. NOW, WORKING GOOD."/>
    <s v="NO"/>
    <s v="NO"/>
    <d v="2023-07-03T00:00:00"/>
    <s v="July 2023"/>
    <d v="1899-12-30T10:28:00"/>
    <d v="2023-07-03T10:20:00"/>
    <d v="2023-07-03T10:28:00"/>
    <d v="1899-12-30T00:08:00"/>
    <x v="0"/>
    <x v="2"/>
  </r>
  <r>
    <n v="91"/>
    <x v="28"/>
    <x v="1"/>
    <x v="27"/>
    <d v="1899-12-30T10:35:00"/>
    <x v="0"/>
    <x v="16"/>
    <s v="MAQUET"/>
    <s v="SERVO AIR"/>
    <x v="3"/>
    <x v="6"/>
    <s v="PRE-USE CHECK FAILED. EXPIRATORY CASSETTE ERROR."/>
    <s v="REMOVED THE EXPIRATORY CASSETTE, CLEANED AND REFIXED INTO THE VENTILATOR. RERUN THE PRE-USE CHECK AND PASSED. NOW, WORKING FINE. "/>
    <s v="NO"/>
    <s v="NO"/>
    <d v="2023-07-03T00:00:00"/>
    <s v="July 2023"/>
    <d v="1899-12-30T10:45:00"/>
    <d v="2023-07-03T10:30:00"/>
    <d v="2023-07-03T10:45:00"/>
    <d v="1899-12-30T00:15:00"/>
    <x v="0"/>
    <x v="1"/>
  </r>
  <r>
    <n v="92"/>
    <x v="29"/>
    <x v="1"/>
    <x v="27"/>
    <d v="1899-12-30T10:35:00"/>
    <x v="0"/>
    <x v="21"/>
    <s v="WIPRO GE HEALTH CARE"/>
    <s v="VIVID E95"/>
    <x v="0"/>
    <x v="3"/>
    <s v="4V PROBE NOT DETECTING"/>
    <s v="FOUND ISSUE WITH 4V PROBE AND NEEDS REPLACEMENT. "/>
    <s v="NO"/>
    <s v="TEE PROBE"/>
    <d v="2023-07-04T00:00:00"/>
    <s v="July 2023"/>
    <d v="1899-12-30T10:45:00"/>
    <d v="2023-07-04T10:30:00"/>
    <d v="2023-07-04T10:45:00"/>
    <d v="1899-12-30T00:15:00"/>
    <x v="1"/>
    <x v="0"/>
  </r>
  <r>
    <n v="93"/>
    <x v="29"/>
    <x v="1"/>
    <x v="70"/>
    <d v="1899-12-30T15:25:00"/>
    <x v="0"/>
    <x v="8"/>
    <s v="WIPRO GE HEALTH CARE"/>
    <s v="LOGIQP9"/>
    <x v="2"/>
    <x v="0"/>
    <s v="ABDOMAN PROBE NOT WORKING"/>
    <s v="CHANGED PROBE TO ANOTHER PORT AND NOW IT WORKING"/>
    <s v="NO"/>
    <s v="NO"/>
    <d v="2023-07-04T00:00:00"/>
    <s v="July 2023"/>
    <d v="1899-12-30T15:35:00"/>
    <d v="2023-07-04T15:20:00"/>
    <d v="2023-07-04T15:35:00"/>
    <d v="1899-12-30T00:15:00"/>
    <x v="0"/>
    <x v="0"/>
  </r>
  <r>
    <n v="94"/>
    <x v="29"/>
    <x v="1"/>
    <x v="7"/>
    <d v="1899-12-30T13:15:00"/>
    <x v="0"/>
    <x v="5"/>
    <s v="GEM 4000"/>
    <s v="INSTRUMENTATION LABORATORY"/>
    <x v="3"/>
    <x v="6"/>
    <s v="ABG MACHINE NOT WORKING. CLOT SAMPLE RUNNED."/>
    <s v="RUN THE HEPARIN TEST 4-5 TIMES, SAME RESULTS. A NEW CATRIDGE IS REPLACED AND CVP TEST DONE."/>
    <s v="CARTRIDGE"/>
    <s v="NO"/>
    <d v="2023-07-04T00:00:00"/>
    <s v="July 2023"/>
    <d v="1899-12-30T13:25:00"/>
    <d v="2023-07-04T13:10:00"/>
    <d v="2023-07-04T13:25:00"/>
    <d v="1899-12-30T00:15:00"/>
    <x v="0"/>
    <x v="0"/>
  </r>
  <r>
    <n v="95"/>
    <x v="30"/>
    <x v="1"/>
    <x v="71"/>
    <d v="1899-12-30T09:20:00"/>
    <x v="0"/>
    <x v="8"/>
    <s v="WIPRO GE HEALTH CARE"/>
    <s v="LOGIQ S7"/>
    <x v="0"/>
    <x v="0"/>
    <s v="NOT SHOWING SCAN PAGE"/>
    <s v="DISCONNECTED ALL PROBES AND RESTARTED THE SYSTEM. ISSUE RECTIFIED. "/>
    <s v="NO"/>
    <s v="NO"/>
    <d v="2023-07-05T00:00:00"/>
    <s v="July 2023"/>
    <d v="1899-12-30T09:27:00"/>
    <d v="2023-07-05T09:15:00"/>
    <d v="2023-07-05T09:27:00"/>
    <d v="1899-12-30T00:12:00"/>
    <x v="0"/>
    <x v="0"/>
  </r>
  <r>
    <n v="96"/>
    <x v="30"/>
    <x v="1"/>
    <x v="72"/>
    <d v="1899-12-30T12:45:00"/>
    <x v="0"/>
    <x v="12"/>
    <s v="MAQUET"/>
    <s v="MEERA"/>
    <x v="0"/>
    <x v="5"/>
    <s v="BATTERY INDICATION RED"/>
    <s v="BATTERY DEPLETED. KEPT ON CHARGE AND ISSUE WAS RECTIFIED. "/>
    <s v="NO"/>
    <s v="NO"/>
    <d v="2023-07-05T00:00:00"/>
    <s v="July 2023"/>
    <d v="1899-12-30T13:00:00"/>
    <d v="2023-07-05T12:40:00"/>
    <d v="2023-07-05T13:00:00"/>
    <d v="1899-12-30T00:20:00"/>
    <x v="0"/>
    <x v="2"/>
  </r>
  <r>
    <n v="97"/>
    <x v="30"/>
    <x v="1"/>
    <x v="73"/>
    <d v="1899-12-30T16:45:00"/>
    <x v="6"/>
    <x v="14"/>
    <s v="SMITHS MEDICAL"/>
    <s v="GRASEBY 2100"/>
    <x v="2"/>
    <x v="5"/>
    <s v="OCCLUSION ERROR"/>
    <s v="USED FOR FEEDING, AFTER DILUTION IT WORKING GOOD"/>
    <s v="NO"/>
    <s v="NO"/>
    <d v="2023-07-05T00:00:00"/>
    <s v="July 2023"/>
    <d v="1899-12-30T16:55:00"/>
    <d v="2023-07-05T16:30:00"/>
    <d v="2023-07-05T16:55:00"/>
    <d v="1899-12-30T00:25:00"/>
    <x v="0"/>
    <x v="2"/>
  </r>
  <r>
    <n v="98"/>
    <x v="30"/>
    <x v="1"/>
    <x v="74"/>
    <d v="1899-12-30T08:30:00"/>
    <x v="0"/>
    <x v="2"/>
    <s v="ARJO HUNTLEIGH"/>
    <s v="ENTERPRISE 8000"/>
    <x v="1"/>
    <x v="6"/>
    <s v="NOT WORKING"/>
    <s v="CHECKED CONTROLLER BOX ITS DEFECT"/>
    <s v="NO"/>
    <s v="CONTROLLER BOX"/>
    <d v="2023-07-05T00:00:00"/>
    <s v="July 2023"/>
    <d v="1899-12-30T08:30:00"/>
    <d v="2023-07-05T08:25:00"/>
    <d v="2023-07-05T08:30:00"/>
    <d v="1899-12-30T00:05:00"/>
    <x v="1"/>
    <x v="2"/>
  </r>
  <r>
    <n v="99"/>
    <x v="30"/>
    <x v="1"/>
    <x v="75"/>
    <d v="1899-12-30T16:52:00"/>
    <x v="3"/>
    <x v="30"/>
    <s v="MAXLIFE HEALTH"/>
    <s v="VBC-1001"/>
    <x v="3"/>
    <x v="9"/>
    <s v="NOT WORKING"/>
    <s v="RESTARTED THE MACHINE. FIXED THE POWERCHORD PROPERLY. WORKING GOOD."/>
    <s v="NO"/>
    <s v="NO"/>
    <d v="2023-07-05T00:00:00"/>
    <s v="July 2023"/>
    <d v="1899-12-30T17:00:00"/>
    <d v="2023-07-05T16:50:00"/>
    <d v="2023-07-05T17:00:00"/>
    <d v="1899-12-30T00:10:00"/>
    <x v="0"/>
    <x v="2"/>
  </r>
  <r>
    <n v="100"/>
    <x v="31"/>
    <x v="1"/>
    <x v="34"/>
    <d v="1899-12-30T18:55:00"/>
    <x v="0"/>
    <x v="4"/>
    <s v="WIPRO GE HEALTH CARE"/>
    <s v="CARESTATION 650 "/>
    <x v="2"/>
    <x v="5"/>
    <s v="CIRCUIT LEAK TEST FAILED"/>
    <s v="CHECKED AND RECONNECTED THE SODA LIME CHAMBER AND RECTIED"/>
    <s v="NO"/>
    <s v="NO"/>
    <d v="2023-07-06T00:00:00"/>
    <s v="July 2023"/>
    <d v="1899-12-30T19:10:00"/>
    <d v="2023-07-06T18:50:00"/>
    <d v="2023-07-06T19:10:00"/>
    <d v="1899-12-30T00:20:00"/>
    <x v="0"/>
    <x v="1"/>
  </r>
  <r>
    <n v="101"/>
    <x v="31"/>
    <x v="1"/>
    <x v="37"/>
    <d v="1899-12-30T00:20:00"/>
    <x v="0"/>
    <x v="15"/>
    <s v="PHILIPS"/>
    <s v="MX 450"/>
    <x v="1"/>
    <x v="6"/>
    <s v="SUDDENLY NOT WORKING"/>
    <s v="RESET POWER CARD AND CHECKED CHARGING"/>
    <s v="NO"/>
    <s v="NO"/>
    <d v="2023-07-06T00:00:00"/>
    <s v="July 2023"/>
    <d v="1899-12-30T00:25:00"/>
    <d v="2023-07-06T00:15:00"/>
    <d v="2023-07-06T00:25:00"/>
    <d v="1899-12-30T00:10:00"/>
    <x v="0"/>
    <x v="0"/>
  </r>
  <r>
    <n v="102"/>
    <x v="31"/>
    <x v="1"/>
    <x v="76"/>
    <d v="1899-12-30T04:45:00"/>
    <x v="0"/>
    <x v="38"/>
    <s v="PHILIPS"/>
    <s v="A40"/>
    <x v="1"/>
    <x v="7"/>
    <s v="LOW CIRCUIT LEAK"/>
    <s v="CHECKED AND CHANGED SETTINGS"/>
    <s v="NO"/>
    <s v="NO"/>
    <d v="2023-07-06T00:00:00"/>
    <s v="July 2023"/>
    <d v="1899-12-30T04:45:00"/>
    <d v="2023-07-06T04:40:00"/>
    <d v="2023-07-06T04:45:00"/>
    <d v="1899-12-30T00:05:00"/>
    <x v="0"/>
    <x v="0"/>
  </r>
  <r>
    <n v="103"/>
    <x v="31"/>
    <x v="1"/>
    <x v="65"/>
    <d v="1899-12-30T13:20:00"/>
    <x v="0"/>
    <x v="39"/>
    <s v="EDWARDS"/>
    <s v="HEMOSPHERE HEM1"/>
    <x v="3"/>
    <x v="6"/>
    <s v="NOT WORKING"/>
    <s v="FAULT OXIMETRY CABLE IS REPLACED WITH THE NEW OXIMETRY CABLE."/>
    <s v="OXIMETRY CABLE"/>
    <s v="NO"/>
    <d v="2023-07-06T00:00:00"/>
    <s v="July 2023"/>
    <d v="1899-12-30T13:35:00"/>
    <d v="2023-07-06T13:15:00"/>
    <d v="2023-07-06T13:35:00"/>
    <d v="1899-12-30T00:20:00"/>
    <x v="0"/>
    <x v="1"/>
  </r>
  <r>
    <n v="104"/>
    <x v="31"/>
    <x v="1"/>
    <x v="46"/>
    <d v="1899-12-30T14:45:00"/>
    <x v="0"/>
    <x v="3"/>
    <s v="PHILIPS"/>
    <s v="EFFICIA DFM 100"/>
    <x v="3"/>
    <x v="7"/>
    <s v="ISSUE IN THE DEFIBRILLATOR MONITOR"/>
    <s v="REMOVED THE ECG CABLE AND POWER CHORD. REFIXED AND RUNNED THE OPERATIONAL CHECK. NOW, WORKING GOOD."/>
    <s v="NO"/>
    <s v="NO"/>
    <d v="2023-07-06T00:00:00"/>
    <s v="July 2023"/>
    <d v="1899-12-30T14:55:00"/>
    <d v="2023-07-06T14:40:00"/>
    <d v="2023-07-06T14:55:00"/>
    <d v="1899-12-30T00:15:00"/>
    <x v="0"/>
    <x v="1"/>
  </r>
  <r>
    <n v="105"/>
    <x v="32"/>
    <x v="1"/>
    <x v="24"/>
    <d v="1899-12-30T16:10:00"/>
    <x v="2"/>
    <x v="2"/>
    <s v="ARJO HUNTLEIGH"/>
    <s v="ENTERPRISE 8000"/>
    <x v="4"/>
    <x v="6"/>
    <s v="NOT WORKING"/>
    <s v="POWER CORD WAS NOT PROPERLY CONNECTED TO THE CONTROL BOX. FIXED IT AND FOUND IT'S WORKING WELL."/>
    <s v="NO"/>
    <s v="NO"/>
    <d v="2023-07-07T00:00:00"/>
    <s v="July 2023"/>
    <d v="1899-12-30T16:15:00"/>
    <d v="2023-07-07T16:00:00"/>
    <d v="2023-07-07T16:15:00"/>
    <d v="1899-12-30T00:15:00"/>
    <x v="0"/>
    <x v="2"/>
  </r>
  <r>
    <n v="106"/>
    <x v="32"/>
    <x v="1"/>
    <x v="77"/>
    <d v="1899-12-30T01:28:00"/>
    <x v="7"/>
    <x v="4"/>
    <s v="WIPRO GE HEALTH CARE"/>
    <s v="AISYS CS2"/>
    <x v="1"/>
    <x v="5"/>
    <s v="CIRCUIT LEAK TEST FAILED"/>
    <s v="ISSUE RECTIFIED"/>
    <s v="NO"/>
    <s v="NO"/>
    <d v="2023-07-07T00:00:00"/>
    <s v="July 2023"/>
    <d v="1899-12-30T01:35:00"/>
    <d v="2023-07-07T01:25:00"/>
    <d v="2023-07-07T01:35:00"/>
    <d v="1899-12-30T00:10:00"/>
    <x v="0"/>
    <x v="1"/>
  </r>
  <r>
    <n v="107"/>
    <x v="33"/>
    <x v="1"/>
    <x v="78"/>
    <d v="1899-12-30T09:30:00"/>
    <x v="0"/>
    <x v="4"/>
    <s v="WIPRO GE HEALTH CARE"/>
    <s v="AVANCE CS2"/>
    <x v="0"/>
    <x v="5"/>
    <s v="LOW O2% ALARM"/>
    <s v="TEMPORAILY REPLACED AN O2 SENSOR FROM ANOTHER MACHINE AND ISSUE RECTIFIED. "/>
    <s v="O2 SENSOR"/>
    <s v="NO"/>
    <d v="2023-07-08T00:00:00"/>
    <s v="July 2023"/>
    <d v="1899-12-30T09:40:00"/>
    <d v="2023-07-08T09:25:00"/>
    <d v="2023-07-08T09:40:00"/>
    <d v="1899-12-30T00:15:00"/>
    <x v="0"/>
    <x v="1"/>
  </r>
  <r>
    <n v="108"/>
    <x v="33"/>
    <x v="1"/>
    <x v="79"/>
    <d v="1899-12-30T10:50:00"/>
    <x v="0"/>
    <x v="3"/>
    <s v="PHILIPS"/>
    <s v="EFFICIA DFM 100"/>
    <x v="0"/>
    <x v="5"/>
    <s v="SERVICE CHECK INDIACATION"/>
    <s v="PRE OP CHECK DONE AND ISSUE RECTIFIED"/>
    <s v="NO"/>
    <s v="NO"/>
    <d v="2023-07-08T00:00:00"/>
    <s v="July 2023"/>
    <d v="1899-12-30T10:55:00"/>
    <d v="2023-07-08T10:45:00"/>
    <d v="2023-07-08T10:55:00"/>
    <d v="1899-12-30T00:10:00"/>
    <x v="0"/>
    <x v="1"/>
  </r>
  <r>
    <n v="109"/>
    <x v="33"/>
    <x v="1"/>
    <x v="80"/>
    <d v="1899-12-30T19:45:00"/>
    <x v="8"/>
    <x v="2"/>
    <s v="ARJO HUNTLEIGH"/>
    <s v="ENTERPRISE 8000"/>
    <x v="2"/>
    <x v="5"/>
    <s v="NOT WORKING"/>
    <s v="AFTER RESET IT WORKING"/>
    <s v="NO"/>
    <s v="NO"/>
    <d v="2023-07-08T00:00:00"/>
    <s v="July 2023"/>
    <d v="1899-12-30T19:55:00"/>
    <d v="2023-07-08T19:20:00"/>
    <d v="2023-07-08T19:55:00"/>
    <d v="1899-12-30T00:35:00"/>
    <x v="0"/>
    <x v="2"/>
  </r>
  <r>
    <n v="110"/>
    <x v="34"/>
    <x v="1"/>
    <x v="81"/>
    <d v="1899-12-30T16:48:00"/>
    <x v="7"/>
    <x v="5"/>
    <s v="GEM 4000"/>
    <s v="INSTRUMENTATION LABORATORY"/>
    <x v="1"/>
    <x v="6"/>
    <s v="CATRIDGE GOT  EMPTY"/>
    <s v="REPLACED NEW CATRIDGE"/>
    <s v="CARTRIDGE"/>
    <s v="NO"/>
    <d v="2023-07-09T00:00:00"/>
    <s v="July 2023"/>
    <d v="1899-12-30T18:00:00"/>
    <d v="2023-07-09T16:45:00"/>
    <d v="2023-07-09T18:00:00"/>
    <d v="1899-12-30T01:15:00"/>
    <x v="0"/>
    <x v="0"/>
  </r>
  <r>
    <n v="111"/>
    <x v="34"/>
    <x v="1"/>
    <x v="82"/>
    <d v="1899-12-30T06:30:00"/>
    <x v="1"/>
    <x v="8"/>
    <s v="WIPRO GE HEALTH CARE"/>
    <s v="LOGIC E-R7"/>
    <x v="1"/>
    <x v="6"/>
    <s v="PLUGTOP BROKEN"/>
    <s v="REPLACED NEW PLUG TOP"/>
    <s v="PLUG TOP"/>
    <s v="NO"/>
    <d v="2023-07-09T00:00:00"/>
    <s v="July 2023"/>
    <d v="1899-12-30T06:45:00"/>
    <d v="2023-07-09T06:30:00"/>
    <d v="2023-07-09T06:45:00"/>
    <d v="1899-12-30T00:15:00"/>
    <x v="0"/>
    <x v="0"/>
  </r>
  <r>
    <n v="112"/>
    <x v="34"/>
    <x v="1"/>
    <x v="83"/>
    <d v="1899-12-30T16:30:00"/>
    <x v="3"/>
    <x v="8"/>
    <s v="MINDRAY MEDICAL INDIA"/>
    <s v="MX7"/>
    <x v="3"/>
    <x v="7"/>
    <s v="NOT WORKING"/>
    <s v="CHECKED THE CONNECTIONS AND FOUND THAT POWERCHORD NOT FIXED PROPERLY.FIXED THE POWERCHORD AND RESTARTED THE MACHINE. NOW, WORKING GOOD."/>
    <s v="NO"/>
    <s v="NO"/>
    <d v="2023-07-09T00:00:00"/>
    <s v="July 2023"/>
    <d v="1899-12-30T16:35:00"/>
    <d v="2023-07-09T16:28:00"/>
    <d v="2023-07-09T16:35:00"/>
    <d v="1899-12-30T00:07:00"/>
    <x v="0"/>
    <x v="0"/>
  </r>
  <r>
    <n v="113"/>
    <x v="34"/>
    <x v="1"/>
    <x v="84"/>
    <d v="1899-12-30T16:40:00"/>
    <x v="7"/>
    <x v="24"/>
    <s v="FRESENIUS"/>
    <s v="4008 S"/>
    <x v="3"/>
    <x v="9"/>
    <s v="FLOW ERROR"/>
    <s v="CHECKED THE PRESSURE IN RO PLANT. IT IS IN NORMAL RANGE AND WORKING GOOD."/>
    <s v="NO"/>
    <s v="NO"/>
    <d v="2023-07-09T00:00:00"/>
    <s v="July 2023"/>
    <d v="1899-12-30T16:45:00"/>
    <d v="2023-07-09T16:37:00"/>
    <d v="2023-07-09T16:45:00"/>
    <d v="1899-12-30T00:08:00"/>
    <x v="0"/>
    <x v="1"/>
  </r>
  <r>
    <n v="114"/>
    <x v="34"/>
    <x v="1"/>
    <x v="85"/>
    <d v="1899-12-30T17:12:00"/>
    <x v="3"/>
    <x v="2"/>
    <s v="ARJO HUNTLEIGH"/>
    <s v="ENTERPRISE 8000"/>
    <x v="3"/>
    <x v="6"/>
    <s v="BUTTONS NOT WORKING"/>
    <s v="CHECKED THE BED AND FOUND THAT IT WAS LOCKED. UNLOCKED THE BUTTON AND NOW WORKING FINE."/>
    <s v="NO"/>
    <s v="NO"/>
    <d v="2023-07-09T00:00:00"/>
    <s v="July 2023"/>
    <d v="1899-12-30T17:15:00"/>
    <d v="2023-07-09T17:10:00"/>
    <d v="2023-07-09T17:15:00"/>
    <d v="1899-12-30T00:05:00"/>
    <x v="0"/>
    <x v="2"/>
  </r>
  <r>
    <n v="115"/>
    <x v="35"/>
    <x v="1"/>
    <x v="86"/>
    <d v="1899-12-30T12:25:00"/>
    <x v="0"/>
    <x v="12"/>
    <s v="MAQUET"/>
    <s v="MEERA"/>
    <x v="2"/>
    <x v="5"/>
    <s v="SLIDING MOVEMENT PROBLEM"/>
    <s v="AFTER CONTINUES MOVEMENT IT GOT SOLVED, NEED TO DO ADJUSTMENT USING DEVICE"/>
    <s v="NO"/>
    <s v="NO"/>
    <d v="2023-07-10T00:00:00"/>
    <s v="July 2023"/>
    <d v="1899-12-30T12:35:00"/>
    <d v="2023-07-10T12:20:00"/>
    <d v="2023-07-10T12:35:00"/>
    <d v="1899-12-30T00:15:00"/>
    <x v="0"/>
    <x v="2"/>
  </r>
  <r>
    <n v="116"/>
    <x v="35"/>
    <x v="1"/>
    <x v="35"/>
    <d v="1899-12-30T17:15:00"/>
    <x v="6"/>
    <x v="2"/>
    <s v="ARJO HUNTLEIGH"/>
    <s v="ENTERPRISE 5000"/>
    <x v="4"/>
    <x v="7"/>
    <s v="BROKEN PLUG TOP"/>
    <s v="DEFECTIVE PLUG TOP REPLACED WITH A NEW ONE."/>
    <s v="PLUG TOP"/>
    <s v="NO"/>
    <d v="2023-07-10T00:00:00"/>
    <s v="July 2023"/>
    <d v="1899-12-30T17:25:00"/>
    <d v="2023-07-10T17:00:00"/>
    <d v="2023-07-10T17:25:00"/>
    <d v="1899-12-30T00:25:00"/>
    <x v="0"/>
    <x v="2"/>
  </r>
  <r>
    <n v="117"/>
    <x v="36"/>
    <x v="1"/>
    <x v="87"/>
    <d v="1899-12-30T23:05:00"/>
    <x v="0"/>
    <x v="5"/>
    <s v="GEM 4000"/>
    <s v="INSTRUMENTATION LABORATORY"/>
    <x v="0"/>
    <x v="6"/>
    <s v="PO2 FIXING"/>
    <s v="RAN HEPARIN FIVE TIMES AND ISSUE RECTIFIED. "/>
    <s v="NO"/>
    <s v="NO"/>
    <d v="2023-07-11T00:00:00"/>
    <s v="July 2023"/>
    <d v="1899-12-30T23:10:00"/>
    <d v="2023-07-11T23:00:00"/>
    <d v="2023-07-11T23:10:00"/>
    <d v="1899-12-30T00:10:00"/>
    <x v="0"/>
    <x v="0"/>
  </r>
  <r>
    <n v="118"/>
    <x v="36"/>
    <x v="1"/>
    <x v="20"/>
    <d v="1899-12-30T13:45:00"/>
    <x v="0"/>
    <x v="25"/>
    <s v="MAQUET"/>
    <s v="SERVO-I"/>
    <x v="2"/>
    <x v="6"/>
    <s v="PRE USE CHECK TEST FAILED"/>
    <s v="REPLACED THE EXP CASSETTE"/>
    <s v="EXPIRATORY CASSETTE"/>
    <s v="NO"/>
    <d v="2023-07-11T00:00:00"/>
    <s v="July 2023"/>
    <d v="1899-12-30T13:55:00"/>
    <d v="2023-07-11T13:40:00"/>
    <d v="2023-07-11T13:55:00"/>
    <d v="1899-12-30T00:15:00"/>
    <x v="0"/>
    <x v="1"/>
  </r>
  <r>
    <n v="119"/>
    <x v="36"/>
    <x v="1"/>
    <x v="51"/>
    <d v="1899-12-30T15:35:00"/>
    <x v="0"/>
    <x v="8"/>
    <s v="WIPRO GE HEALTH CARE"/>
    <s v="LOGIQP9"/>
    <x v="4"/>
    <x v="0"/>
    <s v="PROBES NOT DETECTED"/>
    <s v="CLEANED AND REFIXED THE PROBES. ISSUE RECTIFIED."/>
    <s v="NO"/>
    <s v="NO"/>
    <d v="2023-07-11T00:00:00"/>
    <s v="July 2023"/>
    <d v="1899-12-30T15:40:00"/>
    <d v="2023-07-11T15:30:00"/>
    <d v="2023-07-11T15:40:00"/>
    <d v="1899-12-30T00:10:00"/>
    <x v="0"/>
    <x v="0"/>
  </r>
  <r>
    <n v="120"/>
    <x v="36"/>
    <x v="1"/>
    <x v="32"/>
    <d v="1899-12-30T18:05:00"/>
    <x v="0"/>
    <x v="15"/>
    <s v="PHILIPS"/>
    <s v="MX 450"/>
    <x v="4"/>
    <x v="6"/>
    <s v="ECG WAVE ISSUE"/>
    <s v="REFIXED CABLE ,NOW WORKING"/>
    <s v="NO"/>
    <s v="NO"/>
    <d v="2023-07-11T00:00:00"/>
    <s v="July 2023"/>
    <d v="1899-12-30T18:15:00"/>
    <d v="2023-07-11T18:00:00"/>
    <d v="2023-07-11T18:15:00"/>
    <d v="1899-12-30T00:15:00"/>
    <x v="0"/>
    <x v="0"/>
  </r>
  <r>
    <n v="121"/>
    <x v="36"/>
    <x v="1"/>
    <x v="88"/>
    <d v="1899-12-30T11:00:00"/>
    <x v="0"/>
    <x v="16"/>
    <s v="MAQUET"/>
    <s v="SERVO AIR"/>
    <x v="3"/>
    <x v="6"/>
    <s v="EXCESSIVE LEAKAGE ERROR"/>
    <s v="REMOVED THE EXPIRATORY CASSETTE, CLEANED AND REFIXED INTO THE VENTILATOR. RERUN THE PRE-USE CHECK AND PASSED. NOW, WORKING FINE. "/>
    <s v="NO"/>
    <s v="NO"/>
    <d v="2023-07-11T00:00:00"/>
    <s v="July 2023"/>
    <d v="1899-12-30T11:10:00"/>
    <d v="2023-07-11T10:55:00"/>
    <d v="2023-07-11T11:10:00"/>
    <d v="1899-12-30T00:15:00"/>
    <x v="0"/>
    <x v="1"/>
  </r>
  <r>
    <n v="122"/>
    <x v="37"/>
    <x v="1"/>
    <x v="60"/>
    <d v="1899-12-30T04:40:00"/>
    <x v="2"/>
    <x v="40"/>
    <s v="MAQUET"/>
    <s v="CS300"/>
    <x v="0"/>
    <x v="6"/>
    <s v="KEYS NOT FUNCTIONING"/>
    <s v="RESTARTED THE SYSTEM AND ISSUE RECTIFIED. "/>
    <s v="NO"/>
    <s v="NO"/>
    <d v="2023-07-12T00:00:00"/>
    <s v="July 2023"/>
    <d v="1899-12-30T04:45:00"/>
    <d v="2023-07-12T04:30:00"/>
    <d v="2023-07-12T04:45:00"/>
    <d v="1899-12-30T00:15:00"/>
    <x v="0"/>
    <x v="1"/>
  </r>
  <r>
    <n v="123"/>
    <x v="37"/>
    <x v="1"/>
    <x v="51"/>
    <d v="1899-12-30T15:35:00"/>
    <x v="0"/>
    <x v="3"/>
    <s v="EFFICIA DFM 100"/>
    <s v="CN32624356"/>
    <x v="2"/>
    <x v="2"/>
    <s v="NOT READY TO USE ECG CABLE MALFUNCTION"/>
    <s v="CHECKED AND RECONNECTED AND OPERATIONAL CHECK PASSED"/>
    <s v="NO"/>
    <s v="NO"/>
    <d v="2023-07-12T00:00:00"/>
    <s v="July 2023"/>
    <d v="1899-12-30T15:45:00"/>
    <d v="2023-07-12T15:30:00"/>
    <d v="2023-07-12T15:45:00"/>
    <d v="1899-12-30T00:15:00"/>
    <x v="0"/>
    <x v="1"/>
  </r>
  <r>
    <n v="124"/>
    <x v="37"/>
    <x v="1"/>
    <x v="32"/>
    <d v="1899-12-30T18:15:00"/>
    <x v="6"/>
    <x v="41"/>
    <s v="BORZE"/>
    <s v="HD-INTELLIO"/>
    <x v="4"/>
    <x v="3"/>
    <s v="NOT ABLE TO CAPTURE IMAGES"/>
    <s v="IMAGE CAPTURING ISSUE RECTIFIED"/>
    <s v="NO"/>
    <s v="NO"/>
    <d v="2023-07-12T00:00:00"/>
    <s v="July 2023"/>
    <d v="1899-12-30T18:30:00"/>
    <d v="2023-07-12T18:00:00"/>
    <d v="2023-07-12T18:30:00"/>
    <d v="1899-12-30T00:30:00"/>
    <x v="0"/>
    <x v="0"/>
  </r>
  <r>
    <n v="125"/>
    <x v="37"/>
    <x v="1"/>
    <x v="59"/>
    <d v="1899-12-30T14:05:00"/>
    <x v="0"/>
    <x v="42"/>
    <s v="KARL STORZ"/>
    <s v="TC200"/>
    <x v="3"/>
    <x v="5"/>
    <s v="NOT WORKING"/>
    <s v="ACCOMPANIED WITH THE COMPANY PERSON. NEED TO REPLACE THE SCB CABLE."/>
    <s v="NO"/>
    <s v="SCB CABLE"/>
    <d v="2023-07-12T00:00:00"/>
    <s v="July 2023"/>
    <d v="1899-12-30T14:15:00"/>
    <d v="2023-07-12T14:00:00"/>
    <d v="2023-07-12T14:15:00"/>
    <d v="1899-12-30T00:15:00"/>
    <x v="1"/>
    <x v="0"/>
  </r>
  <r>
    <n v="126"/>
    <x v="38"/>
    <x v="1"/>
    <x v="81"/>
    <d v="1899-12-30T16:50:00"/>
    <x v="0"/>
    <x v="4"/>
    <s v="WIPRO GE HEALTH CARE"/>
    <s v="AVANCE CS2"/>
    <x v="2"/>
    <x v="5"/>
    <s v="O2 CELL ISSUE"/>
    <s v="REPLACED O2 SENSOR"/>
    <s v="JUMBO O2 SENSOR"/>
    <s v="NO"/>
    <d v="2023-07-14T00:00:00"/>
    <s v="July 2023"/>
    <d v="1899-12-30T17:00:00"/>
    <d v="2023-07-14T16:45:00"/>
    <d v="2023-07-14T17:00:00"/>
    <d v="1899-12-30T00:15:00"/>
    <x v="0"/>
    <x v="1"/>
  </r>
  <r>
    <n v="127"/>
    <x v="38"/>
    <x v="1"/>
    <x v="73"/>
    <d v="1899-12-30T16:40:00"/>
    <x v="2"/>
    <x v="43"/>
    <s v="AKAS MEDICAL"/>
    <s v="QVS-100"/>
    <x v="4"/>
    <x v="3"/>
    <s v="AIR PRESSURE ERROR"/>
    <s v="FIXED THE CONNECTOR IN THE TUBING AND NOW IT'S WORKING WELL."/>
    <s v="NO"/>
    <s v="NO"/>
    <d v="2023-07-14T00:00:00"/>
    <s v="July 2023"/>
    <d v="1899-12-30T16:50:00"/>
    <d v="2023-07-14T16:30:00"/>
    <d v="2023-07-14T16:50:00"/>
    <d v="1899-12-30T00:20:00"/>
    <x v="0"/>
    <x v="2"/>
  </r>
  <r>
    <n v="128"/>
    <x v="38"/>
    <x v="1"/>
    <x v="89"/>
    <d v="1899-12-30T17:50:00"/>
    <x v="0"/>
    <x v="44"/>
    <s v="WIPRO GE HEALTH CARE"/>
    <s v="LULLABY"/>
    <x v="4"/>
    <x v="6"/>
    <s v="TEMPERATURE PROBE NOT WORKING "/>
    <s v="CHECKED AND REFIXED THE TEMPERATURE PROBE AND FOUND IT'S WORKING GOOD."/>
    <s v="NO"/>
    <s v="NO"/>
    <d v="2023-07-14T00:00:00"/>
    <s v="July 2023"/>
    <d v="1899-12-30T17:55:00"/>
    <d v="2023-07-14T17:45:00"/>
    <d v="2023-07-14T17:55:00"/>
    <d v="1899-12-30T00:10:00"/>
    <x v="0"/>
    <x v="0"/>
  </r>
  <r>
    <n v="129"/>
    <x v="39"/>
    <x v="1"/>
    <x v="70"/>
    <d v="1899-12-30T15:25:00"/>
    <x v="0"/>
    <x v="15"/>
    <s v="PHILIPS"/>
    <s v="MX 450"/>
    <x v="0"/>
    <x v="6"/>
    <s v="ECG NOT SHOWING"/>
    <s v="ECG BOARD ISSUE IN MMX MODULE. REPLACED BOARD AND ISSUE RECTIFIED. "/>
    <s v="MAIN BOARD"/>
    <s v="NO"/>
    <d v="2023-07-17T00:00:00"/>
    <s v="July 2023"/>
    <d v="1899-12-30T15:40:00"/>
    <d v="2023-07-17T15:20:00"/>
    <d v="2023-07-17T15:40:00"/>
    <d v="1899-12-30T00:20:00"/>
    <x v="0"/>
    <x v="0"/>
  </r>
  <r>
    <n v="130"/>
    <x v="39"/>
    <x v="1"/>
    <x v="5"/>
    <d v="1899-12-30T10:30:00"/>
    <x v="2"/>
    <x v="14"/>
    <s v="SMITHS MEDICAL"/>
    <s v="GRASEBY 2100"/>
    <x v="2"/>
    <x v="5"/>
    <s v="NOT WORKING"/>
    <s v="NO ISSUES FOUND WORKING GOOD"/>
    <s v="NO"/>
    <s v="NO"/>
    <d v="2023-07-17T00:00:00"/>
    <s v="July 2023"/>
    <d v="1899-12-30T10:40:00"/>
    <d v="2023-07-17T10:20:00"/>
    <d v="2023-07-17T10:40:00"/>
    <d v="1899-12-30T00:20:00"/>
    <x v="0"/>
    <x v="2"/>
  </r>
  <r>
    <n v="131"/>
    <x v="39"/>
    <x v="1"/>
    <x v="36"/>
    <d v="1899-12-30T14:15:00"/>
    <x v="0"/>
    <x v="16"/>
    <s v="MINDRAY MEDICAL INDIA"/>
    <s v="SV 300"/>
    <x v="1"/>
    <x v="6"/>
    <s v="PRE-USE CHECK FAILED"/>
    <s v="CHECKED O2 SENSOR, ITS DEFECT"/>
    <s v="NO"/>
    <s v="O2 SENSOR"/>
    <d v="2023-07-17T00:00:00"/>
    <s v="July 2023"/>
    <d v="1899-12-30T14:25:00"/>
    <d v="2023-07-17T14:10:00"/>
    <d v="2023-07-17T14:25:00"/>
    <d v="1899-12-30T00:15:00"/>
    <x v="1"/>
    <x v="1"/>
  </r>
  <r>
    <n v="132"/>
    <x v="39"/>
    <x v="1"/>
    <x v="90"/>
    <d v="1899-12-30T14:20:00"/>
    <x v="0"/>
    <x v="18"/>
    <s v="MINDRAY MEDICAL INDIA"/>
    <s v="SV 300"/>
    <x v="1"/>
    <x v="6"/>
    <s v="PRE-USE CHECK FAILED"/>
    <s v="CHECKED O2 SENSOR, ITS DEFECT"/>
    <s v="NO"/>
    <s v="O2 SENSOR"/>
    <d v="2023-07-17T00:00:00"/>
    <s v="July 2023"/>
    <d v="1899-12-30T14:30:00"/>
    <d v="2023-07-17T14:15:00"/>
    <d v="2023-07-17T14:30:00"/>
    <d v="1899-12-30T00:15:00"/>
    <x v="1"/>
    <x v="1"/>
  </r>
  <r>
    <n v="133"/>
    <x v="40"/>
    <x v="1"/>
    <x v="91"/>
    <d v="1899-12-30T08:25:00"/>
    <x v="0"/>
    <x v="4"/>
    <s v="WIPRO GE HEALTH CARE"/>
    <s v="CARESTATION 650 "/>
    <x v="2"/>
    <x v="5"/>
    <s v="CIRCUIT LEAK TEST FAILED"/>
    <s v="SODA LIME CHAMBER REDUCED QUANTITY AND BELLOWS CLEANED"/>
    <s v="NO"/>
    <s v="NO"/>
    <d v="2023-07-18T00:00:00"/>
    <s v="July 2023"/>
    <d v="1899-12-30T08:35:00"/>
    <d v="2023-07-18T08:20:00"/>
    <d v="2023-07-18T08:35:00"/>
    <d v="1899-12-30T00:15:00"/>
    <x v="0"/>
    <x v="1"/>
  </r>
  <r>
    <n v="134"/>
    <x v="40"/>
    <x v="1"/>
    <x v="7"/>
    <d v="1899-12-30T13:15:00"/>
    <x v="0"/>
    <x v="41"/>
    <s v="BORZE"/>
    <s v="HD-INTELLIO"/>
    <x v="4"/>
    <x v="3"/>
    <s v="NOT ABLE TO PRINT REPORT"/>
    <s v="CHECKED AND PRINTER ISSUE RECTIFIED"/>
    <s v="NO"/>
    <s v="NO"/>
    <d v="2023-07-18T00:00:00"/>
    <s v="July 2023"/>
    <d v="1899-12-30T13:25:00"/>
    <d v="2023-07-18T13:10:00"/>
    <d v="2023-07-18T13:25:00"/>
    <d v="1899-12-30T00:15:00"/>
    <x v="0"/>
    <x v="0"/>
  </r>
  <r>
    <n v="135"/>
    <x v="40"/>
    <x v="1"/>
    <x v="92"/>
    <d v="1899-12-30T13:05:00"/>
    <x v="0"/>
    <x v="2"/>
    <s v="ARJO HUNTLEIGH"/>
    <s v="ENTERPRISE 8000"/>
    <x v="1"/>
    <x v="6"/>
    <s v="SIDE RAIL DIDNT LOCK"/>
    <s v="ISSUE RECTIFIED"/>
    <s v="NO"/>
    <s v="NO"/>
    <d v="2023-07-18T00:00:00"/>
    <s v="July 2023"/>
    <d v="1899-12-30T13:10:00"/>
    <d v="2023-07-18T13:00:00"/>
    <d v="2023-07-18T13:10:00"/>
    <d v="1899-12-30T00:10:00"/>
    <x v="0"/>
    <x v="2"/>
  </r>
  <r>
    <n v="136"/>
    <x v="40"/>
    <x v="1"/>
    <x v="93"/>
    <d v="1899-12-30T01:07:00"/>
    <x v="9"/>
    <x v="16"/>
    <s v="MAQUET"/>
    <s v="SERVO AIR"/>
    <x v="3"/>
    <x v="6"/>
    <s v="FLOW TRANSDUCER TEST FAILED."/>
    <s v="RERUN THE PRE-USE CHECK WITH THE PATIENT CIRCUIT. PASSED THE TEST AND NOW WORKING FINE."/>
    <s v="NO"/>
    <s v="NO"/>
    <d v="2023-07-18T00:00:00"/>
    <s v="July 2023"/>
    <d v="1899-12-30T01:20:00"/>
    <d v="2023-07-18T01:00:00"/>
    <d v="2023-07-18T01:20:00"/>
    <d v="1899-12-30T00:20:00"/>
    <x v="0"/>
    <x v="1"/>
  </r>
  <r>
    <n v="137"/>
    <x v="40"/>
    <x v="1"/>
    <x v="94"/>
    <d v="1899-12-30T07:57:00"/>
    <x v="3"/>
    <x v="25"/>
    <s v="MAQUET"/>
    <s v="SERVO-I"/>
    <x v="3"/>
    <x v="6"/>
    <s v="PRESSURE TRANSDUCER TEST FAILED"/>
    <s v="REMOVED THE EXPIRATORY CASSETTE, CLEANED AND REFIXED INTO THE VENTILATOR. RERUN THE PRE-USE CHECK AND PASSED. NOW, WORKING FINE. "/>
    <s v="NO"/>
    <s v="NO"/>
    <d v="2023-07-18T00:00:00"/>
    <s v="July 2023"/>
    <d v="1899-12-30T08:07:00"/>
    <d v="2023-07-18T07:55:00"/>
    <d v="2023-07-18T08:07:00"/>
    <d v="1899-12-30T00:12:00"/>
    <x v="0"/>
    <x v="1"/>
  </r>
  <r>
    <n v="138"/>
    <x v="41"/>
    <x v="1"/>
    <x v="35"/>
    <d v="1899-12-30T17:10:00"/>
    <x v="2"/>
    <x v="15"/>
    <s v="PHILIPS"/>
    <s v="MX 450"/>
    <x v="4"/>
    <x v="2"/>
    <s v="NOT SWITCHING ON"/>
    <s v="REFIXED A POWER CORD AND OBSERVED THAT IT'S WORKING GOOD."/>
    <s v="NO"/>
    <s v="NO"/>
    <d v="2023-07-19T00:00:00"/>
    <s v="July 2023"/>
    <d v="1899-12-30T17:15:00"/>
    <d v="2023-07-19T17:00:00"/>
    <d v="2023-07-19T17:15:00"/>
    <d v="1899-12-30T00:15:00"/>
    <x v="0"/>
    <x v="0"/>
  </r>
  <r>
    <n v="139"/>
    <x v="41"/>
    <x v="1"/>
    <x v="36"/>
    <d v="1899-12-30T14:15:00"/>
    <x v="0"/>
    <x v="2"/>
    <s v="ARJO HUNTLEIGH"/>
    <s v="ENTERPRISE 5000"/>
    <x v="4"/>
    <x v="7"/>
    <s v="SIDE RAIL NOT WORKING"/>
    <s v="FIXED THE SIDE RAIL"/>
    <s v="NO"/>
    <s v="NO"/>
    <d v="2023-07-19T00:00:00"/>
    <s v="July 2023"/>
    <d v="1899-12-30T14:25:00"/>
    <d v="2023-07-19T14:10:00"/>
    <d v="2023-07-19T14:25:00"/>
    <d v="1899-12-30T00:15:00"/>
    <x v="0"/>
    <x v="2"/>
  </r>
  <r>
    <n v="140"/>
    <x v="41"/>
    <x v="1"/>
    <x v="23"/>
    <d v="1899-12-30T14:35:00"/>
    <x v="0"/>
    <x v="2"/>
    <s v="ARJO HUNTLEIGH"/>
    <s v="ENTERPRISE 8000"/>
    <x v="4"/>
    <x v="6"/>
    <s v="SIDE RAIL NOT WORKING"/>
    <s v="FIXED THE SIDE RAIL"/>
    <s v="NO"/>
    <s v="NO"/>
    <d v="2023-07-19T00:00:00"/>
    <s v="July 2023"/>
    <d v="1899-12-30T14:45:00"/>
    <d v="2023-07-19T14:30:00"/>
    <d v="2023-07-19T14:45:00"/>
    <d v="1899-12-30T00:15:00"/>
    <x v="0"/>
    <x v="2"/>
  </r>
  <r>
    <n v="141"/>
    <x v="41"/>
    <x v="1"/>
    <x v="95"/>
    <d v="1899-12-30T16:50:00"/>
    <x v="2"/>
    <x v="15"/>
    <s v="MINDRAY MEDICAL INDIA"/>
    <s v="UMEC 12"/>
    <x v="4"/>
    <x v="2"/>
    <s v="NIBP NOT FUNCTIONING PROPERLY"/>
    <s v="REPLACED WITH A NEW BP CUFF AND RECTIFIED THE ISSUE."/>
    <s v="BP CUFF"/>
    <s v="NO"/>
    <d v="2023-07-19T00:00:00"/>
    <s v="July 2023"/>
    <d v="1899-12-30T17:00:00"/>
    <d v="2023-07-19T16:40:00"/>
    <d v="2023-07-19T17:00:00"/>
    <d v="1899-12-30T00:20:00"/>
    <x v="0"/>
    <x v="0"/>
  </r>
  <r>
    <n v="142"/>
    <x v="41"/>
    <x v="1"/>
    <x v="51"/>
    <d v="1899-12-30T15:35:00"/>
    <x v="0"/>
    <x v="2"/>
    <s v="ARJO HUNTLEIGH"/>
    <s v="ENTERPRISE 8000"/>
    <x v="4"/>
    <x v="6"/>
    <s v="SIDE RAIL NOT WORKING"/>
    <s v="FIXED THE SIDE RAIL"/>
    <s v="NO"/>
    <s v="NO"/>
    <d v="2023-07-19T00:00:00"/>
    <s v="July 2023"/>
    <d v="1899-12-30T15:45:00"/>
    <d v="2023-07-19T15:30:00"/>
    <d v="2023-07-19T15:45:00"/>
    <d v="1899-12-30T00:15:00"/>
    <x v="0"/>
    <x v="2"/>
  </r>
  <r>
    <n v="143"/>
    <x v="41"/>
    <x v="1"/>
    <x v="44"/>
    <d v="1899-12-30T15:15:00"/>
    <x v="0"/>
    <x v="28"/>
    <s v="SKANRAY DENTAL"/>
    <s v="INTRA SKANDC"/>
    <x v="1"/>
    <x v="3"/>
    <s v="NOT TURNING ON"/>
    <s v="BURNT SMELL OCCURS NEED TO REPLACE THE BOARD"/>
    <s v="NO"/>
    <s v="MAIN BOARD"/>
    <d v="2023-07-19T00:00:00"/>
    <s v="July 2023"/>
    <d v="1899-12-30T15:20:00"/>
    <d v="2023-07-19T15:10:00"/>
    <d v="2023-07-19T15:20:00"/>
    <d v="1899-12-30T00:10:00"/>
    <x v="1"/>
    <x v="0"/>
  </r>
  <r>
    <n v="144"/>
    <x v="41"/>
    <x v="1"/>
    <x v="96"/>
    <d v="1899-12-30T05:40:00"/>
    <x v="0"/>
    <x v="33"/>
    <s v="SMITHS MEDICAL"/>
    <s v="L1CW"/>
    <x v="3"/>
    <x v="7"/>
    <s v="PATIENT WARMER NOT WORKING"/>
    <s v="REFIXED THE CABLE AND RESTARTED THE MACHINE. NOW WORKING GOOD."/>
    <s v="NO"/>
    <s v="NO"/>
    <d v="2023-07-19T00:00:00"/>
    <s v="July 2023"/>
    <d v="1899-12-30T05:46:00"/>
    <d v="2023-07-19T05:35:00"/>
    <d v="2023-07-19T05:46:00"/>
    <d v="1899-12-30T00:11:00"/>
    <x v="0"/>
    <x v="0"/>
  </r>
  <r>
    <n v="145"/>
    <x v="42"/>
    <x v="1"/>
    <x v="23"/>
    <d v="1899-12-30T14:40:00"/>
    <x v="2"/>
    <x v="29"/>
    <s v="LF OPTI VONTAGE"/>
    <s v="ILLUMENO NEO"/>
    <x v="4"/>
    <x v="1"/>
    <s v="INJECTOR CASE NOT FIXED"/>
    <s v="FIXED THE CASE PROPERLY AND RECTIFIED THE ISSUE."/>
    <s v="NO"/>
    <s v="NO"/>
    <d v="2023-07-20T00:00:00"/>
    <s v="July 2023"/>
    <d v="1899-12-30T14:50:00"/>
    <d v="2023-07-20T14:30:00"/>
    <d v="2023-07-20T14:50:00"/>
    <d v="1899-12-30T00:20:00"/>
    <x v="0"/>
    <x v="0"/>
  </r>
  <r>
    <n v="146"/>
    <x v="42"/>
    <x v="1"/>
    <x v="39"/>
    <d v="1899-12-30T21:55:00"/>
    <x v="0"/>
    <x v="5"/>
    <s v="GEM 4000"/>
    <s v="INSTRUMENTATION LABORATORY"/>
    <x v="3"/>
    <x v="6"/>
    <s v="NOT GETTING PROPER VALUES"/>
    <s v="RERUN THE HEPARIN 4-5 TIMES. NOW WORKING GOOD."/>
    <s v="NO"/>
    <s v="NO"/>
    <d v="2023-07-20T00:00:00"/>
    <s v="July 2023"/>
    <d v="1899-12-30T22:18:00"/>
    <d v="2023-07-20T21:50:00"/>
    <d v="2023-07-20T22:18:00"/>
    <d v="1899-12-30T00:28:00"/>
    <x v="0"/>
    <x v="0"/>
  </r>
  <r>
    <n v="147"/>
    <x v="43"/>
    <x v="1"/>
    <x v="2"/>
    <d v="1899-12-30T17:30:00"/>
    <x v="2"/>
    <x v="16"/>
    <s v="MAQUET"/>
    <s v="SERVO AIR"/>
    <x v="4"/>
    <x v="6"/>
    <s v="CASSETTE FAILED "/>
    <s v="PRE USE CHECK OUT PERFORMED AND FOUND IN WORKING CONDITION."/>
    <s v="NO"/>
    <s v="NO"/>
    <d v="2023-07-21T00:00:00"/>
    <s v="July 2023"/>
    <d v="1899-12-30T17:45:00"/>
    <d v="2023-07-21T17:20:00"/>
    <d v="2023-07-21T17:45:00"/>
    <d v="1899-12-30T00:25:00"/>
    <x v="0"/>
    <x v="1"/>
  </r>
  <r>
    <n v="148"/>
    <x v="44"/>
    <x v="1"/>
    <x v="97"/>
    <d v="1899-12-30T08:40:00"/>
    <x v="2"/>
    <x v="3"/>
    <s v="PHILIPS"/>
    <s v="EFFICIA DFM 100"/>
    <x v="4"/>
    <x v="10"/>
    <s v="CROSS MARK IN DEFIBRILATOR"/>
    <s v="FIXED ECG CABLE AND PERFORMED OP CHECK. ISSUE SOLVED."/>
    <s v="NO"/>
    <s v="NO"/>
    <d v="2023-07-22T00:00:00"/>
    <s v="July 2023"/>
    <d v="1899-12-30T08:50:00"/>
    <d v="2023-07-22T08:30:00"/>
    <d v="2023-07-22T08:50:00"/>
    <d v="1899-12-30T00:20:00"/>
    <x v="0"/>
    <x v="1"/>
  </r>
  <r>
    <n v="149"/>
    <x v="44"/>
    <x v="1"/>
    <x v="19"/>
    <d v="1899-12-30T09:10:00"/>
    <x v="2"/>
    <x v="3"/>
    <s v="PHILIPS"/>
    <s v="EFFICIA DFM 100"/>
    <x v="4"/>
    <x v="7"/>
    <s v="PRINTER NOT WORKING"/>
    <s v="FOUND THAT PROPER PAPER WAS NOT FIXED IN THE PRINTER. CROSS CHECKED WITH APPROPRIATE PAPER AND FOUND IT'S WORKING GOOD. "/>
    <s v="PAPER ROLL"/>
    <s v="NO"/>
    <d v="2023-07-22T00:00:00"/>
    <s v="July 2023"/>
    <d v="1899-12-30T09:20:00"/>
    <d v="2023-07-22T09:00:00"/>
    <d v="2023-07-22T09:20:00"/>
    <d v="1899-12-30T00:20:00"/>
    <x v="0"/>
    <x v="1"/>
  </r>
  <r>
    <n v="150"/>
    <x v="44"/>
    <x v="1"/>
    <x v="2"/>
    <d v="1899-12-30T17:25:00"/>
    <x v="0"/>
    <x v="45"/>
    <s v="HELENO LABORATORIES"/>
    <s v="MINI II"/>
    <x v="1"/>
    <x v="6"/>
    <s v="SAMPLE DOESNT ROTATE"/>
    <s v="REFIXED THE CABLES ,ITS RECTIFIES"/>
    <s v="NO"/>
    <s v="NO"/>
    <d v="2023-07-22T00:00:00"/>
    <s v="July 2023"/>
    <d v="1899-12-30T17:45:00"/>
    <d v="2023-07-22T17:20:00"/>
    <d v="2023-07-22T17:45:00"/>
    <d v="1899-12-30T00:25:00"/>
    <x v="0"/>
    <x v="0"/>
  </r>
  <r>
    <n v="151"/>
    <x v="45"/>
    <x v="1"/>
    <x v="86"/>
    <d v="1899-12-30T12:45:00"/>
    <x v="8"/>
    <x v="2"/>
    <s v="ARJO HUNTLEIGH"/>
    <s v="ENTERPRISE 8000"/>
    <x v="2"/>
    <x v="5"/>
    <s v="NOT WORKING"/>
    <s v="CONNECTED POWER AND RECTIFIED"/>
    <s v="NO"/>
    <s v="NO"/>
    <d v="2023-07-23T00:00:00"/>
    <s v="July 2023"/>
    <d v="1899-12-30T12:55:00"/>
    <d v="2023-07-23T12:20:00"/>
    <d v="2023-07-23T12:55:00"/>
    <d v="1899-12-30T00:35:00"/>
    <x v="0"/>
    <x v="2"/>
  </r>
  <r>
    <n v="152"/>
    <x v="45"/>
    <x v="1"/>
    <x v="98"/>
    <d v="1899-12-30T12:40:00"/>
    <x v="0"/>
    <x v="25"/>
    <s v="MAQUET"/>
    <s v="SERVO-I"/>
    <x v="1"/>
    <x v="6"/>
    <s v="LEAK TEST FAILED"/>
    <s v="CHECKED WITH ANOTHER CASSETE ,ITS RECTIFIED NOW"/>
    <s v="EXPIRATORY CASSETTE"/>
    <s v="NO"/>
    <d v="2023-07-23T00:00:00"/>
    <s v="July 2023"/>
    <d v="1899-12-30T12:40:00"/>
    <d v="2023-07-23T12:35:00"/>
    <d v="2023-07-23T12:40:00"/>
    <d v="1899-12-30T00:05:00"/>
    <x v="0"/>
    <x v="1"/>
  </r>
  <r>
    <n v="153"/>
    <x v="45"/>
    <x v="1"/>
    <x v="44"/>
    <d v="1899-12-30T15:15:00"/>
    <x v="0"/>
    <x v="46"/>
    <s v="COVIDIEN"/>
    <s v="NELLCOR"/>
    <x v="1"/>
    <x v="7"/>
    <s v="SPO2 NOT WORKING"/>
    <s v="REFIXED CABLE ,NOW WORKING"/>
    <s v="NO"/>
    <s v="NO"/>
    <d v="2023-07-23T00:00:00"/>
    <s v="July 2023"/>
    <d v="1899-12-30T15:20:00"/>
    <d v="2023-07-23T15:10:00"/>
    <d v="2023-07-23T15:20:00"/>
    <d v="1899-12-30T00:10:00"/>
    <x v="0"/>
    <x v="0"/>
  </r>
  <r>
    <n v="154"/>
    <x v="46"/>
    <x v="1"/>
    <x v="99"/>
    <d v="1899-12-30T16:30:00"/>
    <x v="2"/>
    <x v="24"/>
    <s v="FRESENIUS"/>
    <s v="4008 S"/>
    <x v="2"/>
    <x v="9"/>
    <s v="V188 "/>
    <s v="CLEANED RINSE FILTER"/>
    <s v="RINSE FILTER"/>
    <s v="NO"/>
    <d v="2023-07-24T00:00:00"/>
    <s v="July 2023"/>
    <d v="1899-12-30T16:40:00"/>
    <d v="2023-07-24T16:20:00"/>
    <d v="2023-07-24T16:40:00"/>
    <d v="1899-12-30T00:20:00"/>
    <x v="0"/>
    <x v="1"/>
  </r>
  <r>
    <n v="155"/>
    <x v="47"/>
    <x v="1"/>
    <x v="100"/>
    <d v="1899-12-30T07:50:00"/>
    <x v="0"/>
    <x v="15"/>
    <s v="PHILIPS"/>
    <s v="MX 450"/>
    <x v="0"/>
    <x v="6"/>
    <s v="BATTERY MALFUNCTION MESSAGE"/>
    <s v="BATTERY GONE DEFECTIVE. DEFECTIVE BATTERY TAKEN TO DEPARTMENT. AS OF NOW MONITOR WORKING ON AC SUPPLY. "/>
    <s v="NO"/>
    <s v="BATTERY "/>
    <d v="2023-07-25T00:00:00"/>
    <s v="July 2023"/>
    <d v="1899-12-30T08:25:00"/>
    <d v="2023-07-25T07:45:00"/>
    <d v="2023-07-25T08:25:00"/>
    <d v="1899-12-30T00:40:00"/>
    <x v="1"/>
    <x v="0"/>
  </r>
  <r>
    <n v="156"/>
    <x v="47"/>
    <x v="1"/>
    <x v="65"/>
    <d v="1899-12-30T13:20:00"/>
    <x v="0"/>
    <x v="47"/>
    <s v="GETINGE"/>
    <s v="HCU40"/>
    <x v="0"/>
    <x v="5"/>
    <s v="MAKING SOUND WHILE RUNNING. "/>
    <s v="DEAIRING DONE AND ISSUE RECTIFIED. "/>
    <s v="NO"/>
    <s v="NO"/>
    <d v="2023-07-25T00:00:00"/>
    <s v="July 2023"/>
    <d v="1899-12-30T13:35:00"/>
    <d v="2023-07-25T13:15:00"/>
    <d v="2023-07-25T13:35:00"/>
    <d v="1899-12-30T00:20:00"/>
    <x v="0"/>
    <x v="1"/>
  </r>
  <r>
    <n v="157"/>
    <x v="47"/>
    <x v="1"/>
    <x v="66"/>
    <d v="1899-12-30T17:40:00"/>
    <x v="2"/>
    <x v="8"/>
    <s v="WIPRO GE HEALTH CARE"/>
    <s v="LOGIC E-R7"/>
    <x v="2"/>
    <x v="6"/>
    <s v="NOT SWITCHING ON"/>
    <s v="POWER LOOSE CONNECTION"/>
    <s v="NO"/>
    <s v="NO"/>
    <d v="2023-07-25T00:00:00"/>
    <s v="July 2023"/>
    <d v="1899-12-30T17:50:00"/>
    <d v="2023-07-25T17:30:00"/>
    <d v="2023-07-25T17:50:00"/>
    <d v="1899-12-30T00:20:00"/>
    <x v="0"/>
    <x v="0"/>
  </r>
  <r>
    <n v="158"/>
    <x v="47"/>
    <x v="1"/>
    <x v="101"/>
    <d v="1899-12-30T18:20:00"/>
    <x v="7"/>
    <x v="14"/>
    <s v="SMITHS MEDICAL"/>
    <s v="GRASEBY 2100"/>
    <x v="3"/>
    <x v="6"/>
    <s v="IV STAND CLAMP BROKEN"/>
    <s v="REPLACED WITH THE FAULTY SYRINGE CLAMP. NOW, WORKING GOOD."/>
    <s v="NO"/>
    <s v="NO"/>
    <d v="2023-07-25T00:00:00"/>
    <s v="July 2023"/>
    <d v="1899-12-30T18:27:00"/>
    <d v="2023-07-25T18:17:00"/>
    <d v="2023-07-25T18:27:00"/>
    <d v="1899-12-30T00:10:00"/>
    <x v="0"/>
    <x v="2"/>
  </r>
  <r>
    <n v="159"/>
    <x v="48"/>
    <x v="1"/>
    <x v="5"/>
    <d v="1899-12-30T10:30:00"/>
    <x v="2"/>
    <x v="48"/>
    <s v="COVIDIEN"/>
    <s v="FORCE FX "/>
    <x v="2"/>
    <x v="5"/>
    <s v="ERROR 121"/>
    <s v="NEED TO DO CALIBRATION"/>
    <s v="NO"/>
    <s v="NO"/>
    <d v="2023-07-26T00:00:00"/>
    <s v="July 2023"/>
    <d v="1899-12-30T10:35:00"/>
    <d v="2023-07-26T10:20:00"/>
    <d v="2023-07-26T10:35:00"/>
    <d v="1899-12-30T00:15:00"/>
    <x v="0"/>
    <x v="0"/>
  </r>
  <r>
    <n v="160"/>
    <x v="49"/>
    <x v="1"/>
    <x v="46"/>
    <d v="1899-12-30T14:43:00"/>
    <x v="7"/>
    <x v="25"/>
    <s v="MAQUET"/>
    <s v="SERVO-I"/>
    <x v="3"/>
    <x v="6"/>
    <s v="INTERNAL LEAKAGE TEST FAILED AND PRESSURE TRANSDUCER TEST FAILED"/>
    <s v="REMOVED THE EXPIRATORY CASSETTE, CLEANED AND REFIXED INTO THE VENTILATOR. RERUN THE PRE-USE CHECK AND PASSED. NOW, WORKING FINE. "/>
    <s v="NO"/>
    <s v="NO"/>
    <d v="2023-07-27T00:00:00"/>
    <s v="July 2023"/>
    <d v="1899-12-30T14:53:00"/>
    <d v="2023-07-27T14:40:00"/>
    <d v="2023-07-27T14:53:00"/>
    <d v="1899-12-30T00:13:00"/>
    <x v="0"/>
    <x v="1"/>
  </r>
  <r>
    <n v="161"/>
    <x v="49"/>
    <x v="1"/>
    <x v="102"/>
    <d v="1899-12-30T14:57:00"/>
    <x v="3"/>
    <x v="25"/>
    <s v="MAQUET"/>
    <s v="SERVO-I"/>
    <x v="3"/>
    <x v="6"/>
    <s v="INTERNAL LEAKAGE TEST FAILED"/>
    <s v="REMOVED THE EXPIRATORY CASSETTE, CLEANED AND REFIXED INTO THE VENTILATOR. RERUN THE PRE-USE CHECK AND PASSED. NOW, WORKING FINE. "/>
    <s v="NO"/>
    <s v="NO"/>
    <d v="2023-07-27T00:00:00"/>
    <s v="July 2023"/>
    <d v="1899-12-30T15:10:00"/>
    <d v="2023-07-27T14:55:00"/>
    <d v="2023-07-27T15:10:00"/>
    <d v="1899-12-30T00:15:00"/>
    <x v="0"/>
    <x v="1"/>
  </r>
  <r>
    <n v="162"/>
    <x v="50"/>
    <x v="1"/>
    <x v="13"/>
    <d v="1899-12-30T07:35:00"/>
    <x v="0"/>
    <x v="15"/>
    <s v="PHILIPS"/>
    <s v="MX 550"/>
    <x v="0"/>
    <x v="5"/>
    <s v="ETCO2 NOT SHOWING"/>
    <s v="ADJUSTED THE WATER TRAP POSITION ON GAS MODULE AND ISSUE RECTIFIED. "/>
    <s v="NO"/>
    <s v="NO"/>
    <d v="2023-07-28T00:00:00"/>
    <s v="July 2023"/>
    <d v="1899-12-30T07:45:00"/>
    <d v="2023-07-28T07:30:00"/>
    <d v="2023-07-28T07:45:00"/>
    <d v="1899-12-30T00:15:00"/>
    <x v="0"/>
    <x v="0"/>
  </r>
  <r>
    <n v="163"/>
    <x v="50"/>
    <x v="1"/>
    <x v="14"/>
    <d v="1899-12-30T07:50:00"/>
    <x v="3"/>
    <x v="23"/>
    <s v="MATRIX"/>
    <s v="MN05"/>
    <x v="0"/>
    <x v="5"/>
    <s v="NO CIRCULATION IN BLANKET. "/>
    <s v="BLANKET LEAK. CHANGED BLANKET AND ISSUE RECTIFIED. "/>
    <s v="HEMOTHERM BLANKET"/>
    <s v="NO"/>
    <d v="2023-07-28T00:00:00"/>
    <s v="July 2023"/>
    <d v="1899-12-30T07:55:00"/>
    <d v="2023-07-28T07:48:00"/>
    <d v="2023-07-28T07:55:00"/>
    <d v="1899-12-30T00:07:00"/>
    <x v="0"/>
    <x v="0"/>
  </r>
  <r>
    <n v="164"/>
    <x v="50"/>
    <x v="1"/>
    <x v="19"/>
    <d v="1899-12-30T09:05:00"/>
    <x v="0"/>
    <x v="4"/>
    <s v="WIPRO GE HEALTH CARE"/>
    <s v="CARESTATION 650 "/>
    <x v="0"/>
    <x v="5"/>
    <s v="NO BATTERY BACKUP"/>
    <s v="BATTERY DRAINED COMPLETELY, KEPT ON CHARGING AND ISSUE RECTIFIED. "/>
    <s v="NO"/>
    <s v="NO"/>
    <d v="2023-07-28T00:00:00"/>
    <s v="July 2023"/>
    <d v="1899-12-30T11:05:00"/>
    <d v="2023-07-28T09:00:00"/>
    <d v="2023-07-28T11:05:00"/>
    <d v="1899-12-30T02:05:00"/>
    <x v="0"/>
    <x v="1"/>
  </r>
  <r>
    <n v="165"/>
    <x v="50"/>
    <x v="1"/>
    <x v="26"/>
    <d v="1899-12-30T10:55:00"/>
    <x v="0"/>
    <x v="47"/>
    <s v="GETINGE"/>
    <s v="HCU40"/>
    <x v="0"/>
    <x v="5"/>
    <s v="LEAK ON HEMOTHERM BLANKET"/>
    <s v="BLANKET HAD MULTIPLE HOLES. NEW BLANKET GIVEN AS REPLACEMENT. ISSUE RECTIFIED. "/>
    <s v="HEMOTHERM BLANKET"/>
    <s v="NO"/>
    <d v="2023-07-28T00:00:00"/>
    <s v="July 2023"/>
    <d v="1899-12-30T11:00:00"/>
    <d v="2023-07-28T10:50:00"/>
    <d v="2023-07-28T11:00:00"/>
    <d v="1899-12-30T00:10:00"/>
    <x v="0"/>
    <x v="0"/>
  </r>
  <r>
    <n v="166"/>
    <x v="50"/>
    <x v="1"/>
    <x v="73"/>
    <d v="1899-12-30T16:40:00"/>
    <x v="2"/>
    <x v="49"/>
    <s v="OLYMPUS"/>
    <s v="LTF-160(E)"/>
    <x v="2"/>
    <x v="10"/>
    <s v="LEAK IN WORKING CHANNEL"/>
    <s v="COMPANY PERSON CHECKED AND TAKEN TO INHOUSE SERVICE"/>
    <s v="NO"/>
    <s v="NEED SERVICE"/>
    <d v="2023-07-28T00:00:00"/>
    <s v="July 2023"/>
    <d v="1899-12-30T17:00:00"/>
    <d v="2023-07-28T16:30:00"/>
    <d v="2023-07-28T17:00:00"/>
    <d v="1899-12-30T00:30:00"/>
    <x v="1"/>
    <x v="0"/>
  </r>
  <r>
    <n v="167"/>
    <x v="50"/>
    <x v="1"/>
    <x v="103"/>
    <d v="1899-12-30T17:40:00"/>
    <x v="0"/>
    <x v="50"/>
    <s v="COBAS  E411"/>
    <s v="ROCHE"/>
    <x v="3"/>
    <x v="11"/>
    <s v="THE REAGENT ROTOR DIDN'T REACH THE HOME POSITION."/>
    <s v="REMOVED THE REAGENT ROTOR AND FOUND SMALL DUST PARTICLE INSIDE. REMOVED IT AND THEN PLACED THE ROTOR AT THE PROPER POSITION. NOW WORKINH GOOD."/>
    <s v="NO"/>
    <s v="NO"/>
    <d v="2023-07-28T00:00:00"/>
    <s v="July 2023"/>
    <d v="1899-12-30T17:50:00"/>
    <d v="2023-07-28T17:35:00"/>
    <d v="2023-07-28T17:50:00"/>
    <d v="1899-12-30T00:15:00"/>
    <x v="0"/>
    <x v="0"/>
  </r>
  <r>
    <n v="168"/>
    <x v="51"/>
    <x v="1"/>
    <x v="104"/>
    <d v="1899-12-30T08:15:00"/>
    <x v="0"/>
    <x v="40"/>
    <s v="GETINGE"/>
    <s v="CS300"/>
    <x v="2"/>
    <x v="5"/>
    <s v="HELIUM CYLINDER LEAK"/>
    <s v="REPLACED THE WASHER AND THE CYLINDER IS GOOD"/>
    <s v="WASHER"/>
    <s v="NO"/>
    <d v="2023-07-29T00:00:00"/>
    <s v="July 2023"/>
    <d v="1899-12-30T08:20:00"/>
    <d v="2023-07-29T08:10:00"/>
    <d v="2023-07-29T08:20:00"/>
    <d v="1899-12-30T00:10:00"/>
    <x v="0"/>
    <x v="1"/>
  </r>
  <r>
    <n v="169"/>
    <x v="51"/>
    <x v="1"/>
    <x v="36"/>
    <d v="1899-12-30T14:14:00"/>
    <x v="10"/>
    <x v="45"/>
    <s v="HELENO LABORATORIES"/>
    <s v="ACTALYKE"/>
    <x v="3"/>
    <x v="1"/>
    <s v="ACT MACHINE NOT WORKING"/>
    <s v="REMOVED THE POWERCHORD. REFIXED AND RUNNED WITH ANOTHER BLOOD SAMPLE. NOW, WORKING GOOD."/>
    <s v="NO"/>
    <s v="NO"/>
    <d v="2023-07-29T00:00:00"/>
    <s v="July 2023"/>
    <d v="1899-12-30T14:20:00"/>
    <d v="2023-07-29T14:10:00"/>
    <d v="2023-07-29T14:20:00"/>
    <d v="1899-12-30T00:10:00"/>
    <x v="0"/>
    <x v="0"/>
  </r>
  <r>
    <n v="170"/>
    <x v="52"/>
    <x v="1"/>
    <x v="26"/>
    <d v="1899-12-30T10:55:00"/>
    <x v="0"/>
    <x v="15"/>
    <s v="PHILIPS"/>
    <s v="MX 450"/>
    <x v="0"/>
    <x v="6"/>
    <s v="MONITOR BROKEN"/>
    <s v="MONITOR MISHANDLED AND PHYSICAL DAMAGE ONSERVED ON DISPLAY. OBSERVED BOOTING OK, DISPLAY OK, TOUCH NOT WORKING. "/>
    <s v="NO"/>
    <s v="DISPLAY"/>
    <d v="2023-07-31T00:00:00"/>
    <s v="July 2023"/>
    <d v="1899-12-30T11:30:00"/>
    <d v="2023-07-31T10:50:00"/>
    <d v="2023-07-31T11:30:00"/>
    <d v="1899-12-30T00:40:00"/>
    <x v="1"/>
    <x v="0"/>
  </r>
  <r>
    <n v="171"/>
    <x v="52"/>
    <x v="1"/>
    <x v="105"/>
    <d v="1899-12-30T19:40:00"/>
    <x v="0"/>
    <x v="5"/>
    <s v="GEM 4000"/>
    <s v="INSTRUMENTATION LABORATORY"/>
    <x v="1"/>
    <x v="6"/>
    <s v="SUDDENLY SHUT DOWN"/>
    <s v="HARDWARE FAILURE ,FIXED NOW "/>
    <s v="NO"/>
    <s v="NO"/>
    <d v="2023-07-31T00:00:00"/>
    <s v="July 2023"/>
    <d v="1899-12-30T19:50:00"/>
    <d v="2023-07-31T19:35:00"/>
    <d v="2023-07-31T19:50:00"/>
    <d v="1899-12-30T00:15:00"/>
    <x v="0"/>
    <x v="0"/>
  </r>
  <r>
    <n v="172"/>
    <x v="53"/>
    <x v="2"/>
    <x v="33"/>
    <d v="1899-12-30T23:35:00"/>
    <x v="0"/>
    <x v="2"/>
    <s v="ARJO HUNTLEIGH"/>
    <s v="ENTERPRISE 5000"/>
    <x v="4"/>
    <x v="7"/>
    <s v="COT NOT WORKING"/>
    <s v="FOUND THAT THE REMOTE WAS LOCKED. LOCK RELEASED AND ISSUE RECTIFIED."/>
    <s v="NO"/>
    <s v="NO"/>
    <d v="2023-08-01T00:00:00"/>
    <s v="August 2023"/>
    <d v="1899-12-30T23:40:00"/>
    <d v="2023-08-01T23:30:00"/>
    <d v="2023-08-01T23:40:00"/>
    <d v="1899-12-30T00:10:00"/>
    <x v="0"/>
    <x v="2"/>
  </r>
  <r>
    <n v="173"/>
    <x v="53"/>
    <x v="2"/>
    <x v="93"/>
    <d v="1899-12-30T01:10:00"/>
    <x v="2"/>
    <x v="33"/>
    <s v="SMITHS MEDICAL"/>
    <s v="L1CW"/>
    <x v="4"/>
    <x v="6"/>
    <s v="STOPS WORKING WITHIN A FEW MINUTES AFTER SWITCHING ON."/>
    <s v="FIXED THE TEMPERATURE PROBE PROPERLY AND RECTIFIED THE ISSUE."/>
    <s v="NO"/>
    <s v="NO"/>
    <d v="2023-08-01T00:00:00"/>
    <s v="August 2023"/>
    <d v="1899-12-30T01:20:00"/>
    <d v="2023-08-01T01:00:00"/>
    <d v="2023-08-01T01:20:00"/>
    <d v="1899-12-30T00:20:00"/>
    <x v="0"/>
    <x v="0"/>
  </r>
  <r>
    <n v="174"/>
    <x v="53"/>
    <x v="2"/>
    <x v="106"/>
    <d v="1899-12-30T22:15:00"/>
    <x v="6"/>
    <x v="32"/>
    <s v="WIPRO GE HEALTH CARE"/>
    <s v="MAC 2000"/>
    <x v="4"/>
    <x v="2"/>
    <s v="V3 ERROR"/>
    <s v="REPLACED THE DEFECTIVE CABLE WITH A NEW ONE AND RECTIFIED THE ISSUE"/>
    <s v="10-LEADS ECG CABLE"/>
    <s v="NO"/>
    <d v="2023-08-01T00:00:00"/>
    <s v="August 2023"/>
    <d v="1899-12-30T22:30:00"/>
    <d v="2023-08-01T22:00:00"/>
    <d v="2023-08-01T22:30:00"/>
    <d v="1899-12-30T00:30:00"/>
    <x v="0"/>
    <x v="0"/>
  </r>
  <r>
    <n v="175"/>
    <x v="53"/>
    <x v="2"/>
    <x v="107"/>
    <d v="1899-12-30T18:35:00"/>
    <x v="0"/>
    <x v="51"/>
    <s v="REMI"/>
    <s v="R-8C PLUS"/>
    <x v="1"/>
    <x v="4"/>
    <s v="CENTRIFUGE MAKING NOISE"/>
    <s v="CHECKED WHEIGHT BALANCE,ALTERNED WHEIGHTS"/>
    <s v="NO"/>
    <s v="NO"/>
    <d v="2023-08-01T00:00:00"/>
    <s v="August 2023"/>
    <d v="1899-12-30T19:00:00"/>
    <d v="2023-08-01T18:30:00"/>
    <d v="2023-08-01T19:00:00"/>
    <d v="1899-12-30T00:30:00"/>
    <x v="0"/>
    <x v="0"/>
  </r>
  <r>
    <n v="176"/>
    <x v="53"/>
    <x v="2"/>
    <x v="108"/>
    <d v="1899-12-30T11:50:00"/>
    <x v="2"/>
    <x v="5"/>
    <s v="INSTRUMENTATION LABORATORY"/>
    <s v="GEM 4000"/>
    <x v="3"/>
    <x v="6"/>
    <s v="NOT WORKING (CO-Ox HARDWARE FAILURE)"/>
    <s v="ACCOMAPANIED WITH THE COMPANY PERSON. CHANGED THE EPROM OF THE CURRENTLY USING CATRIDGE. CVP TEST DONE.NOW, WORKING FINE."/>
    <s v="EPROM"/>
    <s v="NO"/>
    <d v="2023-08-01T00:00:00"/>
    <s v="August 2023"/>
    <d v="1899-12-30T12:00:00"/>
    <d v="2023-08-01T11:40:00"/>
    <d v="2023-08-01T12:00:00"/>
    <d v="1899-12-30T00:20:00"/>
    <x v="0"/>
    <x v="0"/>
  </r>
  <r>
    <n v="177"/>
    <x v="53"/>
    <x v="2"/>
    <x v="109"/>
    <d v="1899-12-30T13:55:00"/>
    <x v="0"/>
    <x v="52"/>
    <s v="REMI"/>
    <s v="R-8C PLUS"/>
    <x v="3"/>
    <x v="4"/>
    <s v="UNIT NOISE PROBLEM"/>
    <s v="PLACED THE SAMPLE IN EVEN ORDER. TIGTHENED THE SCREON THE LEFT SIDE. NOW, IT IS RECTIFIED"/>
    <s v="NO"/>
    <s v="NO"/>
    <d v="2023-08-01T00:00:00"/>
    <s v="August 2023"/>
    <d v="1899-12-30T14:00:00"/>
    <d v="2023-08-01T13:50:00"/>
    <d v="2023-08-01T14:00:00"/>
    <d v="1899-12-30T00:10:00"/>
    <x v="0"/>
    <x v="0"/>
  </r>
  <r>
    <n v="178"/>
    <x v="53"/>
    <x v="2"/>
    <x v="24"/>
    <d v="1899-12-30T16:05:00"/>
    <x v="0"/>
    <x v="3"/>
    <s v="PHILIPS"/>
    <s v="EFFICIA DFM 100"/>
    <x v="3"/>
    <x v="7"/>
    <s v="ECG LEAD TEST FAILED. "/>
    <s v="FOUND FAULT IN ECG CABLE. GIVEN ANOTHER ECG CABLE FROM THE DEPARTMENT. PASSED THE OPERATIONAL CHECK. NOW, WORKING GOOD."/>
    <s v="ECG CABLE"/>
    <s v="NO"/>
    <d v="2023-08-01T00:00:00"/>
    <s v="August 2023"/>
    <d v="1899-12-30T16:15:00"/>
    <d v="2023-08-01T16:00:00"/>
    <d v="2023-08-01T16:15:00"/>
    <d v="1899-12-30T00:15:00"/>
    <x v="0"/>
    <x v="1"/>
  </r>
  <r>
    <n v="179"/>
    <x v="53"/>
    <x v="2"/>
    <x v="110"/>
    <d v="1899-12-30T10:20:00"/>
    <x v="2"/>
    <x v="32"/>
    <s v="WIPRO GE HEALTH CARE"/>
    <s v="MAC 2000"/>
    <x v="2"/>
    <x v="2"/>
    <s v="V4 LEAD NOT AVAILABLE"/>
    <s v="CHECKED AND FOUND THAT CABLE DAMAGE, CONFIRMED THE PROBLME WITH ECG CABLE"/>
    <s v="NO"/>
    <s v="ECG CABLE"/>
    <d v="2023-08-01T00:00:00"/>
    <s v="August 2023"/>
    <d v="1899-12-30T10:30:00"/>
    <d v="2023-08-01T10:10:00"/>
    <d v="2023-08-01T10:30:00"/>
    <d v="1899-12-30T00:20:00"/>
    <x v="1"/>
    <x v="0"/>
  </r>
  <r>
    <n v="180"/>
    <x v="54"/>
    <x v="2"/>
    <x v="111"/>
    <d v="1899-12-30T05:40:00"/>
    <x v="2"/>
    <x v="15"/>
    <s v="PHILIPS"/>
    <s v="CM12"/>
    <x v="4"/>
    <x v="2"/>
    <s v="NEED TO CHANGE THE NIBP SETTINGS"/>
    <s v="CHANGE THE SETTINGS ACCORDING TO THE PATIENT'S CONDITION."/>
    <s v="NO"/>
    <s v="NO"/>
    <d v="2023-08-02T00:00:00"/>
    <s v="August 2023"/>
    <d v="1899-12-30T05:45:00"/>
    <d v="2023-08-02T05:30:00"/>
    <d v="2023-08-02T05:45:00"/>
    <d v="1899-12-30T00:15:00"/>
    <x v="0"/>
    <x v="0"/>
  </r>
  <r>
    <n v="181"/>
    <x v="54"/>
    <x v="2"/>
    <x v="112"/>
    <d v="1899-12-30T08:52:00"/>
    <x v="3"/>
    <x v="53"/>
    <s v="SMITH &amp; NEPHEW"/>
    <s v="72200873"/>
    <x v="3"/>
    <x v="5"/>
    <s v="PROBLEM IN DISPLAY DURING CASE"/>
    <s v="REMOVED THE CABLE AND REFIXED PROPERLY. NOW WORKING GOOD."/>
    <s v="NO"/>
    <s v="NO"/>
    <d v="2023-08-02T00:00:00"/>
    <s v="August 2023"/>
    <d v="1899-12-30T08:55:00"/>
    <d v="2023-08-02T08:50:00"/>
    <d v="2023-08-02T08:55:00"/>
    <d v="1899-12-30T00:05:00"/>
    <x v="0"/>
    <x v="0"/>
  </r>
  <r>
    <n v="182"/>
    <x v="54"/>
    <x v="2"/>
    <x v="16"/>
    <d v="1899-12-30T10:00:00"/>
    <x v="2"/>
    <x v="5"/>
    <s v="INSTRUMENTATION LABORATORY"/>
    <s v="GEM 3500"/>
    <x v="2"/>
    <x v="6"/>
    <s v="CATRIDGE REPLACEMENT"/>
    <s v="REPLACED NEW CATRIDGE"/>
    <s v="CARTRIDGE"/>
    <s v="NO"/>
    <d v="2023-08-02T00:00:00"/>
    <s v="August 2023"/>
    <d v="1899-12-30T10:10:00"/>
    <d v="2023-08-02T09:50:00"/>
    <d v="2023-08-02T10:10:00"/>
    <d v="1899-12-30T00:20:00"/>
    <x v="0"/>
    <x v="0"/>
  </r>
  <r>
    <n v="183"/>
    <x v="55"/>
    <x v="2"/>
    <x v="62"/>
    <d v="1899-12-30T22:40:00"/>
    <x v="2"/>
    <x v="37"/>
    <s v="SMITHS MEDICAL"/>
    <s v="GRASEBY 1200"/>
    <x v="4"/>
    <x v="6"/>
    <s v="IV POLE CLAMP BROKEN"/>
    <s v="CHANGED THE BACK PANEL OF THE INFUSION PUMP AND RECTIFIED THE ISSUE."/>
    <s v="NO"/>
    <s v="NO"/>
    <d v="2023-08-03T00:00:00"/>
    <s v="August 2023"/>
    <d v="1899-12-30T22:55:00"/>
    <d v="2023-08-03T22:30:00"/>
    <d v="2023-08-03T22:55:00"/>
    <d v="1899-12-30T00:25:00"/>
    <x v="0"/>
    <x v="2"/>
  </r>
  <r>
    <n v="184"/>
    <x v="55"/>
    <x v="2"/>
    <x v="113"/>
    <d v="1899-12-30T06:30:00"/>
    <x v="2"/>
    <x v="4"/>
    <s v="WIPRO GE HEALTH CARE"/>
    <s v="CARESTATION 650 "/>
    <x v="4"/>
    <x v="5"/>
    <s v="CIRCUIT LEAK TEST FAILED"/>
    <s v="REFIXED THE RESPIRATORY UNIT AND CANISTER PROPERLY AND RE-RAN THE TEST . TEST PASSED AND ISSUE RECTIFIED"/>
    <s v="NO"/>
    <s v="NO"/>
    <d v="2023-08-03T00:00:00"/>
    <s v="August 2023"/>
    <d v="1899-12-30T06:45:00"/>
    <d v="2023-08-03T06:20:00"/>
    <d v="2023-08-03T06:45:00"/>
    <d v="1899-12-30T00:25:00"/>
    <x v="0"/>
    <x v="1"/>
  </r>
  <r>
    <n v="185"/>
    <x v="55"/>
    <x v="2"/>
    <x v="87"/>
    <d v="1899-12-30T23:10:00"/>
    <x v="2"/>
    <x v="5"/>
    <s v="GEM 4000"/>
    <s v="INSTRUMENTATION LABORATORY"/>
    <x v="4"/>
    <x v="6"/>
    <s v="PRINTER NOT WORKING"/>
    <s v="FIXED THE PRINTER PAPER PROPERLY AND RECTIFIED THE ISSUE"/>
    <s v="NO"/>
    <s v="NO"/>
    <d v="2023-08-03T00:00:00"/>
    <s v="August 2023"/>
    <d v="1899-12-30T23:15:00"/>
    <d v="2023-08-03T23:00:00"/>
    <d v="2023-08-03T23:15:00"/>
    <d v="1899-12-30T00:15:00"/>
    <x v="0"/>
    <x v="0"/>
  </r>
  <r>
    <n v="186"/>
    <x v="55"/>
    <x v="2"/>
    <x v="66"/>
    <d v="1899-12-30T17:35:00"/>
    <x v="0"/>
    <x v="2"/>
    <s v="ARJO HUNTLEIGH"/>
    <s v="ENTERPRISE 8000"/>
    <x v="1"/>
    <x v="6"/>
    <s v="NOT GETTING ON"/>
    <s v="OBSERVED POWER DISCONNECTED "/>
    <s v="NO"/>
    <s v="NO"/>
    <d v="2023-08-03T00:00:00"/>
    <s v="August 2023"/>
    <d v="1899-12-30T17:40:00"/>
    <d v="2023-08-03T17:30:00"/>
    <d v="2023-08-03T17:40:00"/>
    <d v="1899-12-30T00:10:00"/>
    <x v="0"/>
    <x v="2"/>
  </r>
  <r>
    <n v="187"/>
    <x v="55"/>
    <x v="2"/>
    <x v="28"/>
    <d v="1899-12-30T19:35:00"/>
    <x v="0"/>
    <x v="15"/>
    <s v="MINDRAY MEDICAL INDIA"/>
    <s v="ePM 12c"/>
    <x v="1"/>
    <x v="6"/>
    <s v="SPO2 NOT WORKING"/>
    <s v="REFIXED THE CABLE "/>
    <s v="NO"/>
    <s v="NO"/>
    <d v="2023-08-03T00:00:00"/>
    <s v="August 2023"/>
    <d v="1899-12-30T19:45:00"/>
    <d v="2023-08-03T19:30:00"/>
    <d v="2023-08-03T19:45:00"/>
    <d v="1899-12-30T00:15:00"/>
    <x v="0"/>
    <x v="0"/>
  </r>
  <r>
    <n v="188"/>
    <x v="55"/>
    <x v="2"/>
    <x v="114"/>
    <d v="1899-12-30T08:25:00"/>
    <x v="7"/>
    <x v="4"/>
    <s v="WIPRO GE HEALTH CARE"/>
    <s v="AISYS CS2"/>
    <x v="3"/>
    <x v="5"/>
    <s v="CIRCUIT LEAK TEST FAILED"/>
    <s v="RERUN THE TEST AND PASSED. NOW, WORKING FINE."/>
    <s v="NO"/>
    <s v="NO"/>
    <d v="2023-08-03T00:00:00"/>
    <s v="August 2023"/>
    <d v="1899-12-30T08:30:00"/>
    <d v="2023-08-03T08:22:00"/>
    <d v="2023-08-03T08:30:00"/>
    <d v="1899-12-30T00:08:00"/>
    <x v="0"/>
    <x v="1"/>
  </r>
  <r>
    <n v="189"/>
    <x v="55"/>
    <x v="2"/>
    <x v="41"/>
    <d v="1899-12-30T16:15:00"/>
    <x v="0"/>
    <x v="4"/>
    <s v="WIPRO GE HEALTH CARE"/>
    <s v="AISYS CS2"/>
    <x v="3"/>
    <x v="5"/>
    <s v="NO BATTERY BACKUP ISSUE"/>
    <s v="ACCOMPANIED WITH THE COMPANY PERSON.CHECKED THE MACHINE MANUALLY AND WITH THE HELP OF COMPANY APPLICATION. BATTERY REPLACED."/>
    <s v="BATTERY"/>
    <s v="NO"/>
    <d v="2023-08-03T00:00:00"/>
    <s v="August 2023"/>
    <d v="1899-12-30T16:30:00"/>
    <d v="2023-08-03T16:10:00"/>
    <d v="2023-08-03T16:30:00"/>
    <d v="1899-12-30T00:20:00"/>
    <x v="0"/>
    <x v="1"/>
  </r>
  <r>
    <n v="190"/>
    <x v="55"/>
    <x v="2"/>
    <x v="44"/>
    <d v="1899-12-30T15:15:00"/>
    <x v="0"/>
    <x v="34"/>
    <s v="WIPRO GE HEALTH CARE"/>
    <s v="SLE"/>
    <x v="0"/>
    <x v="6"/>
    <s v="CHANGE SENSORS MESSAGE"/>
    <s v="FOUND NO &amp; NO2 SENSOR TO BE DEFECTIVE. SENSORS TO BE REPLACED,CURRENTLY WORKING"/>
    <s v="NO"/>
    <s v="NO"/>
    <d v="2023-08-03T00:00:00"/>
    <s v="August 2023"/>
    <d v="1899-12-30T15:30:00"/>
    <d v="2023-08-03T15:10:00"/>
    <d v="2023-08-03T15:30:00"/>
    <d v="1899-12-30T00:20:00"/>
    <x v="0"/>
    <x v="1"/>
  </r>
  <r>
    <n v="191"/>
    <x v="55"/>
    <x v="2"/>
    <x v="115"/>
    <d v="1899-12-30T15:25:00"/>
    <x v="1"/>
    <x v="34"/>
    <s v="WIPRO GE HEALTH CARE"/>
    <s v="SLE"/>
    <x v="0"/>
    <x v="6"/>
    <s v="CALIBRATION REQUIRED MESSAGE"/>
    <s v="SENSOR CALIBRATION DONE AND ISSUE RECTIFIED"/>
    <s v="NO"/>
    <s v="NO"/>
    <d v="2023-08-03T00:00:00"/>
    <s v="August 2023"/>
    <d v="1899-12-30T15:55:00"/>
    <d v="2023-08-03T15:25:00"/>
    <d v="2023-08-03T15:55:00"/>
    <d v="1899-12-30T00:30:00"/>
    <x v="0"/>
    <x v="1"/>
  </r>
  <r>
    <n v="192"/>
    <x v="56"/>
    <x v="2"/>
    <x v="67"/>
    <d v="1899-12-30T13:00:00"/>
    <x v="0"/>
    <x v="15"/>
    <s v="MINDRAY MEDICAL INDIA"/>
    <s v="ePM 12c"/>
    <x v="3"/>
    <x v="6"/>
    <s v="SpO2 CABLE NOT WORKING"/>
    <s v="REMOVED THE CABLE, CLEANED AND REFIXED PROPERLY. NOW, WORKING GOOD."/>
    <s v="NO"/>
    <s v="NO"/>
    <d v="2023-08-04T00:00:00"/>
    <s v="August 2023"/>
    <d v="1899-12-30T13:10:00"/>
    <d v="2023-08-04T12:55:00"/>
    <d v="2023-08-04T13:10:00"/>
    <d v="1899-12-30T00:15:00"/>
    <x v="0"/>
    <x v="0"/>
  </r>
  <r>
    <n v="193"/>
    <x v="56"/>
    <x v="2"/>
    <x v="73"/>
    <d v="1899-12-30T16:35:00"/>
    <x v="0"/>
    <x v="2"/>
    <s v="ARJO HUNTLEIGH"/>
    <s v="ENTERPRISE 5000"/>
    <x v="0"/>
    <x v="7"/>
    <s v="COT NOT WORKING"/>
    <s v="FOUND BATTERY DRAINED. CONENCTED ON MAINS AND ISSUE RECTIFIED. "/>
    <s v="NO"/>
    <s v="NO"/>
    <d v="2023-08-04T00:00:00"/>
    <s v="August 2023"/>
    <d v="1899-12-30T16:40:00"/>
    <d v="2023-08-04T16:30:00"/>
    <d v="2023-08-04T16:40:00"/>
    <d v="1899-12-30T00:10:00"/>
    <x v="0"/>
    <x v="2"/>
  </r>
  <r>
    <n v="194"/>
    <x v="57"/>
    <x v="2"/>
    <x v="33"/>
    <d v="1899-12-30T23:40:00"/>
    <x v="2"/>
    <x v="54"/>
    <s v="WIPRO GE HEALTH CARE"/>
    <s v="COROMETRICS 259"/>
    <x v="4"/>
    <x v="7"/>
    <s v="TOCO PROBE NOT DETECTED "/>
    <s v="FOUND THAT THE PROBE WAS DETACHED FROM THE CONNECTRO. REPLACED WITH A NEW PROBE."/>
    <s v="TOCO PROBE"/>
    <s v="NO"/>
    <d v="2023-08-06T00:00:00"/>
    <s v="August 2023"/>
    <d v="1899-12-30T00:10:00"/>
    <d v="2023-08-05T23:30:00"/>
    <d v="2023-08-06T00:10:00"/>
    <d v="1899-12-30T00:40:00"/>
    <x v="0"/>
    <x v="0"/>
  </r>
  <r>
    <n v="195"/>
    <x v="57"/>
    <x v="2"/>
    <x v="33"/>
    <d v="1899-12-30T23:40:00"/>
    <x v="2"/>
    <x v="54"/>
    <s v="WIPRO GE HEALTH CARE"/>
    <s v="COROMETRICS 259"/>
    <x v="4"/>
    <x v="7"/>
    <s v="TIME NOT DISPLAYING PROPERLY"/>
    <s v="CHANGED THE SETTINGS AND TIME PROPERLY FIXED."/>
    <s v="NO"/>
    <s v="NO"/>
    <d v="2023-08-05T00:00:00"/>
    <s v="August 2023"/>
    <d v="1899-12-30T23:50:00"/>
    <d v="2023-08-05T23:30:00"/>
    <d v="2023-08-05T23:50:00"/>
    <d v="1899-12-30T00:20:00"/>
    <x v="0"/>
    <x v="0"/>
  </r>
  <r>
    <n v="196"/>
    <x v="57"/>
    <x v="2"/>
    <x v="71"/>
    <d v="1899-12-30T09:20:00"/>
    <x v="0"/>
    <x v="32"/>
    <s v="WIPRO GE HEALTH CARE"/>
    <s v="MAC 2000"/>
    <x v="3"/>
    <x v="3"/>
    <s v="ARTIFACTS IN ECG RECORDINGS"/>
    <s v="REMOVED THE CABLE, CLEANED AND REFIXED PROPERLY. TESTED WITH A PATIENT AND NO ARTIFACT FOUND IN THE RECORDINGS.WORKING FINE."/>
    <s v="NO"/>
    <s v="NO"/>
    <d v="2023-08-05T00:00:00"/>
    <s v="August 2023"/>
    <d v="1899-12-30T09:35:00"/>
    <d v="2023-08-05T09:15:00"/>
    <d v="2023-08-05T09:35:00"/>
    <d v="1899-12-30T00:20:00"/>
    <x v="0"/>
    <x v="0"/>
  </r>
  <r>
    <n v="197"/>
    <x v="57"/>
    <x v="2"/>
    <x v="23"/>
    <d v="1899-12-30T14:33:00"/>
    <x v="7"/>
    <x v="48"/>
    <s v="COVIDIEN"/>
    <s v="FORCE FX "/>
    <x v="0"/>
    <x v="5"/>
    <s v="ERROR MESSAGE WHILE USING DIATHERMY. "/>
    <s v="ISSUE RECTIFIED BY ADJUSTING RHEOSTAT"/>
    <s v="NO"/>
    <s v="NO"/>
    <d v="2023-08-05T00:00:00"/>
    <s v="August 2023"/>
    <d v="1899-12-30T14:45:00"/>
    <d v="2023-08-05T14:30:00"/>
    <d v="2023-08-05T14:45:00"/>
    <d v="1899-12-30T00:15:00"/>
    <x v="0"/>
    <x v="0"/>
  </r>
  <r>
    <n v="198"/>
    <x v="58"/>
    <x v="2"/>
    <x v="116"/>
    <d v="1899-12-30T10:10:00"/>
    <x v="0"/>
    <x v="15"/>
    <s v="PHILIPS"/>
    <s v="MX 450"/>
    <x v="3"/>
    <x v="7"/>
    <s v="RESPIRATORY RATE NOT DISPLAYING"/>
    <s v="REMOVED THE CABLE, CLEANED AND REFIXED PROPERLY. NOW, WORKING GOOD."/>
    <s v="NO"/>
    <s v="NO"/>
    <d v="2023-08-06T00:00:00"/>
    <s v="August 2023"/>
    <d v="1899-12-30T10:15:00"/>
    <d v="2023-08-06T10:05:00"/>
    <d v="2023-08-06T10:15:00"/>
    <d v="1899-12-30T00:10:00"/>
    <x v="0"/>
    <x v="0"/>
  </r>
  <r>
    <n v="199"/>
    <x v="58"/>
    <x v="2"/>
    <x v="117"/>
    <d v="1899-12-30T10:20:00"/>
    <x v="10"/>
    <x v="55"/>
    <s v="SECA"/>
    <n v="354"/>
    <x v="3"/>
    <x v="6"/>
    <s v="NOT WORKING"/>
    <s v="REMOVED THE BATTERY, REFIXED PROPERLY. NOW, WORKING GOOD."/>
    <s v="NO"/>
    <s v="NO"/>
    <d v="2023-08-06T00:00:00"/>
    <s v="August 2023"/>
    <d v="1899-12-30T10:26:00"/>
    <d v="2023-08-06T10:16:00"/>
    <d v="2023-08-06T10:26:00"/>
    <d v="1899-12-30T00:10:00"/>
    <x v="0"/>
    <x v="2"/>
  </r>
  <r>
    <n v="200"/>
    <x v="58"/>
    <x v="2"/>
    <x v="118"/>
    <d v="1899-12-30T15:20:00"/>
    <x v="0"/>
    <x v="2"/>
    <s v="ARJO HUNTLEIGH"/>
    <s v="ENTERPRISE 5000"/>
    <x v="0"/>
    <x v="7"/>
    <s v="COT NOT CHARGING"/>
    <s v="FOUND POWER CHORD DISCONNECTED. CONNECTED AND ISSUE RECTIFIED. "/>
    <s v="NO"/>
    <s v="NO"/>
    <d v="2023-08-06T00:00:00"/>
    <s v="August 2023"/>
    <d v="1899-12-30T15:25:00"/>
    <d v="2023-08-06T15:15:00"/>
    <d v="2023-08-06T15:25:00"/>
    <d v="1899-12-30T00:10:00"/>
    <x v="0"/>
    <x v="2"/>
  </r>
  <r>
    <n v="201"/>
    <x v="59"/>
    <x v="2"/>
    <x v="61"/>
    <d v="1899-12-30T11:10:00"/>
    <x v="2"/>
    <x v="32"/>
    <s v="WIPRO GE HEALTH CARE"/>
    <s v="MAC 2000"/>
    <x v="4"/>
    <x v="3"/>
    <s v="V4 ERROR"/>
    <s v="REPLACED THE DEFECTIVE CABLE WITH A NEW ONE AND RECTIFIED THE ISSUE"/>
    <s v="CABLE CONNECTOR"/>
    <s v="NO"/>
    <d v="2023-08-07T00:00:00"/>
    <s v="August 2023"/>
    <d v="1899-12-30T11:25:00"/>
    <d v="2023-08-07T11:00:00"/>
    <d v="2023-08-07T11:25:00"/>
    <d v="1899-12-30T00:25:00"/>
    <x v="0"/>
    <x v="0"/>
  </r>
  <r>
    <n v="202"/>
    <x v="59"/>
    <x v="2"/>
    <x v="54"/>
    <d v="1899-12-30T09:17:00"/>
    <x v="9"/>
    <x v="25"/>
    <s v="MAQUET"/>
    <s v="SERVO-I"/>
    <x v="1"/>
    <x v="6"/>
    <s v="O2 SENSOR FAILURE"/>
    <s v="NEED TO REPLACE O2 SENSOR"/>
    <s v="NO"/>
    <s v="O2 SENSOR"/>
    <d v="2023-08-07T00:00:00"/>
    <s v="August 2023"/>
    <d v="1899-12-30T09:35:00"/>
    <d v="2023-08-07T09:10:00"/>
    <d v="2023-08-07T09:35:00"/>
    <d v="1899-12-30T00:25:00"/>
    <x v="1"/>
    <x v="1"/>
  </r>
  <r>
    <n v="203"/>
    <x v="59"/>
    <x v="2"/>
    <x v="119"/>
    <d v="1899-12-30T12:37:00"/>
    <x v="9"/>
    <x v="4"/>
    <s v="WIPRO GE HEALTH CARE"/>
    <s v="CARESTATION 650 "/>
    <x v="1"/>
    <x v="5"/>
    <s v="CALIBRATION FAILED"/>
    <s v="O2 SENSOR CLEANED AND REFIXED"/>
    <s v="NO"/>
    <s v="NO"/>
    <d v="2023-08-07T00:00:00"/>
    <s v="August 2023"/>
    <d v="1899-12-30T12:40:00"/>
    <d v="2023-08-07T12:30:00"/>
    <d v="2023-08-07T12:40:00"/>
    <d v="1899-12-30T00:10:00"/>
    <x v="0"/>
    <x v="1"/>
  </r>
  <r>
    <n v="204"/>
    <x v="59"/>
    <x v="2"/>
    <x v="120"/>
    <d v="1899-12-30T17:20:00"/>
    <x v="0"/>
    <x v="32"/>
    <s v="WIPRO GE HEALTH CARE"/>
    <s v="MAC 2000"/>
    <x v="1"/>
    <x v="3"/>
    <s v="ECG WAVE GETTING NOISE"/>
    <s v="CABLES CHECKED AND REFIXED"/>
    <s v="NO"/>
    <s v="NO"/>
    <d v="2023-08-07T00:00:00"/>
    <s v="August 2023"/>
    <d v="1899-12-30T17:30:00"/>
    <d v="2023-08-07T17:15:00"/>
    <d v="2023-08-07T17:30:00"/>
    <d v="1899-12-30T00:15:00"/>
    <x v="0"/>
    <x v="0"/>
  </r>
  <r>
    <n v="205"/>
    <x v="59"/>
    <x v="2"/>
    <x v="121"/>
    <d v="1899-12-30T23:10:00"/>
    <x v="10"/>
    <x v="15"/>
    <s v="PHILIPS"/>
    <s v="CM12"/>
    <x v="3"/>
    <x v="7"/>
    <s v="SpO2 CABLE NOT WORKING"/>
    <s v="CHECKED AND REPLACED WITH ANOTHER CABLE. NOW, WORKING GOOD."/>
    <s v="SPO2 PROBE"/>
    <s v="NO"/>
    <d v="2023-08-07T00:00:00"/>
    <s v="August 2023"/>
    <d v="1899-12-30T23:16:00"/>
    <d v="2023-08-07T23:06:00"/>
    <d v="2023-08-07T23:16:00"/>
    <d v="1899-12-30T00:10:00"/>
    <x v="0"/>
    <x v="0"/>
  </r>
  <r>
    <n v="206"/>
    <x v="59"/>
    <x v="2"/>
    <x v="119"/>
    <d v="1899-12-30T12:35:00"/>
    <x v="0"/>
    <x v="8"/>
    <s v="WIPRO GE HEALTH CARE"/>
    <s v="LOGIQ S7"/>
    <x v="0"/>
    <x v="0"/>
    <s v="HANGING ISSUE"/>
    <s v="SPOOLER WAS FULL. CLEARED SPOOLER AND ISSUE RECTIFIED. "/>
    <s v="NO"/>
    <s v="NO"/>
    <d v="2023-08-07T00:00:00"/>
    <s v="August 2023"/>
    <d v="1899-12-30T12:45:00"/>
    <d v="2023-08-07T12:30:00"/>
    <d v="2023-08-07T12:45:00"/>
    <d v="1899-12-30T00:15:00"/>
    <x v="0"/>
    <x v="0"/>
  </r>
  <r>
    <n v="207"/>
    <x v="60"/>
    <x v="2"/>
    <x v="92"/>
    <d v="1899-12-30T13:05:00"/>
    <x v="0"/>
    <x v="8"/>
    <s v="WIPRO GE HEALTH CARE"/>
    <s v="LOGIQ S8"/>
    <x v="0"/>
    <x v="0"/>
    <s v="PROBE NOT SHOWING. "/>
    <s v="DISCONNECTED ALL PROBES AND RESTARTED THE SYSTEM. ISSUE RECTIFIED. "/>
    <s v="NO"/>
    <s v="NO"/>
    <d v="2023-08-08T00:00:00"/>
    <s v="August 2023"/>
    <d v="1899-12-30T13:15:00"/>
    <d v="2023-08-08T13:00:00"/>
    <d v="2023-08-08T13:15:00"/>
    <d v="1899-12-30T00:15:00"/>
    <x v="0"/>
    <x v="0"/>
  </r>
  <r>
    <n v="208"/>
    <x v="60"/>
    <x v="2"/>
    <x v="35"/>
    <d v="1899-12-30T17:10:00"/>
    <x v="2"/>
    <x v="8"/>
    <s v="WIPRO GE HEALTH CARE"/>
    <s v="LOGIC V2"/>
    <x v="0"/>
    <x v="2"/>
    <s v="PROBE CONNECTED BUT NOT SHOWING ON SCREEN"/>
    <s v="FOUND PROBE TO BE LOOSELY CONNECTED. FIXED PROPERLY AND ISSUE RECTIFIED. "/>
    <s v="NO"/>
    <s v="NO"/>
    <d v="2023-08-08T00:00:00"/>
    <s v="August 2023"/>
    <d v="1899-12-30T17:15:00"/>
    <d v="2023-08-08T17:00:00"/>
    <d v="2023-08-08T17:15:00"/>
    <d v="1899-12-30T00:15:00"/>
    <x v="0"/>
    <x v="0"/>
  </r>
  <r>
    <n v="209"/>
    <x v="61"/>
    <x v="2"/>
    <x v="32"/>
    <d v="1899-12-30T18:10:00"/>
    <x v="2"/>
    <x v="6"/>
    <s v="GETINGE"/>
    <s v="ROTAFLOW"/>
    <x v="4"/>
    <x v="6"/>
    <s v="BATTERY FAILED"/>
    <s v="REPLACED THE OLD BATTERY WITH NEW ONE."/>
    <s v="BATTERY"/>
    <s v="NO"/>
    <d v="2023-08-09T00:00:00"/>
    <s v="August 2023"/>
    <d v="1899-12-30T18:30:00"/>
    <d v="2023-08-09T18:00:00"/>
    <d v="2023-08-09T18:30:00"/>
    <d v="1899-12-30T00:30:00"/>
    <x v="0"/>
    <x v="1"/>
  </r>
  <r>
    <n v="210"/>
    <x v="62"/>
    <x v="2"/>
    <x v="35"/>
    <d v="1899-12-30T17:10:00"/>
    <x v="2"/>
    <x v="5"/>
    <s v="GEM 4000"/>
    <s v="INSTRUMENTATION LABORATORY"/>
    <x v="4"/>
    <x v="6"/>
    <s v="CARTRIDGE EXPIRED"/>
    <s v="CHANGED THE CARTRIDGE WITH NEW ONE AND CVP DONE"/>
    <s v="CARTRIDGE"/>
    <s v="NO"/>
    <d v="2023-08-10T00:00:00"/>
    <s v="August 2023"/>
    <d v="1899-12-30T17:40:00"/>
    <d v="2023-08-10T17:00:00"/>
    <d v="2023-08-10T17:40:00"/>
    <d v="1899-12-30T00:40:00"/>
    <x v="0"/>
    <x v="0"/>
  </r>
  <r>
    <n v="211"/>
    <x v="62"/>
    <x v="2"/>
    <x v="104"/>
    <d v="1899-12-30T08:15:00"/>
    <x v="0"/>
    <x v="16"/>
    <s v="MAQUET"/>
    <s v="SERVO AIR"/>
    <x v="1"/>
    <x v="6"/>
    <s v="HIGH O2 CONCENTRATION"/>
    <s v="O2 SENSOR REMAINING CAPACITY 0%"/>
    <s v="O2 SENSOR"/>
    <s v="NO"/>
    <d v="2023-08-10T00:00:00"/>
    <s v="August 2023"/>
    <d v="1899-12-30T08:25:00"/>
    <d v="2023-08-10T08:10:00"/>
    <d v="2023-08-10T08:25:00"/>
    <d v="1899-12-30T00:15:00"/>
    <x v="0"/>
    <x v="1"/>
  </r>
  <r>
    <n v="212"/>
    <x v="62"/>
    <x v="2"/>
    <x v="122"/>
    <d v="1899-12-30T23:45:00"/>
    <x v="0"/>
    <x v="15"/>
    <s v="MINDRAY MEDICAL INDIA"/>
    <s v="UMEC 12"/>
    <x v="3"/>
    <x v="7"/>
    <s v="NIBP NOT WORKING"/>
    <s v="CHECKED THE MACHINE AND FOUND THAT NIBP PARAMETER WAS TURNED OFF. CHANGED THE SETTINGS AND REFIXED THE NIBP PROBE.CHECKED AND WORKING."/>
    <s v="NO"/>
    <s v="NO"/>
    <d v="2023-08-10T00:00:00"/>
    <s v="August 2023"/>
    <d v="1899-12-30T23:50:00"/>
    <d v="2023-08-10T23:40:00"/>
    <d v="2023-08-10T23:50:00"/>
    <d v="1899-12-30T00:10:00"/>
    <x v="0"/>
    <x v="0"/>
  </r>
  <r>
    <n v="213"/>
    <x v="62"/>
    <x v="2"/>
    <x v="49"/>
    <d v="1899-12-30T12:55:00"/>
    <x v="0"/>
    <x v="29"/>
    <s v="LF OPTI VONTAGE"/>
    <s v="ILLUMENO NEO"/>
    <x v="0"/>
    <x v="1"/>
    <s v="ERROR 56 MESSAGE "/>
    <s v="ISSUE RECTIFIED BY RESTARTING THE SYSTEM. "/>
    <s v="NO"/>
    <s v="NO"/>
    <d v="2023-08-10T00:00:00"/>
    <s v="August 2023"/>
    <d v="1899-12-30T13:05:00"/>
    <d v="2023-08-10T12:50:00"/>
    <d v="2023-08-10T13:05:00"/>
    <d v="1899-12-30T00:15:00"/>
    <x v="0"/>
    <x v="0"/>
  </r>
  <r>
    <n v="214"/>
    <x v="62"/>
    <x v="2"/>
    <x v="46"/>
    <d v="1899-12-30T14:45:00"/>
    <x v="0"/>
    <x v="5"/>
    <s v="GEM 4000"/>
    <s v="INSTRUMENTATION LABORATORY"/>
    <x v="0"/>
    <x v="6"/>
    <s v="CARTRIDGE EXPIRED"/>
    <s v="NEW CARTRIDGE CHANGED &amp; CVP PASSED. "/>
    <s v="CARTRIDGE"/>
    <s v="NO"/>
    <d v="2023-08-10T00:00:00"/>
    <s v="August 2023"/>
    <d v="1899-12-30T15:30:00"/>
    <d v="2023-08-10T14:40:00"/>
    <d v="2023-08-10T15:30:00"/>
    <d v="1899-12-30T00:50:00"/>
    <x v="0"/>
    <x v="0"/>
  </r>
  <r>
    <n v="215"/>
    <x v="63"/>
    <x v="2"/>
    <x v="40"/>
    <d v="1899-12-30T19:15:00"/>
    <x v="6"/>
    <x v="24"/>
    <s v="FRESENIUS"/>
    <s v="4008 S"/>
    <x v="4"/>
    <x v="9"/>
    <s v="LOW TEMPERATURE ERROR"/>
    <s v="CHANGED THE FLOW MOTOR AND RECTIFIED THE ISSUE"/>
    <s v="FLOW MOTOR"/>
    <s v="NO"/>
    <d v="2023-08-11T00:00:00"/>
    <s v="August 2023"/>
    <d v="1899-12-30T19:30:00"/>
    <d v="2023-08-11T19:00:00"/>
    <d v="2023-08-11T19:30:00"/>
    <d v="1899-12-30T00:30:00"/>
    <x v="0"/>
    <x v="1"/>
  </r>
  <r>
    <n v="216"/>
    <x v="63"/>
    <x v="2"/>
    <x v="17"/>
    <d v="1899-12-30T11:25:00"/>
    <x v="0"/>
    <x v="2"/>
    <s v="ARJO HUNTLEIGH"/>
    <s v="ENTERPRISE 9000"/>
    <x v="1"/>
    <x v="6"/>
    <s v="SHOWS 410 ERROR"/>
    <s v="POWER SUPPLY BOARD REPLACED"/>
    <s v="NO"/>
    <s v="NO"/>
    <d v="2023-08-11T00:00:00"/>
    <s v="August 2023"/>
    <d v="1899-12-30T11:50:00"/>
    <d v="2023-08-11T11:20:00"/>
    <d v="2023-08-11T11:50:00"/>
    <d v="1899-12-30T00:30:00"/>
    <x v="0"/>
    <x v="2"/>
  </r>
  <r>
    <n v="217"/>
    <x v="63"/>
    <x v="2"/>
    <x v="123"/>
    <d v="1899-12-30T11:20:00"/>
    <x v="0"/>
    <x v="56"/>
    <s v="ANKLE MOTION PRIVATE LIMITED"/>
    <s v="AM-03"/>
    <x v="1"/>
    <x v="12"/>
    <s v="POWER ADAPTOR WIRE PHYSICAL DAMAGE"/>
    <s v="CABLE SOLDERED AND RECTIFIED"/>
    <s v="NO"/>
    <s v="NO"/>
    <d v="2023-08-11T00:00:00"/>
    <s v="August 2023"/>
    <d v="1899-12-30T11:30:00"/>
    <d v="2023-08-11T11:15:00"/>
    <d v="2023-08-11T11:30:00"/>
    <d v="1899-12-30T00:15:00"/>
    <x v="0"/>
    <x v="0"/>
  </r>
  <r>
    <n v="218"/>
    <x v="63"/>
    <x v="2"/>
    <x v="40"/>
    <d v="1899-12-30T19:05:00"/>
    <x v="0"/>
    <x v="57"/>
    <s v="LF OPTI VONTAGE"/>
    <s v="846700A"/>
    <x v="3"/>
    <x v="0"/>
    <s v="NOT WORKING"/>
    <s v="RESTARTED THE MACHINE. FOLLOWED THE INSTRUCTIONS IN THE SELF TEST. NOW, WORKING GOOD."/>
    <s v="NO"/>
    <s v="NO"/>
    <d v="2023-08-11T00:00:00"/>
    <s v="August 2023"/>
    <d v="1899-12-30T19:15:00"/>
    <d v="2023-08-11T19:00:00"/>
    <d v="2023-08-11T19:15:00"/>
    <d v="1899-12-30T00:15:00"/>
    <x v="0"/>
    <x v="0"/>
  </r>
  <r>
    <n v="219"/>
    <x v="63"/>
    <x v="2"/>
    <x v="39"/>
    <d v="1899-12-30T21:55:00"/>
    <x v="0"/>
    <x v="2"/>
    <s v="ARJO HUNTLEIGH"/>
    <s v="ENTERPRISE 8000"/>
    <x v="3"/>
    <x v="6"/>
    <s v="BRAKE NOT WORKING"/>
    <s v="FOUND THAT A SCREW WAS MISSING AT ONE SIDE. THE OTHER SIDE'S SCREW WAS LOOSE. TIGHTENED IT. NOW, PARTIALLY WORKING"/>
    <s v="NO"/>
    <s v="SCREW NEEDED"/>
    <d v="2023-08-11T00:00:00"/>
    <s v="August 2023"/>
    <d v="1899-12-30T22:06:00"/>
    <d v="2023-08-11T21:50:00"/>
    <d v="2023-08-11T22:06:00"/>
    <d v="1899-12-30T00:16:00"/>
    <x v="1"/>
    <x v="2"/>
  </r>
  <r>
    <n v="220"/>
    <x v="63"/>
    <x v="2"/>
    <x v="33"/>
    <d v="1899-12-30T23:34:00"/>
    <x v="10"/>
    <x v="58"/>
    <s v="FISHER AND PAYKEL"/>
    <s v="MR850"/>
    <x v="3"/>
    <x v="6"/>
    <s v="ALARM INDICATION"/>
    <s v="FOUND THAT WATER IS BELOW THE MARKED LEVEL AND LOW LEVEL WATER INDICATION ALARM IS BLINKING. FILLED THE WATER LEVEL TO THE NORMAL RANGE. "/>
    <s v="NO"/>
    <s v="NO"/>
    <d v="2023-08-11T00:00:00"/>
    <s v="August 2023"/>
    <d v="1899-12-30T23:45:00"/>
    <d v="2023-08-11T23:30:00"/>
    <d v="2023-08-11T23:45:00"/>
    <d v="1899-12-30T00:15:00"/>
    <x v="0"/>
    <x v="0"/>
  </r>
  <r>
    <n v="221"/>
    <x v="63"/>
    <x v="2"/>
    <x v="45"/>
    <d v="1899-12-30T14:30:00"/>
    <x v="2"/>
    <x v="52"/>
    <s v="REMI"/>
    <s v="NEYA 4"/>
    <x v="2"/>
    <x v="4"/>
    <s v="ABNORMAL NOISE"/>
    <s v="CHECKED AND COMP PERSON CONFIMED THE PROBLEM WITH MOTOR SHAFT"/>
    <s v="NO"/>
    <s v="MOTOR"/>
    <d v="2023-08-11T00:00:00"/>
    <s v="August 2023"/>
    <d v="1899-12-30T14:40:00"/>
    <d v="2023-08-11T14:20:00"/>
    <d v="2023-08-11T14:40:00"/>
    <d v="1899-12-30T00:20:00"/>
    <x v="1"/>
    <x v="0"/>
  </r>
  <r>
    <n v="222"/>
    <x v="63"/>
    <x v="2"/>
    <x v="102"/>
    <d v="1899-12-30T15:05:00"/>
    <x v="2"/>
    <x v="39"/>
    <s v="EDWARDS"/>
    <s v="HEMOSPHERE HEM1"/>
    <x v="2"/>
    <x v="6"/>
    <s v="NOT DETECTING THE OXIMETRY CABLE"/>
    <s v="NEED TO REPLACE THE NEW CABLE"/>
    <s v="NO"/>
    <s v="OXIMETRY CABLE"/>
    <d v="2023-08-11T00:00:00"/>
    <s v="August 2023"/>
    <d v="1899-12-30T15:20:00"/>
    <d v="2023-08-11T14:55:00"/>
    <d v="2023-08-11T15:20:00"/>
    <d v="1899-12-30T00:25:00"/>
    <x v="1"/>
    <x v="1"/>
  </r>
  <r>
    <n v="223"/>
    <x v="64"/>
    <x v="2"/>
    <x v="61"/>
    <d v="1899-12-30T11:05:00"/>
    <x v="0"/>
    <x v="59"/>
    <s v="SECA"/>
    <s v="334"/>
    <x v="4"/>
    <x v="3"/>
    <s v="NOT WORKING"/>
    <s v="CHECKED THE MACHINE AND FOUND IT'S WORKING GOOD."/>
    <s v="NO"/>
    <s v="NO"/>
    <d v="2023-08-12T00:00:00"/>
    <s v="August 2023"/>
    <d v="1899-12-30T11:10:00"/>
    <d v="2023-08-12T11:00:00"/>
    <d v="2023-08-12T11:10:00"/>
    <d v="1899-12-30T00:10:00"/>
    <x v="0"/>
    <x v="2"/>
  </r>
  <r>
    <n v="224"/>
    <x v="64"/>
    <x v="2"/>
    <x v="124"/>
    <d v="1899-12-30T10:20:00"/>
    <x v="0"/>
    <x v="59"/>
    <s v="SECA"/>
    <s v="334"/>
    <x v="1"/>
    <x v="3"/>
    <s v="NOT WORKING"/>
    <s v="FOUND BATTERY DRY,REPLACED NEW BATTERIES"/>
    <s v="NO"/>
    <s v="NO"/>
    <d v="2023-08-12T00:00:00"/>
    <s v="August 2023"/>
    <d v="1899-12-30T10:30:00"/>
    <d v="2023-08-12T10:15:00"/>
    <d v="2023-08-12T10:30:00"/>
    <d v="1899-12-30T00:15:00"/>
    <x v="0"/>
    <x v="2"/>
  </r>
  <r>
    <n v="225"/>
    <x v="64"/>
    <x v="2"/>
    <x v="7"/>
    <d v="1899-12-30T13:15:00"/>
    <x v="0"/>
    <x v="60"/>
    <s v="JOHNSON&amp;JOHNSON"/>
    <s v="STERRAD 100NX"/>
    <x v="0"/>
    <x v="8"/>
    <s v="H202 ADJUSTMENT MESSAGE"/>
    <s v="MACHINE RESTARTED AND ISSUE RECTIFIED"/>
    <s v="NO"/>
    <s v="NO"/>
    <d v="2023-08-12T00:00:00"/>
    <s v="August 2023"/>
    <d v="1899-12-30T13:30:00"/>
    <d v="2023-08-12T13:10:00"/>
    <d v="2023-08-12T13:30:00"/>
    <d v="1899-12-30T00:20:00"/>
    <x v="0"/>
    <x v="0"/>
  </r>
  <r>
    <n v="226"/>
    <x v="64"/>
    <x v="2"/>
    <x v="125"/>
    <d v="1899-12-30T13:35:00"/>
    <x v="1"/>
    <x v="61"/>
    <s v="GETINGE"/>
    <s v="HS 22K7"/>
    <x v="0"/>
    <x v="8"/>
    <s v="SERVICE MESSAGE"/>
    <s v="WATER CHANGED AND BOWIE DICK TEST DONE AND PASSED. ISSUE RECTIFIED. "/>
    <s v="NO"/>
    <s v="NO"/>
    <d v="2023-08-12T00:00:00"/>
    <s v="August 2023"/>
    <d v="1899-12-30T13:45:00"/>
    <d v="2023-08-12T13:35:00"/>
    <d v="2023-08-12T13:45:00"/>
    <d v="1899-12-30T00:10:00"/>
    <x v="0"/>
    <x v="0"/>
  </r>
  <r>
    <n v="227"/>
    <x v="65"/>
    <x v="2"/>
    <x v="24"/>
    <d v="1899-12-30T16:10:00"/>
    <x v="2"/>
    <x v="2"/>
    <s v="ARJO HUNTLEIGH"/>
    <s v="ENTERPRISE 8000"/>
    <x v="4"/>
    <x v="6"/>
    <s v="BRAKE LEVER  BROKEN"/>
    <s v="FIXED IT AND ISSUE RECTIFIED"/>
    <s v="NO"/>
    <s v="NO"/>
    <d v="2023-08-13T00:00:00"/>
    <s v="August 2023"/>
    <d v="1899-12-30T16:20:00"/>
    <d v="2023-08-13T16:00:00"/>
    <d v="2023-08-13T16:20:00"/>
    <d v="1899-12-30T00:20:00"/>
    <x v="0"/>
    <x v="2"/>
  </r>
  <r>
    <n v="228"/>
    <x v="65"/>
    <x v="2"/>
    <x v="24"/>
    <d v="1899-12-30T16:10:00"/>
    <x v="2"/>
    <x v="15"/>
    <s v="PHILIPS"/>
    <s v="MX 450"/>
    <x v="4"/>
    <x v="6"/>
    <s v="SPO2 NOT WORKING"/>
    <s v="OUTER SHEATH WAS WORNOUT , FIXED IT AND FOUND IN GOOD WORKING CONDITION."/>
    <s v="NO"/>
    <s v="NO"/>
    <d v="2023-08-13T00:00:00"/>
    <s v="August 2023"/>
    <d v="1899-12-30T16:15:00"/>
    <d v="2023-08-13T16:00:00"/>
    <d v="2023-08-13T16:15:00"/>
    <d v="1899-12-30T00:15:00"/>
    <x v="0"/>
    <x v="0"/>
  </r>
  <r>
    <n v="229"/>
    <x v="66"/>
    <x v="2"/>
    <x v="50"/>
    <d v="1899-12-30T12:15:00"/>
    <x v="6"/>
    <x v="62"/>
    <s v="CARESTREAM"/>
    <s v="DRF ASCEND ANOLOG HF"/>
    <x v="4"/>
    <x v="0"/>
    <s v="BEAM IR FAULT"/>
    <s v="REFIXED THE CONNECTORS IN GENERATOR AND ISSUE RECTIFIED."/>
    <s v="NO"/>
    <s v="NO"/>
    <d v="2023-08-14T00:00:00"/>
    <s v="August 2023"/>
    <d v="1899-12-30T12:30:00"/>
    <d v="2023-08-14T12:00:00"/>
    <d v="2023-08-14T12:30:00"/>
    <d v="1899-12-30T00:30:00"/>
    <x v="0"/>
    <x v="0"/>
  </r>
  <r>
    <n v="230"/>
    <x v="66"/>
    <x v="2"/>
    <x v="100"/>
    <d v="1899-12-30T07:50:00"/>
    <x v="0"/>
    <x v="12"/>
    <s v="MAQUET"/>
    <s v="ALPHA CLASSIC PRO"/>
    <x v="4"/>
    <x v="5"/>
    <s v="FREE MOVEMENT IN ARM ATTACHMENT"/>
    <s v="TIGHTENED THE ATTACHMENT AND RECTIFIED THE ISSUE"/>
    <s v="NO"/>
    <s v="NO"/>
    <d v="2023-08-14T00:00:00"/>
    <s v="August 2023"/>
    <d v="1899-12-30T08:00:00"/>
    <d v="2023-08-14T07:45:00"/>
    <d v="2023-08-14T08:00:00"/>
    <d v="1899-12-30T00:15:00"/>
    <x v="0"/>
    <x v="2"/>
  </r>
  <r>
    <n v="231"/>
    <x v="66"/>
    <x v="2"/>
    <x v="25"/>
    <d v="1899-12-30T11:40:00"/>
    <x v="2"/>
    <x v="8"/>
    <s v="WIPRO GE HEALTH CARE"/>
    <s v="LOGIQ S8"/>
    <x v="4"/>
    <x v="0"/>
    <s v="WORKLIST NOT OPENING FOR A LONG TIME"/>
    <s v="FOUND LOTS OF PENDING FILES IN SPOOLER. CLEARED IT AND NOW ITS WORKING GOOD."/>
    <s v="NO"/>
    <s v="NO"/>
    <d v="2023-08-14T00:00:00"/>
    <s v="August 2023"/>
    <d v="1899-12-30T11:55:00"/>
    <d v="2023-08-14T11:30:00"/>
    <d v="2023-08-14T11:55:00"/>
    <d v="1899-12-30T00:25:00"/>
    <x v="0"/>
    <x v="0"/>
  </r>
  <r>
    <n v="232"/>
    <x v="66"/>
    <x v="2"/>
    <x v="126"/>
    <d v="1899-12-30T15:08:00"/>
    <x v="7"/>
    <x v="63"/>
    <s v="BIOMERIUX"/>
    <s v="MINIVIDAS"/>
    <x v="3"/>
    <x v="4"/>
    <s v="ERROR MESSAGE DISPLAYING TRAY MECHANISM FAILURE"/>
    <s v="FOUND THAT A SAMPLE WAS STRUCT IN ONE OF THE TRAY. REMOVED IT, CLEANED THE TRAY. NOW, WORKING FINE."/>
    <s v="NO"/>
    <s v="NO"/>
    <d v="2023-08-14T00:00:00"/>
    <s v="August 2023"/>
    <d v="1899-12-30T15:25:00"/>
    <d v="2023-08-14T15:05:00"/>
    <d v="2023-08-14T15:25:00"/>
    <d v="1899-12-30T00:20:00"/>
    <x v="0"/>
    <x v="0"/>
  </r>
  <r>
    <n v="233"/>
    <x v="66"/>
    <x v="2"/>
    <x v="127"/>
    <d v="1899-12-30T19:55:00"/>
    <x v="3"/>
    <x v="15"/>
    <s v="MINDRAY MEDICAL INDIA"/>
    <s v="UMEC 12"/>
    <x v="3"/>
    <x v="7"/>
    <s v="NOT WORKING"/>
    <s v="CHECKED THE MONITOR AND FOUND THAT AC POWER SUPPLY NOT TURNED ON. TURNED ON THE AC SUPPLY AND NOW WORKING GOOD."/>
    <s v="NO"/>
    <s v="NO"/>
    <d v="2023-08-14T00:00:00"/>
    <s v="August 2023"/>
    <d v="1899-12-30T20:00:00"/>
    <d v="2023-08-14T19:53:00"/>
    <d v="2023-08-14T20:00:00"/>
    <d v="1899-12-30T00:07:00"/>
    <x v="0"/>
    <x v="0"/>
  </r>
  <r>
    <n v="234"/>
    <x v="66"/>
    <x v="2"/>
    <x v="128"/>
    <d v="1899-12-30T20:05:00"/>
    <x v="0"/>
    <x v="2"/>
    <s v="ARJO HUNTLEIGH"/>
    <s v="ENTERPRISE 8000"/>
    <x v="3"/>
    <x v="6"/>
    <s v="NOT WORKING"/>
    <s v="FOUND THAT THE BED IS LOCKED. UNLOCKED THE BED AND NOW, WORKING GOOD."/>
    <s v="NO"/>
    <s v="NO"/>
    <d v="2023-08-14T00:00:00"/>
    <s v="August 2023"/>
    <d v="1899-12-30T20:10:00"/>
    <d v="2023-08-14T20:00:00"/>
    <d v="2023-08-14T20:10:00"/>
    <d v="1899-12-30T00:10:00"/>
    <x v="0"/>
    <x v="2"/>
  </r>
  <r>
    <n v="235"/>
    <x v="66"/>
    <x v="2"/>
    <x v="129"/>
    <d v="1899-12-30T20:20:00"/>
    <x v="0"/>
    <x v="15"/>
    <s v="MINDRAY MEDICAL INDIA"/>
    <s v="UMEC 12"/>
    <x v="3"/>
    <x v="7"/>
    <s v="SPO2 PROBE NOT WORKING"/>
    <s v="FOUND THAT THE PINS ARE BEND. RECTIFIED AND CHECKED WITH THE MONITOR. NOW, WORKING GOOD."/>
    <s v="NO"/>
    <s v="NO"/>
    <d v="2023-08-14T00:00:00"/>
    <s v="August 2023"/>
    <d v="1899-12-30T20:25:00"/>
    <d v="2023-08-14T20:15:00"/>
    <d v="2023-08-14T20:25:00"/>
    <d v="1899-12-30T00:10:00"/>
    <x v="0"/>
    <x v="0"/>
  </r>
  <r>
    <n v="236"/>
    <x v="66"/>
    <x v="2"/>
    <x v="41"/>
    <d v="1899-12-30T16:30:00"/>
    <x v="11"/>
    <x v="2"/>
    <s v="ARJO HUNTLEIGH"/>
    <s v="ENTERPRISE 8000"/>
    <x v="2"/>
    <x v="6"/>
    <s v="NOT WORKING"/>
    <s v="RESET DONE, NOW IT WORKING"/>
    <s v="NO"/>
    <s v="NO"/>
    <d v="2023-08-14T00:00:00"/>
    <s v="August 2023"/>
    <d v="1899-12-30T16:40:00"/>
    <d v="2023-08-14T16:10:00"/>
    <d v="2023-08-14T16:40:00"/>
    <d v="1899-12-30T00:30:00"/>
    <x v="0"/>
    <x v="2"/>
  </r>
  <r>
    <n v="237"/>
    <x v="67"/>
    <x v="2"/>
    <x v="36"/>
    <d v="1899-12-30T14:20:00"/>
    <x v="2"/>
    <x v="33"/>
    <s v="SMITHS MEDICAL"/>
    <s v="EQ 5000"/>
    <x v="2"/>
    <x v="6"/>
    <s v="NOT WORKING"/>
    <s v="RESET DONE, NOW IT WORKING"/>
    <s v="NO"/>
    <s v="NO"/>
    <d v="2023-08-15T00:00:00"/>
    <s v="August 2023"/>
    <d v="1899-12-30T14:50:00"/>
    <d v="2023-08-15T14:10:00"/>
    <d v="2023-08-15T14:50:00"/>
    <d v="1899-12-30T00:40:00"/>
    <x v="0"/>
    <x v="0"/>
  </r>
  <r>
    <n v="238"/>
    <x v="68"/>
    <x v="2"/>
    <x v="13"/>
    <d v="1899-12-30T07:35:00"/>
    <x v="0"/>
    <x v="4"/>
    <s v="WIPRO GE HEALTH CARE"/>
    <s v="CARESTATION 650 "/>
    <x v="4"/>
    <x v="1"/>
    <s v="AC POWER FAIL ISSUE"/>
    <s v="REPLACED PMB BOARD (STANDBY) AND RECTIFIED THE ISSUE"/>
    <s v="PMB BOARD"/>
    <s v="NO"/>
    <d v="2023-08-16T00:00:00"/>
    <s v="August 2023"/>
    <d v="1899-12-30T08:20:00"/>
    <d v="2023-08-16T07:30:00"/>
    <d v="2023-08-16T08:20:00"/>
    <d v="1899-12-30T00:50:00"/>
    <x v="0"/>
    <x v="1"/>
  </r>
  <r>
    <n v="239"/>
    <x v="68"/>
    <x v="2"/>
    <x v="130"/>
    <d v="1899-12-30T07:20:00"/>
    <x v="0"/>
    <x v="12"/>
    <s v="MAQUET"/>
    <s v="MEERA"/>
    <x v="4"/>
    <x v="5"/>
    <s v="REMOTE NOT WORKING"/>
    <s v="REFIXED THE REMOTE AND IT'S WORKING GOOD"/>
    <s v="NO"/>
    <s v="NO"/>
    <d v="2023-08-16T00:00:00"/>
    <s v="August 2023"/>
    <d v="1899-12-30T07:25:00"/>
    <d v="2023-08-16T07:15:00"/>
    <d v="2023-08-16T07:25:00"/>
    <d v="1899-12-30T00:10:00"/>
    <x v="0"/>
    <x v="2"/>
  </r>
  <r>
    <n v="240"/>
    <x v="68"/>
    <x v="2"/>
    <x v="58"/>
    <d v="1899-12-30T11:50:00"/>
    <x v="0"/>
    <x v="2"/>
    <s v="ARJO HUNTLEIGH"/>
    <s v="ENTERPRISE 8000"/>
    <x v="1"/>
    <x v="6"/>
    <s v="REMOTE DOESNT WORK"/>
    <s v="REFIXED THE CABLE "/>
    <s v="NO"/>
    <s v="NO"/>
    <d v="2023-08-16T00:00:00"/>
    <s v="August 2023"/>
    <d v="1899-12-30T12:00:00"/>
    <d v="2023-08-16T11:45:00"/>
    <d v="2023-08-16T12:00:00"/>
    <d v="1899-12-30T00:15:00"/>
    <x v="0"/>
    <x v="2"/>
  </r>
  <r>
    <n v="241"/>
    <x v="68"/>
    <x v="2"/>
    <x v="131"/>
    <d v="1899-12-30T14:30:00"/>
    <x v="0"/>
    <x v="61"/>
    <s v="GETINGE"/>
    <s v="HS 22K7"/>
    <x v="3"/>
    <x v="8"/>
    <s v="ERROR MESSAGE DISPLAYING SERVICE"/>
    <s v="CHECKED THE MACHINE AND RUNNED WITH ONE SAMPLE. NO SUCH MESSAGES DISPLAYED. NOW, WORKING GOOD."/>
    <s v="NO"/>
    <s v="NO"/>
    <d v="2023-08-16T00:00:00"/>
    <s v="August 2023"/>
    <d v="1899-12-30T14:50:00"/>
    <d v="2023-08-16T14:25:00"/>
    <d v="2023-08-16T14:50:00"/>
    <d v="1899-12-30T00:25:00"/>
    <x v="0"/>
    <x v="0"/>
  </r>
  <r>
    <n v="242"/>
    <x v="68"/>
    <x v="2"/>
    <x v="132"/>
    <d v="1899-12-30T16:40:00"/>
    <x v="0"/>
    <x v="25"/>
    <s v="MAQUET"/>
    <s v="SERVO-I"/>
    <x v="3"/>
    <x v="6"/>
    <s v="PRE USE CHECK FAILED"/>
    <s v="FOUND THAT O2 CELL DEFECTIVE. REPLACED IT"/>
    <s v="O2 CELL"/>
    <s v="NO"/>
    <d v="2023-08-16T00:00:00"/>
    <s v="August 2023"/>
    <d v="1899-12-30T16:45:00"/>
    <d v="2023-08-16T16:35:00"/>
    <d v="2023-08-16T16:45:00"/>
    <d v="1899-12-30T00:10:00"/>
    <x v="0"/>
    <x v="1"/>
  </r>
  <r>
    <n v="243"/>
    <x v="68"/>
    <x v="2"/>
    <x v="42"/>
    <d v="1899-12-30T18:20:00"/>
    <x v="2"/>
    <x v="25"/>
    <s v="MAQUET"/>
    <s v="SERVO-I"/>
    <x v="2"/>
    <x v="6"/>
    <s v="INTERNOL LEAKAGE TEST FAILED"/>
    <s v="CLEANED EXP CASSETTE AND IT WORKING"/>
    <s v="NO"/>
    <s v="NO"/>
    <d v="2023-08-16T00:00:00"/>
    <s v="August 2023"/>
    <d v="1899-12-30T18:30:00"/>
    <d v="2023-08-16T18:10:00"/>
    <d v="2023-08-16T18:30:00"/>
    <d v="1899-12-30T00:20:00"/>
    <x v="0"/>
    <x v="1"/>
  </r>
  <r>
    <n v="244"/>
    <x v="69"/>
    <x v="2"/>
    <x v="10"/>
    <d v="1899-12-30T10:15:00"/>
    <x v="6"/>
    <x v="4"/>
    <s v="WIPRO GE HEALTH CARE"/>
    <s v="9100 CNXT"/>
    <x v="4"/>
    <x v="5"/>
    <s v="O2 CELL ISSUE"/>
    <s v="CHANGED THE O2 SENSOR AND CHECKED. IT'S WOKING GOOD."/>
    <s v="O2 SENSOR"/>
    <s v="NO"/>
    <d v="2023-08-17T00:00:00"/>
    <s v="August 2023"/>
    <d v="1899-12-30T10:30:00"/>
    <d v="2023-08-17T10:00:00"/>
    <d v="2023-08-17T10:30:00"/>
    <d v="1899-12-30T00:30:00"/>
    <x v="0"/>
    <x v="1"/>
  </r>
  <r>
    <n v="245"/>
    <x v="69"/>
    <x v="2"/>
    <x v="25"/>
    <d v="1899-12-30T11:40:00"/>
    <x v="2"/>
    <x v="16"/>
    <s v="MINDRAY MEDICAL INDIA"/>
    <s v="SV 300"/>
    <x v="1"/>
    <x v="2"/>
    <s v="DEVICE FAILURE 13"/>
    <s v="RUN THE PRE-USE CHECK ,AND RECTIFIED"/>
    <s v="NO"/>
    <s v="NO"/>
    <d v="2023-08-17T00:00:00"/>
    <s v="August 2023"/>
    <d v="1899-12-30T12:00:00"/>
    <d v="2023-08-17T11:30:00"/>
    <d v="2023-08-17T12:00:00"/>
    <d v="1899-12-30T00:30:00"/>
    <x v="0"/>
    <x v="1"/>
  </r>
  <r>
    <n v="246"/>
    <x v="69"/>
    <x v="2"/>
    <x v="50"/>
    <d v="1899-12-30T12:10:00"/>
    <x v="2"/>
    <x v="8"/>
    <s v="WIPRO GE HEALTH CARE"/>
    <s v="LOGIQ S8"/>
    <x v="1"/>
    <x v="0"/>
    <s v="DOESNT PUSH TO PACS"/>
    <s v="REFIXED THE CABLE &amp; CLEARED SPOOLER"/>
    <s v="NO"/>
    <s v="NO"/>
    <d v="2023-08-17T00:00:00"/>
    <s v="August 2023"/>
    <d v="1899-12-30T12:10:00"/>
    <d v="2023-08-17T12:00:00"/>
    <d v="2023-08-17T12:10:00"/>
    <d v="1899-12-30T00:10:00"/>
    <x v="0"/>
    <x v="0"/>
  </r>
  <r>
    <n v="247"/>
    <x v="69"/>
    <x v="2"/>
    <x v="133"/>
    <d v="1899-12-30T20:35:00"/>
    <x v="0"/>
    <x v="15"/>
    <s v="PHILIPS"/>
    <s v="CM12"/>
    <x v="3"/>
    <x v="7"/>
    <s v="ECG CABLE NOT WORKING"/>
    <s v="CHECKED THE CABLE AND FOUND THAT NOT WORKING. CUURENTLY REPLACED WITH THE ANOTHER WARDSIDE ECG CABLE. NOW, WORKING FINE."/>
    <s v="NO"/>
    <s v="NO"/>
    <d v="2023-08-17T00:00:00"/>
    <s v="August 2023"/>
    <d v="1899-12-30T20:45:00"/>
    <d v="2023-08-17T20:30:00"/>
    <d v="2023-08-17T20:45:00"/>
    <d v="1899-12-30T00:15:00"/>
    <x v="0"/>
    <x v="0"/>
  </r>
  <r>
    <n v="248"/>
    <x v="69"/>
    <x v="2"/>
    <x v="134"/>
    <d v="1899-12-30T20:50:00"/>
    <x v="7"/>
    <x v="60"/>
    <s v="JOHNSON&amp;JOHNSON"/>
    <s v="STERRAD 100NX"/>
    <x v="3"/>
    <x v="8"/>
    <s v="ERROR - E15 FAILED"/>
    <s v="RESTARTED AND RUNNED WITH ONE SAMPLE. NOW, WORKING FINE."/>
    <s v="NO"/>
    <s v="NO"/>
    <d v="2023-08-17T00:00:00"/>
    <s v="August 2023"/>
    <d v="1899-12-30T21:00:00"/>
    <d v="2023-08-17T20:47:00"/>
    <d v="2023-08-17T21:00:00"/>
    <d v="1899-12-30T00:13:00"/>
    <x v="0"/>
    <x v="0"/>
  </r>
  <r>
    <n v="249"/>
    <x v="69"/>
    <x v="2"/>
    <x v="135"/>
    <d v="1899-12-30T21:05:00"/>
    <x v="0"/>
    <x v="5"/>
    <s v="INSTRUMENTATION LABORATORY"/>
    <s v="GEM 3500"/>
    <x v="3"/>
    <x v="6"/>
    <s v="PRINTER NOT WORKING"/>
    <s v="REFIXED THE PAPER PROPERLY. NOW, WORKING FINE."/>
    <s v="NO"/>
    <s v="NO"/>
    <d v="2023-08-17T00:00:00"/>
    <s v="August 2023"/>
    <d v="1899-12-30T21:10:00"/>
    <d v="2023-08-17T21:00:00"/>
    <d v="2023-08-17T21:10:00"/>
    <d v="1899-12-30T00:10:00"/>
    <x v="0"/>
    <x v="0"/>
  </r>
  <r>
    <n v="250"/>
    <x v="69"/>
    <x v="2"/>
    <x v="136"/>
    <d v="1899-12-30T21:20:00"/>
    <x v="12"/>
    <x v="64"/>
    <s v="SMITH &amp; NEPHEW"/>
    <s v="72204968"/>
    <x v="3"/>
    <x v="5"/>
    <s v="NOT WORKING DURING THE PROCEDURE"/>
    <s v="CHECKED THE MACHINE AND FOUND THAT SELF TEST NEEDED. REMOVED THE TUBE AND THEN RECONNECTED. NOW, WORKING GOOD."/>
    <s v="NO"/>
    <s v="NO"/>
    <d v="2023-08-17T00:00:00"/>
    <s v="August 2023"/>
    <d v="1899-12-30T21:27:00"/>
    <d v="2023-08-17T21:12:00"/>
    <d v="2023-08-17T21:27:00"/>
    <d v="1899-12-30T00:15:00"/>
    <x v="0"/>
    <x v="0"/>
  </r>
  <r>
    <n v="251"/>
    <x v="69"/>
    <x v="2"/>
    <x v="56"/>
    <d v="1899-12-30T21:32:00"/>
    <x v="3"/>
    <x v="26"/>
    <s v="RESMED"/>
    <s v="ASTRAL 100"/>
    <x v="3"/>
    <x v="7"/>
    <s v="PERSISTENT ALARM INDICATION"/>
    <s v="CHANGED THE SETTINGS, UNLOCKED THE SCREEN, AND NO ALARM INDICATION. SELF TEST HAS TO BE DONE AFTER USE. NOW, WORKING FINE."/>
    <s v="NO"/>
    <s v="NO"/>
    <d v="2023-08-17T00:00:00"/>
    <s v="August 2023"/>
    <d v="1899-12-30T21:40:00"/>
    <d v="2023-08-17T21:30:00"/>
    <d v="2023-08-17T21:40:00"/>
    <d v="1899-12-30T00:10:00"/>
    <x v="0"/>
    <x v="1"/>
  </r>
  <r>
    <n v="252"/>
    <x v="69"/>
    <x v="2"/>
    <x v="137"/>
    <d v="1899-12-30T23:14:00"/>
    <x v="10"/>
    <x v="38"/>
    <s v="PHILIPS"/>
    <s v="A40"/>
    <x v="3"/>
    <x v="6"/>
    <s v="HIGH INTERNOL O2 ERROR"/>
    <s v="REMOVED THE CIRCUITS AND REFIXED. NOW, WORKING GOOD."/>
    <s v="NO"/>
    <s v="NO"/>
    <d v="2023-08-17T00:00:00"/>
    <s v="August 2023"/>
    <d v="1899-12-30T23:20:00"/>
    <d v="2023-08-17T23:10:00"/>
    <d v="2023-08-17T23:20:00"/>
    <d v="1899-12-30T00:10:00"/>
    <x v="0"/>
    <x v="0"/>
  </r>
  <r>
    <n v="253"/>
    <x v="70"/>
    <x v="2"/>
    <x v="61"/>
    <d v="1899-12-30T11:10:00"/>
    <x v="2"/>
    <x v="3"/>
    <s v="PHILIPS"/>
    <s v="EFFICIA DFM 100"/>
    <x v="4"/>
    <x v="6"/>
    <s v="THERAPY TEST FAILED"/>
    <s v="RE-RAN OP CHECK AND EVERY TEST PASSED."/>
    <s v="NO"/>
    <s v="NO"/>
    <d v="2023-08-18T00:00:00"/>
    <s v="August 2023"/>
    <d v="1899-12-30T11:15:00"/>
    <d v="2023-08-18T11:00:00"/>
    <d v="2023-08-18T11:15:00"/>
    <d v="1899-12-30T00:15:00"/>
    <x v="0"/>
    <x v="1"/>
  </r>
  <r>
    <n v="254"/>
    <x v="70"/>
    <x v="2"/>
    <x v="40"/>
    <d v="1899-12-30T19:15:00"/>
    <x v="6"/>
    <x v="2"/>
    <s v="ARJO HUNTLEIGH"/>
    <s v="ENTERPRISE 5000"/>
    <x v="4"/>
    <x v="7"/>
    <s v="NOT WORKING"/>
    <s v="PLUGED IN AC POWER AND RELEASED THE LOCKS IN REMOTE. NOW WORKING GOOD."/>
    <s v="NO"/>
    <s v="NO"/>
    <d v="2023-08-18T00:00:00"/>
    <s v="August 2023"/>
    <d v="1899-12-30T19:30:00"/>
    <d v="2023-08-18T19:00:00"/>
    <d v="2023-08-18T19:30:00"/>
    <d v="1899-12-30T00:30:00"/>
    <x v="0"/>
    <x v="2"/>
  </r>
  <r>
    <n v="255"/>
    <x v="70"/>
    <x v="2"/>
    <x v="59"/>
    <d v="1899-12-30T14:05:00"/>
    <x v="0"/>
    <x v="55"/>
    <s v="SECA"/>
    <s v="354"/>
    <x v="1"/>
    <x v="6"/>
    <s v="NOT WORKING"/>
    <s v="CHECKED BATTERY POSITION"/>
    <s v="NO"/>
    <s v="NO"/>
    <d v="2023-08-18T00:00:00"/>
    <s v="August 2023"/>
    <d v="1899-12-30T14:10:00"/>
    <d v="2023-08-18T14:00:00"/>
    <d v="2023-08-18T14:10:00"/>
    <d v="1899-12-30T00:10:00"/>
    <x v="0"/>
    <x v="2"/>
  </r>
  <r>
    <n v="256"/>
    <x v="70"/>
    <x v="2"/>
    <x v="138"/>
    <d v="1899-12-30T00:10:00"/>
    <x v="2"/>
    <x v="5"/>
    <s v="INSTRUMENTATION LABORATORY"/>
    <s v="GEM 3500"/>
    <x v="3"/>
    <x v="6"/>
    <s v="CATRIDGE NEEDED TO BE REPLACED"/>
    <s v="A NEW CATRIDGE REPLACED"/>
    <s v="CARTRIDGE"/>
    <s v="NO"/>
    <d v="2023-08-18T00:00:00"/>
    <s v="August 2023"/>
    <d v="1899-12-30T00:30:00"/>
    <d v="2023-08-18T00:00:00"/>
    <d v="2023-08-18T00:30:00"/>
    <d v="1899-12-30T00:30:00"/>
    <x v="0"/>
    <x v="0"/>
  </r>
  <r>
    <n v="257"/>
    <x v="71"/>
    <x v="2"/>
    <x v="17"/>
    <d v="1899-12-30T11:25:00"/>
    <x v="0"/>
    <x v="5"/>
    <s v="GEM 4000"/>
    <s v="INSTRUMENTATION LABORATORY"/>
    <x v="1"/>
    <x v="6"/>
    <s v="CL CVP FAILED"/>
    <s v="LOT CHANGED AND AGAIN RUN CVP "/>
    <s v="NO"/>
    <s v="NO"/>
    <d v="2023-08-19T00:00:00"/>
    <s v="August 2023"/>
    <d v="1899-12-30T12:00:00"/>
    <d v="2023-08-19T11:20:00"/>
    <d v="2023-08-19T12:00:00"/>
    <d v="1899-12-30T00:40:00"/>
    <x v="0"/>
    <x v="0"/>
  </r>
  <r>
    <n v="258"/>
    <x v="71"/>
    <x v="2"/>
    <x v="139"/>
    <d v="1899-12-30T00:45:00"/>
    <x v="7"/>
    <x v="8"/>
    <s v="MINDRAY MEDICAL INDIA"/>
    <s v="MX7"/>
    <x v="3"/>
    <x v="6"/>
    <s v="12L PROBE NOT DETECTING"/>
    <s v="CHECKED AND FOUND THAT PROBE IS NOT FIXED PROPERLY. UNLOCKED, REMOVED, FIXED PROPERLY AND THEN LOCKED. NOW, WORKING GOOD."/>
    <s v="NO"/>
    <s v="NO"/>
    <d v="2023-08-19T00:00:00"/>
    <s v="August 2023"/>
    <d v="1899-12-30T00:50:00"/>
    <d v="2023-08-19T00:42:00"/>
    <d v="2023-08-19T00:50:00"/>
    <d v="1899-12-30T00:08:00"/>
    <x v="0"/>
    <x v="0"/>
  </r>
  <r>
    <n v="259"/>
    <x v="72"/>
    <x v="2"/>
    <x v="27"/>
    <d v="1899-12-30T10:35:00"/>
    <x v="0"/>
    <x v="43"/>
    <s v="AKAS MEDICAL"/>
    <s v="QVS-100"/>
    <x v="1"/>
    <x v="3"/>
    <s v="BP CUFF WALCARO DAMAGED"/>
    <s v="REPLACED BP CUFF BLADDER"/>
    <s v="BP CUFF BLADDER"/>
    <s v="NO"/>
    <d v="2023-08-20T00:00:00"/>
    <s v="August 2023"/>
    <d v="1899-12-30T10:45:00"/>
    <d v="2023-08-20T10:30:00"/>
    <d v="2023-08-20T10:45:00"/>
    <d v="1899-12-30T00:15:00"/>
    <x v="0"/>
    <x v="2"/>
  </r>
  <r>
    <n v="260"/>
    <x v="72"/>
    <x v="2"/>
    <x v="9"/>
    <d v="1899-12-30T13:22:00"/>
    <x v="3"/>
    <x v="3"/>
    <s v="PHILIPS"/>
    <s v="EFFICIA DFM 100"/>
    <x v="1"/>
    <x v="6"/>
    <s v="BATTERY FAIL"/>
    <s v="OP CHECK RUN STILL ISSUE PERSIST, REPLACED A BATTERY"/>
    <s v="BATTERY"/>
    <s v="NO"/>
    <d v="2023-08-20T00:00:00"/>
    <s v="August 2023"/>
    <d v="1899-12-30T13:30:00"/>
    <d v="2023-08-20T13:20:00"/>
    <d v="2023-08-20T13:30:00"/>
    <d v="1899-12-30T00:10:00"/>
    <x v="0"/>
    <x v="1"/>
  </r>
  <r>
    <n v="261"/>
    <x v="73"/>
    <x v="2"/>
    <x v="135"/>
    <d v="1899-12-30T21:10:00"/>
    <x v="2"/>
    <x v="5"/>
    <s v="GEM 4000"/>
    <s v="INSTRUMENTATION LABORATORY"/>
    <x v="4"/>
    <x v="6"/>
    <s v="CARTRIDGE EXPIRED"/>
    <s v="CHANGED THE CARTRIDGE WITH NEW ONE AND CVP DONE"/>
    <s v="CARTRIDGE"/>
    <s v="NO"/>
    <d v="2023-08-21T00:00:00"/>
    <s v="August 2023"/>
    <d v="1899-12-30T21:30:00"/>
    <d v="2023-08-21T21:00:00"/>
    <d v="2023-08-21T21:30:00"/>
    <d v="1899-12-30T00:30:00"/>
    <x v="0"/>
    <x v="0"/>
  </r>
  <r>
    <n v="262"/>
    <x v="73"/>
    <x v="2"/>
    <x v="40"/>
    <d v="1899-12-30T19:15:00"/>
    <x v="6"/>
    <x v="24"/>
    <s v="FRESENIUS"/>
    <s v="4008 S NG"/>
    <x v="4"/>
    <x v="9"/>
    <s v="NOT WORKING"/>
    <s v="MOTOR FAULT. REPLACED WITH A NEW ONE AND RECTIFIED THE ISSUE."/>
    <s v="MOTOR "/>
    <s v="NO"/>
    <d v="2023-08-21T00:00:00"/>
    <s v="August 2023"/>
    <d v="1899-12-30T19:40:00"/>
    <d v="2023-08-21T19:00:00"/>
    <d v="2023-08-21T19:40:00"/>
    <d v="1899-12-30T00:40:00"/>
    <x v="0"/>
    <x v="1"/>
  </r>
  <r>
    <n v="263"/>
    <x v="73"/>
    <x v="2"/>
    <x v="140"/>
    <d v="1899-12-30T11:15:00"/>
    <x v="0"/>
    <x v="14"/>
    <s v="SMITHS MEDICAL"/>
    <s v="GRASEBY 2100"/>
    <x v="1"/>
    <x v="7"/>
    <s v="OCCLUSION ALARM"/>
    <s v="REMOVED OCCLUSION"/>
    <s v="NO"/>
    <s v="NO"/>
    <d v="2023-08-21T00:00:00"/>
    <s v="August 2023"/>
    <d v="1899-12-30T11:15:00"/>
    <d v="2023-08-21T11:10:00"/>
    <d v="2023-08-21T11:15:00"/>
    <d v="1899-12-30T00:05:00"/>
    <x v="0"/>
    <x v="2"/>
  </r>
  <r>
    <n v="264"/>
    <x v="73"/>
    <x v="2"/>
    <x v="97"/>
    <d v="1899-12-30T08:40:00"/>
    <x v="2"/>
    <x v="65"/>
    <s v="ORTHO VISION "/>
    <s v="ORTHO VISION SWIFT"/>
    <x v="3"/>
    <x v="11"/>
    <s v="DAILY PROBE MAINTENONCE TEST FAILED."/>
    <s v="FOUND PROBLEM IN SALINE TANK, FIXED IT. RESTARTED THE MACHINE, RUNNED THE DAILY PROBE MAINTENONCE TEST. NOW WORKING GOOD."/>
    <s v="NO"/>
    <s v="NO"/>
    <d v="2023-08-21T00:00:00"/>
    <s v="August 2023"/>
    <d v="1899-12-30T09:00:00"/>
    <d v="2023-08-21T08:30:00"/>
    <d v="2023-08-21T09:00:00"/>
    <d v="1899-12-30T00:30:00"/>
    <x v="0"/>
    <x v="0"/>
  </r>
  <r>
    <n v="265"/>
    <x v="73"/>
    <x v="2"/>
    <x v="141"/>
    <d v="1899-12-30T10:40:00"/>
    <x v="0"/>
    <x v="66"/>
    <s v="ADAMS A1CLITE HA8380V"/>
    <s v="ARKRAY"/>
    <x v="0"/>
    <x v="4"/>
    <s v="ABNORMAL DETECTION MESSAGE"/>
    <s v="RAN PRIMING AND FOUND ISUE TO BE RECTIFIED. "/>
    <s v="NO"/>
    <s v="NO"/>
    <d v="2023-08-21T00:00:00"/>
    <s v="August 2023"/>
    <d v="1899-12-30T10:50:00"/>
    <d v="2023-08-21T10:35:00"/>
    <d v="2023-08-21T10:50:00"/>
    <d v="1899-12-30T00:15:00"/>
    <x v="0"/>
    <x v="0"/>
  </r>
  <r>
    <n v="266"/>
    <x v="74"/>
    <x v="2"/>
    <x v="33"/>
    <d v="1899-12-30T23:35:00"/>
    <x v="0"/>
    <x v="37"/>
    <s v="SMITHS MEDICAL"/>
    <s v="GRASEBY 1200"/>
    <x v="4"/>
    <x v="6"/>
    <s v="AIR IN LINE ALARM"/>
    <s v="FOUND AIR BUBBLES IN THE IV LINE. CLEARED THE LINE AND RECTIFIED THE ISSUE"/>
    <s v="NO"/>
    <s v="NO"/>
    <d v="2023-08-22T00:00:00"/>
    <s v="August 2023"/>
    <d v="1899-12-30T23:40:00"/>
    <d v="2023-08-22T23:30:00"/>
    <d v="2023-08-22T23:40:00"/>
    <d v="1899-12-30T00:10:00"/>
    <x v="0"/>
    <x v="2"/>
  </r>
  <r>
    <n v="267"/>
    <x v="74"/>
    <x v="2"/>
    <x v="106"/>
    <d v="1899-12-30T22:10:00"/>
    <x v="2"/>
    <x v="2"/>
    <s v="ARJO HUNTLEIGH"/>
    <s v="ENTERPRISE 8000"/>
    <x v="4"/>
    <x v="7"/>
    <s v="NOT WORKING"/>
    <s v="REMOTE WAS LOCKED. RELEASED THE LOCK AND RECTIFIED THE ISSUE."/>
    <s v="NO"/>
    <s v="NO"/>
    <d v="2023-08-22T00:00:00"/>
    <s v="August 2023"/>
    <d v="1899-12-30T22:15:00"/>
    <d v="2023-08-22T22:00:00"/>
    <d v="2023-08-22T22:15:00"/>
    <d v="1899-12-30T00:15:00"/>
    <x v="0"/>
    <x v="2"/>
  </r>
  <r>
    <n v="268"/>
    <x v="74"/>
    <x v="2"/>
    <x v="25"/>
    <d v="1899-12-30T11:33:00"/>
    <x v="7"/>
    <x v="2"/>
    <s v="ARJO HUNTLEIGH"/>
    <s v="ENTERPRISE 5000"/>
    <x v="1"/>
    <x v="7"/>
    <s v="CONTROLPAD NOT WORKING"/>
    <s v="RELEASED CONTROL BOX  LOCK"/>
    <s v="NO"/>
    <s v="NO"/>
    <d v="2023-08-22T00:00:00"/>
    <s v="August 2023"/>
    <d v="1899-12-30T11:45:00"/>
    <d v="2023-08-22T11:30:00"/>
    <d v="2023-08-22T11:45:00"/>
    <d v="1899-12-30T00:15:00"/>
    <x v="0"/>
    <x v="2"/>
  </r>
  <r>
    <n v="269"/>
    <x v="74"/>
    <x v="2"/>
    <x v="97"/>
    <d v="1899-12-30T08:35:00"/>
    <x v="0"/>
    <x v="15"/>
    <s v="PHILIPS"/>
    <s v="MX 550"/>
    <x v="3"/>
    <x v="5"/>
    <s v="GAS MODULE NOT WORKING"/>
    <s v="REPLACED A NEW WATER TRAP, RESTARTED THE MACHINE. NOW, WORKING FINE."/>
    <s v="WATER TRAP"/>
    <s v="NO"/>
    <d v="2023-08-22T00:00:00"/>
    <s v="August 2023"/>
    <d v="1899-12-30T08:50:00"/>
    <d v="2023-08-22T08:30:00"/>
    <d v="2023-08-22T08:50:00"/>
    <d v="1899-12-30T00:20:00"/>
    <x v="0"/>
    <x v="0"/>
  </r>
  <r>
    <n v="270"/>
    <x v="75"/>
    <x v="2"/>
    <x v="142"/>
    <d v="1899-12-30T01:40:00"/>
    <x v="2"/>
    <x v="15"/>
    <s v="MINDRAY MEDICAL INDIA"/>
    <s v="UMEC 12"/>
    <x v="4"/>
    <x v="7"/>
    <s v="RESPIPAROTY RATE NOT DISPLAYED"/>
    <s v="CHANGED THE SETTINGS AND RECTIFIED THE ISSUE"/>
    <s v="NO"/>
    <s v="NO"/>
    <d v="2023-08-23T00:00:00"/>
    <s v="August 2023"/>
    <d v="1899-12-30T01:50:00"/>
    <d v="2023-08-23T01:30:00"/>
    <d v="2023-08-23T01:50:00"/>
    <d v="1899-12-30T00:20:00"/>
    <x v="0"/>
    <x v="0"/>
  </r>
  <r>
    <n v="271"/>
    <x v="75"/>
    <x v="2"/>
    <x v="143"/>
    <d v="1899-12-30T03:30:00"/>
    <x v="1"/>
    <x v="4"/>
    <s v="WIPRO GE HEALTH CARE"/>
    <s v="AISYS CS2"/>
    <x v="4"/>
    <x v="5"/>
    <s v="CIRCUIT LEAK TEST FAILED"/>
    <s v="FOUND THAT CANISTER IS ACCUMULATED WITH LIQUID. CLEANED AND REFIXED THE CANISTER. NOW IT'S WORKING GOOD."/>
    <s v="NO"/>
    <s v="NO"/>
    <d v="2023-08-23T00:00:00"/>
    <s v="August 2023"/>
    <d v="1899-12-30T03:45:00"/>
    <d v="2023-08-23T03:30:00"/>
    <d v="2023-08-23T03:45:00"/>
    <d v="1899-12-30T00:15:00"/>
    <x v="0"/>
    <x v="1"/>
  </r>
  <r>
    <n v="272"/>
    <x v="75"/>
    <x v="2"/>
    <x v="7"/>
    <d v="1899-12-30T13:15:00"/>
    <x v="0"/>
    <x v="30"/>
    <s v="MIDMARK JANOK"/>
    <s v="E122012"/>
    <x v="1"/>
    <x v="3"/>
    <s v="WORKING SLOW WITH BEEP NOISE"/>
    <s v="FOUND BATTERY WAS LOW NOW KEEP CHARGED "/>
    <s v="NO"/>
    <s v="NO"/>
    <d v="2023-08-23T00:00:00"/>
    <s v="August 2023"/>
    <d v="1899-12-30T13:25:00"/>
    <d v="2023-08-23T13:10:00"/>
    <d v="2023-08-23T13:25:00"/>
    <d v="1899-12-30T00:15:00"/>
    <x v="0"/>
    <x v="2"/>
  </r>
  <r>
    <n v="273"/>
    <x v="75"/>
    <x v="2"/>
    <x v="58"/>
    <d v="1899-12-30T11:50:00"/>
    <x v="0"/>
    <x v="8"/>
    <s v="MINDRAY MEDICAL INDIA"/>
    <s v="MX7"/>
    <x v="0"/>
    <x v="3"/>
    <s v="IMAGE NOT PUSING TO PACS. "/>
    <s v="PACS CONFIGURATION AND IP ADDRESS RECONFIGURED AND ISSUE RECTIFIED. "/>
    <s v="NO"/>
    <s v="NO"/>
    <d v="2023-08-23T00:00:00"/>
    <s v="August 2023"/>
    <d v="1899-12-30T12:00:00"/>
    <d v="2023-08-23T11:45:00"/>
    <d v="2023-08-23T12:00:00"/>
    <d v="1899-12-30T00:15:00"/>
    <x v="0"/>
    <x v="0"/>
  </r>
  <r>
    <n v="274"/>
    <x v="75"/>
    <x v="2"/>
    <x v="75"/>
    <d v="1899-12-30T16:55:00"/>
    <x v="0"/>
    <x v="67"/>
    <s v="NOTUS NEUROLOGY"/>
    <s v="NICOLET  EEG V32"/>
    <x v="0"/>
    <x v="3"/>
    <s v="PRINT REPORT NOT PROPER. "/>
    <s v="FOUND ISSUE WITH PRINTER TONER. INFORMED TECHNICAINS TO INDENT TONER FROM CRS"/>
    <s v="NO"/>
    <s v="NO"/>
    <d v="2023-08-23T00:00:00"/>
    <s v="August 2023"/>
    <d v="1899-12-30T17:05:00"/>
    <d v="2023-08-23T16:50:00"/>
    <d v="2023-08-23T17:05:00"/>
    <d v="1899-12-30T00:15:00"/>
    <x v="0"/>
    <x v="0"/>
  </r>
  <r>
    <n v="275"/>
    <x v="76"/>
    <x v="2"/>
    <x v="87"/>
    <d v="1899-12-30T23:15:00"/>
    <x v="6"/>
    <x v="38"/>
    <s v="PHILIPS"/>
    <s v="A40"/>
    <x v="4"/>
    <x v="6"/>
    <s v="LOW CIRCUIT LEAK ALARM"/>
    <s v="REFIXED THE CIRCUIT AND CLEARED THE EXPIRATORY VALVE. ISSUE RECTIFIED"/>
    <s v="NO"/>
    <s v="NO"/>
    <d v="2023-08-24T00:00:00"/>
    <s v="August 2023"/>
    <d v="1899-12-30T23:25:00"/>
    <d v="2023-08-24T23:00:00"/>
    <d v="2023-08-24T23:25:00"/>
    <d v="1899-12-30T00:25:00"/>
    <x v="0"/>
    <x v="0"/>
  </r>
  <r>
    <n v="276"/>
    <x v="76"/>
    <x v="2"/>
    <x v="53"/>
    <d v="1899-12-30T01:30:00"/>
    <x v="2"/>
    <x v="15"/>
    <s v="PHILIPS"/>
    <s v="CM12"/>
    <x v="4"/>
    <x v="7"/>
    <s v="HEART RATE NOT DISPLAYED"/>
    <s v="CHANGED THE SETTINGS ACCORDINGLY AND RECTIFIED THE ISSUE."/>
    <s v="NO"/>
    <s v="NO"/>
    <d v="2023-08-24T00:00:00"/>
    <s v="August 2023"/>
    <d v="1899-12-30T01:40:00"/>
    <d v="2023-08-24T01:20:00"/>
    <d v="2023-08-24T01:40:00"/>
    <d v="1899-12-30T00:20:00"/>
    <x v="0"/>
    <x v="0"/>
  </r>
  <r>
    <n v="277"/>
    <x v="76"/>
    <x v="2"/>
    <x v="144"/>
    <d v="1899-12-30T02:10:00"/>
    <x v="2"/>
    <x v="15"/>
    <s v="MINDRAY MEDICAL INDIA"/>
    <s v="UMEC 12"/>
    <x v="4"/>
    <x v="7"/>
    <s v="NIBP NOT WORKING"/>
    <s v="FOUND THAT BP CUFF WAS NOT PROPERLY CONNECTED.AFTER CONNECTING IT PROPERLY, IT'S WORKING GOOD."/>
    <s v="NO"/>
    <s v="NO"/>
    <d v="2023-08-24T00:00:00"/>
    <s v="August 2023"/>
    <d v="1899-12-30T02:15:00"/>
    <d v="2023-08-24T02:00:00"/>
    <d v="2023-08-24T02:15:00"/>
    <d v="1899-12-30T00:15:00"/>
    <x v="0"/>
    <x v="0"/>
  </r>
  <r>
    <n v="278"/>
    <x v="76"/>
    <x v="2"/>
    <x v="145"/>
    <d v="1899-12-30T05:15:00"/>
    <x v="6"/>
    <x v="4"/>
    <s v="WIPRO GE HEALTH CARE"/>
    <s v="AISYS CS2"/>
    <x v="4"/>
    <x v="5"/>
    <s v="NO FLOW SENSOR ALARM"/>
    <s v="BLOOD WAS CONTAINED IN FLOW SENSORS AND CANISTER. CLEANED AND REFIXED AND RECTIFIED THE ISSUE."/>
    <s v="NO"/>
    <s v="NO"/>
    <d v="2023-08-24T00:00:00"/>
    <s v="August 2023"/>
    <d v="1899-12-30T05:30:00"/>
    <d v="2023-08-24T05:00:00"/>
    <d v="2023-08-24T05:30:00"/>
    <d v="1899-12-30T00:30:00"/>
    <x v="0"/>
    <x v="1"/>
  </r>
  <r>
    <n v="279"/>
    <x v="76"/>
    <x v="2"/>
    <x v="111"/>
    <d v="1899-12-30T05:35:00"/>
    <x v="0"/>
    <x v="15"/>
    <s v="PHILIPS"/>
    <s v="MX 550"/>
    <x v="4"/>
    <x v="5"/>
    <s v="ETCO2 NOT WORKING"/>
    <s v="CHANGED THE WATER TRAP AND FOUND IT'S IN GOOD WORKING CONDITION."/>
    <s v="WATER TRAP"/>
    <s v="NO"/>
    <d v="2023-08-24T00:00:00"/>
    <s v="August 2023"/>
    <d v="1899-12-30T05:45:00"/>
    <d v="2023-08-24T05:30:00"/>
    <d v="2023-08-24T05:45:00"/>
    <d v="1899-12-30T00:15:00"/>
    <x v="0"/>
    <x v="0"/>
  </r>
  <r>
    <n v="280"/>
    <x v="76"/>
    <x v="2"/>
    <x v="6"/>
    <d v="1899-12-30T08:05:00"/>
    <x v="0"/>
    <x v="33"/>
    <s v="SMITHS MEDICAL"/>
    <s v="L1CW"/>
    <x v="4"/>
    <x v="7"/>
    <s v="PRODUCING NOISE AND NOT WORKING"/>
    <s v="CONNECTED WITH AC POWER , REFIXED THE TEMP PROBE AND FOUND THAT IT'S WORKING GOOD."/>
    <s v="NO"/>
    <s v="NO"/>
    <d v="2023-08-24T00:00:00"/>
    <s v="August 2023"/>
    <d v="1899-12-30T08:15:00"/>
    <d v="2023-08-24T08:00:00"/>
    <d v="2023-08-24T08:15:00"/>
    <d v="1899-12-30T00:15:00"/>
    <x v="0"/>
    <x v="0"/>
  </r>
  <r>
    <n v="281"/>
    <x v="76"/>
    <x v="2"/>
    <x v="146"/>
    <d v="1899-12-30T22:15:00"/>
    <x v="0"/>
    <x v="54"/>
    <s v="WIPRO GE HEALTH CARE"/>
    <s v="COROMETRICS 174"/>
    <x v="4"/>
    <x v="7"/>
    <s v="DISPLAYS WRONG TIME"/>
    <s v="CHANGED THE TIME AND RECTIFIED THE ISSUE"/>
    <s v="NO"/>
    <s v="NO"/>
    <d v="2023-08-24T00:00:00"/>
    <s v="August 2023"/>
    <d v="1899-12-30T22:25:00"/>
    <d v="2023-08-24T22:10:00"/>
    <d v="2023-08-24T22:25:00"/>
    <d v="1899-12-30T00:15:00"/>
    <x v="0"/>
    <x v="0"/>
  </r>
  <r>
    <n v="282"/>
    <x v="76"/>
    <x v="2"/>
    <x v="6"/>
    <d v="1899-12-30T08:05:00"/>
    <x v="0"/>
    <x v="10"/>
    <s v="GETINGE"/>
    <s v="HL20-4PUMPS"/>
    <x v="3"/>
    <x v="5"/>
    <s v="ER20 ERROR MESSAGE"/>
    <s v="FOUND THAT A PROBLEM IN CONSOLE. TALKED TO THE COMPANY PERSON AND HE SUGGESTED THAT THE PROBLEM MIGHT BE DUE TO HUMIDITY. FOLLOWED HIS INSTRUCTIONS. REMOVED THE CONSOLE UNIT BOARD, KEPT IN NORMAL TEMPERATURE, BUT ISSUE PERSISTS. SO REPLACED A NEW CCM MODULE"/>
    <s v="CONTROL CONSOLE MODULE"/>
    <s v="NO"/>
    <d v="2023-08-24T00:00:00"/>
    <s v="August 2023"/>
    <d v="1899-12-30T08:40:00"/>
    <d v="2023-08-24T08:00:00"/>
    <d v="2023-08-24T08:40:00"/>
    <d v="1899-12-30T00:40:00"/>
    <x v="0"/>
    <x v="1"/>
  </r>
  <r>
    <n v="283"/>
    <x v="76"/>
    <x v="2"/>
    <x v="147"/>
    <d v="1899-12-30T09:25:00"/>
    <x v="0"/>
    <x v="2"/>
    <s v="ARJO HUNTLEIGH"/>
    <s v="ENTERPRISE 5000"/>
    <x v="3"/>
    <x v="7"/>
    <s v="NOT WORKING"/>
    <s v="FOUND THAT BATTERY DRAINED FULLY. CONNECTED TO AC POWER SUPPLY. NOW WORKING GOOD."/>
    <s v="NO"/>
    <s v="NO"/>
    <d v="2023-08-24T00:00:00"/>
    <s v="August 2023"/>
    <d v="1899-12-30T09:40:00"/>
    <d v="2023-08-24T09:20:00"/>
    <d v="2023-08-24T09:40:00"/>
    <d v="1899-12-30T00:20:00"/>
    <x v="0"/>
    <x v="2"/>
  </r>
  <r>
    <n v="284"/>
    <x v="76"/>
    <x v="2"/>
    <x v="148"/>
    <d v="1899-12-30T12:30:00"/>
    <x v="11"/>
    <x v="37"/>
    <s v="SMITHS MEDICAL"/>
    <s v="GRASEBY 1200"/>
    <x v="2"/>
    <x v="6"/>
    <s v="OCCLUSION ERROR"/>
    <s v="ASKED TO DILITION AND CHANGE THE OCCULUSION SESNSIVITY"/>
    <s v="NO"/>
    <s v="NO"/>
    <d v="2023-08-24T00:00:00"/>
    <s v="August 2023"/>
    <d v="1899-12-30T12:45:00"/>
    <d v="2023-08-24T12:10:00"/>
    <d v="2023-08-24T12:45:00"/>
    <d v="1899-12-30T00:35:00"/>
    <x v="0"/>
    <x v="2"/>
  </r>
  <r>
    <n v="285"/>
    <x v="76"/>
    <x v="2"/>
    <x v="36"/>
    <d v="1899-12-30T14:20:00"/>
    <x v="2"/>
    <x v="3"/>
    <s v="PHILIPS"/>
    <s v="EFFICIA DFM 100"/>
    <x v="2"/>
    <x v="1"/>
    <s v="ERROR NRTU"/>
    <s v="ECG CABLE RECONNECTED AND OP TEST PASSED"/>
    <s v="NO"/>
    <s v="NO"/>
    <d v="2023-08-24T00:00:00"/>
    <s v="August 2023"/>
    <d v="1899-12-30T14:30:00"/>
    <d v="2023-08-24T14:10:00"/>
    <d v="2023-08-24T14:30:00"/>
    <d v="1899-12-30T00:20:00"/>
    <x v="0"/>
    <x v="1"/>
  </r>
  <r>
    <n v="286"/>
    <x v="77"/>
    <x v="2"/>
    <x v="56"/>
    <d v="1899-12-30T21:40:00"/>
    <x v="2"/>
    <x v="38"/>
    <s v="PHILIPS"/>
    <s v="A40"/>
    <x v="4"/>
    <x v="6"/>
    <s v="NEED TO CHANGE THE MODE"/>
    <s v="CHANGED THE SETTINGS ACCORDINGLY"/>
    <s v="NO"/>
    <s v="NO"/>
    <d v="2023-08-25T00:00:00"/>
    <s v="August 2023"/>
    <d v="1899-12-30T21:45:00"/>
    <d v="2023-08-25T21:30:00"/>
    <d v="2023-08-25T21:45:00"/>
    <d v="1899-12-30T00:15:00"/>
    <x v="0"/>
    <x v="0"/>
  </r>
  <r>
    <n v="287"/>
    <x v="77"/>
    <x v="2"/>
    <x v="45"/>
    <d v="1899-12-30T14:30:00"/>
    <x v="2"/>
    <x v="43"/>
    <s v="SECA"/>
    <n v="769"/>
    <x v="1"/>
    <x v="9"/>
    <s v="SHOWS 1.19 ERROR"/>
    <s v="REFIXED POWER CABLE"/>
    <s v="NO"/>
    <s v="NO"/>
    <d v="2023-08-25T00:00:00"/>
    <s v="August 2023"/>
    <d v="1899-12-30T14:40:00"/>
    <d v="2023-08-25T14:20:00"/>
    <d v="2023-08-25T14:40:00"/>
    <d v="1899-12-30T00:20:00"/>
    <x v="0"/>
    <x v="2"/>
  </r>
  <r>
    <n v="288"/>
    <x v="77"/>
    <x v="2"/>
    <x v="97"/>
    <d v="1899-12-30T08:35:00"/>
    <x v="0"/>
    <x v="68"/>
    <s v="COBAS C 501"/>
    <s v="ROCHE"/>
    <x v="3"/>
    <x v="4"/>
    <s v="PROBE UP/DOWN FAILURE"/>
    <s v="RESET DONE. STILL ISSUE PERSISTS. AS PER THE COMPANY PERSON'S GUIDE, REMOVED THE PROBE, CLEANED AND REFIXED. NOW, WORKING GOOD."/>
    <s v="NO"/>
    <s v="NO"/>
    <d v="2023-08-25T00:00:00"/>
    <s v="August 2023"/>
    <d v="1899-12-30T09:00:00"/>
    <d v="2023-08-25T08:30:00"/>
    <d v="2023-08-25T09:00:00"/>
    <d v="1899-12-30T00:30:00"/>
    <x v="0"/>
    <x v="0"/>
  </r>
  <r>
    <n v="289"/>
    <x v="77"/>
    <x v="2"/>
    <x v="149"/>
    <d v="1899-12-30T09:08:00"/>
    <x v="7"/>
    <x v="42"/>
    <s v="KARL STORZ"/>
    <s v="TC200"/>
    <x v="3"/>
    <x v="5"/>
    <s v="ICG MACHINE NOT WORKING"/>
    <s v="REFIXED THE CABLE PROPERLY. NOW, WORKING GOOD."/>
    <s v="NO"/>
    <s v="NO"/>
    <d v="2023-08-25T00:00:00"/>
    <s v="August 2023"/>
    <d v="1899-12-30T09:15:00"/>
    <d v="2023-08-25T09:05:00"/>
    <d v="2023-08-25T09:15:00"/>
    <d v="1899-12-30T00:10:00"/>
    <x v="0"/>
    <x v="0"/>
  </r>
  <r>
    <n v="290"/>
    <x v="77"/>
    <x v="2"/>
    <x v="7"/>
    <d v="1899-12-30T13:20:00"/>
    <x v="2"/>
    <x v="32"/>
    <s v="WIPRO GE HEALTH CARE"/>
    <s v="MAC 2000"/>
    <x v="2"/>
    <x v="3"/>
    <s v="DISTURBANCE IN V3"/>
    <s v="PROBLEM WITH SO REPLACED THE CABLE"/>
    <s v="CABLE CONNECTOR"/>
    <s v="NO"/>
    <d v="2023-08-25T00:00:00"/>
    <s v="August 2023"/>
    <d v="1899-12-30T13:30:00"/>
    <d v="2023-08-25T13:10:00"/>
    <d v="2023-08-25T13:30:00"/>
    <d v="1899-12-30T00:20:00"/>
    <x v="0"/>
    <x v="0"/>
  </r>
  <r>
    <n v="291"/>
    <x v="77"/>
    <x v="2"/>
    <x v="110"/>
    <d v="1899-12-30T10:15:00"/>
    <x v="0"/>
    <x v="16"/>
    <s v="MAQUET"/>
    <s v="SERVO AIR"/>
    <x v="0"/>
    <x v="6"/>
    <s v="NOT SWITCHING ON"/>
    <s v="FOUND POWER CONNECTOR DEFECTIVE. CHANGED PLUG TOP AND ISSUE RECTIFIED. "/>
    <s v="PLUG TOP"/>
    <s v="NO"/>
    <d v="2023-08-25T00:00:00"/>
    <s v="August 2023"/>
    <d v="1899-12-30T10:30:00"/>
    <d v="2023-08-25T10:10:00"/>
    <d v="2023-08-25T10:30:00"/>
    <d v="1899-12-30T00:20:00"/>
    <x v="0"/>
    <x v="1"/>
  </r>
  <r>
    <n v="292"/>
    <x v="78"/>
    <x v="2"/>
    <x v="150"/>
    <d v="1899-12-30T22:45:00"/>
    <x v="0"/>
    <x v="38"/>
    <s v="PHILIPS"/>
    <s v="A40"/>
    <x v="4"/>
    <x v="2"/>
    <s v="NEED TO CHANGE BIPAP MACHINE SETTINGS"/>
    <s v="CHANGED THE SETTINGS ACCODING TO THE PHYSICIAN'S INFO"/>
    <s v="NO"/>
    <s v="NO"/>
    <d v="2023-08-26T00:00:00"/>
    <s v="August 2023"/>
    <d v="1899-12-30T22:55:00"/>
    <d v="2023-08-26T22:40:00"/>
    <d v="2023-08-26T22:55:00"/>
    <d v="1899-12-30T00:15:00"/>
    <x v="0"/>
    <x v="0"/>
  </r>
  <r>
    <n v="293"/>
    <x v="78"/>
    <x v="2"/>
    <x v="59"/>
    <d v="1899-12-30T14:10:00"/>
    <x v="2"/>
    <x v="3"/>
    <s v="PHILIPS"/>
    <s v="EFFICIA DFM 100"/>
    <x v="2"/>
    <x v="6"/>
    <s v="ERROR NOT READY TO USE"/>
    <s v="PROBLEM WITH SO REPLACED THE CABLE"/>
    <s v="ECG CABLE"/>
    <s v="NO"/>
    <d v="2023-08-26T00:00:00"/>
    <s v="August 2023"/>
    <d v="1899-12-30T14:20:00"/>
    <d v="2023-08-26T14:00:00"/>
    <d v="2023-08-26T14:20:00"/>
    <d v="1899-12-30T00:20:00"/>
    <x v="0"/>
    <x v="1"/>
  </r>
  <r>
    <n v="294"/>
    <x v="79"/>
    <x v="2"/>
    <x v="27"/>
    <d v="1899-12-30T10:34:00"/>
    <x v="10"/>
    <x v="8"/>
    <s v="WIPRO GE HEALTH CARE"/>
    <s v="LOGIC V2"/>
    <x v="1"/>
    <x v="2"/>
    <s v="PRINTER OFFLINE ERROR"/>
    <s v="REMOVED PRINTER DETAILS IN UTILITY AND RESTARTED "/>
    <s v="NO"/>
    <s v="NO"/>
    <d v="2023-08-27T00:00:00"/>
    <s v="August 2023"/>
    <d v="1899-12-30T10:35:00"/>
    <d v="2023-08-27T10:30:00"/>
    <d v="2023-08-27T10:35:00"/>
    <d v="1899-12-30T00:05:00"/>
    <x v="0"/>
    <x v="0"/>
  </r>
  <r>
    <n v="295"/>
    <x v="80"/>
    <x v="2"/>
    <x v="89"/>
    <d v="1899-12-30T18:00:00"/>
    <x v="6"/>
    <x v="2"/>
    <s v="ARJO HUNTLEIGH"/>
    <s v="ENTERPRISE 9000"/>
    <x v="4"/>
    <x v="6"/>
    <s v="ERROR 410"/>
    <s v="CHANGED THE POWER SUPPLY UNIT AND RECTIFIED THE ISSUE"/>
    <s v="POWER SUPPLY BOARD"/>
    <s v="NO"/>
    <d v="2023-08-28T00:00:00"/>
    <s v="August 2023"/>
    <d v="1899-12-30T18:15:00"/>
    <d v="2023-08-28T17:45:00"/>
    <d v="2023-08-28T18:15:00"/>
    <d v="1899-12-30T00:30:00"/>
    <x v="0"/>
    <x v="2"/>
  </r>
  <r>
    <n v="296"/>
    <x v="80"/>
    <x v="2"/>
    <x v="24"/>
    <d v="1899-12-30T16:15:00"/>
    <x v="6"/>
    <x v="4"/>
    <s v="WIPRO GE HEALTH CARE"/>
    <s v="CARESTATION 650 "/>
    <x v="4"/>
    <x v="1"/>
    <s v="COOLING FAN FAILED"/>
    <s v="FOUND A PIECE OF FAN IS BROKEN. NEED TO BE REPLACED,REPLACED IT"/>
    <s v="NO"/>
    <s v="NO"/>
    <d v="2023-08-28T00:00:00"/>
    <s v="August 2023"/>
    <d v="1899-12-30T16:50:00"/>
    <d v="2023-08-28T16:00:00"/>
    <d v="2023-08-28T16:50:00"/>
    <d v="1899-12-30T00:50:00"/>
    <x v="0"/>
    <x v="1"/>
  </r>
  <r>
    <n v="297"/>
    <x v="80"/>
    <x v="2"/>
    <x v="151"/>
    <d v="1899-12-30T19:15:00"/>
    <x v="0"/>
    <x v="69"/>
    <s v="CARESTREAM"/>
    <s v="DRY VIEW 6950"/>
    <x v="1"/>
    <x v="0"/>
    <s v="SERVICE DUE"/>
    <s v="RESET DONE "/>
    <s v="NO"/>
    <s v="NO"/>
    <d v="2023-08-28T00:00:00"/>
    <s v="August 2023"/>
    <d v="1899-12-30T19:25:00"/>
    <d v="2023-08-28T19:10:00"/>
    <d v="2023-08-28T19:25:00"/>
    <d v="1899-12-30T00:15:00"/>
    <x v="0"/>
    <x v="0"/>
  </r>
  <r>
    <n v="298"/>
    <x v="80"/>
    <x v="2"/>
    <x v="6"/>
    <d v="1899-12-30T08:10:00"/>
    <x v="2"/>
    <x v="48"/>
    <s v="COVIDIEN"/>
    <s v="FORCE FX "/>
    <x v="2"/>
    <x v="5"/>
    <s v="ERROR 212"/>
    <s v="NEED TO REPLACE THE POWER BOARD"/>
    <s v="NO"/>
    <s v="POWER BOARD"/>
    <d v="2023-08-28T00:00:00"/>
    <s v="August 2023"/>
    <d v="1899-12-30T08:20:00"/>
    <d v="2023-08-28T08:00:00"/>
    <d v="2023-08-28T08:20:00"/>
    <d v="1899-12-30T00:20:00"/>
    <x v="1"/>
    <x v="0"/>
  </r>
  <r>
    <n v="299"/>
    <x v="80"/>
    <x v="2"/>
    <x v="152"/>
    <d v="1899-12-30T07:05:00"/>
    <x v="0"/>
    <x v="4"/>
    <s v="WIPRO GE HEALTH CARE"/>
    <s v="CARESTATION 650 "/>
    <x v="2"/>
    <x v="5"/>
    <s v="CIRCUIT LEAK TEST FAILED"/>
    <s v="CLEANED SOME SODA LIME AND TEST PASSED"/>
    <s v="NO"/>
    <s v="NO"/>
    <d v="2023-08-28T00:00:00"/>
    <s v="August 2023"/>
    <d v="1899-12-30T07:20:00"/>
    <d v="2023-08-28T07:00:00"/>
    <d v="2023-08-28T07:20:00"/>
    <d v="1899-12-30T00:20:00"/>
    <x v="0"/>
    <x v="1"/>
  </r>
  <r>
    <n v="300"/>
    <x v="80"/>
    <x v="2"/>
    <x v="153"/>
    <d v="1899-12-30T20:55:00"/>
    <x v="3"/>
    <x v="15"/>
    <s v="MINDRAY MEDICAL INDIA"/>
    <s v="UMEC 12"/>
    <x v="0"/>
    <x v="2"/>
    <s v="SPO2 NOT SHOWING"/>
    <s v="FOUND SPO2 SENSOR TO BE DEFECTIVE. REPLACED WITH A SENSOR CABLE FROM ANOTHER MONITOR. "/>
    <s v="NO"/>
    <s v="NO"/>
    <d v="2023-08-28T00:00:00"/>
    <s v="August 2023"/>
    <d v="1899-12-30T21:10:00"/>
    <d v="2023-08-28T20:53:00"/>
    <d v="2023-08-28T21:10:00"/>
    <d v="1899-12-30T00:17:00"/>
    <x v="0"/>
    <x v="0"/>
  </r>
  <r>
    <n v="301"/>
    <x v="81"/>
    <x v="2"/>
    <x v="66"/>
    <d v="1899-12-30T17:45:00"/>
    <x v="6"/>
    <x v="5"/>
    <s v="GEM 4000"/>
    <s v="INSTRUMENTATION LABORATORY"/>
    <x v="4"/>
    <x v="6"/>
    <s v="CARTRIDGE EXPIRED"/>
    <s v="CHANGED THE CARTRIDGE WITH NEW ONE AND CVP DONE"/>
    <s v="CARTRIDGE"/>
    <s v="NO"/>
    <d v="2023-08-29T00:00:00"/>
    <s v="August 2023"/>
    <d v="1899-12-30T18:15:00"/>
    <d v="2023-08-29T17:30:00"/>
    <d v="2023-08-29T18:15:00"/>
    <d v="1899-12-30T00:45:00"/>
    <x v="0"/>
    <x v="0"/>
  </r>
  <r>
    <n v="302"/>
    <x v="81"/>
    <x v="2"/>
    <x v="42"/>
    <d v="1899-12-30T18:15:00"/>
    <x v="0"/>
    <x v="15"/>
    <s v="MINDRAY MEDICAL INDIA"/>
    <s v="UMEC 12"/>
    <x v="1"/>
    <x v="2"/>
    <s v="SPO2 PROBE NOT WORKING"/>
    <s v="FOUND PROBE PIN DISLOCATED,FIXED NOW"/>
    <s v="NO"/>
    <s v="NO"/>
    <d v="2023-08-29T00:00:00"/>
    <s v="August 2023"/>
    <d v="1899-12-30T18:20:00"/>
    <d v="2023-08-29T18:10:00"/>
    <d v="2023-08-29T18:20:00"/>
    <d v="1899-12-30T00:10:00"/>
    <x v="0"/>
    <x v="0"/>
  </r>
  <r>
    <n v="303"/>
    <x v="81"/>
    <x v="2"/>
    <x v="74"/>
    <d v="1899-12-30T08:30:00"/>
    <x v="0"/>
    <x v="38"/>
    <s v="PHILIPS"/>
    <s v="A40"/>
    <x v="3"/>
    <x v="6"/>
    <s v="NEED TO CHANGE THE MODE."/>
    <s v="CHANGED THE SETTINGS ACCORDING TO THE PRESCIPTION."/>
    <s v="NO"/>
    <s v="NO"/>
    <d v="2023-08-29T00:00:00"/>
    <s v="August 2023"/>
    <d v="1899-12-30T08:35:00"/>
    <d v="2023-08-29T08:25:00"/>
    <d v="2023-08-29T08:35:00"/>
    <d v="1899-12-30T00:10:00"/>
    <x v="0"/>
    <x v="0"/>
  </r>
  <r>
    <n v="304"/>
    <x v="81"/>
    <x v="2"/>
    <x v="154"/>
    <d v="1899-12-30T00:23:00"/>
    <x v="7"/>
    <x v="38"/>
    <s v="PHILIPS"/>
    <s v="A40"/>
    <x v="0"/>
    <x v="7"/>
    <s v="LOW MINUTE VENTILATION ALARM. "/>
    <s v="FOUND EXPIRATORY PORT CLOSED. OPENED POPT AND ISSUE RECTIFIED. "/>
    <s v="NO"/>
    <s v="NO"/>
    <d v="2023-08-29T00:00:00"/>
    <s v="August 2023"/>
    <d v="1899-12-30T00:35:00"/>
    <d v="2023-08-29T00:20:00"/>
    <d v="2023-08-29T00:35:00"/>
    <d v="1899-12-30T00:15:00"/>
    <x v="0"/>
    <x v="0"/>
  </r>
  <r>
    <n v="305"/>
    <x v="81"/>
    <x v="2"/>
    <x v="53"/>
    <d v="1899-12-30T01:25:00"/>
    <x v="0"/>
    <x v="4"/>
    <s v="WIPRO GE HEALTH CARE"/>
    <s v="9100 CNXT"/>
    <x v="0"/>
    <x v="5"/>
    <s v="CIRCUIT LEAK TEST FAILED"/>
    <s v="FOUND LEAK IN BELLOWS. REFIXED BELLOWS AND CHECKOUT DONE, ISSUE RECTIFIED. "/>
    <s v="NO"/>
    <s v="NO"/>
    <d v="2023-08-29T00:00:00"/>
    <s v="August 2023"/>
    <d v="1899-12-30T01:35:00"/>
    <d v="2023-08-29T01:20:00"/>
    <d v="2023-08-29T01:35:00"/>
    <d v="1899-12-30T00:15:00"/>
    <x v="0"/>
    <x v="1"/>
  </r>
  <r>
    <n v="306"/>
    <x v="82"/>
    <x v="2"/>
    <x v="24"/>
    <d v="1899-12-30T16:15:00"/>
    <x v="6"/>
    <x v="2"/>
    <s v="ARJO HUNTLEIGH"/>
    <s v="ENTERPRISE 5000"/>
    <x v="4"/>
    <x v="9"/>
    <s v="NOT WORKING"/>
    <s v="CHANGED THE POWER CORD AND IT'S WORKING GGOD."/>
    <s v="POWER CORD"/>
    <s v="NO"/>
    <d v="2023-08-30T00:00:00"/>
    <s v="August 2023"/>
    <d v="1899-12-30T16:30:00"/>
    <d v="2023-08-30T16:00:00"/>
    <d v="2023-08-30T16:30:00"/>
    <d v="1899-12-30T00:30:00"/>
    <x v="0"/>
    <x v="2"/>
  </r>
  <r>
    <n v="307"/>
    <x v="82"/>
    <x v="2"/>
    <x v="92"/>
    <d v="1899-12-30T13:07:00"/>
    <x v="9"/>
    <x v="70"/>
    <s v="VANI SCIENTIFIC &amp; EQUIPMENTS"/>
    <s v="NA"/>
    <x v="3"/>
    <x v="4"/>
    <s v="WATER LEVEL LOW ALARM"/>
    <s v="ENSURED THAT THE WATER IS FULL AND RESTARTED THE MACHINE. NOW, WORKING GOOD."/>
    <s v="NO"/>
    <s v="NO"/>
    <d v="2023-08-30T00:00:00"/>
    <s v="August 2023"/>
    <d v="1899-12-30T13:15:00"/>
    <d v="2023-08-30T13:00:00"/>
    <d v="2023-08-30T13:15:00"/>
    <d v="1899-12-30T00:15:00"/>
    <x v="0"/>
    <x v="0"/>
  </r>
  <r>
    <n v="308"/>
    <x v="82"/>
    <x v="2"/>
    <x v="125"/>
    <d v="1899-12-30T13:40:00"/>
    <x v="0"/>
    <x v="38"/>
    <s v="PHILIPS"/>
    <s v="TRILOGY EV300"/>
    <x v="3"/>
    <x v="6"/>
    <s v="LOW MINUTE VOLUME ERROR"/>
    <s v="CHECKED THE MACHINE, RECTIFIED. NOW, WORKING GOOD"/>
    <s v="NO"/>
    <s v="NO"/>
    <d v="2023-08-30T00:00:00"/>
    <s v="August 2023"/>
    <d v="1899-12-30T13:50:00"/>
    <d v="2023-08-30T13:35:00"/>
    <d v="2023-08-30T13:50:00"/>
    <d v="1899-12-30T00:15:00"/>
    <x v="0"/>
    <x v="0"/>
  </r>
  <r>
    <n v="309"/>
    <x v="82"/>
    <x v="2"/>
    <x v="155"/>
    <d v="1899-12-30T02:00:00"/>
    <x v="0"/>
    <x v="4"/>
    <s v="WIPRO GE HEALTH CARE"/>
    <s v="AISYS CS2"/>
    <x v="0"/>
    <x v="5"/>
    <s v="CIRCUIT LEAK TEST FAILED"/>
    <s v="CHANGED SODALIME AND CHECKOUT DONE, ISSUE RECTIFIED. "/>
    <s v="NO"/>
    <s v="NO"/>
    <d v="2023-08-30T00:00:00"/>
    <s v="August 2023"/>
    <d v="1899-12-30T02:15:00"/>
    <d v="2023-08-30T01:55:00"/>
    <d v="2023-08-30T02:15:00"/>
    <d v="1899-12-30T00:20:00"/>
    <x v="0"/>
    <x v="1"/>
  </r>
  <r>
    <n v="310"/>
    <x v="82"/>
    <x v="2"/>
    <x v="145"/>
    <d v="1899-12-30T05:05:00"/>
    <x v="0"/>
    <x v="2"/>
    <s v="ARJO HUNTLEIGH"/>
    <s v="ENTERPRISE 8000"/>
    <x v="0"/>
    <x v="6"/>
    <s v="COT LOCKED"/>
    <s v="RESET DONE AND ISSUE RECTIFIED. "/>
    <s v="NO"/>
    <s v="NO"/>
    <d v="2023-08-30T00:00:00"/>
    <s v="August 2023"/>
    <d v="1899-12-30T05:15:00"/>
    <d v="2023-08-30T05:00:00"/>
    <d v="2023-08-30T05:15:00"/>
    <d v="1899-12-30T00:15:00"/>
    <x v="0"/>
    <x v="2"/>
  </r>
  <r>
    <n v="311"/>
    <x v="83"/>
    <x v="2"/>
    <x v="97"/>
    <d v="1899-12-30T08:35:00"/>
    <x v="0"/>
    <x v="16"/>
    <s v="MINDRAY MEDICAL INDIA"/>
    <s v="SV 300"/>
    <x v="3"/>
    <x v="2"/>
    <s v="NOT WORKING"/>
    <s v="FOUND O2 FLOW SENSOR TEST AND O2 SENSOR TEST FAILED. REPLACED O2 SENSOR AND STILL SAME RESULT."/>
    <s v="NO"/>
    <s v="O2 SENSOR"/>
    <d v="2023-08-31T00:00:00"/>
    <s v="August 2023"/>
    <d v="1899-12-30T09:00:00"/>
    <d v="2023-08-31T08:30:00"/>
    <d v="2023-08-31T09:00:00"/>
    <d v="1899-12-30T00:30:00"/>
    <x v="1"/>
    <x v="1"/>
  </r>
  <r>
    <n v="312"/>
    <x v="83"/>
    <x v="2"/>
    <x v="156"/>
    <d v="1899-12-30T10:45:00"/>
    <x v="0"/>
    <x v="25"/>
    <s v="MAQUET"/>
    <s v="SERVO-I"/>
    <x v="3"/>
    <x v="6"/>
    <s v="INTERNAL LEAKAGE TEST AND SAFETY VALVE TEST FAILED."/>
    <s v="REMOVED THE EXPIRATORY CASSETTE, CLEANED AND REFIXED. NOW, SAFETY VALVE TEST PASSED. INTERNOL LEAKAGE TEST STILL FAILED."/>
    <s v="NO"/>
    <s v="NO"/>
    <d v="2023-08-31T00:00:00"/>
    <s v="August 2023"/>
    <d v="1899-12-30T11:10:00"/>
    <d v="2023-08-31T10:40:00"/>
    <d v="2023-08-31T11:10:00"/>
    <d v="1899-12-30T00:30:00"/>
    <x v="0"/>
    <x v="1"/>
  </r>
  <r>
    <n v="313"/>
    <x v="83"/>
    <x v="2"/>
    <x v="91"/>
    <d v="1899-12-30T08:25:00"/>
    <x v="0"/>
    <x v="4"/>
    <s v="WIPRO GE HEALTH CARE"/>
    <s v="AISYS CS2"/>
    <x v="2"/>
    <x v="5"/>
    <s v="O2 VALUE VARIATION"/>
    <s v="PROBLEM WITH O2 SENSOR CABLE"/>
    <s v="NO"/>
    <s v="O2 SENSOR CABLE"/>
    <d v="2023-08-31T00:00:00"/>
    <s v="August 2023"/>
    <d v="1899-12-30T08:40:00"/>
    <d v="2023-08-31T08:20:00"/>
    <d v="2023-08-31T08:40:00"/>
    <d v="1899-12-30T00:20:00"/>
    <x v="1"/>
    <x v="1"/>
  </r>
  <r>
    <n v="314"/>
    <x v="83"/>
    <x v="2"/>
    <x v="17"/>
    <d v="1899-12-30T11:25:00"/>
    <x v="0"/>
    <x v="32"/>
    <s v="WIPRO GE HEALTH CARE"/>
    <s v="MAC 2000"/>
    <x v="2"/>
    <x v="6"/>
    <s v="MEMORY FULL"/>
    <s v="COPIED TO SD CARD"/>
    <s v="NO"/>
    <s v="NO"/>
    <d v="2023-08-31T00:00:00"/>
    <s v="August 2023"/>
    <d v="1899-12-30T11:45:00"/>
    <d v="2023-08-31T11:20:00"/>
    <d v="2023-08-31T11:45:00"/>
    <d v="1899-12-30T00:25:00"/>
    <x v="0"/>
    <x v="0"/>
  </r>
  <r>
    <n v="315"/>
    <x v="83"/>
    <x v="2"/>
    <x v="157"/>
    <d v="1899-12-30T23:50:00"/>
    <x v="0"/>
    <x v="71"/>
    <s v="SECA"/>
    <s v="676"/>
    <x v="0"/>
    <x v="9"/>
    <s v="ERROR 1.12"/>
    <s v="FOUND LOOSE CONNECTOR. SECURED POWER CONNECTOR AND ISSUE RECTIFIED. "/>
    <s v="NO"/>
    <s v="NO"/>
    <d v="2023-08-31T00:00:00"/>
    <s v="August 2023"/>
    <d v="1899-12-30T23:59:00"/>
    <d v="2023-08-31T23:45:00"/>
    <d v="2023-08-31T23:59:00"/>
    <d v="1899-12-30T00:14:00"/>
    <x v="0"/>
    <x v="2"/>
  </r>
  <r>
    <n v="316"/>
    <x v="84"/>
    <x v="3"/>
    <x v="93"/>
    <d v="1899-12-30T01:05:00"/>
    <x v="0"/>
    <x v="4"/>
    <s v="WIPRO GE HEALTH CARE"/>
    <s v="AISYS CS2"/>
    <x v="0"/>
    <x v="5"/>
    <s v="O2 CELL ISSUE"/>
    <s v="DID CALIBRATION, BUT FAILED. SWAPED SENSOR CABLE AND FOUND CABLE TO BE DEFECTIVE. NEW CABLE REPLACED AND ISSUE RECTIFIED. "/>
    <s v="SENSOR CABLE"/>
    <s v="NO"/>
    <d v="2023-09-01T00:00:00"/>
    <s v="September 2023"/>
    <d v="1899-12-30T01:15:00"/>
    <d v="2023-09-01T01:00:00"/>
    <d v="2023-09-01T01:15:00"/>
    <d v="1899-12-30T00:15:00"/>
    <x v="0"/>
    <x v="1"/>
  </r>
  <r>
    <n v="317"/>
    <x v="84"/>
    <x v="3"/>
    <x v="158"/>
    <d v="1899-12-30T06:40:00"/>
    <x v="0"/>
    <x v="5"/>
    <s v="INSTRUMENTATION LABORATORY"/>
    <s v="GEM 3500"/>
    <x v="3"/>
    <x v="6"/>
    <s v="NEED TO REPLACE A CATRIDGE."/>
    <s v="REMOVED THE OLD CATRIDGE AND INSERTED A NEW CATRIDGE (S.NO:301613052). WARMING UP. NOW WORKING GOOD."/>
    <s v="CARTRIDGE"/>
    <s v="NO"/>
    <d v="2023-09-01T00:00:00"/>
    <s v="September 2023"/>
    <d v="1899-12-30T07:10:00"/>
    <d v="2023-09-01T06:35:00"/>
    <d v="2023-09-01T07:10:00"/>
    <d v="1899-12-30T00:35:00"/>
    <x v="0"/>
    <x v="0"/>
  </r>
  <r>
    <n v="318"/>
    <x v="84"/>
    <x v="3"/>
    <x v="94"/>
    <d v="1899-12-30T08:00:00"/>
    <x v="0"/>
    <x v="72"/>
    <s v="TRANSASIA BIOMEDICALS "/>
    <s v="XN 1000"/>
    <x v="3"/>
    <x v="4"/>
    <s v="SYSTEM KEYBOARD AND SCREEN NOT WORKING."/>
    <s v="ENABLED THE 'VALIDATE' OPTION. SETTINGS DONE. NOW, WORKING GOOD."/>
    <s v="NO"/>
    <s v="NO"/>
    <d v="2023-09-01T00:00:00"/>
    <s v="September 2023"/>
    <d v="1899-12-30T08:15:00"/>
    <d v="2023-09-01T07:55:00"/>
    <d v="2023-09-01T08:15:00"/>
    <d v="1899-12-30T00:20:00"/>
    <x v="0"/>
    <x v="0"/>
  </r>
  <r>
    <n v="319"/>
    <x v="84"/>
    <x v="3"/>
    <x v="74"/>
    <d v="1899-12-30T08:30:00"/>
    <x v="0"/>
    <x v="2"/>
    <s v="ARJO HUNTLEIGH"/>
    <s v="ENTERPRISE 8000"/>
    <x v="3"/>
    <x v="6"/>
    <s v="NOT WORKING"/>
    <s v="CHECKED THE BED AND FOUND THAT BATTERY FULLY DRAINED. KEPT IN CHARGING AND NOW WORKING GOOD."/>
    <s v="NO"/>
    <s v="NO"/>
    <d v="2023-09-01T00:00:00"/>
    <s v="September 2023"/>
    <d v="1899-12-30T08:45:00"/>
    <d v="2023-09-01T08:25:00"/>
    <d v="2023-09-01T08:45:00"/>
    <d v="1899-12-30T00:20:00"/>
    <x v="0"/>
    <x v="2"/>
  </r>
  <r>
    <n v="320"/>
    <x v="84"/>
    <x v="3"/>
    <x v="119"/>
    <d v="1899-12-30T12:35:00"/>
    <x v="0"/>
    <x v="73"/>
    <s v="TOPCON"/>
    <s v="3D OCT-1"/>
    <x v="1"/>
    <x v="3"/>
    <s v="OPTHALMOLOGY REPORT DOESN’T ABLE TO PRINT"/>
    <s v="CHECKED ALL CONNECTIONS AND RESTART"/>
    <s v="NO"/>
    <s v="NO"/>
    <d v="2023-09-01T00:00:00"/>
    <s v="September 2023"/>
    <d v="1899-12-30T13:00:00"/>
    <d v="2023-09-01T12:30:00"/>
    <d v="2023-09-01T13:00:00"/>
    <d v="1899-12-30T00:30:00"/>
    <x v="0"/>
    <x v="0"/>
  </r>
  <r>
    <n v="321"/>
    <x v="85"/>
    <x v="3"/>
    <x v="159"/>
    <d v="1899-12-30T21:15:00"/>
    <x v="0"/>
    <x v="74"/>
    <s v="GETINGE"/>
    <s v="PACE T20"/>
    <x v="0"/>
    <x v="6"/>
    <s v="NOT SWITCHING ON"/>
    <s v="BATTERY FOUND DEFECTIVE. CHANGED BATTERY AND ISSUE RECTIFIED. "/>
    <s v="BATTERY"/>
    <s v="NO"/>
    <d v="2023-09-02T00:00:00"/>
    <s v="September 2023"/>
    <d v="1899-12-30T21:30:00"/>
    <d v="2023-09-02T21:10:00"/>
    <d v="2023-09-02T21:30:00"/>
    <d v="1899-12-30T00:20:00"/>
    <x v="0"/>
    <x v="1"/>
  </r>
  <r>
    <n v="322"/>
    <x v="85"/>
    <x v="3"/>
    <x v="64"/>
    <d v="1899-12-30T21:50:00"/>
    <x v="0"/>
    <x v="38"/>
    <s v="PHILIPS"/>
    <s v="A40"/>
    <x v="0"/>
    <x v="7"/>
    <s v="AUTOMATICALLY SWITCHED OFF"/>
    <s v="FOUND BATTERY DEPLETED. KEPT ON CHARGE AND RAN ON BATTERY FOR 1 HR, FOUND MACHINE WORKING FINE. "/>
    <s v="NO"/>
    <s v="NO"/>
    <d v="2023-09-02T00:00:00"/>
    <s v="September 2023"/>
    <d v="1899-12-30T22:45:00"/>
    <d v="2023-09-02T21:45:00"/>
    <d v="2023-09-02T22:45:00"/>
    <d v="1899-12-30T01:00:00"/>
    <x v="0"/>
    <x v="0"/>
  </r>
  <r>
    <n v="323"/>
    <x v="85"/>
    <x v="3"/>
    <x v="160"/>
    <d v="1899-12-30T16:35:00"/>
    <x v="2"/>
    <x v="75"/>
    <s v="SKANRAY DENTAL"/>
    <s v="SKANLECTICA OPAL"/>
    <x v="3"/>
    <x v="3"/>
    <s v="HANDPIECE NOT WORKING"/>
    <s v="REMOVED THE HANDPIECE, REFIXED AND CHECKED. NOW, WORKING FINE."/>
    <s v="NO"/>
    <s v="NO"/>
    <d v="2023-09-02T00:00:00"/>
    <s v="September 2023"/>
    <d v="1899-12-30T16:50:00"/>
    <d v="2023-09-02T16:25:00"/>
    <d v="2023-09-02T16:50:00"/>
    <d v="1899-12-30T00:25:00"/>
    <x v="0"/>
    <x v="0"/>
  </r>
  <r>
    <n v="324"/>
    <x v="85"/>
    <x v="3"/>
    <x v="66"/>
    <d v="1899-12-30T17:35:00"/>
    <x v="0"/>
    <x v="76"/>
    <s v="PHILIPS"/>
    <s v="EFFICIA DFM 100"/>
    <x v="3"/>
    <x v="3"/>
    <s v="ERROR CROSS SYMBOL (NOT READY TO USE)"/>
    <s v="RERUNNED THE OPERATIONAL CHECK AND PASSED THE TEST. NOW, WORKING GOOD."/>
    <s v="NO"/>
    <s v="NO"/>
    <d v="2023-09-02T00:00:00"/>
    <s v="September 2023"/>
    <d v="1899-12-30T17:50:00"/>
    <d v="2023-09-02T17:30:00"/>
    <d v="2023-09-02T17:50:00"/>
    <d v="1899-12-30T00:20:00"/>
    <x v="0"/>
    <x v="1"/>
  </r>
  <r>
    <n v="325"/>
    <x v="85"/>
    <x v="3"/>
    <x v="112"/>
    <d v="1899-12-30T09:00:00"/>
    <x v="2"/>
    <x v="39"/>
    <s v="EDWARDS"/>
    <s v="HEMOSPHERE HEM1"/>
    <x v="2"/>
    <x v="6"/>
    <s v="NOT WORKING"/>
    <s v="CHECKED AND RECONNECTED, NOT ISSUES FOUND"/>
    <s v="NO"/>
    <s v="NO"/>
    <d v="2023-09-02T00:00:00"/>
    <s v="September 2023"/>
    <d v="1899-12-30T09:10:00"/>
    <d v="2023-09-02T08:50:00"/>
    <d v="2023-09-02T09:10:00"/>
    <d v="1899-12-30T00:20:00"/>
    <x v="0"/>
    <x v="1"/>
  </r>
  <r>
    <n v="326"/>
    <x v="85"/>
    <x v="3"/>
    <x v="102"/>
    <d v="1899-12-30T15:00:00"/>
    <x v="0"/>
    <x v="74"/>
    <s v="GETINGE"/>
    <s v="PACE T20"/>
    <x v="2"/>
    <x v="6"/>
    <s v="NOT WORKING"/>
    <s v="PROBLEM WITH CABLE"/>
    <s v="CABLE CONNECTOR"/>
    <s v="NO"/>
    <d v="2023-09-02T00:00:00"/>
    <s v="September 2023"/>
    <d v="1899-12-30T15:15:00"/>
    <d v="2023-09-02T14:55:00"/>
    <d v="2023-09-02T15:15:00"/>
    <d v="1899-12-30T00:20:00"/>
    <x v="0"/>
    <x v="1"/>
  </r>
  <r>
    <n v="327"/>
    <x v="86"/>
    <x v="3"/>
    <x v="161"/>
    <d v="1899-12-30T03:40:00"/>
    <x v="0"/>
    <x v="25"/>
    <s v="MAQUET"/>
    <s v="SERVO-I"/>
    <x v="0"/>
    <x v="6"/>
    <s v="INTERNOL LEAKAGE TEST FAILED"/>
    <s v="FOUND CASSETTE TO BE AN ISSUE. SWAPPED CASSETTES AND RAN PRE USE CHHECK, MACHINE WORKING FINE. "/>
    <s v="CASSETTE"/>
    <s v="NO"/>
    <d v="2023-09-03T00:00:00"/>
    <s v="September 2023"/>
    <d v="1899-12-30T04:00:00"/>
    <d v="2023-09-03T03:35:00"/>
    <d v="2023-09-03T04:00:00"/>
    <d v="1899-12-30T00:25:00"/>
    <x v="0"/>
    <x v="1"/>
  </r>
  <r>
    <n v="328"/>
    <x v="86"/>
    <x v="3"/>
    <x v="19"/>
    <d v="1899-12-30T09:05:00"/>
    <x v="0"/>
    <x v="77"/>
    <s v="COVIDIEN"/>
    <s v="VALLEY LAB  LS10"/>
    <x v="1"/>
    <x v="5"/>
    <s v="E227"/>
    <s v="CHECKED WITH ANOTHER EARTH PAD"/>
    <s v="EARTH PAD"/>
    <s v="NO"/>
    <d v="2023-09-03T00:00:00"/>
    <s v="September 2023"/>
    <d v="1899-12-30T09:10:00"/>
    <d v="2023-09-03T09:00:00"/>
    <d v="2023-09-03T09:10:00"/>
    <d v="1899-12-30T00:10:00"/>
    <x v="0"/>
    <x v="0"/>
  </r>
  <r>
    <n v="329"/>
    <x v="87"/>
    <x v="3"/>
    <x v="162"/>
    <d v="1899-12-30T11:40:00"/>
    <x v="0"/>
    <x v="55"/>
    <s v="SECA"/>
    <s v="354"/>
    <x v="3"/>
    <x v="3"/>
    <s v="NOT WORKING"/>
    <s v="REMOVED THE BATTERY, REFIXED AND CHECKED WITH THE BABY. NOW WORKING GOOD."/>
    <s v="NO"/>
    <s v="NO"/>
    <d v="2023-09-04T00:00:00"/>
    <s v="September 2023"/>
    <d v="1899-12-30T12:00:00"/>
    <d v="2023-09-04T11:35:00"/>
    <d v="2023-09-04T12:00:00"/>
    <d v="1899-12-30T00:25:00"/>
    <x v="0"/>
    <x v="2"/>
  </r>
  <r>
    <n v="330"/>
    <x v="87"/>
    <x v="3"/>
    <x v="50"/>
    <d v="1899-12-30T12:05:00"/>
    <x v="0"/>
    <x v="3"/>
    <s v="PHILIPS"/>
    <s v="EFFICIA DFM 100"/>
    <x v="3"/>
    <x v="3"/>
    <s v="WRONG DATE AND TIME IN PRINTER PAPER"/>
    <s v="NEEDFUL DONE. NOW WORKING GOOD."/>
    <s v="NO"/>
    <s v="NO"/>
    <d v="2023-09-04T00:00:00"/>
    <s v="September 2023"/>
    <d v="1899-12-30T12:20:00"/>
    <d v="2023-09-04T12:00:00"/>
    <d v="2023-09-04T12:20:00"/>
    <d v="1899-12-30T00:20:00"/>
    <x v="0"/>
    <x v="1"/>
  </r>
  <r>
    <n v="331"/>
    <x v="88"/>
    <x v="3"/>
    <x v="47"/>
    <d v="1899-12-30T15:50:00"/>
    <x v="0"/>
    <x v="78"/>
    <s v="NOTUS NEUROLOGY"/>
    <s v="VEEG"/>
    <x v="0"/>
    <x v="3"/>
    <s v="SYSTEM TOO SLOW"/>
    <s v="SOFTWARE RELOADED AND CHEKCED WORKING FINE. UNDER OBSERVATION. "/>
    <s v="NO"/>
    <s v="NO"/>
    <d v="2023-09-05T00:00:00"/>
    <s v="September 2023"/>
    <d v="1899-12-30T16:30:00"/>
    <d v="2023-09-05T15:45:00"/>
    <d v="2023-09-05T16:30:00"/>
    <d v="1899-12-30T00:45:00"/>
    <x v="0"/>
    <x v="0"/>
  </r>
  <r>
    <n v="332"/>
    <x v="88"/>
    <x v="3"/>
    <x v="10"/>
    <d v="1899-12-30T10:15:00"/>
    <x v="6"/>
    <x v="3"/>
    <s v="PHILIPS"/>
    <s v="EFFICIA DFM 100"/>
    <x v="4"/>
    <x v="6"/>
    <s v="WORKS TOO SLOW"/>
    <s v="CHANGED THE SOM BOARD AND RECTIFIED THE ISSUE"/>
    <s v="SOM BOARD"/>
    <s v="NO"/>
    <d v="2023-09-05T00:00:00"/>
    <s v="September 2023"/>
    <d v="1899-12-30T10:45:00"/>
    <d v="2023-09-05T10:00:00"/>
    <d v="2023-09-05T10:45:00"/>
    <d v="1899-12-30T00:45:00"/>
    <x v="0"/>
    <x v="1"/>
  </r>
  <r>
    <n v="333"/>
    <x v="88"/>
    <x v="3"/>
    <x v="146"/>
    <d v="1899-12-30T22:20:00"/>
    <x v="2"/>
    <x v="25"/>
    <s v="MAQUET"/>
    <s v="SERVO-I"/>
    <x v="2"/>
    <x v="2"/>
    <s v="TEST NOT PASSED"/>
    <s v="FOUND THE PROBLEM WITH EXP CASSETTE, SO REPLACED IT"/>
    <s v="NO"/>
    <s v="NO"/>
    <d v="2023-09-05T00:00:00"/>
    <s v="September 2023"/>
    <d v="1899-12-30T22:25:00"/>
    <d v="2023-09-05T22:10:00"/>
    <d v="2023-09-05T22:25:00"/>
    <d v="1899-12-30T00:15:00"/>
    <x v="0"/>
    <x v="1"/>
  </r>
  <r>
    <n v="334"/>
    <x v="88"/>
    <x v="3"/>
    <x v="163"/>
    <d v="1899-12-30T23:05:00"/>
    <x v="2"/>
    <x v="5"/>
    <s v="GEM 4000"/>
    <s v="INSTRUMENTATION LABORATORY"/>
    <x v="2"/>
    <x v="6"/>
    <s v="LEAKAGE"/>
    <s v="CHECKED AND FOUND THE LEAKAGE FROM MACHINE, FOUND THE PROBLEM WITH CATRIDGE"/>
    <s v="NO"/>
    <s v="NO"/>
    <d v="2023-09-05T00:00:00"/>
    <s v="September 2023"/>
    <d v="1899-12-30T23:10:00"/>
    <d v="2023-09-05T22:55:00"/>
    <d v="2023-09-05T23:10:00"/>
    <d v="1899-12-30T00:15:00"/>
    <x v="0"/>
    <x v="0"/>
  </r>
  <r>
    <n v="335"/>
    <x v="89"/>
    <x v="3"/>
    <x v="54"/>
    <d v="1899-12-30T09:17:00"/>
    <x v="9"/>
    <x v="15"/>
    <s v="PHILIPS"/>
    <s v="MX 550"/>
    <x v="1"/>
    <x v="5"/>
    <s v="NIBP MALFUCTION"/>
    <s v="REPLACED NBP MODULE BY COMPANY PERSON"/>
    <s v="NIBP MODULE"/>
    <s v="NO"/>
    <d v="2023-09-06T00:00:00"/>
    <s v="September 2023"/>
    <d v="1899-12-30T09:25:00"/>
    <d v="2023-09-06T09:10:00"/>
    <d v="2023-09-06T09:25:00"/>
    <d v="1899-12-30T00:15:00"/>
    <x v="0"/>
    <x v="0"/>
  </r>
  <r>
    <n v="336"/>
    <x v="89"/>
    <x v="3"/>
    <x v="110"/>
    <d v="1899-12-30T10:20:00"/>
    <x v="2"/>
    <x v="1"/>
    <s v="PHILIPS"/>
    <s v="AZURION 7M12"/>
    <x v="2"/>
    <x v="1"/>
    <s v="FOOT SWITCH FLUROSCOPE NOT WORKING"/>
    <s v="FOUND BROKEN AND MADE TAG AND ADJUSTED AND WORKING WITH CONSTRAINS"/>
    <s v="NO"/>
    <s v="NO"/>
    <d v="2023-09-06T00:00:00"/>
    <s v="September 2023"/>
    <d v="1899-12-30T10:40:00"/>
    <d v="2023-09-06T10:10:00"/>
    <d v="2023-09-06T10:40:00"/>
    <d v="1899-12-30T00:30:00"/>
    <x v="0"/>
    <x v="1"/>
  </r>
  <r>
    <n v="337"/>
    <x v="90"/>
    <x v="3"/>
    <x v="164"/>
    <d v="1899-12-30T15:05:00"/>
    <x v="10"/>
    <x v="3"/>
    <s v="PHILIPS"/>
    <s v="EFFICIA DFM 100"/>
    <x v="0"/>
    <x v="6"/>
    <s v="SYSTEM TOO SLOW"/>
    <s v="FOUND MAIN BOARD ISSUE. REPLACED MAIN BOARD AND ISSUE RECTIFIED. "/>
    <s v="MAIN BOARD"/>
    <s v="NO"/>
    <d v="2023-09-07T00:00:00"/>
    <s v="September 2023"/>
    <d v="1899-12-30T15:20:00"/>
    <d v="2023-09-07T15:01:00"/>
    <d v="2023-09-07T15:20:00"/>
    <d v="1899-12-30T00:19:00"/>
    <x v="0"/>
    <x v="1"/>
  </r>
  <r>
    <n v="338"/>
    <x v="90"/>
    <x v="3"/>
    <x v="61"/>
    <d v="1899-12-30T11:15:00"/>
    <x v="6"/>
    <x v="3"/>
    <s v="PHILIPS"/>
    <s v="EFFICIA DFM 100"/>
    <x v="4"/>
    <x v="0"/>
    <s v="NEED TO REPLACE BATTERY"/>
    <s v="REPLACED THE OLD BATTERY WITH A NEW ONE AND IT'S WORKING GOOD."/>
    <s v="BATTERY"/>
    <s v="NO"/>
    <d v="2023-09-07T00:00:00"/>
    <s v="September 2023"/>
    <d v="1899-12-30T11:30:00"/>
    <d v="2023-09-07T11:00:00"/>
    <d v="2023-09-07T11:30:00"/>
    <d v="1899-12-30T00:30:00"/>
    <x v="0"/>
    <x v="1"/>
  </r>
  <r>
    <n v="339"/>
    <x v="90"/>
    <x v="3"/>
    <x v="24"/>
    <d v="1899-12-30T16:15:00"/>
    <x v="6"/>
    <x v="79"/>
    <s v="WIPRO GE HEALTH CARE"/>
    <s v="T2100-ST2"/>
    <x v="4"/>
    <x v="3"/>
    <s v="V1, V3 AND V5 SHOWS ARTIFACTS."/>
    <s v="REPLACED THE DEFECTIVE LEAD CABLE WITH A NEW ONE AND REECTIFIED THE ISSUE."/>
    <s v="10-LEADS ECG CABLE"/>
    <s v="NO"/>
    <d v="2023-09-07T00:00:00"/>
    <s v="September 2023"/>
    <d v="1899-12-30T16:30:00"/>
    <d v="2023-09-07T16:00:00"/>
    <d v="2023-09-07T16:30:00"/>
    <d v="1899-12-30T00:30:00"/>
    <x v="0"/>
    <x v="2"/>
  </r>
  <r>
    <n v="340"/>
    <x v="90"/>
    <x v="3"/>
    <x v="35"/>
    <d v="1899-12-30T17:15:00"/>
    <x v="6"/>
    <x v="18"/>
    <s v="MINDRAY MEDICAL INDIA"/>
    <s v="SV 300"/>
    <x v="4"/>
    <x v="6"/>
    <s v="DEVICE 13 ERROR"/>
    <s v="REPLACED PROPORTION VALVE WITH A NEW ON."/>
    <s v="PROPORTION VALVE"/>
    <s v="NO"/>
    <d v="2023-09-07T00:00:00"/>
    <s v="September 2023"/>
    <d v="1899-12-30T17:30:00"/>
    <d v="2023-09-07T17:00:00"/>
    <d v="2023-09-07T17:30:00"/>
    <d v="1899-12-30T00:30:00"/>
    <x v="0"/>
    <x v="1"/>
  </r>
  <r>
    <n v="341"/>
    <x v="90"/>
    <x v="3"/>
    <x v="35"/>
    <d v="1899-12-30T17:10:00"/>
    <x v="2"/>
    <x v="15"/>
    <s v="MINDRAY MEDICAL INDIA"/>
    <s v="UMEC 12"/>
    <x v="4"/>
    <x v="2"/>
    <s v="SPO2 PROBE CONNECTOR BEND"/>
    <s v="FIXED THE CONNECTOR PIN AND RECTIFIED THE ISSUE"/>
    <s v="NO"/>
    <s v="NO"/>
    <d v="2023-09-07T00:00:00"/>
    <s v="September 2023"/>
    <d v="1899-12-30T17:20:00"/>
    <d v="2023-09-07T17:00:00"/>
    <d v="2023-09-07T17:20:00"/>
    <d v="1899-12-30T00:20:00"/>
    <x v="0"/>
    <x v="0"/>
  </r>
  <r>
    <n v="342"/>
    <x v="90"/>
    <x v="3"/>
    <x v="119"/>
    <d v="1899-12-30T12:37:00"/>
    <x v="9"/>
    <x v="2"/>
    <s v="ARJO HUNTLEIGH"/>
    <s v="ENTERPRISE 5000"/>
    <x v="1"/>
    <x v="7"/>
    <s v="CONTROL BOARD GOT DEFECT"/>
    <s v="NEED TO REPLACE THE BOARD"/>
    <s v="CONTROL PANEL"/>
    <s v="NO"/>
    <d v="2023-09-07T00:00:00"/>
    <s v="September 2023"/>
    <d v="1899-12-30T12:45:00"/>
    <d v="2023-09-07T12:30:00"/>
    <d v="2023-09-07T12:45:00"/>
    <d v="1899-12-30T00:15:00"/>
    <x v="0"/>
    <x v="2"/>
  </r>
  <r>
    <n v="343"/>
    <x v="90"/>
    <x v="3"/>
    <x v="159"/>
    <d v="1899-12-30T21:20:00"/>
    <x v="2"/>
    <x v="5"/>
    <s v="GEM 4000"/>
    <s v="INSTRUMENTATION LABORATORY"/>
    <x v="2"/>
    <x v="6"/>
    <s v="CATRIDGE REPLACEMENT"/>
    <s v="REPLACED CATRIDGE"/>
    <s v="CARTRIDGE"/>
    <s v="NO"/>
    <d v="2023-09-07T00:00:00"/>
    <s v="September 2023"/>
    <d v="1899-12-30T21:20:00"/>
    <d v="2023-09-07T21:10:00"/>
    <d v="2023-09-07T21:20:00"/>
    <d v="1899-12-30T00:10:00"/>
    <x v="0"/>
    <x v="0"/>
  </r>
  <r>
    <n v="344"/>
    <x v="91"/>
    <x v="3"/>
    <x v="32"/>
    <d v="1899-12-30T18:05:00"/>
    <x v="0"/>
    <x v="8"/>
    <s v="WIPRO GE HEALTH CARE"/>
    <s v="LOGIQ S8"/>
    <x v="0"/>
    <x v="0"/>
    <s v="NOT ABLE TO ADJUST GAIN. "/>
    <s v="TCG BOARD FOUND ISSUE. BOARD REPLACED AND ISSUE RECTIFIED. "/>
    <s v="TCG BOARD"/>
    <s v="NO"/>
    <d v="2023-09-08T00:00:00"/>
    <s v="September 2023"/>
    <d v="1899-12-30T20:00:00"/>
    <d v="2023-09-08T18:00:00"/>
    <d v="2023-09-08T20:00:00"/>
    <d v="1899-12-30T02:00:00"/>
    <x v="0"/>
    <x v="0"/>
  </r>
  <r>
    <n v="345"/>
    <x v="91"/>
    <x v="3"/>
    <x v="107"/>
    <d v="1899-12-30T18:35:00"/>
    <x v="0"/>
    <x v="21"/>
    <s v="WIPRO GE HEALTH CARE"/>
    <s v="VIVID IQ"/>
    <x v="0"/>
    <x v="5"/>
    <s v="PAEDIATRIC TEE PROBE NOT WORKING"/>
    <s v="FOUND SENSOR DEFECTIVE. NEW PROBE REPLACED AND GIVEN UNDER WARANTY"/>
    <s v="TEE PROBE"/>
    <s v="NO"/>
    <d v="2023-09-08T00:00:00"/>
    <s v="September 2023"/>
    <d v="1899-12-30T20:00:00"/>
    <d v="2023-09-08T18:30:00"/>
    <d v="2023-09-08T20:00:00"/>
    <d v="1899-12-30T01:30:00"/>
    <x v="0"/>
    <x v="0"/>
  </r>
  <r>
    <n v="346"/>
    <x v="91"/>
    <x v="3"/>
    <x v="59"/>
    <d v="1899-12-30T14:10:00"/>
    <x v="2"/>
    <x v="2"/>
    <s v="ARJO HUNTLEIGH"/>
    <s v="ENTERPRISE 8000"/>
    <x v="4"/>
    <x v="5"/>
    <s v="BRAKE LEVER BROKEN"/>
    <s v="FIXED THE BRAKE LEVER AND ISSUE RECTIFIED"/>
    <s v="NO"/>
    <s v="NO"/>
    <d v="2023-09-08T00:00:00"/>
    <s v="September 2023"/>
    <d v="1899-12-30T14:15:00"/>
    <d v="2023-09-08T14:00:00"/>
    <d v="2023-09-08T14:15:00"/>
    <d v="1899-12-30T00:15:00"/>
    <x v="0"/>
    <x v="2"/>
  </r>
  <r>
    <n v="347"/>
    <x v="91"/>
    <x v="3"/>
    <x v="23"/>
    <d v="1899-12-30T14:40:00"/>
    <x v="2"/>
    <x v="2"/>
    <s v="ARJO HUNTLEIGH"/>
    <s v="ENTERPRISE 5000"/>
    <x v="4"/>
    <x v="7"/>
    <s v="BRAKE LEVER BROKEN"/>
    <s v="FIXED THE BRAKE LEVER AND ISSUE RECTIFIED"/>
    <s v="NO"/>
    <s v="NO"/>
    <d v="2023-09-08T00:00:00"/>
    <s v="September 2023"/>
    <d v="1899-12-30T14:50:00"/>
    <d v="2023-09-08T14:30:00"/>
    <d v="2023-09-08T14:50:00"/>
    <d v="1899-12-30T00:20:00"/>
    <x v="0"/>
    <x v="2"/>
  </r>
  <r>
    <n v="348"/>
    <x v="91"/>
    <x v="3"/>
    <x v="21"/>
    <d v="1899-12-30T15:10:00"/>
    <x v="2"/>
    <x v="2"/>
    <s v="ARJO HUNTLEIGH"/>
    <s v="ENTERPRISE 9000"/>
    <x v="4"/>
    <x v="6"/>
    <s v=" ERROR MESSAGE IS DISPLAYED"/>
    <s v="POWER SUPPLY BOARD IS CHANGED AND ISSUE RECTFIED"/>
    <s v="POWER SUPPLY BOARD"/>
    <s v="NO"/>
    <d v="2023-09-08T00:00:00"/>
    <s v="September 2023"/>
    <d v="1899-12-30T15:30:00"/>
    <d v="2023-09-08T15:00:00"/>
    <d v="2023-09-08T15:30:00"/>
    <d v="1899-12-30T00:30:00"/>
    <x v="0"/>
    <x v="2"/>
  </r>
  <r>
    <n v="349"/>
    <x v="91"/>
    <x v="3"/>
    <x v="54"/>
    <d v="1899-12-30T09:15:00"/>
    <x v="0"/>
    <x v="40"/>
    <s v="MAQUET"/>
    <s v="CS300"/>
    <x v="1"/>
    <x v="5"/>
    <s v="HELIUM CYLINDER GOT LEAK"/>
    <s v="WASHER GOT LOOSENED ,REPLACED NEW WASHER"/>
    <s v="NO"/>
    <s v="NO"/>
    <d v="2023-09-08T00:00:00"/>
    <s v="September 2023"/>
    <d v="1899-12-30T09:20:00"/>
    <d v="2023-09-08T09:10:00"/>
    <d v="2023-09-08T09:20:00"/>
    <d v="1899-12-30T00:10:00"/>
    <x v="0"/>
    <x v="1"/>
  </r>
  <r>
    <n v="350"/>
    <x v="91"/>
    <x v="3"/>
    <x v="45"/>
    <d v="1899-12-30T14:25:00"/>
    <x v="0"/>
    <x v="2"/>
    <s v="ARJO HUNTLEIGH"/>
    <s v="ENTERPRISE 9000"/>
    <x v="1"/>
    <x v="6"/>
    <s v="NOT WORKING"/>
    <s v="CHECKED AND POWERCORD RESET"/>
    <s v="NO"/>
    <s v="NO"/>
    <d v="2023-09-08T00:00:00"/>
    <s v="September 2023"/>
    <d v="1899-12-30T14:35:00"/>
    <d v="2023-09-08T14:20:00"/>
    <d v="2023-09-08T14:35:00"/>
    <d v="1899-12-30T00:15:00"/>
    <x v="0"/>
    <x v="2"/>
  </r>
  <r>
    <n v="351"/>
    <x v="91"/>
    <x v="3"/>
    <x v="165"/>
    <d v="1899-12-30T16:20:00"/>
    <x v="0"/>
    <x v="4"/>
    <s v="WIPRO GE HEALTH CARE"/>
    <s v="AISYS CS2"/>
    <x v="1"/>
    <x v="5"/>
    <s v="O2 VALUE DOESN’T SHOWS PROPERLY"/>
    <s v="REPLACED NEW O2 SENSOR CABLE"/>
    <s v="O2 SENSOR CABLE"/>
    <s v="NO"/>
    <d v="2023-09-08T00:00:00"/>
    <s v="September 2023"/>
    <d v="1899-12-30T16:30:00"/>
    <d v="2023-09-08T16:15:00"/>
    <d v="2023-09-08T16:30:00"/>
    <d v="1899-12-30T00:15:00"/>
    <x v="0"/>
    <x v="1"/>
  </r>
  <r>
    <n v="352"/>
    <x v="92"/>
    <x v="3"/>
    <x v="110"/>
    <d v="1899-12-30T10:15:00"/>
    <x v="0"/>
    <x v="8"/>
    <s v="WIPRO GE HEALTH CARE"/>
    <s v="LOGIQ S8"/>
    <x v="4"/>
    <x v="0"/>
    <s v="WORKLIST NOT LOADING "/>
    <s v="FOUND LOTS OF PENDING DATA IN SPOOLER . CLEARED AND RECTIFIED THE ISSUE"/>
    <s v="NO"/>
    <s v="NO"/>
    <d v="2023-09-09T00:00:00"/>
    <s v="September 2023"/>
    <d v="1899-12-30T10:30:00"/>
    <d v="2023-09-09T10:10:00"/>
    <d v="2023-09-09T10:30:00"/>
    <d v="1899-12-30T00:20:00"/>
    <x v="0"/>
    <x v="0"/>
  </r>
  <r>
    <n v="353"/>
    <x v="92"/>
    <x v="3"/>
    <x v="166"/>
    <d v="1899-12-30T13:50:00"/>
    <x v="0"/>
    <x v="4"/>
    <s v="WIPRO GE HEALTH CARE"/>
    <s v="9100 CNXT"/>
    <x v="1"/>
    <x v="10"/>
    <s v="O2 CELL ISSUE"/>
    <s v="21% AND 100% CALIBRATION DONE"/>
    <s v="NO"/>
    <s v="NO"/>
    <d v="2023-09-09T00:00:00"/>
    <s v="September 2023"/>
    <d v="1899-12-30T14:00:00"/>
    <d v="2023-09-09T13:45:00"/>
    <d v="2023-09-09T14:00:00"/>
    <d v="1899-12-30T00:15:00"/>
    <x v="0"/>
    <x v="1"/>
  </r>
  <r>
    <n v="354"/>
    <x v="92"/>
    <x v="3"/>
    <x v="41"/>
    <d v="1899-12-30T16:15:00"/>
    <x v="0"/>
    <x v="4"/>
    <s v="WIPRO GE HEALTH CARE"/>
    <s v="9100 CNXT"/>
    <x v="1"/>
    <x v="5"/>
    <s v="CALIBRATION DUE"/>
    <s v="CALIBRATION PASSED"/>
    <s v="NO"/>
    <s v="NO"/>
    <d v="2023-09-09T00:00:00"/>
    <s v="September 2023"/>
    <d v="1899-12-30T16:25:00"/>
    <d v="2023-09-09T16:10:00"/>
    <d v="2023-09-09T16:25:00"/>
    <d v="1899-12-30T00:15:00"/>
    <x v="0"/>
    <x v="1"/>
  </r>
  <r>
    <n v="355"/>
    <x v="93"/>
    <x v="3"/>
    <x v="167"/>
    <d v="1899-12-30T10:30:00"/>
    <x v="3"/>
    <x v="2"/>
    <s v="ARJO HUNTLEIGH"/>
    <s v="ENTERPRISE 8000"/>
    <x v="0"/>
    <x v="6"/>
    <s v="FUNCTIONS NOT WORKING"/>
    <s v="FOUND COT LOCKED. RESET DONE AND ISSUE RECTIFIED. "/>
    <s v="NO"/>
    <s v="NO"/>
    <d v="2023-09-10T00:00:00"/>
    <s v="September 2023"/>
    <d v="1899-12-30T10:32:00"/>
    <d v="2023-09-10T10:28:00"/>
    <d v="2023-09-10T10:32:00"/>
    <d v="1899-12-30T00:04:00"/>
    <x v="0"/>
    <x v="2"/>
  </r>
  <r>
    <n v="356"/>
    <x v="93"/>
    <x v="3"/>
    <x v="168"/>
    <d v="1899-12-30T12:35:00"/>
    <x v="7"/>
    <x v="62"/>
    <s v="CARESTREAM"/>
    <s v="DRF ASCEND ANOLOG HF"/>
    <x v="0"/>
    <x v="0"/>
    <s v="NOT ABLE TO PUSH TO PACS"/>
    <s v="ETHERNET SWITCH WAS OFF. POWERED ON AND ISSUE RECTIFIED. "/>
    <s v="NO"/>
    <s v="NO"/>
    <d v="2023-09-10T00:00:00"/>
    <s v="September 2023"/>
    <d v="1899-12-30T12:40:00"/>
    <d v="2023-09-10T12:32:00"/>
    <d v="2023-09-10T12:40:00"/>
    <d v="1899-12-30T00:08:00"/>
    <x v="0"/>
    <x v="0"/>
  </r>
  <r>
    <n v="357"/>
    <x v="93"/>
    <x v="3"/>
    <x v="51"/>
    <d v="1899-12-30T15:35:00"/>
    <x v="0"/>
    <x v="80"/>
    <s v="KARL STORZ"/>
    <s v="20133720"/>
    <x v="0"/>
    <x v="5"/>
    <s v="GENERAL CHECK AFTER MOVING FROM CI"/>
    <s v="CONNECTED AND CHECKED THE SYSTEM, OBSERVED WORKING FINE. "/>
    <s v="NO"/>
    <s v="NO"/>
    <d v="2023-09-10T00:00:00"/>
    <s v="September 2023"/>
    <d v="1899-12-30T16:00:00"/>
    <d v="2023-09-10T15:30:00"/>
    <d v="2023-09-10T16:00:00"/>
    <d v="1899-12-30T00:30:00"/>
    <x v="0"/>
    <x v="0"/>
  </r>
  <r>
    <n v="358"/>
    <x v="93"/>
    <x v="3"/>
    <x v="51"/>
    <d v="1899-12-30T15:35:00"/>
    <x v="0"/>
    <x v="81"/>
    <s v="KARL STORZ"/>
    <s v="TM220"/>
    <x v="0"/>
    <x v="5"/>
    <s v="GENERAL CHECK AFTER MOVING FROM CI"/>
    <s v="CONNECTED AND CHECKED THE SYSTEM, OBSERVED WORKING FINE. "/>
    <s v="NO"/>
    <s v="NO"/>
    <d v="2023-09-10T00:00:00"/>
    <s v="September 2023"/>
    <d v="1899-12-30T16:00:00"/>
    <d v="2023-09-10T15:30:00"/>
    <d v="2023-09-10T16:00:00"/>
    <d v="1899-12-30T00:30:00"/>
    <x v="0"/>
    <x v="0"/>
  </r>
  <r>
    <n v="359"/>
    <x v="93"/>
    <x v="3"/>
    <x v="51"/>
    <d v="1899-12-30T15:35:00"/>
    <x v="0"/>
    <x v="82"/>
    <s v="KARL STORZ"/>
    <s v="TH102"/>
    <x v="0"/>
    <x v="5"/>
    <s v="GENERAL CHECK AFTER MOVING FROM CI"/>
    <s v="CONNECTED AND CHECKED THE SYSTEM, OBSERVED WORKING FINE. "/>
    <s v="NO"/>
    <s v="NO"/>
    <d v="2023-09-10T00:00:00"/>
    <s v="September 2023"/>
    <d v="1899-12-30T16:00:00"/>
    <d v="2023-09-10T15:30:00"/>
    <d v="2023-09-10T16:00:00"/>
    <d v="1899-12-30T00:30:00"/>
    <x v="0"/>
    <x v="0"/>
  </r>
  <r>
    <n v="360"/>
    <x v="93"/>
    <x v="3"/>
    <x v="51"/>
    <d v="1899-12-30T15:35:00"/>
    <x v="0"/>
    <x v="83"/>
    <s v="KARL STORZ"/>
    <s v="UI500"/>
    <x v="0"/>
    <x v="5"/>
    <s v="GENERAL CHECK AFTER MOVING FROM CI"/>
    <s v="CONNECTED AND CHECKED THE SYSTEM, OBSERVED WORKING FINE. "/>
    <s v="NO"/>
    <s v="NO"/>
    <d v="2023-09-10T00:00:00"/>
    <s v="September 2023"/>
    <d v="1899-12-30T16:00:00"/>
    <d v="2023-09-10T15:30:00"/>
    <d v="2023-09-10T16:00:00"/>
    <d v="1899-12-30T00:30:00"/>
    <x v="0"/>
    <x v="0"/>
  </r>
  <r>
    <n v="361"/>
    <x v="93"/>
    <x v="3"/>
    <x v="110"/>
    <d v="1899-12-30T10:30:00"/>
    <x v="11"/>
    <x v="84"/>
    <s v="PHOENIX"/>
    <s v="TINC 101"/>
    <x v="2"/>
    <x v="6"/>
    <s v="NOT SENSING PROBE"/>
    <s v="FOUND THE PROBLEM WITH BOARD"/>
    <s v="NO"/>
    <s v="MAIN BOARD"/>
    <d v="2023-09-10T00:00:00"/>
    <s v="September 2023"/>
    <d v="1899-12-30T10:40:00"/>
    <d v="2023-09-10T10:10:00"/>
    <d v="2023-09-10T10:40:00"/>
    <d v="1899-12-30T00:30:00"/>
    <x v="1"/>
    <x v="0"/>
  </r>
  <r>
    <n v="362"/>
    <x v="94"/>
    <x v="3"/>
    <x v="25"/>
    <d v="1899-12-30T11:32:00"/>
    <x v="3"/>
    <x v="85"/>
    <s v="KARL STORZ"/>
    <s v="84032ZX"/>
    <x v="0"/>
    <x v="5"/>
    <s v="AUTOMATIC RESTART"/>
    <s v="CHECKED AND FACTORY RESET DONE. ISSUE RECTFIED. "/>
    <s v="NO"/>
    <s v="NO"/>
    <d v="2023-09-11T00:00:00"/>
    <s v="September 2023"/>
    <d v="1899-12-30T11:40:00"/>
    <d v="2023-09-11T11:30:00"/>
    <d v="2023-09-11T11:40:00"/>
    <d v="1899-12-30T00:10:00"/>
    <x v="0"/>
    <x v="0"/>
  </r>
  <r>
    <n v="363"/>
    <x v="94"/>
    <x v="3"/>
    <x v="118"/>
    <d v="1899-12-30T15:20:00"/>
    <x v="0"/>
    <x v="64"/>
    <s v="SMITH &amp; NEPHEW"/>
    <s v="72204968"/>
    <x v="0"/>
    <x v="5"/>
    <s v="ERROR WHILE SWITHCING ON"/>
    <s v="CHECKED AND FOUND NO ERROR WHILE USING. "/>
    <s v="NO"/>
    <s v="NO"/>
    <d v="2023-09-11T00:00:00"/>
    <s v="September 2023"/>
    <d v="1899-12-30T15:30:00"/>
    <d v="2023-09-11T15:15:00"/>
    <d v="2023-09-11T15:30:00"/>
    <d v="1899-12-30T00:15:00"/>
    <x v="0"/>
    <x v="0"/>
  </r>
  <r>
    <n v="364"/>
    <x v="94"/>
    <x v="3"/>
    <x v="95"/>
    <d v="1899-12-30T16:45:00"/>
    <x v="0"/>
    <x v="12"/>
    <s v="MAQUET"/>
    <s v="MEERA"/>
    <x v="0"/>
    <x v="5"/>
    <s v="REMOTE FUNCTIONS NOT WORKING"/>
    <s v="CHECKED ALL FUNCTIONS AND FOUND NO ISSUES. "/>
    <s v="NO"/>
    <s v="NO"/>
    <d v="2023-09-11T00:00:00"/>
    <s v="September 2023"/>
    <d v="1899-12-30T16:50:00"/>
    <d v="2023-09-11T16:40:00"/>
    <d v="2023-09-11T16:50:00"/>
    <d v="1899-12-30T00:10:00"/>
    <x v="0"/>
    <x v="2"/>
  </r>
  <r>
    <n v="365"/>
    <x v="94"/>
    <x v="3"/>
    <x v="25"/>
    <d v="1899-12-30T11:35:00"/>
    <x v="0"/>
    <x v="75"/>
    <s v="SKANRAY DENTAL"/>
    <s v="SKANLECTICA OPAL"/>
    <x v="3"/>
    <x v="3"/>
    <s v="FOOT PEDAL NOT WORKING"/>
    <s v="CHECKED THE PEDAL AND FOUND THAT IT IS BROKEN. TEMPORARILY FIXED AND NOW WORKING GOOD."/>
    <s v="NO"/>
    <s v="NO"/>
    <d v="2023-09-11T00:00:00"/>
    <s v="September 2023"/>
    <d v="1899-12-30T11:45:00"/>
    <d v="2023-09-11T11:30:00"/>
    <d v="2023-09-11T11:45:00"/>
    <d v="1899-12-30T00:15:00"/>
    <x v="0"/>
    <x v="0"/>
  </r>
  <r>
    <n v="366"/>
    <x v="94"/>
    <x v="3"/>
    <x v="98"/>
    <d v="1899-12-30T12:40:00"/>
    <x v="0"/>
    <x v="86"/>
    <s v="ENGINEERING ALLIANCE"/>
    <s v="500 LPH"/>
    <x v="3"/>
    <x v="6"/>
    <s v="RO NOT SWITCHING ON"/>
    <s v="CHECKED THE RO PLANT AND FOUND THAT MAIN POWER SUPPLY NOT TURNED ON. NOW TURNED ON AND WORKING GOOD."/>
    <s v="NO"/>
    <s v="NO"/>
    <d v="2023-09-11T00:00:00"/>
    <s v="September 2023"/>
    <d v="1899-12-30T12:45:00"/>
    <d v="2023-09-11T12:35:00"/>
    <d v="2023-09-11T12:45:00"/>
    <d v="1899-12-30T00:10:00"/>
    <x v="0"/>
    <x v="0"/>
  </r>
  <r>
    <n v="367"/>
    <x v="94"/>
    <x v="3"/>
    <x v="73"/>
    <d v="1899-12-30T16:40:00"/>
    <x v="2"/>
    <x v="45"/>
    <s v="HELENO LABORATORIES"/>
    <s v="MINI II"/>
    <x v="4"/>
    <x v="6"/>
    <s v="S1 ERROR WHILE RUNNING SAMPLE"/>
    <s v="RERAN TEST WITH ANOTHER SAMPLE CONTAINER AND FOUND IT'S WORKING GOOD."/>
    <s v="NO"/>
    <s v="NO"/>
    <d v="2023-09-11T00:00:00"/>
    <s v="September 2023"/>
    <d v="1899-12-30T16:55:00"/>
    <d v="2023-09-11T16:30:00"/>
    <d v="2023-09-11T16:55:00"/>
    <d v="1899-12-30T00:25:00"/>
    <x v="0"/>
    <x v="0"/>
  </r>
  <r>
    <n v="368"/>
    <x v="94"/>
    <x v="3"/>
    <x v="61"/>
    <d v="1899-12-30T11:10:00"/>
    <x v="2"/>
    <x v="3"/>
    <s v="PHILIPS"/>
    <s v="EFFICIA DFM 100"/>
    <x v="4"/>
    <x v="3"/>
    <s v="PRINTER NOT WORKING"/>
    <s v="CHECKED THE PRINTER AND IT'S WORKING FINE."/>
    <s v="NO"/>
    <s v="NO"/>
    <d v="2023-09-11T00:00:00"/>
    <s v="September 2023"/>
    <d v="1899-12-30T11:20:00"/>
    <d v="2023-09-11T11:00:00"/>
    <d v="2023-09-11T11:20:00"/>
    <d v="1899-12-30T00:20:00"/>
    <x v="0"/>
    <x v="1"/>
  </r>
  <r>
    <n v="369"/>
    <x v="94"/>
    <x v="3"/>
    <x v="25"/>
    <d v="1899-12-30T11:40:00"/>
    <x v="2"/>
    <x v="43"/>
    <s v="AKAS MEDICAL"/>
    <s v="QVS-100"/>
    <x v="4"/>
    <x v="3"/>
    <s v="LEAK IN PEDIATRIC BP CUFF"/>
    <s v="REPLACED WITH A NEW ONE. CHECKED AND IT'S IN GOOD CONDITION."/>
    <s v="LARGE ADULT BP CUFF "/>
    <s v="NO"/>
    <d v="2023-09-11T00:00:00"/>
    <s v="September 2023"/>
    <d v="1899-12-30T11:55:00"/>
    <d v="2023-09-11T11:30:00"/>
    <d v="2023-09-11T11:55:00"/>
    <d v="1899-12-30T00:25:00"/>
    <x v="0"/>
    <x v="2"/>
  </r>
  <r>
    <n v="370"/>
    <x v="94"/>
    <x v="3"/>
    <x v="50"/>
    <d v="1899-12-30T12:10:00"/>
    <x v="2"/>
    <x v="62"/>
    <s v="CARESTREAM"/>
    <s v="DRF ASCEND ANOLOG HF"/>
    <x v="4"/>
    <x v="0"/>
    <s v="WORKLIST NOT LOADING"/>
    <s v="TOO MUCH OF DATA IN SPOOLER . AFTER CLEARING IT WORKS GOOD."/>
    <s v="NO"/>
    <s v="NO"/>
    <d v="2023-09-11T00:00:00"/>
    <s v="September 2023"/>
    <d v="1899-12-30T12:25:00"/>
    <d v="2023-09-11T12:00:00"/>
    <d v="2023-09-11T12:25:00"/>
    <d v="1899-12-30T00:25:00"/>
    <x v="0"/>
    <x v="0"/>
  </r>
  <r>
    <n v="371"/>
    <x v="94"/>
    <x v="3"/>
    <x v="59"/>
    <d v="1899-12-30T14:15:00"/>
    <x v="6"/>
    <x v="2"/>
    <s v="ARJO HUNTLEIGH"/>
    <s v="ENTERPRISE 8000"/>
    <x v="4"/>
    <x v="6"/>
    <s v="REMOTE LOCKED"/>
    <s v="LOCK RELEASED AND ISSUE RECTIFIED"/>
    <s v="NO"/>
    <s v="NO"/>
    <d v="2023-09-11T00:00:00"/>
    <s v="September 2023"/>
    <d v="1899-12-30T14:20:00"/>
    <d v="2023-09-11T14:00:00"/>
    <d v="2023-09-11T14:20:00"/>
    <d v="1899-12-30T00:20:00"/>
    <x v="0"/>
    <x v="2"/>
  </r>
  <r>
    <n v="372"/>
    <x v="94"/>
    <x v="3"/>
    <x v="13"/>
    <d v="1899-12-30T07:35:00"/>
    <x v="0"/>
    <x v="87"/>
    <s v="VIASONIC"/>
    <s v="DOLPHIN 4D"/>
    <x v="4"/>
    <x v="6"/>
    <s v="WORKS TOO SLOW"/>
    <s v="FOUND THAT LOTS OF DATA ACCUMULATED IN STORAGE . CLEARED AND RECTIFIED THE ISSUE"/>
    <s v="NO"/>
    <s v="NO"/>
    <d v="2023-09-11T00:00:00"/>
    <s v="September 2023"/>
    <d v="1899-12-30T07:50:00"/>
    <d v="2023-09-11T07:30:00"/>
    <d v="2023-09-11T07:50:00"/>
    <d v="1899-12-30T00:20:00"/>
    <x v="0"/>
    <x v="0"/>
  </r>
  <r>
    <n v="373"/>
    <x v="95"/>
    <x v="3"/>
    <x v="100"/>
    <d v="1899-12-30T07:50:00"/>
    <x v="0"/>
    <x v="4"/>
    <s v="WIPRO GE HEALTH CARE"/>
    <s v="9100 CNXT"/>
    <x v="0"/>
    <x v="5"/>
    <s v="CIRCUIT LEAK TEST FAILED"/>
    <s v="SODA LIME WASHER CLEANED AND SODA LIME QUANTITY REDUCED.  RAN CHECKOUT AND PASSED. "/>
    <s v="NO"/>
    <s v="NO"/>
    <d v="2023-09-12T00:00:00"/>
    <s v="September 2023"/>
    <d v="1899-12-30T08:00:00"/>
    <d v="2023-09-12T07:45:00"/>
    <d v="2023-09-12T08:00:00"/>
    <d v="1899-12-30T00:15:00"/>
    <x v="0"/>
    <x v="1"/>
  </r>
  <r>
    <n v="374"/>
    <x v="95"/>
    <x v="3"/>
    <x v="19"/>
    <d v="1899-12-30T09:05:00"/>
    <x v="0"/>
    <x v="4"/>
    <s v="WIPRO GE HEALTH CARE"/>
    <s v="AISYS CS2"/>
    <x v="0"/>
    <x v="5"/>
    <s v="CIRCUIT LEAK TEST FAILED"/>
    <s v="SODA LIME WASHER CLEANED AND SODA LIME QUANTITY REDUCED.  RAN CHECKOUT AND PASSED. "/>
    <s v="NO"/>
    <s v="NO"/>
    <d v="2023-09-12T00:00:00"/>
    <s v="September 2023"/>
    <d v="1899-12-30T09:20:00"/>
    <d v="2023-09-12T09:00:00"/>
    <d v="2023-09-12T09:20:00"/>
    <d v="1899-12-30T00:20:00"/>
    <x v="0"/>
    <x v="1"/>
  </r>
  <r>
    <n v="375"/>
    <x v="95"/>
    <x v="3"/>
    <x v="26"/>
    <d v="1899-12-30T10:55:00"/>
    <x v="0"/>
    <x v="40"/>
    <s v="MAQUET"/>
    <s v="CS300"/>
    <x v="0"/>
    <x v="6"/>
    <s v="LEAK IN HELIUM CYLINDER "/>
    <s v="FOUND WASHER DEFECTIVE. REPLACED NEW WASHER "/>
    <s v="WASHER"/>
    <s v="NO"/>
    <d v="2023-09-12T00:00:00"/>
    <s v="September 2023"/>
    <d v="1899-12-30T11:10:00"/>
    <d v="2023-09-12T10:50:00"/>
    <d v="2023-09-12T11:10:00"/>
    <d v="1899-12-30T00:20:00"/>
    <x v="0"/>
    <x v="1"/>
  </r>
  <r>
    <n v="376"/>
    <x v="95"/>
    <x v="3"/>
    <x v="25"/>
    <d v="1899-12-30T11:35:00"/>
    <x v="0"/>
    <x v="40"/>
    <s v="MAQUET"/>
    <s v="CS300"/>
    <x v="0"/>
    <x v="5"/>
    <s v="HELIUM CYLINDER EMPTY"/>
    <s v="NEW HELIUM CYCLINDER ISSUED"/>
    <s v="HELIUM CYLINDER"/>
    <s v="NO"/>
    <d v="2023-09-12T00:00:00"/>
    <s v="September 2023"/>
    <d v="1899-12-30T11:43:00"/>
    <d v="2023-09-12T11:30:00"/>
    <d v="2023-09-12T11:43:00"/>
    <d v="1899-12-30T00:13:00"/>
    <x v="0"/>
    <x v="1"/>
  </r>
  <r>
    <n v="377"/>
    <x v="95"/>
    <x v="3"/>
    <x v="36"/>
    <d v="1899-12-30T14:11:00"/>
    <x v="4"/>
    <x v="3"/>
    <s v="WIPRO GE HEALTH CARE"/>
    <s v="CARESTATION 650 "/>
    <x v="0"/>
    <x v="5"/>
    <s v="DEFIB NOT BOOTIG UP ON BATTERY"/>
    <s v="FOUND BATTERY LOOSENED. BATTERY TAKEN OUT AND REINSRTED PROPERLY, ISSUE RECTIFIED. "/>
    <s v="NO"/>
    <s v="NO"/>
    <d v="2023-09-12T00:00:00"/>
    <s v="September 2023"/>
    <d v="1899-12-30T14:20:00"/>
    <d v="2023-09-12T14:10:00"/>
    <d v="2023-09-12T14:20:00"/>
    <d v="1899-12-30T00:10:00"/>
    <x v="0"/>
    <x v="1"/>
  </r>
  <r>
    <n v="378"/>
    <x v="95"/>
    <x v="3"/>
    <x v="73"/>
    <d v="1899-12-30T16:35:00"/>
    <x v="0"/>
    <x v="80"/>
    <s v="KARL STORZ"/>
    <s v="20133720"/>
    <x v="0"/>
    <x v="5"/>
    <s v="HYSTEROSCOPY IMAGE NOT CLEAR"/>
    <s v="CLEANED LIGHT SOURCE SCOPE AMD LENS. CONNECTED AND CHECKED, FOUND IMAGE TO BE CLEAR AND FINE. "/>
    <s v="NO"/>
    <s v="NO"/>
    <d v="2023-09-12T00:00:00"/>
    <s v="September 2023"/>
    <d v="1899-12-30T16:50:00"/>
    <d v="2023-09-12T16:30:00"/>
    <d v="2023-09-12T16:50:00"/>
    <d v="1899-12-30T00:20:00"/>
    <x v="0"/>
    <x v="0"/>
  </r>
  <r>
    <n v="379"/>
    <x v="95"/>
    <x v="3"/>
    <x v="73"/>
    <d v="1899-12-30T16:35:00"/>
    <x v="0"/>
    <x v="81"/>
    <s v="KARL STORZ"/>
    <s v="TM220"/>
    <x v="0"/>
    <x v="5"/>
    <s v="HYSTEROSCOPY IMAGE NOT CLEAR"/>
    <s v="CLEANED LIGHT SOURCE SCOPE AMD LENS. CONNECTED AND CHECKED, FOUND IMAGE TO BE CLEAR AND FINE. "/>
    <s v="NO"/>
    <s v="NO"/>
    <d v="2023-09-12T00:00:00"/>
    <s v="September 2023"/>
    <d v="1899-12-30T16:50:00"/>
    <d v="2023-09-12T16:30:00"/>
    <d v="2023-09-12T16:50:00"/>
    <d v="1899-12-30T00:20:00"/>
    <x v="0"/>
    <x v="0"/>
  </r>
  <r>
    <n v="380"/>
    <x v="95"/>
    <x v="3"/>
    <x v="73"/>
    <d v="1899-12-30T16:35:00"/>
    <x v="0"/>
    <x v="82"/>
    <s v="KARL STORZ"/>
    <s v="TH102"/>
    <x v="0"/>
    <x v="5"/>
    <s v="HYSTEROSCOPY IMAGE NOT CLEAR"/>
    <s v="CLEANED LIGHT SOURCE SCOPE AMD LENS. CONNECTED AND CHECKED, FOUND IMAGE TO BE CLEAR AND FINE. "/>
    <s v="NO"/>
    <s v="NO"/>
    <d v="2023-09-12T00:00:00"/>
    <s v="September 2023"/>
    <d v="1899-12-30T16:50:00"/>
    <d v="2023-09-12T16:30:00"/>
    <d v="2023-09-12T16:50:00"/>
    <d v="1899-12-30T00:20:00"/>
    <x v="0"/>
    <x v="0"/>
  </r>
  <r>
    <n v="381"/>
    <x v="95"/>
    <x v="3"/>
    <x v="66"/>
    <d v="1899-12-30T17:35:00"/>
    <x v="0"/>
    <x v="34"/>
    <s v="WIPRO GE HEALTH CARE"/>
    <s v="SLE"/>
    <x v="0"/>
    <x v="6"/>
    <s v="REPLACE SENSOR MESSAGE"/>
    <s v="NEW NO &amp; NO2 SENSORS REPLACED. "/>
    <s v="YENITIC OXIDE &amp; NIROUS DI OXIDE SENSOR"/>
    <s v="NO"/>
    <d v="2023-09-12T00:00:00"/>
    <s v="September 2023"/>
    <d v="1899-12-30T18:00:00"/>
    <d v="2023-09-12T17:30:00"/>
    <d v="2023-09-12T18:00:00"/>
    <d v="1899-12-30T00:30:00"/>
    <x v="0"/>
    <x v="1"/>
  </r>
  <r>
    <n v="382"/>
    <x v="95"/>
    <x v="3"/>
    <x v="10"/>
    <d v="1899-12-30T10:10:00"/>
    <x v="2"/>
    <x v="3"/>
    <s v="PHILIPS"/>
    <s v="EFFICIA DFM 100"/>
    <x v="4"/>
    <x v="7"/>
    <s v="THERAPY KNOB TEST FAILED"/>
    <s v="CONNECTED THE PADDLES TO THE MACHINE AND RAN TEST . PASSED "/>
    <s v="NO"/>
    <s v="NO"/>
    <d v="2023-09-12T00:00:00"/>
    <s v="September 2023"/>
    <d v="1899-12-30T10:20:00"/>
    <d v="2023-09-12T10:00:00"/>
    <d v="2023-09-12T10:20:00"/>
    <d v="1899-12-30T00:20:00"/>
    <x v="0"/>
    <x v="1"/>
  </r>
  <r>
    <n v="383"/>
    <x v="95"/>
    <x v="3"/>
    <x v="59"/>
    <d v="1899-12-30T14:05:00"/>
    <x v="0"/>
    <x v="15"/>
    <s v="PHILIPS"/>
    <s v="CM12"/>
    <x v="4"/>
    <x v="1"/>
    <s v="SPO2 PROBE NOT WORKING"/>
    <s v="FIXED THE PROBE ANFD ISSUE RECTIFIED"/>
    <s v="NO"/>
    <s v="NO"/>
    <d v="2023-09-12T00:00:00"/>
    <s v="September 2023"/>
    <d v="1899-12-30T14:10:00"/>
    <d v="2023-09-12T14:00:00"/>
    <d v="2023-09-12T14:10:00"/>
    <d v="1899-12-30T00:10:00"/>
    <x v="0"/>
    <x v="0"/>
  </r>
  <r>
    <n v="384"/>
    <x v="95"/>
    <x v="3"/>
    <x v="106"/>
    <d v="1899-12-30T22:10:00"/>
    <x v="2"/>
    <x v="38"/>
    <s v="PHILIPS"/>
    <s v="A40"/>
    <x v="1"/>
    <x v="7"/>
    <s v="BATTERY LOW ISSUE"/>
    <s v="CHECKED WITH ANOTHER PORT ISSUE RECTIFIED  "/>
    <s v="NO"/>
    <s v="NO"/>
    <d v="2023-09-12T00:00:00"/>
    <s v="September 2023"/>
    <d v="1899-12-30T22:15:00"/>
    <d v="2023-09-12T22:00:00"/>
    <d v="2023-09-12T22:15:00"/>
    <d v="1899-12-30T00:15:00"/>
    <x v="0"/>
    <x v="0"/>
  </r>
  <r>
    <n v="385"/>
    <x v="96"/>
    <x v="3"/>
    <x v="50"/>
    <d v="1899-12-30T12:05:00"/>
    <x v="0"/>
    <x v="34"/>
    <s v="WIPRO GE HEALTH CARE"/>
    <s v="SLE"/>
    <x v="0"/>
    <x v="6"/>
    <s v="SENSOR CALIBRATION"/>
    <s v="NO &amp; NO2 SENSORS CALIBRATED AND HANDEDOVER TO TECH"/>
    <s v="NO"/>
    <s v="NO"/>
    <d v="2023-09-13T00:00:00"/>
    <s v="September 2023"/>
    <d v="1899-12-30T12:20:00"/>
    <d v="2023-09-13T12:00:00"/>
    <d v="2023-09-13T12:20:00"/>
    <d v="1899-12-30T00:20:00"/>
    <x v="0"/>
    <x v="1"/>
  </r>
  <r>
    <n v="386"/>
    <x v="96"/>
    <x v="3"/>
    <x v="169"/>
    <d v="1899-12-30T00:15:00"/>
    <x v="0"/>
    <x v="15"/>
    <s v="PHILIPS"/>
    <s v="CM12"/>
    <x v="1"/>
    <x v="9"/>
    <s v="CANT TURN OFF WITH POWER BUTTON"/>
    <s v="ONLY TURN OFF WITH SETTINGS"/>
    <s v="NO"/>
    <s v="NO"/>
    <d v="2023-09-13T00:00:00"/>
    <s v="September 2023"/>
    <d v="1899-12-30T00:20:00"/>
    <d v="2023-09-13T00:10:00"/>
    <d v="2023-09-13T00:20:00"/>
    <d v="1899-12-30T00:10:00"/>
    <x v="0"/>
    <x v="0"/>
  </r>
  <r>
    <n v="387"/>
    <x v="96"/>
    <x v="3"/>
    <x v="62"/>
    <d v="1899-12-30T22:35:00"/>
    <x v="0"/>
    <x v="5"/>
    <s v="INSTRUMENTATION LABORATORY"/>
    <s v="GEM 3500"/>
    <x v="1"/>
    <x v="6"/>
    <s v="CATRIDGE GET EMPTY"/>
    <s v="NEW CATRIDGE REPLACED"/>
    <s v="CARTRIDGE"/>
    <s v="NO"/>
    <d v="2023-09-13T00:00:00"/>
    <s v="September 2023"/>
    <d v="1899-12-30T22:40:00"/>
    <d v="2023-09-13T22:30:00"/>
    <d v="2023-09-13T22:40:00"/>
    <d v="1899-12-30T00:10:00"/>
    <x v="0"/>
    <x v="0"/>
  </r>
  <r>
    <n v="388"/>
    <x v="96"/>
    <x v="3"/>
    <x v="170"/>
    <d v="1899-12-30T22:50:00"/>
    <x v="0"/>
    <x v="30"/>
    <s v="MIDMARK JANOK"/>
    <s v="E122012"/>
    <x v="1"/>
    <x v="3"/>
    <s v="COUCH NOT WORKING"/>
    <s v="PROPERLY FIXED POWER CORD ISSUE RECTIFIED"/>
    <s v="NO"/>
    <s v="NO"/>
    <d v="2023-09-13T00:00:00"/>
    <s v="September 2023"/>
    <d v="1899-12-30T23:00:00"/>
    <d v="2023-09-13T22:45:00"/>
    <d v="2023-09-13T23:00:00"/>
    <d v="1899-12-30T00:15:00"/>
    <x v="0"/>
    <x v="2"/>
  </r>
  <r>
    <n v="389"/>
    <x v="97"/>
    <x v="3"/>
    <x v="13"/>
    <d v="1899-12-30T07:35:00"/>
    <x v="0"/>
    <x v="21"/>
    <s v="WIPRO GE HEALTH CARE"/>
    <s v="VIVID IQ"/>
    <x v="0"/>
    <x v="5"/>
    <s v="ANGULATION NOT WORKING. "/>
    <s v="RESTARTED THE SYSTEM AND CHECKED, ISSUE RECTIFIED. "/>
    <s v="NO"/>
    <s v="NO"/>
    <d v="2023-09-14T00:00:00"/>
    <s v="September 2023"/>
    <d v="1899-12-30T07:45:00"/>
    <d v="2023-09-14T07:30:00"/>
    <d v="2023-09-14T07:45:00"/>
    <d v="1899-12-30T00:15:00"/>
    <x v="0"/>
    <x v="0"/>
  </r>
  <r>
    <n v="390"/>
    <x v="97"/>
    <x v="3"/>
    <x v="171"/>
    <d v="1899-12-30T09:05:00"/>
    <x v="10"/>
    <x v="12"/>
    <s v="MAQUET"/>
    <s v="MEERA"/>
    <x v="0"/>
    <x v="5"/>
    <s v="OIL LEAK REPORTED "/>
    <s v="PERFORMED BASIC TABLE FUNCTIONS AND LEAK STOPPED. ISSUE RECTIFIED TEMPORARILY. "/>
    <s v="NO"/>
    <s v="NO"/>
    <d v="2023-09-14T00:00:00"/>
    <s v="September 2023"/>
    <d v="1899-12-30T09:20:00"/>
    <d v="2023-09-14T09:01:00"/>
    <d v="2023-09-14T09:20:00"/>
    <d v="1899-12-30T00:19:00"/>
    <x v="0"/>
    <x v="2"/>
  </r>
  <r>
    <n v="391"/>
    <x v="97"/>
    <x v="3"/>
    <x v="70"/>
    <d v="1899-12-30T15:25:00"/>
    <x v="0"/>
    <x v="88"/>
    <s v="STRYKER"/>
    <s v="UST-2001"/>
    <x v="0"/>
    <x v="5"/>
    <s v="SUCTION NOT WORKING"/>
    <s v="FOUND INTERNAL SUCTION TUBE LOOSELY CONNECTED. RECONNECTED AND ISSUE RECTIFIED. "/>
    <s v="NO"/>
    <s v="NO"/>
    <d v="2023-09-14T00:00:00"/>
    <s v="September 2023"/>
    <d v="1899-12-30T17:00:00"/>
    <d v="2023-09-14T15:20:00"/>
    <d v="2023-09-14T17:00:00"/>
    <d v="1899-12-30T01:40:00"/>
    <x v="0"/>
    <x v="0"/>
  </r>
  <r>
    <n v="392"/>
    <x v="97"/>
    <x v="3"/>
    <x v="172"/>
    <d v="1899-12-30T17:45:00"/>
    <x v="0"/>
    <x v="75"/>
    <s v="SKANRAY DENTAL"/>
    <s v="SKANLECTICA OPAL"/>
    <x v="3"/>
    <x v="3"/>
    <s v="NOT WORKING"/>
    <s v="CLEANED THE BOARD WITH IPA. REFIXED THE COMMUNICATION BOARD ALONG WITH THE COMPANY PERSON. NOW WORKING GOOD. "/>
    <s v="NO"/>
    <s v="NO"/>
    <d v="2023-09-14T00:00:00"/>
    <s v="September 2023"/>
    <d v="1899-12-30T17:55:00"/>
    <d v="2023-09-14T17:40:00"/>
    <d v="2023-09-14T17:55:00"/>
    <d v="1899-12-30T00:15:00"/>
    <x v="0"/>
    <x v="0"/>
  </r>
  <r>
    <n v="393"/>
    <x v="97"/>
    <x v="3"/>
    <x v="42"/>
    <d v="1899-12-30T18:16:00"/>
    <x v="5"/>
    <x v="29"/>
    <s v="LF OPTI VONTAGE"/>
    <s v="ILLUMENO NEO"/>
    <x v="3"/>
    <x v="1"/>
    <s v="PLUNGER STUCK DURING THE PROCEDURE"/>
    <s v="RESTARTED THE MACHINE, CHECKED WITH THE DEMO SYRINGE. NOW WORKING GOOD."/>
    <s v="NO"/>
    <s v="NO"/>
    <d v="2023-09-14T00:00:00"/>
    <s v="September 2023"/>
    <d v="1899-12-30T18:30:00"/>
    <d v="2023-09-14T18:10:00"/>
    <d v="2023-09-14T18:30:00"/>
    <d v="1899-12-30T00:20:00"/>
    <x v="0"/>
    <x v="0"/>
  </r>
  <r>
    <n v="394"/>
    <x v="97"/>
    <x v="3"/>
    <x v="55"/>
    <d v="1899-12-30T18:42:00"/>
    <x v="3"/>
    <x v="4"/>
    <s v="WIPRO GE HEALTH CARE"/>
    <s v="9100 CNXT"/>
    <x v="3"/>
    <x v="1"/>
    <s v="CALIBRATION DUE"/>
    <s v="REPLACED THE O2 SENSOR, O2 CELL CALIBRATION DONE. NOW WORKING GOOD."/>
    <s v="O2 SENSOR"/>
    <s v="NO"/>
    <d v="2023-09-14T00:00:00"/>
    <s v="September 2023"/>
    <d v="1899-12-30T19:00:00"/>
    <d v="2023-09-14T18:40:00"/>
    <d v="2023-09-14T19:00:00"/>
    <d v="1899-12-30T00:20:00"/>
    <x v="0"/>
    <x v="1"/>
  </r>
  <r>
    <n v="395"/>
    <x v="97"/>
    <x v="3"/>
    <x v="137"/>
    <d v="1899-12-30T23:11:00"/>
    <x v="4"/>
    <x v="47"/>
    <s v="GETINGE"/>
    <s v="HCU40"/>
    <x v="1"/>
    <x v="5"/>
    <s v="PLUG TOP STTRUCKED WITH PENDENT POWER PORT"/>
    <s v="TAKEN OUT FROM THE PENDENT AND REPLACED WITH NEW PLUG TOP"/>
    <s v="PLUG TOP"/>
    <s v="NO"/>
    <d v="2023-09-14T00:00:00"/>
    <s v="September 2023"/>
    <d v="1899-12-30T23:20:00"/>
    <d v="2023-09-14T23:10:00"/>
    <d v="2023-09-14T23:20:00"/>
    <d v="1899-12-30T00:10:00"/>
    <x v="0"/>
    <x v="1"/>
  </r>
  <r>
    <n v="396"/>
    <x v="98"/>
    <x v="3"/>
    <x v="97"/>
    <d v="1899-12-30T08:35:00"/>
    <x v="0"/>
    <x v="47"/>
    <s v="GETINGE"/>
    <s v="HCU40"/>
    <x v="0"/>
    <x v="5"/>
    <s v="NOT SWITCHING ON"/>
    <s v="FOUND CONNECTORS INSIDE PLUG TOP LOOSELY CONNECTED. REFIXED AND ISSUE RECTIFIED. "/>
    <s v="NO"/>
    <s v="NO"/>
    <d v="2023-09-15T00:00:00"/>
    <s v="September 2023"/>
    <d v="1899-12-30T09:00:00"/>
    <d v="2023-09-15T08:30:00"/>
    <d v="2023-09-15T09:00:00"/>
    <d v="1899-12-30T00:30:00"/>
    <x v="0"/>
    <x v="0"/>
  </r>
  <r>
    <n v="397"/>
    <x v="98"/>
    <x v="3"/>
    <x v="173"/>
    <d v="1899-12-30T09:05:00"/>
    <x v="7"/>
    <x v="4"/>
    <s v="WIPRO GE HEALTH CARE"/>
    <s v="AVANCE CS2"/>
    <x v="0"/>
    <x v="5"/>
    <s v="O2 SUPPLY LOW ALARM"/>
    <s v="FOUND HOSE NOT CONNECTED PROPERLY. REFIXED AND ISSUE RECTIFIED. "/>
    <s v="NO"/>
    <s v="NO"/>
    <d v="2023-09-15T00:00:00"/>
    <s v="September 2023"/>
    <d v="1899-12-30T09:10:00"/>
    <d v="2023-09-15T09:02:00"/>
    <d v="2023-09-15T09:10:00"/>
    <d v="1899-12-30T00:08:00"/>
    <x v="0"/>
    <x v="1"/>
  </r>
  <r>
    <n v="398"/>
    <x v="98"/>
    <x v="3"/>
    <x v="50"/>
    <d v="1899-12-30T12:02:00"/>
    <x v="3"/>
    <x v="15"/>
    <s v="PHILIPS"/>
    <s v="CM12"/>
    <x v="0"/>
    <x v="9"/>
    <s v="AUTOMATIC RESTART "/>
    <s v="COMMUNICATION BOARD ISSUE. BOARD REPLACED AND ISSUE RECTIFIED. "/>
    <s v="COMMUNICATION BOARD"/>
    <s v="NO"/>
    <d v="2023-09-16T00:00:00"/>
    <s v="September 2023"/>
    <d v="1899-12-30T12:30:00"/>
    <d v="2023-09-15T12:00:00"/>
    <d v="2023-09-16T12:30:00"/>
    <d v="1899-12-31T00:30:00"/>
    <x v="0"/>
    <x v="0"/>
  </r>
  <r>
    <n v="399"/>
    <x v="98"/>
    <x v="3"/>
    <x v="48"/>
    <d v="1899-12-30T11:55:00"/>
    <x v="0"/>
    <x v="82"/>
    <s v="OLYMPUS"/>
    <s v="CV-190"/>
    <x v="3"/>
    <x v="5"/>
    <s v="VIDEO NOT DISPLAYING DURING THE PROCEDURE"/>
    <s v="REFIXED THE CABLE AND NOW WORKING FINE."/>
    <s v="NO"/>
    <s v="NO"/>
    <d v="2023-09-15T00:00:00"/>
    <s v="September 2023"/>
    <d v="1899-12-30T12:00:00"/>
    <d v="2023-09-15T11:50:00"/>
    <d v="2023-09-15T12:00:00"/>
    <d v="1899-12-30T00:10:00"/>
    <x v="0"/>
    <x v="0"/>
  </r>
  <r>
    <n v="400"/>
    <x v="98"/>
    <x v="3"/>
    <x v="148"/>
    <d v="1899-12-30T12:15:00"/>
    <x v="0"/>
    <x v="38"/>
    <s v="PHILIPS"/>
    <s v="A40"/>
    <x v="3"/>
    <x v="6"/>
    <s v="FILTER IS NOT PRESENT IN THE MACHINE"/>
    <s v="REFIXED THE FILTER IN THE BIPAP MACHINE. NOW WORKING GOOD."/>
    <s v="NO"/>
    <s v="NO"/>
    <d v="2023-09-15T00:00:00"/>
    <s v="September 2023"/>
    <d v="1899-12-30T12:25:00"/>
    <d v="2023-09-15T12:10:00"/>
    <d v="2023-09-15T12:25:00"/>
    <d v="1899-12-30T00:15:00"/>
    <x v="0"/>
    <x v="0"/>
  </r>
  <r>
    <n v="401"/>
    <x v="99"/>
    <x v="3"/>
    <x v="23"/>
    <d v="1899-12-30T14:35:00"/>
    <x v="0"/>
    <x v="5"/>
    <s v="GEM 4000"/>
    <n v="94097862"/>
    <x v="0"/>
    <x v="6"/>
    <s v="CARTRIDGE EMPTY"/>
    <s v="NEW CARTRIDGE REPLACED AND CVP DONE. "/>
    <s v="CARTRIDGE"/>
    <s v="NO"/>
    <d v="2023-09-16T00:00:00"/>
    <s v="September 2023"/>
    <d v="1899-12-30T15:30:00"/>
    <d v="2023-09-16T14:30:00"/>
    <d v="2023-09-16T15:30:00"/>
    <d v="1899-12-30T01:00:00"/>
    <x v="0"/>
    <x v="0"/>
  </r>
  <r>
    <n v="402"/>
    <x v="99"/>
    <x v="3"/>
    <x v="59"/>
    <d v="1899-12-30T14:30:00"/>
    <x v="13"/>
    <x v="33"/>
    <s v="SMITHS MEDICAL"/>
    <s v="EQ 5000"/>
    <x v="4"/>
    <x v="1"/>
    <s v="DEFECTIVE HOSE "/>
    <s v="REPLACED IT WITH A WORKING ONE"/>
    <s v="NIBP HOSE"/>
    <s v="NO"/>
    <d v="2023-09-16T00:00:00"/>
    <s v="September 2023"/>
    <d v="1899-12-30T14:40:00"/>
    <d v="2023-09-16T14:00:00"/>
    <d v="2023-09-16T14:40:00"/>
    <d v="1899-12-30T00:40:00"/>
    <x v="0"/>
    <x v="0"/>
  </r>
  <r>
    <n v="403"/>
    <x v="99"/>
    <x v="3"/>
    <x v="6"/>
    <d v="1899-12-30T08:10:00"/>
    <x v="2"/>
    <x v="89"/>
    <s v="DELL"/>
    <s v="D1918H"/>
    <x v="4"/>
    <x v="3"/>
    <s v="REMOTE NOT WORKING"/>
    <s v="REFIXED THE BATTERY AND ISSUE RECTIFIED"/>
    <s v="NO"/>
    <s v="NO"/>
    <d v="2023-09-16T00:00:00"/>
    <s v="September 2023"/>
    <d v="1899-12-30T08:20:00"/>
    <d v="2023-09-16T08:00:00"/>
    <d v="2023-09-16T08:20:00"/>
    <d v="1899-12-30T00:20:00"/>
    <x v="0"/>
    <x v="0"/>
  </r>
  <r>
    <n v="404"/>
    <x v="99"/>
    <x v="3"/>
    <x v="174"/>
    <d v="1899-12-30T20:15:00"/>
    <x v="0"/>
    <x v="5"/>
    <s v="GEM 4000"/>
    <s v="INSTRUMENTATION LABORATORY"/>
    <x v="1"/>
    <x v="6"/>
    <s v="CATRIDGE REAGENT GOT LEAKED"/>
    <s v="REPLACED ANOTHER CATRIDGE "/>
    <s v="CARTRIDGE"/>
    <s v="NO"/>
    <d v="2023-09-16T00:00:00"/>
    <s v="September 2023"/>
    <d v="1899-12-30T20:30:00"/>
    <d v="2023-09-16T20:10:00"/>
    <d v="2023-09-16T20:30:00"/>
    <d v="1899-12-30T00:20:00"/>
    <x v="0"/>
    <x v="0"/>
  </r>
  <r>
    <n v="405"/>
    <x v="100"/>
    <x v="3"/>
    <x v="19"/>
    <d v="1899-12-30T09:05:00"/>
    <x v="0"/>
    <x v="3"/>
    <s v="PHILIPS"/>
    <s v="EFFICIA DFM 100"/>
    <x v="3"/>
    <x v="2"/>
    <s v="OPERATIONAL CHECK FAILED"/>
    <s v="FOUND THAT ECG CABLE MALFUNCTION. REMOVED THE ECG CABLE, CLEANED AND REFIXED. NOW, OPERATIONAL CHECK PASSED AND WORKING GOOD."/>
    <s v="NO"/>
    <s v="NO"/>
    <d v="2023-09-17T00:00:00"/>
    <s v="September 2023"/>
    <d v="1899-12-30T09:20:00"/>
    <d v="2023-09-17T09:00:00"/>
    <d v="2023-09-17T09:20:00"/>
    <d v="1899-12-30T00:20:00"/>
    <x v="0"/>
    <x v="1"/>
  </r>
  <r>
    <n v="406"/>
    <x v="100"/>
    <x v="3"/>
    <x v="156"/>
    <d v="1899-12-30T10:45:00"/>
    <x v="0"/>
    <x v="3"/>
    <s v="PHILIPS"/>
    <s v="EFFICIA DFM 100"/>
    <x v="3"/>
    <x v="6"/>
    <s v="OPERATIONAL CHECK FAILED"/>
    <s v="FOUND THAT ECG CABLE MALFUNCTION. REMOVED THE ECG CABLE, CLEANED AND REFIXED. NOW, OPERATIONAL CHECK PASSED AND WORKING GOOD."/>
    <s v="NO"/>
    <s v="NO"/>
    <d v="2023-09-17T00:00:00"/>
    <s v="September 2023"/>
    <d v="1899-12-30T10:55:00"/>
    <d v="2023-09-17T10:40:00"/>
    <d v="2023-09-17T10:55:00"/>
    <d v="1899-12-30T00:15:00"/>
    <x v="0"/>
    <x v="1"/>
  </r>
  <r>
    <n v="407"/>
    <x v="100"/>
    <x v="3"/>
    <x v="61"/>
    <d v="1899-12-30T11:02:00"/>
    <x v="3"/>
    <x v="2"/>
    <s v="ARJO HUNTLEIGH"/>
    <s v="ENTERPRISE 8000"/>
    <x v="3"/>
    <x v="6"/>
    <s v="NOT WORKING"/>
    <s v="CHECKED THE CONNECTIONS AND FOUND FINE. RESET THE MACHINE AND WORKING GOOD."/>
    <s v="NO"/>
    <s v="NO"/>
    <d v="2023-09-17T00:00:00"/>
    <s v="September 2023"/>
    <d v="1899-12-30T11:10:00"/>
    <d v="2023-09-17T11:00:00"/>
    <d v="2023-09-17T11:10:00"/>
    <d v="1899-12-30T00:10:00"/>
    <x v="0"/>
    <x v="2"/>
  </r>
  <r>
    <n v="408"/>
    <x v="100"/>
    <x v="3"/>
    <x v="140"/>
    <d v="1899-12-30T11:14:00"/>
    <x v="10"/>
    <x v="3"/>
    <s v="PHILIPS"/>
    <s v="EFFICIA DFM 100"/>
    <x v="3"/>
    <x v="9"/>
    <s v="EQUIPMENT DIABLED, SYSTEM FAILURE"/>
    <s v="FOUND THAT ECG CABLE MALFUNCTION. REMOVED THE ECG CABLE, CLEANED AND REFIXED. NOW, OPERATIONAL CHECK PASSED AND WORKING GOOD."/>
    <s v="NO"/>
    <s v="NO"/>
    <d v="2023-09-17T00:00:00"/>
    <s v="September 2023"/>
    <d v="1899-12-30T11:25:00"/>
    <d v="2023-09-17T11:10:00"/>
    <d v="2023-09-17T11:25:00"/>
    <d v="1899-12-30T00:15:00"/>
    <x v="0"/>
    <x v="1"/>
  </r>
  <r>
    <n v="409"/>
    <x v="100"/>
    <x v="3"/>
    <x v="25"/>
    <d v="1899-12-30T11:35:00"/>
    <x v="0"/>
    <x v="3"/>
    <s v="PHILIPS"/>
    <s v="EFFICIA DFM 100"/>
    <x v="3"/>
    <x v="2"/>
    <s v="OPERATIONAL CHECK FAILED"/>
    <s v="FOUND THAT ECG CABLE MALFUNCTION. REMOVED THE ECG CABLE, CLEANED AND REFIXED. NOW, OPERATIONAL CHECK PASSED AND WORKING GOOD."/>
    <s v="NO"/>
    <s v="NO"/>
    <d v="2023-09-17T00:00:00"/>
    <s v="September 2023"/>
    <d v="1899-12-30T11:45:00"/>
    <d v="2023-09-17T11:30:00"/>
    <d v="2023-09-17T11:45:00"/>
    <d v="1899-12-30T00:15:00"/>
    <x v="0"/>
    <x v="1"/>
  </r>
  <r>
    <n v="410"/>
    <x v="100"/>
    <x v="3"/>
    <x v="25"/>
    <d v="1899-12-30T11:35:00"/>
    <x v="0"/>
    <x v="5"/>
    <s v="INSTRUMENTATION LABORATORY"/>
    <s v="GEM 4000"/>
    <x v="3"/>
    <x v="6"/>
    <s v="CARTRIDGE NEEDS TO BE REPLACED."/>
    <s v="NEW CARTRIDGE LOADED AND CVP TEST DONE. READY TO USE."/>
    <s v="CARTRIDGE"/>
    <s v="NO"/>
    <d v="2023-09-17T00:00:00"/>
    <s v="September 2023"/>
    <d v="1899-12-30T12:30:00"/>
    <d v="2023-09-17T11:30:00"/>
    <d v="2023-09-17T12:30:00"/>
    <d v="1899-12-30T01:00:00"/>
    <x v="0"/>
    <x v="0"/>
  </r>
  <r>
    <n v="411"/>
    <x v="100"/>
    <x v="3"/>
    <x v="115"/>
    <d v="1899-12-30T15:30:00"/>
    <x v="0"/>
    <x v="90"/>
    <s v="HETTICH"/>
    <s v="ROTO-SILENTA 630RS"/>
    <x v="3"/>
    <x v="11"/>
    <s v="NOT WORKING"/>
    <s v="RESTARTED THE MACHINE, RESET DONE. NOW WORKING GOOD."/>
    <s v="NO"/>
    <s v="NO"/>
    <d v="2023-09-17T00:00:00"/>
    <s v="September 2023"/>
    <d v="1899-12-30T15:40:00"/>
    <d v="2023-09-17T15:25:00"/>
    <d v="2023-09-17T15:40:00"/>
    <d v="1899-12-30T00:15:00"/>
    <x v="0"/>
    <x v="0"/>
  </r>
  <r>
    <n v="412"/>
    <x v="100"/>
    <x v="3"/>
    <x v="143"/>
    <d v="1899-12-30T03:33:00"/>
    <x v="7"/>
    <x v="37"/>
    <s v="SMITHS MEDICAL"/>
    <s v="GRASEBY 1200"/>
    <x v="1"/>
    <x v="7"/>
    <s v="GETTING UNWANTED NOSE WHILE RUNNING "/>
    <s v="REPLACED ANOTHER ROTOR UNIT"/>
    <s v="NO"/>
    <s v="NO"/>
    <d v="2023-09-17T00:00:00"/>
    <s v="September 2023"/>
    <d v="1899-12-30T03:40:00"/>
    <d v="2023-09-17T03:30:00"/>
    <d v="2023-09-17T03:40:00"/>
    <d v="1899-12-30T00:10:00"/>
    <x v="0"/>
    <x v="2"/>
  </r>
  <r>
    <n v="413"/>
    <x v="101"/>
    <x v="3"/>
    <x v="110"/>
    <d v="1899-12-30T10:15:00"/>
    <x v="0"/>
    <x v="32"/>
    <s v="WIPRO GE HEALTH CARE"/>
    <s v="MAC 2000"/>
    <x v="1"/>
    <x v="2"/>
    <s v="BULP ELECTRODE GOT BROKEN"/>
    <s v="REPLACED NEW BULB ELECTRODE"/>
    <s v="BULB ELECTRODE"/>
    <s v="NO"/>
    <d v="2023-09-18T00:00:00"/>
    <s v="September 2023"/>
    <d v="1899-12-30T10:20:00"/>
    <d v="2023-09-18T10:10:00"/>
    <d v="2023-09-18T10:20:00"/>
    <d v="1899-12-30T00:10:00"/>
    <x v="0"/>
    <x v="0"/>
  </r>
  <r>
    <n v="414"/>
    <x v="101"/>
    <x v="3"/>
    <x v="27"/>
    <d v="1899-12-30T10:35:00"/>
    <x v="0"/>
    <x v="59"/>
    <s v="SECA"/>
    <s v="334"/>
    <x v="1"/>
    <x v="6"/>
    <s v="NOT WORKING"/>
    <s v="BATTERY GOT DRIED INFORMED TO REPLACE BATTERY"/>
    <s v="NO"/>
    <s v="NO"/>
    <d v="2023-09-18T00:00:00"/>
    <s v="September 2023"/>
    <d v="1899-12-30T10:40:00"/>
    <d v="2023-09-18T10:30:00"/>
    <d v="2023-09-18T10:40:00"/>
    <d v="1899-12-30T00:10:00"/>
    <x v="0"/>
    <x v="2"/>
  </r>
  <r>
    <n v="415"/>
    <x v="101"/>
    <x v="3"/>
    <x v="119"/>
    <d v="1899-12-30T12:40:00"/>
    <x v="2"/>
    <x v="8"/>
    <s v="WIPRO GE HEALTH CARE"/>
    <s v="LOGIQ S8"/>
    <x v="1"/>
    <x v="3"/>
    <s v="TGC BOEARD NOT WORKING"/>
    <s v="REPLACED NEW TGC BOARD BY COMPANY PERSON"/>
    <s v="TGC BOARD"/>
    <s v="NO"/>
    <d v="2023-09-18T00:00:00"/>
    <s v="September 2023"/>
    <d v="1899-12-30T13:00:00"/>
    <d v="2023-09-18T12:30:00"/>
    <d v="2023-09-18T13:00:00"/>
    <d v="1899-12-30T00:30:00"/>
    <x v="0"/>
    <x v="0"/>
  </r>
  <r>
    <n v="416"/>
    <x v="101"/>
    <x v="3"/>
    <x v="35"/>
    <d v="1899-12-30T17:15:00"/>
    <x v="6"/>
    <x v="8"/>
    <s v="WIPRO GE HEALTH CARE"/>
    <s v="LOGIQ S7"/>
    <x v="1"/>
    <x v="0"/>
    <s v="ABDOMEN PROBE GOT ARTIFACTS WHILE USINE  "/>
    <s v="REPLACED NEW ABDOMEN PROBE"/>
    <s v="ABDOMEN PROBE"/>
    <s v="NO"/>
    <d v="2023-09-18T00:00:00"/>
    <s v="September 2023"/>
    <d v="1899-12-30T17:25:00"/>
    <d v="2023-09-18T17:00:00"/>
    <d v="2023-09-18T17:25:00"/>
    <d v="1899-12-30T00:25:00"/>
    <x v="0"/>
    <x v="0"/>
  </r>
  <r>
    <n v="417"/>
    <x v="101"/>
    <x v="3"/>
    <x v="36"/>
    <d v="1899-12-30T14:30:00"/>
    <x v="11"/>
    <x v="14"/>
    <s v="SMITHS MEDICAL"/>
    <s v="GRASEBY 2100"/>
    <x v="2"/>
    <x v="6"/>
    <s v="EXTRA FLUID"/>
    <s v="CHANGED THE DOOR COMPARTMENT"/>
    <s v="DOOR ASSEMBLY"/>
    <s v="NO"/>
    <d v="2023-09-18T00:00:00"/>
    <s v="September 2023"/>
    <d v="1899-12-30T14:40:00"/>
    <d v="2023-09-18T14:10:00"/>
    <d v="2023-09-18T14:40:00"/>
    <d v="1899-12-30T00:30:00"/>
    <x v="0"/>
    <x v="2"/>
  </r>
  <r>
    <n v="418"/>
    <x v="101"/>
    <x v="3"/>
    <x v="44"/>
    <d v="1899-12-30T15:40:00"/>
    <x v="13"/>
    <x v="2"/>
    <s v="ARJO HUNTLEIGH"/>
    <s v="ENTERPRISE 5000"/>
    <x v="2"/>
    <x v="7"/>
    <s v="NOT WORKING"/>
    <s v="RESET DONE"/>
    <s v="NO"/>
    <s v="NO"/>
    <d v="2023-09-18T00:00:00"/>
    <s v="September 2023"/>
    <d v="1899-12-30T16:00:00"/>
    <d v="2023-09-18T15:10:00"/>
    <d v="2023-09-18T16:00:00"/>
    <d v="1899-12-30T00:50:00"/>
    <x v="0"/>
    <x v="2"/>
  </r>
  <r>
    <n v="419"/>
    <x v="102"/>
    <x v="3"/>
    <x v="175"/>
    <d v="1899-12-30T07:40:00"/>
    <x v="0"/>
    <x v="3"/>
    <s v="PHILIPS"/>
    <s v="EFFICIA DFM 100"/>
    <x v="0"/>
    <x v="7"/>
    <s v="SERVICE INDICATION BLINKING "/>
    <s v="FOUND PREOP CHECK NOT DONE. PREOP CHECK CARRIED OUT AND ISSUE RECTIFIED. "/>
    <s v="NO"/>
    <s v="NO"/>
    <d v="2023-09-19T00:00:00"/>
    <s v="September 2023"/>
    <d v="1899-12-30T07:50:00"/>
    <d v="2023-09-19T07:35:00"/>
    <d v="2023-09-19T07:50:00"/>
    <d v="1899-12-30T00:15:00"/>
    <x v="0"/>
    <x v="1"/>
  </r>
  <r>
    <n v="420"/>
    <x v="102"/>
    <x v="3"/>
    <x v="176"/>
    <d v="1899-12-30T07:55:00"/>
    <x v="0"/>
    <x v="3"/>
    <s v="PHILIPS"/>
    <s v="EFFICIA DFM 100"/>
    <x v="1"/>
    <x v="2"/>
    <s v="ECG CHECK FAILED. "/>
    <s v="ECG CABLE LOOSE CONTACT. REFIXED AND PREOP CHECK DONE. ISSUE RECTIFIED. "/>
    <s v="NO"/>
    <s v="NO"/>
    <d v="2023-09-19T00:00:00"/>
    <s v="September 2023"/>
    <d v="1899-12-30T08:00:00"/>
    <d v="2023-09-19T07:50:00"/>
    <d v="2023-09-19T08:00:00"/>
    <d v="1899-12-30T00:10:00"/>
    <x v="0"/>
    <x v="1"/>
  </r>
  <r>
    <n v="421"/>
    <x v="102"/>
    <x v="3"/>
    <x v="159"/>
    <d v="1899-12-30T21:12:00"/>
    <x v="3"/>
    <x v="2"/>
    <s v="ARJO HUNTLEIGH"/>
    <s v="ENTERPRISE 5000"/>
    <x v="3"/>
    <x v="7"/>
    <s v="NOT WORKING"/>
    <s v="CHECKED THE COT AND FOUND THAT POWER SUPPLY END REMOVED. REFIXED AND NOW WORKING GOOD."/>
    <s v="NO"/>
    <s v="NO"/>
    <d v="2023-09-19T00:00:00"/>
    <s v="September 2023"/>
    <d v="1899-12-30T21:20:00"/>
    <d v="2023-09-19T21:10:00"/>
    <d v="2023-09-19T21:20:00"/>
    <d v="1899-12-30T00:10:00"/>
    <x v="0"/>
    <x v="2"/>
  </r>
  <r>
    <n v="422"/>
    <x v="102"/>
    <x v="3"/>
    <x v="146"/>
    <d v="1899-12-30T22:12:00"/>
    <x v="3"/>
    <x v="46"/>
    <s v="COVIDIEN"/>
    <s v="NELLCOR"/>
    <x v="3"/>
    <x v="7"/>
    <s v="NOT WORKING"/>
    <s v="FOUND THAT POWER CABLE WAS LOOSE. REFIXED THE CABLE, CHECKED WITH THE SISTER AND NOW WORKING GOOD."/>
    <s v="NO"/>
    <s v="NO"/>
    <d v="2023-09-19T00:00:00"/>
    <s v="September 2023"/>
    <d v="1899-12-30T22:20:00"/>
    <d v="2023-09-19T22:10:00"/>
    <d v="2023-09-19T22:20:00"/>
    <d v="1899-12-30T00:10:00"/>
    <x v="0"/>
    <x v="0"/>
  </r>
  <r>
    <n v="423"/>
    <x v="102"/>
    <x v="3"/>
    <x v="99"/>
    <d v="1899-12-30T16:25:00"/>
    <x v="0"/>
    <x v="3"/>
    <s v="PHILIPS"/>
    <s v="EFFICIA DFM 100"/>
    <x v="2"/>
    <x v="6"/>
    <s v="OP CHECK FAIL"/>
    <s v="PROBLEM WITH BATTERY, NEED REPLACEMNT"/>
    <s v="NO"/>
    <s v="BATTERY "/>
    <d v="2023-09-19T00:00:00"/>
    <s v="September 2023"/>
    <d v="1899-12-30T16:30:00"/>
    <d v="2023-09-19T16:20:00"/>
    <d v="2023-09-19T16:30:00"/>
    <d v="1899-12-30T00:10:00"/>
    <x v="1"/>
    <x v="1"/>
  </r>
  <r>
    <n v="424"/>
    <x v="103"/>
    <x v="3"/>
    <x v="177"/>
    <d v="1899-12-30T00:55:00"/>
    <x v="0"/>
    <x v="4"/>
    <s v="WIPRO GE HEALTH CARE"/>
    <s v="CARESTATION 650 "/>
    <x v="3"/>
    <x v="5"/>
    <s v="CALIBRATION DUE"/>
    <s v="CALIBRATION DONE. NOW WORKING GOOD."/>
    <s v="NO"/>
    <s v="NO"/>
    <d v="2023-09-20T00:00:00"/>
    <s v="September 2023"/>
    <d v="1899-12-30T01:05:00"/>
    <d v="2023-09-20T00:50:00"/>
    <d v="2023-09-20T01:05:00"/>
    <d v="1899-12-30T00:15:00"/>
    <x v="0"/>
    <x v="1"/>
  </r>
  <r>
    <n v="425"/>
    <x v="103"/>
    <x v="3"/>
    <x v="93"/>
    <d v="1899-12-30T01:05:00"/>
    <x v="0"/>
    <x v="4"/>
    <s v="WIPRO GE HEALTH CARE"/>
    <s v="CARESTATION 650 "/>
    <x v="3"/>
    <x v="5"/>
    <s v="CALIBRATION DUE"/>
    <s v="CALIBRATION DONE. NOW WORKING GOOD."/>
    <s v="NO"/>
    <s v="NO"/>
    <d v="2023-09-20T00:00:00"/>
    <s v="September 2023"/>
    <d v="1899-12-30T01:15:00"/>
    <d v="2023-09-20T01:00:00"/>
    <d v="2023-09-20T01:15:00"/>
    <d v="1899-12-30T00:15:00"/>
    <x v="0"/>
    <x v="1"/>
  </r>
  <r>
    <n v="426"/>
    <x v="103"/>
    <x v="3"/>
    <x v="178"/>
    <d v="1899-12-30T01:40:00"/>
    <x v="0"/>
    <x v="4"/>
    <s v="WIPRO GE HEALTH CARE"/>
    <s v="CARESTATION 650 "/>
    <x v="3"/>
    <x v="5"/>
    <s v="CALIBRATION DUE"/>
    <s v="CALIBRATION DONE. NOW WORKING GOOD."/>
    <s v="NO"/>
    <s v="NO"/>
    <d v="2023-09-20T00:00:00"/>
    <s v="September 2023"/>
    <d v="1899-12-30T01:55:00"/>
    <d v="2023-09-20T01:35:00"/>
    <d v="2023-09-20T01:55:00"/>
    <d v="1899-12-30T00:20:00"/>
    <x v="0"/>
    <x v="1"/>
  </r>
  <r>
    <n v="427"/>
    <x v="103"/>
    <x v="3"/>
    <x v="170"/>
    <d v="1899-12-30T22:50:00"/>
    <x v="0"/>
    <x v="5"/>
    <s v="INSTRUMENTATION LABORATORY"/>
    <s v="GEM 3500"/>
    <x v="3"/>
    <x v="6"/>
    <s v="NEED TO REPLACE A CATRIDGE."/>
    <s v="REMOVED THE OLD CARTRIDGE AND REPLACED A NEW CARTRIDGE (S.NO; 301651435). READY TO USE."/>
    <s v="CARTRIDGE"/>
    <s v="NO"/>
    <d v="2023-09-20T00:00:00"/>
    <s v="September 2023"/>
    <d v="1899-12-30T23:00:00"/>
    <d v="2023-09-20T22:45:00"/>
    <d v="2023-09-20T23:00:00"/>
    <d v="1899-12-30T00:15:00"/>
    <x v="0"/>
    <x v="0"/>
  </r>
  <r>
    <n v="428"/>
    <x v="103"/>
    <x v="3"/>
    <x v="179"/>
    <d v="1899-12-30T08:20:00"/>
    <x v="0"/>
    <x v="15"/>
    <s v="PHILIPS"/>
    <s v="MX 550"/>
    <x v="4"/>
    <x v="5"/>
    <s v="ETCO2 MODULE NOT WORKING"/>
    <s v="WATER TRAP CHANGED AND RECTIFIED THE ISSUE"/>
    <s v="WATER TRAP"/>
    <s v="NO"/>
    <d v="2023-09-20T00:00:00"/>
    <s v="September 2023"/>
    <d v="1899-12-30T08:30:00"/>
    <d v="2023-09-20T08:15:00"/>
    <d v="2023-09-20T08:30:00"/>
    <d v="1899-12-30T00:15:00"/>
    <x v="0"/>
    <x v="0"/>
  </r>
  <r>
    <n v="429"/>
    <x v="103"/>
    <x v="3"/>
    <x v="51"/>
    <d v="1899-12-30T15:35:00"/>
    <x v="0"/>
    <x v="64"/>
    <s v="SMITH &amp; NEPHEW"/>
    <s v="72204968"/>
    <x v="4"/>
    <x v="5"/>
    <s v="NOT WORKING"/>
    <s v="CHECKED THE PUMP AND FOUND THAT IT'S IN GOOD WORKING CONDITION"/>
    <s v="NO"/>
    <s v="NO"/>
    <d v="2023-09-20T00:00:00"/>
    <s v="September 2023"/>
    <d v="1899-12-30T15:50:00"/>
    <d v="2023-09-20T15:30:00"/>
    <d v="2023-09-20T15:50:00"/>
    <d v="1899-12-30T00:20:00"/>
    <x v="0"/>
    <x v="0"/>
  </r>
  <r>
    <n v="430"/>
    <x v="103"/>
    <x v="3"/>
    <x v="85"/>
    <d v="1899-12-30T17:15:00"/>
    <x v="0"/>
    <x v="2"/>
    <s v="ARJO HUNTLEIGH"/>
    <s v="ENTERPRISE 5000"/>
    <x v="1"/>
    <x v="2"/>
    <s v="REMOTE NOT WORKING"/>
    <s v="RESET DONE ,WORKING GOOD"/>
    <s v="NO"/>
    <s v="NO"/>
    <d v="2023-09-20T00:00:00"/>
    <s v="September 2023"/>
    <d v="1899-12-30T17:20:00"/>
    <d v="2023-09-20T17:10:00"/>
    <d v="2023-09-20T17:20:00"/>
    <d v="1899-12-30T00:10:00"/>
    <x v="0"/>
    <x v="2"/>
  </r>
  <r>
    <n v="431"/>
    <x v="103"/>
    <x v="3"/>
    <x v="86"/>
    <d v="1899-12-30T12:30:00"/>
    <x v="2"/>
    <x v="28"/>
    <s v="SKANRAY DENTAL"/>
    <s v="INTRA SKANDC"/>
    <x v="2"/>
    <x v="3"/>
    <s v="REMOTE NOT WORKING"/>
    <s v="RECONNECTED THE RIBBON CABLE CONNECTOR AND NOW IT WORKING"/>
    <s v="NO"/>
    <s v="NO"/>
    <d v="2023-09-20T00:00:00"/>
    <s v="September 2023"/>
    <d v="1899-12-30T12:30:00"/>
    <d v="2023-09-20T12:20:00"/>
    <d v="2023-09-20T12:30:00"/>
    <d v="1899-12-30T00:10:00"/>
    <x v="0"/>
    <x v="0"/>
  </r>
  <r>
    <n v="432"/>
    <x v="103"/>
    <x v="3"/>
    <x v="20"/>
    <d v="1899-12-30T13:50:00"/>
    <x v="2"/>
    <x v="2"/>
    <s v="ARJO HUNTLEIGH"/>
    <s v="ENTERPRISE 5000"/>
    <x v="2"/>
    <x v="7"/>
    <s v="NOT WORKING"/>
    <s v="FOUND THE POWER CORD GOT REMOVED FORM CTRL BOX, RECONNECTED AND RECTIFIED"/>
    <s v="NO"/>
    <s v="NO"/>
    <d v="2023-09-20T00:00:00"/>
    <s v="September 2023"/>
    <d v="1899-12-30T14:00:00"/>
    <d v="2023-09-20T13:40:00"/>
    <d v="2023-09-20T14:00:00"/>
    <d v="1899-12-30T00:20:00"/>
    <x v="0"/>
    <x v="2"/>
  </r>
  <r>
    <n v="433"/>
    <x v="104"/>
    <x v="3"/>
    <x v="180"/>
    <d v="1899-12-30T14:40:00"/>
    <x v="0"/>
    <x v="1"/>
    <s v="PHILIPS"/>
    <s v="AZURION 7M12"/>
    <x v="0"/>
    <x v="1"/>
    <s v="STENT IMAGE NOT CLEAR"/>
    <s v="SETTINGS CHANGED AND ISSUE RECTIFIED. "/>
    <s v="NO"/>
    <s v="NO"/>
    <d v="2023-09-21T00:00:00"/>
    <s v="September 2023"/>
    <d v="1899-12-30T15:00:00"/>
    <d v="2023-09-21T14:35:00"/>
    <d v="2023-09-21T15:00:00"/>
    <d v="1899-12-30T00:25:00"/>
    <x v="0"/>
    <x v="1"/>
  </r>
  <r>
    <n v="434"/>
    <x v="104"/>
    <x v="3"/>
    <x v="181"/>
    <d v="1899-12-30T14:45:00"/>
    <x v="1"/>
    <x v="91"/>
    <s v="PHILIPS"/>
    <s v="AZURION 7B20"/>
    <x v="0"/>
    <x v="1"/>
    <s v="EXAMINATION LIGHT ADJUSTMENT ISSUE"/>
    <s v="FOUND CONNECTOR BROKEN AND STUCK ON THE INTERFACE PANEL. WIRE ADJUSTMENT DONE AND WORKING. WORKING WITH CONSTRAINT. "/>
    <s v="NO"/>
    <s v="NO"/>
    <d v="2023-09-21T00:00:00"/>
    <s v="September 2023"/>
    <d v="1899-12-30T15:00:00"/>
    <d v="2023-09-21T14:45:00"/>
    <d v="2023-09-21T15:00:00"/>
    <d v="1899-12-30T00:15:00"/>
    <x v="0"/>
    <x v="1"/>
  </r>
  <r>
    <n v="435"/>
    <x v="104"/>
    <x v="3"/>
    <x v="102"/>
    <d v="1899-12-30T14:55:00"/>
    <x v="1"/>
    <x v="27"/>
    <s v="PHILIPS"/>
    <s v="CORE SERIES S5"/>
    <x v="0"/>
    <x v="1"/>
    <s v="PACS CONNECTION REQUIRED. "/>
    <s v="CONFIGURATION DONE. ETHERNET SOCKET TO BE PROVIDED BY IT TEAM. "/>
    <s v="NO"/>
    <s v="NO"/>
    <d v="2023-09-21T00:00:00"/>
    <s v="September 2023"/>
    <d v="1899-12-30T15:15:00"/>
    <d v="2023-09-21T14:55:00"/>
    <d v="2023-09-21T15:15:00"/>
    <d v="1899-12-30T00:20:00"/>
    <x v="0"/>
    <x v="0"/>
  </r>
  <r>
    <n v="436"/>
    <x v="104"/>
    <x v="3"/>
    <x v="81"/>
    <d v="1899-12-30T16:50:00"/>
    <x v="0"/>
    <x v="2"/>
    <s v="ARJO HUNTLEIGH"/>
    <s v="ENTERPRISE 8000"/>
    <x v="0"/>
    <x v="6"/>
    <s v="BREAK AXEL BROKEN "/>
    <s v="BREAK AXEL SCREW REFIXED AND ISSUE RECTIFIED. "/>
    <s v="NO"/>
    <s v="NO"/>
    <d v="2023-09-21T00:00:00"/>
    <s v="September 2023"/>
    <d v="1899-12-30T17:50:00"/>
    <d v="2023-09-21T16:45:00"/>
    <d v="2023-09-21T17:50:00"/>
    <d v="1899-12-30T01:05:00"/>
    <x v="0"/>
    <x v="2"/>
  </r>
  <r>
    <n v="437"/>
    <x v="104"/>
    <x v="3"/>
    <x v="174"/>
    <d v="1899-12-30T20:12:00"/>
    <x v="3"/>
    <x v="33"/>
    <s v="SMITHS MEDICAL"/>
    <s v="EQ 5000"/>
    <x v="3"/>
    <x v="7"/>
    <s v="NOT WORKING"/>
    <s v="RESTARTED THE MACHINE. NOW WORKING GOOD."/>
    <s v="NO"/>
    <s v="NO"/>
    <d v="2023-09-21T00:00:00"/>
    <s v="September 2023"/>
    <d v="1899-12-30T20:20:00"/>
    <d v="2023-09-21T20:10:00"/>
    <d v="2023-09-21T20:20:00"/>
    <d v="1899-12-30T00:10:00"/>
    <x v="0"/>
    <x v="0"/>
  </r>
  <r>
    <n v="438"/>
    <x v="104"/>
    <x v="3"/>
    <x v="63"/>
    <d v="1899-12-30T23:28:00"/>
    <x v="7"/>
    <x v="15"/>
    <s v="PHILIPS"/>
    <s v="MX 450"/>
    <x v="3"/>
    <x v="6"/>
    <s v="UNOBLE TO CHANGE THE NIBP SETTINGS."/>
    <s v="CHECKED THE MACHINE, CHANGED THE SETTINGS AS NEEDED. NOW WORKING GOOD."/>
    <s v="NO"/>
    <s v="NO"/>
    <d v="2023-09-21T00:00:00"/>
    <s v="September 2023"/>
    <d v="1899-12-30T23:35:00"/>
    <d v="2023-09-21T23:25:00"/>
    <d v="2023-09-21T23:35:00"/>
    <d v="1899-12-30T00:10:00"/>
    <x v="0"/>
    <x v="0"/>
  </r>
  <r>
    <n v="439"/>
    <x v="104"/>
    <x v="3"/>
    <x v="154"/>
    <d v="1899-12-30T00:23:00"/>
    <x v="7"/>
    <x v="15"/>
    <s v="MINDRAY MEDICAL INDIA"/>
    <s v="UMEC 12"/>
    <x v="3"/>
    <x v="7"/>
    <s v="NOT WORKING"/>
    <s v="CHECKED THE MACHINE AND FOUND THAT BATTERY FULLY DRAINED. CONNECTED TO AC POWER SUPPLY. SWITCHED ON THE MACHINE. NOW WORKING GOOD."/>
    <s v="NO"/>
    <s v="NO"/>
    <d v="2023-09-21T00:00:00"/>
    <s v="September 2023"/>
    <d v="1899-12-30T00:30:00"/>
    <d v="2023-09-21T00:20:00"/>
    <d v="2023-09-21T00:30:00"/>
    <d v="1899-12-30T00:10:00"/>
    <x v="0"/>
    <x v="0"/>
  </r>
  <r>
    <n v="440"/>
    <x v="104"/>
    <x v="3"/>
    <x v="53"/>
    <d v="1899-12-30T01:23:00"/>
    <x v="7"/>
    <x v="8"/>
    <s v="WIPRO GE HEALTH CARE"/>
    <s v="LOGIC E-R7"/>
    <x v="3"/>
    <x v="7"/>
    <s v="NOT SWITCHING ON"/>
    <s v="CHECKED THE MACHINE AND FOUND THAT CABLE WAS REMOVED. REFIXED THE CABLE AT BACK. CHECKED AND NOW WORKING GOOD."/>
    <s v="NO"/>
    <s v="NO"/>
    <d v="2023-09-21T00:00:00"/>
    <s v="September 2023"/>
    <d v="1899-12-30T01:30:00"/>
    <d v="2023-09-21T01:20:00"/>
    <d v="2023-09-21T01:30:00"/>
    <d v="1899-12-30T00:10:00"/>
    <x v="0"/>
    <x v="0"/>
  </r>
  <r>
    <n v="441"/>
    <x v="104"/>
    <x v="3"/>
    <x v="59"/>
    <d v="1899-12-30T14:10:00"/>
    <x v="2"/>
    <x v="44"/>
    <s v="WIPRO GE HEALTH CARE"/>
    <s v="GIRAFFE"/>
    <x v="4"/>
    <x v="6"/>
    <s v="TEMPERATURE PROBE NOT DETECTED"/>
    <s v="REFIXED THE TEMPERATURE PROBE AND ISSUE RECTIFIED."/>
    <s v="NO"/>
    <s v="NO"/>
    <d v="2023-09-21T00:00:00"/>
    <s v="September 2023"/>
    <d v="1899-12-30T14:30:00"/>
    <d v="2023-09-21T14:00:00"/>
    <d v="2023-09-21T14:30:00"/>
    <d v="1899-12-30T00:30:00"/>
    <x v="0"/>
    <x v="0"/>
  </r>
  <r>
    <n v="442"/>
    <x v="104"/>
    <x v="3"/>
    <x v="92"/>
    <d v="1899-12-30T13:10:00"/>
    <x v="2"/>
    <x v="15"/>
    <s v="PHILIPS"/>
    <s v="CM12"/>
    <x v="4"/>
    <x v="6"/>
    <s v="BATTERY COMMUNICATION ERROR"/>
    <s v="REMOVED AND REFIXED THE BATTERY. ISSUE RECTIFIED."/>
    <s v="NO"/>
    <s v="NO"/>
    <d v="2023-09-21T00:00:00"/>
    <s v="September 2023"/>
    <d v="1899-12-30T13:15:00"/>
    <d v="2023-09-21T13:00:00"/>
    <d v="2023-09-21T13:15:00"/>
    <d v="1899-12-30T00:15:00"/>
    <x v="0"/>
    <x v="0"/>
  </r>
  <r>
    <n v="443"/>
    <x v="104"/>
    <x v="3"/>
    <x v="8"/>
    <d v="1899-12-30T13:40:00"/>
    <x v="2"/>
    <x v="37"/>
    <s v="SMITHS MEDICAL"/>
    <s v="GRASEBY 1200"/>
    <x v="4"/>
    <x v="6"/>
    <s v="CLAMP BROKEN "/>
    <s v="FIXED THE CLAMP AND RECTIFED TH E ISSUE"/>
    <s v="NO"/>
    <s v="NO"/>
    <d v="2023-09-21T00:00:00"/>
    <s v="September 2023"/>
    <d v="1899-12-30T13:55:00"/>
    <d v="2023-09-21T13:30:00"/>
    <d v="2023-09-21T13:55:00"/>
    <d v="1899-12-30T00:25:00"/>
    <x v="0"/>
    <x v="2"/>
  </r>
  <r>
    <n v="444"/>
    <x v="104"/>
    <x v="3"/>
    <x v="6"/>
    <d v="1899-12-30T08:05:00"/>
    <x v="0"/>
    <x v="12"/>
    <s v="MAQUET"/>
    <s v="MEERA"/>
    <x v="4"/>
    <x v="5"/>
    <s v="REMOTE NOT WORKING"/>
    <s v="FIXED IN ANOTHER PORT AND IT'S WORKING."/>
    <s v="NO"/>
    <s v="NO"/>
    <d v="2023-09-21T00:00:00"/>
    <s v="September 2023"/>
    <d v="1899-12-30T08:15:00"/>
    <d v="2023-09-21T08:00:00"/>
    <d v="2023-09-21T08:15:00"/>
    <d v="1899-12-30T00:15:00"/>
    <x v="0"/>
    <x v="2"/>
  </r>
  <r>
    <n v="445"/>
    <x v="104"/>
    <x v="3"/>
    <x v="21"/>
    <d v="1899-12-30T15:10:00"/>
    <x v="2"/>
    <x v="12"/>
    <s v="MAQUET"/>
    <s v="ALPHA MAX"/>
    <x v="4"/>
    <x v="5"/>
    <s v="COLUMN ALIGNMENT CHANGED "/>
    <s v="ALIGNMENT FIXED AND ISSUE RECTIFIED"/>
    <s v="NO"/>
    <s v="NO"/>
    <d v="2023-09-21T00:00:00"/>
    <s v="September 2023"/>
    <d v="1899-12-30T15:30:00"/>
    <d v="2023-09-21T15:00:00"/>
    <d v="2023-09-21T15:30:00"/>
    <d v="1899-12-30T00:30:00"/>
    <x v="0"/>
    <x v="2"/>
  </r>
  <r>
    <n v="446"/>
    <x v="104"/>
    <x v="3"/>
    <x v="51"/>
    <d v="1899-12-30T15:35:00"/>
    <x v="0"/>
    <x v="12"/>
    <s v="MAQUET"/>
    <s v="ALPHA MAX"/>
    <x v="4"/>
    <x v="5"/>
    <s v="COLUMN ALIGNMENT CHANGED "/>
    <s v="ALIGNMENT FIXED AND ISSUE RECTIFIED"/>
    <s v="NO"/>
    <s v="NO"/>
    <d v="2023-09-21T00:00:00"/>
    <s v="September 2023"/>
    <d v="1899-12-30T15:55:00"/>
    <d v="2023-09-21T15:30:00"/>
    <d v="2023-09-21T15:55:00"/>
    <d v="1899-12-30T00:25:00"/>
    <x v="0"/>
    <x v="2"/>
  </r>
  <r>
    <n v="447"/>
    <x v="104"/>
    <x v="3"/>
    <x v="66"/>
    <d v="1899-12-30T17:35:00"/>
    <x v="0"/>
    <x v="92"/>
    <s v="TRANSASIA"/>
    <s v="ERBA LISA WASH II"/>
    <x v="1"/>
    <x v="4"/>
    <s v="TRAY MOVEMENT NOT OK "/>
    <s v="OBSERVED OPTICS OCCLUDED,THEN CLEANED TEST RUN"/>
    <s v="NO"/>
    <s v="NO"/>
    <d v="2023-09-21T00:00:00"/>
    <s v="September 2023"/>
    <d v="1899-12-30T17:45:00"/>
    <d v="2023-09-21T17:30:00"/>
    <d v="2023-09-21T17:45:00"/>
    <d v="1899-12-30T00:15:00"/>
    <x v="0"/>
    <x v="0"/>
  </r>
  <r>
    <n v="448"/>
    <x v="104"/>
    <x v="3"/>
    <x v="35"/>
    <d v="1899-12-30T17:05:00"/>
    <x v="0"/>
    <x v="8"/>
    <s v="WIPRO GE HEALTH CARE"/>
    <s v="LOGIQ S8"/>
    <x v="1"/>
    <x v="3"/>
    <s v="CANT PUSHING TO PACS"/>
    <s v="CHECKED LAN CABLE AND DELETED SPOOLER, NOW ITS FINE"/>
    <s v="NO"/>
    <s v="NO"/>
    <d v="2023-09-21T00:00:00"/>
    <s v="September 2023"/>
    <d v="1899-12-30T17:10:00"/>
    <d v="2023-09-21T17:00:00"/>
    <d v="2023-09-21T17:10:00"/>
    <d v="1899-12-30T00:10:00"/>
    <x v="0"/>
    <x v="0"/>
  </r>
  <r>
    <n v="449"/>
    <x v="104"/>
    <x v="3"/>
    <x v="32"/>
    <d v="1899-12-30T18:10:00"/>
    <x v="2"/>
    <x v="29"/>
    <s v="LF OPTI VONTAGE"/>
    <s v="ILLUMENO NEO"/>
    <x v="2"/>
    <x v="1"/>
    <s v="ERROR 2003 DURING CASE"/>
    <s v="COMP PERSON CHECKED AND FOUND THE PROBLEM WITH INJECTOR HEAD, FOR NOW RECEIVED THE STANDBY MACHINE"/>
    <s v="NO"/>
    <s v="NO"/>
    <d v="2023-09-21T00:00:00"/>
    <s v="September 2023"/>
    <d v="1899-12-30T18:30:00"/>
    <d v="2023-09-21T18:00:00"/>
    <d v="2023-09-21T18:30:00"/>
    <d v="1899-12-30T00:30:00"/>
    <x v="0"/>
    <x v="0"/>
  </r>
  <r>
    <n v="450"/>
    <x v="105"/>
    <x v="3"/>
    <x v="25"/>
    <d v="1899-12-30T11:35:00"/>
    <x v="0"/>
    <x v="54"/>
    <s v="WIPRO GE HEALTH CARE"/>
    <s v="COROMETRICS 259"/>
    <x v="0"/>
    <x v="7"/>
    <s v="NOISE OBSERVED WHILE CONNECTING US PROBE. "/>
    <s v="CLEANED AND CHECKED, WORKING FINE. "/>
    <s v="NO"/>
    <s v="NO"/>
    <d v="2023-09-22T00:00:00"/>
    <s v="September 2023"/>
    <d v="1899-12-30T11:50:00"/>
    <d v="2023-09-22T11:30:00"/>
    <d v="2023-09-22T11:50:00"/>
    <d v="1899-12-30T00:20:00"/>
    <x v="0"/>
    <x v="0"/>
  </r>
  <r>
    <n v="451"/>
    <x v="105"/>
    <x v="3"/>
    <x v="56"/>
    <d v="1899-12-30T21:37:00"/>
    <x v="9"/>
    <x v="38"/>
    <s v="PHILIPS"/>
    <s v="A40"/>
    <x v="3"/>
    <x v="7"/>
    <s v="LOW CIRCUIT LEAK ALARM"/>
    <s v="OPENED THE O2 FLOW VALVE. NOW WORKING GOOD."/>
    <s v="NO"/>
    <s v="NO"/>
    <d v="2023-09-22T00:00:00"/>
    <s v="September 2023"/>
    <d v="1899-12-30T21:45:00"/>
    <d v="2023-09-22T21:30:00"/>
    <d v="2023-09-22T21:45:00"/>
    <d v="1899-12-30T00:15:00"/>
    <x v="0"/>
    <x v="0"/>
  </r>
  <r>
    <n v="452"/>
    <x v="105"/>
    <x v="3"/>
    <x v="8"/>
    <d v="1899-12-30T13:45:00"/>
    <x v="6"/>
    <x v="93"/>
    <s v="VBM MEDZINTECHNIK"/>
    <s v="9000"/>
    <x v="4"/>
    <x v="5"/>
    <s v="LEAKAGE IN CUFF"/>
    <s v="CHECKED AND FOUND IT'S IN GOOD WORKING CONDITION"/>
    <s v="NO"/>
    <s v="NO"/>
    <d v="2023-09-22T00:00:00"/>
    <s v="September 2023"/>
    <d v="1899-12-30T14:00:00"/>
    <d v="2023-09-22T13:30:00"/>
    <d v="2023-09-22T14:00:00"/>
    <d v="1899-12-30T00:30:00"/>
    <x v="0"/>
    <x v="0"/>
  </r>
  <r>
    <n v="453"/>
    <x v="105"/>
    <x v="3"/>
    <x v="66"/>
    <d v="1899-12-30T17:40:00"/>
    <x v="2"/>
    <x v="94"/>
    <s v="STRYKER"/>
    <s v="5400-052-000"/>
    <x v="2"/>
    <x v="5"/>
    <s v="ATTACHMENT FIXING PROBLEM"/>
    <s v="CHECKED AND FOUND THE ATTACHMENT NOT HOLDING, SENT TO COMPANY SERVICE( LONG ST AND ANGLED ATTACHEMTN)"/>
    <s v="NO"/>
    <s v="NO"/>
    <d v="2023-09-22T00:00:00"/>
    <s v="September 2023"/>
    <d v="1899-12-30T18:00:00"/>
    <d v="2023-09-22T17:30:00"/>
    <d v="2023-09-22T18:00:00"/>
    <d v="1899-12-30T00:30:00"/>
    <x v="0"/>
    <x v="0"/>
  </r>
  <r>
    <n v="454"/>
    <x v="106"/>
    <x v="3"/>
    <x v="51"/>
    <d v="1899-12-30T15:40:00"/>
    <x v="2"/>
    <x v="95"/>
    <s v="MEDTRONICS"/>
    <s v="EC 300"/>
    <x v="4"/>
    <x v="5"/>
    <s v="WOBBLING ISSUE  DURING CASE"/>
    <s v="PERFORATOR HAS BEEN OVER USED "/>
    <s v="NO"/>
    <s v="NO"/>
    <d v="2023-09-23T00:00:00"/>
    <s v="September 2023"/>
    <d v="1899-12-30T15:50:00"/>
    <d v="2023-09-23T15:30:00"/>
    <d v="2023-09-23T15:50:00"/>
    <d v="1899-12-30T00:20:00"/>
    <x v="0"/>
    <x v="0"/>
  </r>
  <r>
    <n v="455"/>
    <x v="106"/>
    <x v="3"/>
    <x v="66"/>
    <d v="1899-12-30T17:40:00"/>
    <x v="2"/>
    <x v="96"/>
    <s v="REMI"/>
    <s v="VDS-300"/>
    <x v="2"/>
    <x v="4"/>
    <s v="NOT WORKING"/>
    <s v="CHECKED AND CONNECTED THE BELT AND ALSO SUSPECTING THE PROBLEM WITH SENSOR"/>
    <s v="NO"/>
    <s v="NO"/>
    <d v="2023-09-23T00:00:00"/>
    <s v="September 2023"/>
    <d v="1899-12-30T18:00:00"/>
    <d v="2023-09-23T17:30:00"/>
    <d v="2023-09-23T18:00:00"/>
    <d v="1899-12-30T00:30:00"/>
    <x v="0"/>
    <x v="0"/>
  </r>
  <r>
    <n v="456"/>
    <x v="107"/>
    <x v="3"/>
    <x v="21"/>
    <d v="1899-12-30T15:10:00"/>
    <x v="2"/>
    <x v="97"/>
    <s v="FRAMER HEMOLOGIC"/>
    <s v="5000"/>
    <x v="4"/>
    <x v="6"/>
    <s v="MACHINE NOT WORKING "/>
    <s v="REFIXED THE COMMUNICATION CABLES AND RECTIFIED THE ISSUE"/>
    <s v="NO"/>
    <s v="NO"/>
    <d v="2023-09-24T00:00:00"/>
    <s v="September 2023"/>
    <d v="1899-12-30T15:25:00"/>
    <d v="2023-09-24T15:00:00"/>
    <d v="2023-09-24T15:25:00"/>
    <d v="1899-12-30T00:25:00"/>
    <x v="0"/>
    <x v="0"/>
  </r>
  <r>
    <n v="457"/>
    <x v="107"/>
    <x v="3"/>
    <x v="13"/>
    <d v="1899-12-30T07:30:00"/>
    <x v="1"/>
    <x v="15"/>
    <s v="PHILIPS"/>
    <s v="MX 550"/>
    <x v="1"/>
    <x v="5"/>
    <s v="SPO2PROBE NOT WORKING"/>
    <s v="REPLACED NEW PROBE"/>
    <s v="SPO2 PROBE"/>
    <s v="NO"/>
    <d v="2023-09-24T00:00:00"/>
    <s v="September 2023"/>
    <d v="1899-12-30T07:45:00"/>
    <d v="2023-09-24T07:30:00"/>
    <d v="2023-09-24T07:45:00"/>
    <d v="1899-12-30T00:15:00"/>
    <x v="0"/>
    <x v="0"/>
  </r>
  <r>
    <n v="458"/>
    <x v="108"/>
    <x v="3"/>
    <x v="182"/>
    <d v="1899-12-30T19:45:00"/>
    <x v="0"/>
    <x v="5"/>
    <s v="GEM 4000"/>
    <s v="INSTRUMENTATION LABORATORY"/>
    <x v="0"/>
    <x v="6"/>
    <s v="CARTRIDGE EMPTY"/>
    <s v="NEW CARTRIDGE REPLACED AND CVP DONE. "/>
    <s v="CARTRIDGE"/>
    <s v="NO"/>
    <d v="2023-09-25T00:00:00"/>
    <s v="September 2023"/>
    <d v="1899-12-30T20:45:00"/>
    <d v="2023-09-25T19:40:00"/>
    <d v="2023-09-25T20:45:00"/>
    <d v="1899-12-30T01:05:00"/>
    <x v="0"/>
    <x v="0"/>
  </r>
  <r>
    <n v="459"/>
    <x v="108"/>
    <x v="3"/>
    <x v="7"/>
    <d v="1899-12-30T13:15:00"/>
    <x v="0"/>
    <x v="98"/>
    <s v="TRANSASIA"/>
    <s v="LISA SCAN EM"/>
    <x v="3"/>
    <x v="4"/>
    <s v="SELF TEST NOT PASSED"/>
    <s v="FOUND THAT TRAY MOVEMENT TEST FAILED. CLEANED THE TRAY, RESTARTED THE MACHINE. NOW TEST PASSED AND WORKING GOOD."/>
    <s v="NO"/>
    <s v="NO"/>
    <d v="2023-09-25T00:00:00"/>
    <s v="September 2023"/>
    <d v="1899-12-30T13:25:00"/>
    <d v="2023-09-25T13:10:00"/>
    <d v="2023-09-25T13:25:00"/>
    <d v="1899-12-30T00:15:00"/>
    <x v="0"/>
    <x v="0"/>
  </r>
  <r>
    <n v="460"/>
    <x v="108"/>
    <x v="3"/>
    <x v="176"/>
    <d v="1899-12-30T07:55:00"/>
    <x v="0"/>
    <x v="4"/>
    <s v="WIPRO GE HEALTH CARE"/>
    <s v="AISYS CS2"/>
    <x v="1"/>
    <x v="5"/>
    <s v="CIRCUIT LEAK TEST FAILED"/>
    <s v="REDUCED SOME EXECIVE SODALIME NOW ITS &lt;100ML"/>
    <s v="NO"/>
    <s v="NO"/>
    <d v="2023-09-25T00:00:00"/>
    <s v="September 2023"/>
    <d v="1899-12-30T08:00:00"/>
    <d v="2023-09-25T07:50:00"/>
    <d v="2023-09-25T08:00:00"/>
    <d v="1899-12-30T00:10:00"/>
    <x v="0"/>
    <x v="1"/>
  </r>
  <r>
    <n v="461"/>
    <x v="108"/>
    <x v="3"/>
    <x v="85"/>
    <d v="1899-12-30T17:20:00"/>
    <x v="2"/>
    <x v="8"/>
    <s v="WIPRO GE HEALTH CARE"/>
    <s v="LOGIQP9"/>
    <x v="2"/>
    <x v="0"/>
    <s v="PROBE NOT DETECTING"/>
    <s v="RECONNECTED ALL PROBES, RECTIFIED"/>
    <s v="NO"/>
    <s v="NO"/>
    <d v="2023-09-25T00:00:00"/>
    <s v="September 2023"/>
    <d v="1899-12-30T17:40:00"/>
    <d v="2023-09-25T17:10:00"/>
    <d v="2023-09-25T17:40:00"/>
    <d v="1899-12-30T00:30:00"/>
    <x v="0"/>
    <x v="0"/>
  </r>
  <r>
    <n v="462"/>
    <x v="108"/>
    <x v="3"/>
    <x v="7"/>
    <d v="1899-12-30T13:20:00"/>
    <x v="2"/>
    <x v="8"/>
    <s v="WIPRO GE HEALTH CARE"/>
    <s v="LOGIQ S8"/>
    <x v="2"/>
    <x v="0"/>
    <s v="UNOBLE TO MOVE PACS"/>
    <s v="ETHERNET CABLE DETACHED FROM WALL POINT, RECTIFIED"/>
    <s v="NO"/>
    <s v="NO"/>
    <d v="2023-09-25T00:00:00"/>
    <s v="September 2023"/>
    <d v="1899-12-30T13:30:00"/>
    <d v="2023-09-25T13:10:00"/>
    <d v="2023-09-25T13:30:00"/>
    <d v="1899-12-30T00:20:00"/>
    <x v="0"/>
    <x v="0"/>
  </r>
  <r>
    <n v="463"/>
    <x v="109"/>
    <x v="3"/>
    <x v="109"/>
    <d v="1899-12-30T13:55:00"/>
    <x v="0"/>
    <x v="2"/>
    <s v="ARJO HUNTLEIGH"/>
    <s v="ENTERPRISE 8000"/>
    <x v="3"/>
    <x v="7"/>
    <s v="NOT WORKING"/>
    <s v="CHECKED THE COT AND FOUND THAT POWER SUPPLY END REMOVED. REFIXED AND NOW WORKING GOOD."/>
    <s v="NO"/>
    <s v="NO"/>
    <d v="2023-09-26T00:00:00"/>
    <s v="September 2023"/>
    <d v="1899-12-30T14:05:00"/>
    <d v="2023-09-26T13:50:00"/>
    <d v="2023-09-26T14:05:00"/>
    <d v="1899-12-30T00:15:00"/>
    <x v="0"/>
    <x v="2"/>
  </r>
  <r>
    <n v="464"/>
    <x v="109"/>
    <x v="3"/>
    <x v="40"/>
    <d v="1899-12-30T19:15:00"/>
    <x v="6"/>
    <x v="99"/>
    <s v="INMED EQUIPMENTS"/>
    <s v="NS-100"/>
    <x v="4"/>
    <x v="5"/>
    <s v="CONNECTOR DISCONNECTED FROM ELECTRODE CABLE"/>
    <s v="SOLDERED THE CONNECTOR , CHECKED IT'S WORKING GOOD."/>
    <s v="NO"/>
    <s v="NO"/>
    <d v="2023-09-26T00:00:00"/>
    <s v="September 2023"/>
    <d v="1899-12-30T19:40:00"/>
    <d v="2023-09-26T19:00:00"/>
    <d v="2023-09-26T19:40:00"/>
    <d v="1899-12-30T00:40:00"/>
    <x v="0"/>
    <x v="0"/>
  </r>
  <r>
    <n v="465"/>
    <x v="109"/>
    <x v="3"/>
    <x v="183"/>
    <d v="1899-12-30T08:55:00"/>
    <x v="7"/>
    <x v="93"/>
    <s v="VBM MEDZINTECHNIK"/>
    <s v="9000"/>
    <x v="1"/>
    <x v="5"/>
    <s v="REPORTED GET LEAK WHILE IN CASE"/>
    <s v="CHECKED 300 PRESSURE WITH 24&amp;32 CUFFS NO LEAK FOUND "/>
    <s v="NO"/>
    <s v="NO"/>
    <d v="2023-09-26T00:00:00"/>
    <s v="September 2023"/>
    <d v="1899-12-30T09:02:00"/>
    <d v="2023-09-26T08:52:00"/>
    <d v="2023-09-26T09:02:00"/>
    <d v="1899-12-30T00:10:00"/>
    <x v="0"/>
    <x v="0"/>
  </r>
  <r>
    <n v="466"/>
    <x v="109"/>
    <x v="3"/>
    <x v="99"/>
    <d v="1899-12-30T16:30:00"/>
    <x v="2"/>
    <x v="3"/>
    <s v="PHILIPS"/>
    <s v="EFFICIA DFM 100"/>
    <x v="2"/>
    <x v="0"/>
    <s v="OP CHECK FAIL"/>
    <s v="REPLACED THE NEW BATTERY, NOW IT GOT PASSED"/>
    <s v="NO"/>
    <s v="NO"/>
    <d v="2023-09-26T00:00:00"/>
    <s v="September 2023"/>
    <d v="1899-12-30T16:45:00"/>
    <d v="2023-09-26T16:20:00"/>
    <d v="2023-09-26T16:45:00"/>
    <d v="1899-12-30T00:25:00"/>
    <x v="0"/>
    <x v="1"/>
  </r>
  <r>
    <n v="467"/>
    <x v="110"/>
    <x v="3"/>
    <x v="184"/>
    <d v="1899-12-30T20:10:00"/>
    <x v="0"/>
    <x v="62"/>
    <s v="CARESTREAM"/>
    <s v="DRF ASCEND ANOLOG HF"/>
    <x v="3"/>
    <x v="3"/>
    <s v="HANDLE WAS REMOVED"/>
    <s v="APPLIED THE TEFLON TAPE AND FIXED INTO THE MACHINE. NOW WORKING GOOD."/>
    <s v="NO"/>
    <s v="NO"/>
    <d v="2023-09-27T00:00:00"/>
    <s v="September 2023"/>
    <d v="1899-12-30T20:30:00"/>
    <d v="2023-09-27T20:05:00"/>
    <d v="2023-09-27T20:30:00"/>
    <d v="1899-12-30T00:25:00"/>
    <x v="0"/>
    <x v="0"/>
  </r>
  <r>
    <n v="468"/>
    <x v="110"/>
    <x v="3"/>
    <x v="73"/>
    <d v="1899-12-30T16:40:00"/>
    <x v="2"/>
    <x v="4"/>
    <s v="WIPRO GE HEALTH CARE"/>
    <s v="9100 CNXT"/>
    <x v="4"/>
    <x v="5"/>
    <s v="O2 CELL FAILED "/>
    <s v="RERAN CALIBRATION 21% &amp; 100% PASSED. ISSUE RECTIFIED"/>
    <s v="NO"/>
    <s v="NO"/>
    <d v="2023-09-27T00:00:00"/>
    <s v="September 2023"/>
    <d v="1899-12-30T16:55:00"/>
    <d v="2023-09-27T16:30:00"/>
    <d v="2023-09-27T16:55:00"/>
    <d v="1899-12-30T00:25:00"/>
    <x v="0"/>
    <x v="1"/>
  </r>
  <r>
    <n v="469"/>
    <x v="110"/>
    <x v="3"/>
    <x v="27"/>
    <d v="1899-12-30T10:35:00"/>
    <x v="0"/>
    <x v="21"/>
    <s v="WIPRO GE HEALTH CARE"/>
    <s v="VIVID IQ"/>
    <x v="1"/>
    <x v="6"/>
    <s v="INTERNOL STORAGE GOT FULL"/>
    <s v="CLEARED SOME OLD IMAGES"/>
    <s v="NO"/>
    <s v="NO"/>
    <d v="2023-09-27T00:00:00"/>
    <s v="September 2023"/>
    <d v="1899-12-30T10:45:00"/>
    <d v="2023-09-27T10:30:00"/>
    <d v="2023-09-27T10:45:00"/>
    <d v="1899-12-30T00:15:00"/>
    <x v="0"/>
    <x v="0"/>
  </r>
  <r>
    <n v="470"/>
    <x v="110"/>
    <x v="3"/>
    <x v="66"/>
    <d v="1899-12-30T17:35:00"/>
    <x v="0"/>
    <x v="93"/>
    <s v="VBM MEDZINTECHNIK"/>
    <s v="9000"/>
    <x v="1"/>
    <x v="5"/>
    <s v="GOT LEAK WHILE IN CASAE"/>
    <s v="FOUND LEAK IN CONNECTOR FIXED PROPERLY,ISSUE RECTIFIED"/>
    <s v="NO"/>
    <s v="NO"/>
    <d v="2023-09-27T00:00:00"/>
    <s v="September 2023"/>
    <d v="1899-12-30T17:40:00"/>
    <d v="2023-09-27T17:30:00"/>
    <d v="2023-09-27T17:40:00"/>
    <d v="1899-12-30T00:10:00"/>
    <x v="0"/>
    <x v="0"/>
  </r>
  <r>
    <n v="471"/>
    <x v="111"/>
    <x v="3"/>
    <x v="8"/>
    <d v="1899-12-30T13:35:00"/>
    <x v="0"/>
    <x v="21"/>
    <s v="WIPRO GE HEALTH CARE"/>
    <s v="VIVID IQ"/>
    <x v="0"/>
    <x v="5"/>
    <s v="PAEDIATRIC TEE PROBE NOT WORKING"/>
    <s v="FOUND ISSUE WITH NEW PROBE. REPALCEMENT TO BE GIVEN"/>
    <s v="NO"/>
    <s v="TEE PROBE"/>
    <d v="2023-09-28T00:00:00"/>
    <s v="September 2023"/>
    <d v="1899-12-30T14:10:00"/>
    <d v="2023-09-28T13:30:00"/>
    <d v="2023-09-28T14:10:00"/>
    <d v="1899-12-30T00:40:00"/>
    <x v="1"/>
    <x v="0"/>
  </r>
  <r>
    <n v="472"/>
    <x v="111"/>
    <x v="3"/>
    <x v="185"/>
    <d v="1899-12-30T18:00:00"/>
    <x v="0"/>
    <x v="12"/>
    <s v="MAQUET"/>
    <s v="MEERA"/>
    <x v="0"/>
    <x v="5"/>
    <s v="REMOTE DISPLAY HAVING ISSUES"/>
    <s v="DISPLAY REPLACED AND CHECKED, FOUND WORKING"/>
    <s v="REMOTE DISPLAY"/>
    <s v="NO"/>
    <d v="2023-09-28T00:00:00"/>
    <s v="September 2023"/>
    <d v="1899-12-30T18:30:00"/>
    <d v="2023-09-28T17:55:00"/>
    <d v="2023-09-28T18:30:00"/>
    <d v="1899-12-30T00:35:00"/>
    <x v="0"/>
    <x v="2"/>
  </r>
  <r>
    <n v="473"/>
    <x v="111"/>
    <x v="3"/>
    <x v="106"/>
    <d v="1899-12-30T22:10:00"/>
    <x v="2"/>
    <x v="37"/>
    <s v="SMITHS MEDICAL"/>
    <s v="GRASEBY 1200"/>
    <x v="4"/>
    <x v="7"/>
    <s v="IV POLE CLAMP BROKEN"/>
    <s v="REAR CASE CHANGED AND ISSU E RECTIFIED"/>
    <s v="REAR PANEL"/>
    <s v="NO"/>
    <d v="2023-09-28T00:00:00"/>
    <s v="September 2023"/>
    <d v="1899-12-30T22:25:00"/>
    <d v="2023-09-28T22:00:00"/>
    <d v="2023-09-28T22:25:00"/>
    <d v="1899-12-30T00:25:00"/>
    <x v="0"/>
    <x v="2"/>
  </r>
  <r>
    <n v="474"/>
    <x v="111"/>
    <x v="3"/>
    <x v="87"/>
    <d v="1899-12-30T23:10:00"/>
    <x v="2"/>
    <x v="37"/>
    <s v="SMITHS MEDICAL"/>
    <s v="GRASEBY 1200"/>
    <x v="4"/>
    <x v="3"/>
    <s v="DOOR BROKEN"/>
    <s v="CHANGED THE DOOR AND ISSUE RECTIFIED"/>
    <s v="DOOR ASSEMBLY"/>
    <s v="NO"/>
    <d v="2023-09-28T00:00:00"/>
    <s v="September 2023"/>
    <d v="1899-12-30T23:30:00"/>
    <d v="2023-09-28T23:00:00"/>
    <d v="2023-09-28T23:30:00"/>
    <d v="1899-12-30T00:30:00"/>
    <x v="0"/>
    <x v="2"/>
  </r>
  <r>
    <n v="475"/>
    <x v="111"/>
    <x v="3"/>
    <x v="66"/>
    <d v="1899-12-30T17:35:00"/>
    <x v="0"/>
    <x v="32"/>
    <s v="WIPRO GE HEALTH CARE"/>
    <s v="MAC 2000"/>
    <x v="1"/>
    <x v="2"/>
    <s v="NOT GETTING ECG WAVE"/>
    <s v="REFIXED ECG CABLE AND CLEANED ITS CONNECTOR END"/>
    <s v="NO"/>
    <s v="NO"/>
    <d v="2023-09-28T00:00:00"/>
    <s v="September 2023"/>
    <d v="1899-12-30T17:40:00"/>
    <d v="2023-09-28T17:30:00"/>
    <d v="2023-09-28T17:40:00"/>
    <d v="1899-12-30T00:10:00"/>
    <x v="0"/>
    <x v="0"/>
  </r>
  <r>
    <n v="476"/>
    <x v="111"/>
    <x v="3"/>
    <x v="42"/>
    <d v="1899-12-30T18:30:00"/>
    <x v="11"/>
    <x v="100"/>
    <s v="CHATTANOOGA"/>
    <s v="INTELECT ADVANCED"/>
    <x v="2"/>
    <x v="12"/>
    <s v="NOT SWITCHING ON"/>
    <s v="CHECKED AND RECONNECTED, NOT ISSUES FOUND, IT WORKING"/>
    <s v="NO"/>
    <s v="NO"/>
    <d v="2023-09-28T00:00:00"/>
    <s v="September 2023"/>
    <d v="1899-12-30T18:40:00"/>
    <d v="2023-09-28T18:10:00"/>
    <d v="2023-09-28T18:40:00"/>
    <d v="1899-12-30T00:30:00"/>
    <x v="0"/>
    <x v="0"/>
  </r>
  <r>
    <n v="477"/>
    <x v="112"/>
    <x v="3"/>
    <x v="90"/>
    <d v="1899-12-30T14:22:00"/>
    <x v="9"/>
    <x v="16"/>
    <s v="MAQUET"/>
    <s v="SERVO AIR"/>
    <x v="3"/>
    <x v="6"/>
    <s v="FIO2 VALUE NOT REACHED"/>
    <s v="ADJUSTED THE O2 CELL. NOW WORKING GOOD."/>
    <s v="NO"/>
    <s v="NO"/>
    <d v="2023-09-29T00:00:00"/>
    <s v="September 2023"/>
    <d v="1899-12-30T14:35:00"/>
    <d v="2023-09-29T14:15:00"/>
    <d v="2023-09-29T14:35:00"/>
    <d v="1899-12-30T00:20:00"/>
    <x v="0"/>
    <x v="1"/>
  </r>
  <r>
    <n v="478"/>
    <x v="112"/>
    <x v="3"/>
    <x v="87"/>
    <d v="1899-12-30T23:30:00"/>
    <x v="13"/>
    <x v="23"/>
    <s v="MATRIX"/>
    <s v="MM 5"/>
    <x v="4"/>
    <x v="5"/>
    <s v="LEAKAGE IN THE BLANKET . "/>
    <s v="SEALED THE HOLES AND ISSUE RECTIFIED."/>
    <s v="NO"/>
    <s v="NO"/>
    <d v="2023-09-29T00:00:00"/>
    <s v="September 2023"/>
    <d v="1899-12-30T23:50:00"/>
    <d v="2023-09-29T23:00:00"/>
    <d v="2023-09-29T23:50:00"/>
    <d v="1899-12-30T00:50:00"/>
    <x v="0"/>
    <x v="0"/>
  </r>
  <r>
    <n v="479"/>
    <x v="112"/>
    <x v="3"/>
    <x v="13"/>
    <d v="1899-12-30T07:35:00"/>
    <x v="0"/>
    <x v="4"/>
    <s v="WIPRO GE HEALTH CARE"/>
    <s v="CARESTATION 650 "/>
    <x v="1"/>
    <x v="5"/>
    <s v="CANNOT PRESSURE CIRCUIT"/>
    <s v="FOUND LEAK IN PATIENT CIRCUIT CHECKED WITH ANOTHER ONE THEN PASSED VENT TEST"/>
    <s v="NO"/>
    <s v="NO"/>
    <d v="2023-09-29T00:00:00"/>
    <s v="September 2023"/>
    <d v="1899-12-30T07:40:00"/>
    <d v="2023-09-29T07:30:00"/>
    <d v="2023-09-29T07:40:00"/>
    <d v="1899-12-30T00:10:00"/>
    <x v="0"/>
    <x v="1"/>
  </r>
  <r>
    <n v="480"/>
    <x v="112"/>
    <x v="3"/>
    <x v="27"/>
    <d v="1899-12-30T10:35:00"/>
    <x v="0"/>
    <x v="101"/>
    <s v="COVIDIEN"/>
    <s v="SOMANETICS"/>
    <x v="1"/>
    <x v="5"/>
    <s v="ONLY WORKS ONE SIDE AT TIME,IF BOTH SIDE OF SENSOR CONNECTS ,DOESN’T SHOW VALUES"/>
    <s v="CHECKED CABLES AND SENSOR AND RECTIFIED"/>
    <s v="NO"/>
    <s v="NO"/>
    <d v="2023-09-29T00:00:00"/>
    <s v="September 2023"/>
    <d v="1899-12-30T10:40:00"/>
    <d v="2023-09-29T10:30:00"/>
    <d v="2023-09-29T10:40:00"/>
    <d v="1899-12-30T00:10:00"/>
    <x v="0"/>
    <x v="0"/>
  </r>
  <r>
    <n v="481"/>
    <x v="113"/>
    <x v="3"/>
    <x v="111"/>
    <d v="1899-12-30T05:40:00"/>
    <x v="2"/>
    <x v="4"/>
    <s v="WIPRO GE HEALTH CARE"/>
    <s v="AISYS CS2"/>
    <x v="4"/>
    <x v="5"/>
    <s v="CIRCUIT LEAK TEST FAILED"/>
    <s v="REFIXED THE CIRCUIT AND THE SODA LIME CHAMBER . RERAN THE TEST AND ISSUE RECTIFIED."/>
    <s v="NO"/>
    <s v="NO"/>
    <d v="2023-09-30T00:00:00"/>
    <s v="September 2023"/>
    <d v="1899-12-30T05:55:00"/>
    <d v="2023-09-30T05:30:00"/>
    <d v="2023-09-30T05:55:00"/>
    <d v="1899-12-30T00:25:00"/>
    <x v="0"/>
    <x v="1"/>
  </r>
  <r>
    <n v="482"/>
    <x v="113"/>
    <x v="3"/>
    <x v="186"/>
    <d v="1899-12-30T06:00:00"/>
    <x v="1"/>
    <x v="4"/>
    <s v="WIPRO GE HEALTH CARE"/>
    <s v="9100 CNXT"/>
    <x v="4"/>
    <x v="5"/>
    <s v="O2 CELL ISSUE"/>
    <s v="CLEANED THE SENSOR AND THE CABLE , RERAN THE TEST . CALIBRATION PASSED AND ISSUE RECTIFIED."/>
    <s v="NO"/>
    <s v="NO"/>
    <d v="2023-09-30T00:00:00"/>
    <s v="September 2023"/>
    <d v="1899-12-30T06:15:00"/>
    <d v="2023-09-30T06:00:00"/>
    <d v="2023-09-30T06:15:00"/>
    <d v="1899-12-30T00:15:00"/>
    <x v="0"/>
    <x v="1"/>
  </r>
  <r>
    <n v="483"/>
    <x v="113"/>
    <x v="3"/>
    <x v="187"/>
    <d v="1899-12-30T06:15:00"/>
    <x v="1"/>
    <x v="4"/>
    <s v="WIPRO GE HEALTH CARE"/>
    <s v="CARESTATION 650 "/>
    <x v="4"/>
    <x v="5"/>
    <s v="CALIBRATION FAILED"/>
    <s v="CLEANED THE O2 SENSOR, RERAN THE CALIBRATION TEST. TEST PASSED AND ISSUE RECTIFIED. "/>
    <s v="NO"/>
    <s v="NO"/>
    <d v="2023-09-30T00:00:00"/>
    <s v="September 2023"/>
    <d v="1899-12-30T06:30:00"/>
    <d v="2023-09-30T06:15:00"/>
    <d v="2023-09-30T06:30:00"/>
    <d v="1899-12-30T00:15:00"/>
    <x v="0"/>
    <x v="1"/>
  </r>
  <r>
    <n v="484"/>
    <x v="114"/>
    <x v="4"/>
    <x v="110"/>
    <d v="1899-12-30T10:30:00"/>
    <x v="11"/>
    <x v="2"/>
    <s v="ARJO HUNTLEIGH"/>
    <s v="ENTERPRISE 8000"/>
    <x v="2"/>
    <x v="2"/>
    <s v="NOT WORKING"/>
    <s v="CHECKED AND POWER INSERTED PROPERLY AND RECTIFIED"/>
    <s v="NO"/>
    <s v="NO"/>
    <d v="2023-10-01T00:00:00"/>
    <s v="October 2023"/>
    <d v="1899-12-30T10:40:00"/>
    <d v="2023-10-01T10:10:00"/>
    <d v="2023-10-01T10:40:00"/>
    <d v="1899-12-30T00:30:00"/>
    <x v="0"/>
    <x v="2"/>
  </r>
  <r>
    <n v="485"/>
    <x v="115"/>
    <x v="4"/>
    <x v="8"/>
    <d v="1899-12-30T13:40:00"/>
    <x v="2"/>
    <x v="102"/>
    <s v="SMITH &amp; NEPHEW"/>
    <s v="RF12000"/>
    <x v="0"/>
    <x v="5"/>
    <s v="KEY FUNCTION NOT WORKING"/>
    <s v="PROBLEM IDENTIFIED WITH DISPLAY. NEW DISPLAY MODULE CHANGED AND CHECKED, WORKING FINE. "/>
    <s v="DISPLAY MODULE "/>
    <s v="NO"/>
    <d v="2023-10-02T00:00:00"/>
    <s v="October 2023"/>
    <d v="1899-12-30T14:00:00"/>
    <d v="2023-10-02T13:30:00"/>
    <d v="2023-10-02T14:00:00"/>
    <d v="1899-12-30T00:30:00"/>
    <x v="0"/>
    <x v="0"/>
  </r>
  <r>
    <n v="486"/>
    <x v="116"/>
    <x v="4"/>
    <x v="188"/>
    <d v="1899-12-30T12:48:00"/>
    <x v="7"/>
    <x v="3"/>
    <s v="PHILIPS"/>
    <s v="EFFICIA DFM 100"/>
    <x v="3"/>
    <x v="3"/>
    <s v="PRINTER NOT WORKING"/>
    <s v="REMOVED THE OLD INK PRINTER PAPER, REPLACED IT WITH THE NEW PRINTER PAPER. NOW WORKING GOOD. "/>
    <s v="NO"/>
    <s v="NO"/>
    <d v="2023-10-03T00:00:00"/>
    <s v="October 2023"/>
    <d v="1899-12-30T13:00:00"/>
    <d v="2023-10-03T12:45:00"/>
    <d v="2023-10-03T13:00:00"/>
    <d v="1899-12-30T00:15:00"/>
    <x v="0"/>
    <x v="1"/>
  </r>
  <r>
    <n v="487"/>
    <x v="116"/>
    <x v="4"/>
    <x v="59"/>
    <d v="1899-12-30T14:05:00"/>
    <x v="0"/>
    <x v="84"/>
    <s v="PHOENIX"/>
    <s v="TINC 101"/>
    <x v="3"/>
    <x v="6"/>
    <s v="NOT WORKING"/>
    <s v="REPLACED THE BOARD AND NOW WORKING GOOD."/>
    <s v="NO"/>
    <s v="NO"/>
    <d v="2023-10-03T00:00:00"/>
    <s v="October 2023"/>
    <d v="1899-12-30T14:30:00"/>
    <d v="2023-10-03T14:00:00"/>
    <d v="2023-10-03T14:30:00"/>
    <d v="1899-12-30T00:30:00"/>
    <x v="0"/>
    <x v="0"/>
  </r>
  <r>
    <n v="488"/>
    <x v="116"/>
    <x v="4"/>
    <x v="131"/>
    <d v="1899-12-30T14:30:00"/>
    <x v="0"/>
    <x v="103"/>
    <s v="FISHER AND PAYKEL"/>
    <s v="AIRVO"/>
    <x v="3"/>
    <x v="6"/>
    <s v="LEAK ALARM"/>
    <s v="CHECKED THE CIRCUITS, FINE. RESTARTED THE MACHINE. NOW, WORKING GOOD."/>
    <s v="NO"/>
    <s v="NO"/>
    <d v="2023-10-03T00:00:00"/>
    <s v="October 2023"/>
    <d v="1899-12-30T14:45:00"/>
    <d v="2023-10-03T14:25:00"/>
    <d v="2023-10-03T14:45:00"/>
    <d v="1899-12-30T00:20:00"/>
    <x v="0"/>
    <x v="0"/>
  </r>
  <r>
    <n v="489"/>
    <x v="116"/>
    <x v="4"/>
    <x v="189"/>
    <d v="1899-12-30T07:15:00"/>
    <x v="0"/>
    <x v="4"/>
    <s v="WIPRO GE HEALTH CARE"/>
    <s v="CARESTATION 650 "/>
    <x v="0"/>
    <x v="5"/>
    <s v="NOT SWITCHING ON"/>
    <s v="FOUND BATTERY DRAINED COMPLETELY. CONNECTED ON MAINS AND FOUND WORKING. "/>
    <s v="NO"/>
    <s v="NO"/>
    <d v="2023-10-03T00:00:00"/>
    <s v="October 2023"/>
    <d v="1899-12-30T07:25:00"/>
    <d v="2023-10-03T07:10:00"/>
    <d v="2023-10-03T07:25:00"/>
    <d v="1899-12-30T00:15:00"/>
    <x v="0"/>
    <x v="1"/>
  </r>
  <r>
    <n v="490"/>
    <x v="116"/>
    <x v="4"/>
    <x v="190"/>
    <d v="1899-12-30T07:25:00"/>
    <x v="1"/>
    <x v="4"/>
    <s v="WIPRO GE HEALTH CARE"/>
    <s v="9100 CNXT"/>
    <x v="0"/>
    <x v="5"/>
    <s v="CIRCUIT LEAK TEST FAILED"/>
    <s v="CANNISTER NOT FIXED PROPERLY. REFIXED AND ISSUE RECTIFIED. "/>
    <s v="NO"/>
    <s v="NO"/>
    <d v="2023-10-03T00:00:00"/>
    <s v="October 2023"/>
    <d v="1899-12-30T07:35:00"/>
    <d v="2023-10-03T07:25:00"/>
    <d v="2023-10-03T07:35:00"/>
    <d v="1899-12-30T00:10:00"/>
    <x v="0"/>
    <x v="1"/>
  </r>
  <r>
    <n v="491"/>
    <x v="116"/>
    <x v="4"/>
    <x v="5"/>
    <d v="1899-12-30T10:25:00"/>
    <x v="0"/>
    <x v="104"/>
    <s v="SMITH &amp; NEPHEW"/>
    <n v="72204354"/>
    <x v="0"/>
    <x v="5"/>
    <s v="LAMP NOT WORKING. "/>
    <s v="CHECKED AND FOUND LAMP GOT DEFECTIVE. "/>
    <s v="NO"/>
    <s v="LAMP"/>
    <d v="2023-10-03T00:00:00"/>
    <s v="October 2023"/>
    <d v="1899-12-30T11:00:00"/>
    <d v="2023-10-03T10:20:00"/>
    <d v="2023-10-03T11:00:00"/>
    <d v="1899-12-30T00:40:00"/>
    <x v="1"/>
    <x v="0"/>
  </r>
  <r>
    <n v="492"/>
    <x v="116"/>
    <x v="4"/>
    <x v="148"/>
    <d v="1899-12-30T12:20:00"/>
    <x v="2"/>
    <x v="8"/>
    <s v="WIPRO GE HEALTH CARE"/>
    <s v="VOLUSON E10"/>
    <x v="2"/>
    <x v="3"/>
    <s v="C1 6 PROBE ARTIFACTS"/>
    <s v="NEED TO REPLACE THE C1 6 PROBE"/>
    <s v="NO"/>
    <s v="NO"/>
    <d v="2023-10-03T00:00:00"/>
    <s v="October 2023"/>
    <d v="1899-12-30T12:40:00"/>
    <d v="2023-10-03T12:10:00"/>
    <d v="2023-10-03T12:40:00"/>
    <d v="1899-12-30T00:30:00"/>
    <x v="0"/>
    <x v="0"/>
  </r>
  <r>
    <n v="493"/>
    <x v="117"/>
    <x v="4"/>
    <x v="122"/>
    <d v="1899-12-30T23:45:00"/>
    <x v="0"/>
    <x v="12"/>
    <s v="MAQUET"/>
    <s v="MEERA"/>
    <x v="1"/>
    <x v="5"/>
    <s v="REMOTE SCREENGAURD PEELED OFF "/>
    <s v="GLUED PROPERLY ISSUE RECTIFIED"/>
    <s v="NO"/>
    <s v="NO"/>
    <d v="2023-10-04T00:00:00"/>
    <s v="October 2023"/>
    <d v="1899-12-30T23:50:00"/>
    <d v="2023-10-04T23:40:00"/>
    <d v="2023-10-04T23:50:00"/>
    <d v="1899-12-30T00:10:00"/>
    <x v="0"/>
    <x v="2"/>
  </r>
  <r>
    <n v="494"/>
    <x v="117"/>
    <x v="4"/>
    <x v="73"/>
    <d v="1899-12-30T16:35:00"/>
    <x v="0"/>
    <x v="5"/>
    <s v="INSTRUMENTATION LABORATORY"/>
    <s v="GEM 3500"/>
    <x v="3"/>
    <x v="6"/>
    <s v="NEEDS TO REPLACE A NEW CARTRIDGE"/>
    <s v="REMOVED THE OLD CARTRIDGE AND REPLACED A NEW CARTRIDGE (S.NO: 301651529). WARMING UP. NOW READY TO USE."/>
    <s v="CARTRIDGE"/>
    <s v="NO"/>
    <d v="2023-10-04T00:00:00"/>
    <s v="October 2023"/>
    <d v="1899-12-30T17:30:00"/>
    <d v="2023-10-04T16:30:00"/>
    <d v="2023-10-04T17:30:00"/>
    <d v="1899-12-30T01:00:00"/>
    <x v="0"/>
    <x v="0"/>
  </r>
  <r>
    <n v="495"/>
    <x v="117"/>
    <x v="4"/>
    <x v="185"/>
    <d v="1899-12-30T18:00:00"/>
    <x v="0"/>
    <x v="30"/>
    <s v="MIDMARK JANOK"/>
    <s v="E122012"/>
    <x v="3"/>
    <x v="3"/>
    <s v="NOT WORKING"/>
    <s v="CHECKED THE MACHINE, WORKING GOOD."/>
    <s v="NO"/>
    <s v="NO"/>
    <d v="2023-10-04T00:00:00"/>
    <s v="October 2023"/>
    <d v="1899-12-30T18:15:00"/>
    <d v="2023-10-04T17:55:00"/>
    <d v="2023-10-04T18:15:00"/>
    <d v="1899-12-30T00:20:00"/>
    <x v="0"/>
    <x v="2"/>
  </r>
  <r>
    <n v="496"/>
    <x v="117"/>
    <x v="4"/>
    <x v="176"/>
    <d v="1899-12-30T07:55:00"/>
    <x v="0"/>
    <x v="2"/>
    <s v="ARJO HUNTLEIGH"/>
    <s v="ENTERPRISE 8000"/>
    <x v="0"/>
    <x v="6"/>
    <s v="COT FUNCTION NOT WORKING. "/>
    <s v="FOUND BATTERY DEFECTIVE. REMOVED BATTERY CONNECTION AND RESET DONE. WORKING ON MAINS. "/>
    <s v="NO"/>
    <s v="BATTERY "/>
    <d v="2023-10-04T00:00:00"/>
    <s v="October 2023"/>
    <d v="1899-12-30T08:15:00"/>
    <d v="2023-10-04T07:50:00"/>
    <d v="2023-10-04T08:15:00"/>
    <d v="1899-12-30T00:25:00"/>
    <x v="1"/>
    <x v="2"/>
  </r>
  <r>
    <n v="497"/>
    <x v="117"/>
    <x v="4"/>
    <x v="191"/>
    <d v="1899-12-30T14:07:00"/>
    <x v="3"/>
    <x v="2"/>
    <s v="ARJO HUNTLEIGH"/>
    <s v="ENTERPRISE 5000"/>
    <x v="0"/>
    <x v="5"/>
    <s v="BUTTON FUNCTIONS LOCKED. "/>
    <s v="FOUND ISSUE WITH CONTROL. "/>
    <s v="NO"/>
    <s v="CONTROL BOX"/>
    <d v="2023-10-04T00:00:00"/>
    <s v="October 2023"/>
    <d v="1899-12-30T14:15:00"/>
    <d v="2023-10-04T14:05:00"/>
    <d v="2023-10-04T14:15:00"/>
    <d v="1899-12-30T00:10:00"/>
    <x v="1"/>
    <x v="2"/>
  </r>
  <r>
    <n v="498"/>
    <x v="117"/>
    <x v="4"/>
    <x v="70"/>
    <d v="1899-12-30T15:40:00"/>
    <x v="11"/>
    <x v="105"/>
    <s v="CO DX"/>
    <s v="MIC 9"/>
    <x v="2"/>
    <x v="4"/>
    <s v="NOT WORKING"/>
    <s v="FOUND THE PROBLEM WITH POWER ADAPTER"/>
    <s v="NO"/>
    <s v="POWER ADAPTOR"/>
    <d v="2023-10-04T00:00:00"/>
    <s v="October 2023"/>
    <d v="1899-12-30T15:55:00"/>
    <d v="2023-10-04T15:20:00"/>
    <d v="2023-10-04T15:55:00"/>
    <d v="1899-12-30T00:35:00"/>
    <x v="1"/>
    <x v="0"/>
  </r>
  <r>
    <n v="499"/>
    <x v="118"/>
    <x v="4"/>
    <x v="148"/>
    <d v="1899-12-30T12:15:00"/>
    <x v="0"/>
    <x v="23"/>
    <s v="MATRIX"/>
    <s v="MN05"/>
    <x v="0"/>
    <x v="5"/>
    <s v="BLANKET NOT WARMING UP. "/>
    <s v="FOUND WATER LEVEL LOW. FILLED WATER IN TANK AND CHECKED, ISSUE RECTIFIED. "/>
    <s v="NO"/>
    <s v="NO"/>
    <d v="2023-10-05T00:00:00"/>
    <s v="October 2023"/>
    <d v="1899-12-30T12:30:00"/>
    <d v="2023-10-05T12:10:00"/>
    <d v="2023-10-05T12:30:00"/>
    <d v="1899-12-30T00:20:00"/>
    <x v="0"/>
    <x v="0"/>
  </r>
  <r>
    <n v="500"/>
    <x v="118"/>
    <x v="4"/>
    <x v="24"/>
    <d v="1899-12-30T16:10:00"/>
    <x v="2"/>
    <x v="79"/>
    <s v="WIPRO GE HEALTH CARE"/>
    <s v="T2100-ST2"/>
    <x v="4"/>
    <x v="3"/>
    <s v="CABLE GRABBER NOT WORKING"/>
    <s v="FIXED THE GRABBER AND RECTIFIED THE ISSUE."/>
    <s v="NO"/>
    <s v="NO"/>
    <d v="2023-10-05T00:00:00"/>
    <s v="October 2023"/>
    <d v="1899-12-30T16:20:00"/>
    <d v="2023-10-05T16:00:00"/>
    <d v="2023-10-05T16:20:00"/>
    <d v="1899-12-30T00:20:00"/>
    <x v="0"/>
    <x v="2"/>
  </r>
  <r>
    <n v="501"/>
    <x v="118"/>
    <x v="4"/>
    <x v="51"/>
    <d v="1899-12-30T15:35:00"/>
    <x v="0"/>
    <x v="2"/>
    <s v="ARJO HUNTLEIGH"/>
    <s v="ENTERPRISE 5000"/>
    <x v="4"/>
    <x v="7"/>
    <s v="NOT WORKING"/>
    <s v="REMOTE WAS LOCKED. UNLOCKED THE REMOTE AND RECTIFIED THE ISSUE."/>
    <s v="NO"/>
    <s v="NO"/>
    <d v="2023-10-05T00:00:00"/>
    <s v="October 2023"/>
    <d v="1899-12-30T15:45:00"/>
    <d v="2023-10-05T15:30:00"/>
    <d v="2023-10-05T15:45:00"/>
    <d v="1899-12-30T00:15:00"/>
    <x v="0"/>
    <x v="2"/>
  </r>
  <r>
    <n v="502"/>
    <x v="119"/>
    <x v="4"/>
    <x v="8"/>
    <d v="1899-12-30T13:35:00"/>
    <x v="0"/>
    <x v="5"/>
    <s v="GEM 4000"/>
    <s v="INSTRUMENTATION LABORATORY"/>
    <x v="1"/>
    <x v="6"/>
    <s v="AUTOMATIC CATRIDGE EJECTION"/>
    <s v="REPLACED BY NEW CATRIDGE"/>
    <s v="NO"/>
    <s v="NO"/>
    <d v="2023-10-06T00:00:00"/>
    <s v="October 2023"/>
    <d v="1899-12-30T13:45:00"/>
    <d v="2023-10-06T13:30:00"/>
    <d v="2023-10-06T13:45:00"/>
    <d v="1899-12-30T00:15:00"/>
    <x v="0"/>
    <x v="0"/>
  </r>
  <r>
    <n v="503"/>
    <x v="119"/>
    <x v="4"/>
    <x v="125"/>
    <d v="1899-12-30T13:40:00"/>
    <x v="0"/>
    <x v="5"/>
    <s v="INSTRUMENTATION LABORATORY"/>
    <s v="GEM 3500"/>
    <x v="3"/>
    <x v="6"/>
    <s v="NO+ RANGE DIFFERS"/>
    <s v="RUNNED THE CVP TEST 1 AND 2. NOW, NO+ IS IN NORMAL RANGE (127 MMOL/L)"/>
    <s v="NO"/>
    <s v="NO"/>
    <d v="2023-10-06T00:00:00"/>
    <s v="October 2023"/>
    <d v="1899-12-30T13:50:00"/>
    <d v="2023-10-06T13:35:00"/>
    <d v="2023-10-06T13:50:00"/>
    <d v="1899-12-30T00:15:00"/>
    <x v="0"/>
    <x v="0"/>
  </r>
  <r>
    <n v="504"/>
    <x v="119"/>
    <x v="4"/>
    <x v="35"/>
    <d v="1899-12-30T17:10:00"/>
    <x v="2"/>
    <x v="48"/>
    <s v="COVIDIEN"/>
    <s v="FORCE FX 8"/>
    <x v="3"/>
    <x v="5"/>
    <s v="RF PCBA BOARD ISSUE"/>
    <s v="REPLACED ANOTHER POWERCORD. CHECKED THE MACHINE AND NOW WORKING GOOD."/>
    <s v="POWERCORD"/>
    <s v="NO"/>
    <d v="2023-10-06T00:00:00"/>
    <s v="October 2023"/>
    <d v="1899-12-30T17:30:00"/>
    <d v="2023-10-06T17:00:00"/>
    <d v="2023-10-06T17:30:00"/>
    <d v="1899-12-30T00:30:00"/>
    <x v="0"/>
    <x v="0"/>
  </r>
  <r>
    <n v="505"/>
    <x v="119"/>
    <x v="4"/>
    <x v="6"/>
    <d v="1899-12-30T08:02:00"/>
    <x v="3"/>
    <x v="4"/>
    <s v="WIPRO GE HEALTH CARE"/>
    <s v="AISYS CS2"/>
    <x v="0"/>
    <x v="5"/>
    <s v="CIRCUIT LEAK TEST FAILED"/>
    <s v="REDUCED SODA LIME QUANTITY AND CHECKED, ISSUE RECTIFIED. "/>
    <s v="NO"/>
    <s v="NO"/>
    <d v="2023-10-06T00:00:00"/>
    <s v="October 2023"/>
    <d v="1899-12-30T08:10:00"/>
    <d v="2023-10-06T08:00:00"/>
    <d v="2023-10-06T08:10:00"/>
    <d v="1899-12-30T00:10:00"/>
    <x v="0"/>
    <x v="1"/>
  </r>
  <r>
    <n v="506"/>
    <x v="119"/>
    <x v="4"/>
    <x v="104"/>
    <d v="1899-12-30T08:10:00"/>
    <x v="1"/>
    <x v="4"/>
    <s v="WIPRO GE HEALTH CARE"/>
    <s v="CARESTATION 650 "/>
    <x v="0"/>
    <x v="5"/>
    <s v="VAPORISER CHECK FAILED. "/>
    <s v="VAPORISER FIXED PROPERLY AND CHECKOUT DONE. ISSUE RECTIFIED. "/>
    <s v="NO"/>
    <s v="NO"/>
    <d v="2023-10-06T00:00:00"/>
    <s v="October 2023"/>
    <d v="1899-12-30T08:20:00"/>
    <d v="2023-10-06T08:10:00"/>
    <d v="2023-10-06T08:20:00"/>
    <d v="1899-12-30T00:10:00"/>
    <x v="0"/>
    <x v="1"/>
  </r>
  <r>
    <n v="507"/>
    <x v="119"/>
    <x v="4"/>
    <x v="23"/>
    <d v="1899-12-30T14:40:00"/>
    <x v="2"/>
    <x v="106"/>
    <s v="ROCHE"/>
    <s v="COBAS U 411"/>
    <x v="2"/>
    <x v="11"/>
    <s v="HIV TEST NOT POSSIBLE"/>
    <s v="CHECKED AND AMBIENT TEMP NOT GOOD, INFORMED COMPANY PERSON"/>
    <s v="NO"/>
    <s v="NO"/>
    <d v="2023-10-06T00:00:00"/>
    <s v="October 2023"/>
    <d v="1899-12-30T14:55:00"/>
    <d v="2023-10-06T14:30:00"/>
    <d v="2023-10-06T14:55:00"/>
    <d v="1899-12-30T00:25:00"/>
    <x v="1"/>
    <x v="0"/>
  </r>
  <r>
    <n v="508"/>
    <x v="119"/>
    <x v="4"/>
    <x v="66"/>
    <d v="1899-12-30T17:40:00"/>
    <x v="2"/>
    <x v="15"/>
    <s v="PHILIPS"/>
    <s v="CM12"/>
    <x v="4"/>
    <x v="7"/>
    <s v="NBP NOT WORKING"/>
    <s v="FOUND LEAK IN THE CUFF AND REPLACED IT."/>
    <s v="BP CUFF"/>
    <s v="NO"/>
    <d v="2023-10-06T00:00:00"/>
    <s v="October 2023"/>
    <d v="1899-12-30T17:55:00"/>
    <d v="2023-10-06T17:30:00"/>
    <d v="2023-10-06T17:55:00"/>
    <d v="1899-12-30T00:25:00"/>
    <x v="0"/>
    <x v="0"/>
  </r>
  <r>
    <n v="509"/>
    <x v="120"/>
    <x v="4"/>
    <x v="192"/>
    <d v="1899-12-30T22:20:00"/>
    <x v="0"/>
    <x v="59"/>
    <s v="SECA"/>
    <n v="334"/>
    <x v="3"/>
    <x v="6"/>
    <s v="NOT WORKING"/>
    <s v="CHECKED WITH THE MACHINE. BATTERY NEEDS TO BE REPLACED. "/>
    <s v="NO"/>
    <s v="NO"/>
    <d v="2023-10-07T00:00:00"/>
    <s v="October 2023"/>
    <d v="1899-12-30T22:30:00"/>
    <d v="2023-10-07T22:15:00"/>
    <d v="2023-10-07T22:30:00"/>
    <d v="1899-12-30T00:15:00"/>
    <x v="0"/>
    <x v="2"/>
  </r>
  <r>
    <n v="510"/>
    <x v="120"/>
    <x v="4"/>
    <x v="25"/>
    <d v="1899-12-30T11:40:00"/>
    <x v="2"/>
    <x v="7"/>
    <s v="SKANRAY DENTAL"/>
    <s v="MYRAY HYPERION X5"/>
    <x v="2"/>
    <x v="3"/>
    <s v="UNABLE TO USE"/>
    <s v="APP CORRUTED, COMPANY PERSONG REINSTALLED AND RECTIFIED"/>
    <s v="NO"/>
    <s v="NO"/>
    <d v="2023-10-07T00:00:00"/>
    <s v="October 2023"/>
    <d v="1899-12-30T12:55:00"/>
    <d v="2023-10-07T11:30:00"/>
    <d v="2023-10-07T12:55:00"/>
    <d v="1899-12-30T01:25:00"/>
    <x v="0"/>
    <x v="0"/>
  </r>
  <r>
    <n v="511"/>
    <x v="121"/>
    <x v="4"/>
    <x v="2"/>
    <d v="1899-12-30T17:27:00"/>
    <x v="9"/>
    <x v="25"/>
    <s v="MAQUET"/>
    <s v="SERVO-I"/>
    <x v="1"/>
    <x v="6"/>
    <s v="EXPIRATORY CASSETE TECHNICAL ERROR"/>
    <s v="REFIXED AND RESTARTED ISSUE RECTIFIED"/>
    <s v="NO"/>
    <s v="NO"/>
    <d v="2023-10-09T00:00:00"/>
    <s v="October 2023"/>
    <d v="1899-12-30T17:35:00"/>
    <d v="2023-10-09T17:20:00"/>
    <d v="2023-10-09T17:35:00"/>
    <d v="1899-12-30T00:15:00"/>
    <x v="0"/>
    <x v="1"/>
  </r>
  <r>
    <n v="512"/>
    <x v="121"/>
    <x v="4"/>
    <x v="193"/>
    <d v="1899-12-30T06:55:00"/>
    <x v="0"/>
    <x v="4"/>
    <s v="WIPRO GE HEALTH CARE"/>
    <s v="AISYS CS2"/>
    <x v="3"/>
    <x v="5"/>
    <s v="REVERSE EXP. FLOW. CHECK VALVES OK?' ALARM"/>
    <s v="REMOVED THE CANISTER, REFIXED. RESTARTED THE MACHINE. PASSED THE FULL TEST. NOW WORKING GOOD."/>
    <s v="NO"/>
    <s v="NO"/>
    <d v="2023-10-09T00:00:00"/>
    <s v="October 2023"/>
    <d v="1899-12-30T07:10:00"/>
    <d v="2023-10-09T06:50:00"/>
    <d v="2023-10-09T07:10:00"/>
    <d v="1899-12-30T00:20:00"/>
    <x v="0"/>
    <x v="1"/>
  </r>
  <r>
    <n v="513"/>
    <x v="121"/>
    <x v="4"/>
    <x v="71"/>
    <d v="1899-12-30T09:18:00"/>
    <x v="7"/>
    <x v="8"/>
    <s v="WIPRO GE HEALTH CARE"/>
    <s v="LOGIQ S8"/>
    <x v="3"/>
    <x v="3"/>
    <s v="NOT WORKING"/>
    <s v="CLEARED THE SPOOLER, NOW WORKING GOOD."/>
    <s v="NO"/>
    <s v="NO"/>
    <d v="2023-10-09T00:00:00"/>
    <s v="October 2023"/>
    <d v="1899-12-30T09:25:00"/>
    <d v="2023-10-09T09:15:00"/>
    <d v="2023-10-09T09:25:00"/>
    <d v="1899-12-30T00:10:00"/>
    <x v="0"/>
    <x v="0"/>
  </r>
  <r>
    <n v="514"/>
    <x v="121"/>
    <x v="4"/>
    <x v="144"/>
    <d v="1899-12-30T02:05:00"/>
    <x v="0"/>
    <x v="4"/>
    <s v="WIPRO GE HEALTH CARE"/>
    <s v="AISYS CS2"/>
    <x v="0"/>
    <x v="5"/>
    <s v="REVERSE FLOW ALARM"/>
    <s v="FLOW SENSORS DEFECTIVE. CHANGED NEW FLOW SENSORS AND ISSUE RECTIFIED. "/>
    <s v="FLOW SENSOR"/>
    <s v="NO"/>
    <d v="2023-10-09T00:00:00"/>
    <s v="October 2023"/>
    <d v="1899-12-30T02:30:00"/>
    <d v="2023-10-09T02:00:00"/>
    <d v="2023-10-09T02:30:00"/>
    <d v="1899-12-30T00:30:00"/>
    <x v="0"/>
    <x v="1"/>
  </r>
  <r>
    <n v="515"/>
    <x v="121"/>
    <x v="4"/>
    <x v="194"/>
    <d v="1899-12-30T03:05:00"/>
    <x v="0"/>
    <x v="15"/>
    <s v="MINDRAY MEDICAL INDIA"/>
    <s v="UMEC 12"/>
    <x v="0"/>
    <x v="7"/>
    <s v="SPO2 PARAMETER NOT SHOWING. "/>
    <s v="FOUND PINS BENT ON SPO2 CABLE. STRAIGHTENED THE PINS AND ISSUE RECTIFIED. "/>
    <s v="NO"/>
    <s v="NO"/>
    <d v="2023-10-09T00:00:00"/>
    <s v="October 2023"/>
    <d v="1899-12-30T03:20:00"/>
    <d v="2023-10-09T03:00:00"/>
    <d v="2023-10-09T03:20:00"/>
    <d v="1899-12-30T00:20:00"/>
    <x v="0"/>
    <x v="0"/>
  </r>
  <r>
    <n v="516"/>
    <x v="121"/>
    <x v="4"/>
    <x v="113"/>
    <d v="1899-12-30T06:25:00"/>
    <x v="0"/>
    <x v="4"/>
    <s v="WIPRO GE HEALTH CARE"/>
    <s v="CARESTATION 650 "/>
    <x v="0"/>
    <x v="5"/>
    <s v="CIRCUIT LEAK TEST FAILED"/>
    <s v="FOUND ISSUE WITH PATIENT CIRCUIT. CHANGED CIRCUIT AND CHECKOUT PASSED. "/>
    <s v="NO"/>
    <s v="NO"/>
    <d v="2023-10-09T00:00:00"/>
    <s v="October 2023"/>
    <d v="1899-12-30T06:35:00"/>
    <d v="2023-10-09T06:20:00"/>
    <d v="2023-10-09T06:35:00"/>
    <d v="1899-12-30T00:15:00"/>
    <x v="0"/>
    <x v="1"/>
  </r>
  <r>
    <n v="517"/>
    <x v="121"/>
    <x v="4"/>
    <x v="195"/>
    <d v="1899-12-30T06:25:00"/>
    <x v="1"/>
    <x v="12"/>
    <s v="MAQUET"/>
    <s v="MEERA"/>
    <x v="0"/>
    <x v="5"/>
    <s v="REMOTE DISPLAY CAME OFF"/>
    <s v="FIXED WITH FASTENER AND ISSUE RECTIFIED. "/>
    <s v="NO"/>
    <s v="NO"/>
    <d v="2023-10-09T00:00:00"/>
    <s v="October 2023"/>
    <d v="1899-12-30T06:30:00"/>
    <d v="2023-10-09T06:25:00"/>
    <d v="2023-10-09T06:30:00"/>
    <d v="1899-12-30T00:05:00"/>
    <x v="0"/>
    <x v="2"/>
  </r>
  <r>
    <n v="518"/>
    <x v="121"/>
    <x v="4"/>
    <x v="196"/>
    <d v="1899-12-30T09:40:00"/>
    <x v="2"/>
    <x v="107"/>
    <s v="CEPHEID"/>
    <s v="GX 1V/2"/>
    <x v="2"/>
    <x v="4"/>
    <s v="NOT WORKING SHOWS ERROR"/>
    <s v="FOUND THE PROBLEM WITH VOLTAGE FLUXTUATION"/>
    <s v="NO"/>
    <s v="NO"/>
    <d v="2023-10-09T00:00:00"/>
    <s v="October 2023"/>
    <d v="1899-12-30T09:50:00"/>
    <d v="2023-10-09T09:30:00"/>
    <d v="2023-10-09T09:50:00"/>
    <d v="1899-12-30T00:20:00"/>
    <x v="0"/>
    <x v="0"/>
  </r>
  <r>
    <n v="519"/>
    <x v="121"/>
    <x v="4"/>
    <x v="23"/>
    <d v="1899-12-30T14:40:00"/>
    <x v="2"/>
    <x v="8"/>
    <s v="WIPRO GE HEALTH CARE"/>
    <s v="VOLUSON S8"/>
    <x v="4"/>
    <x v="3"/>
    <s v="PRINTER NOT WORKING"/>
    <s v="CHECKED AND IT'S  WORKING GOOD."/>
    <s v="NO"/>
    <s v="NO"/>
    <d v="2023-10-09T00:00:00"/>
    <s v="October 2023"/>
    <d v="1899-12-30T14:50:00"/>
    <d v="2023-10-09T14:30:00"/>
    <d v="2023-10-09T14:50:00"/>
    <d v="1899-12-30T00:20:00"/>
    <x v="0"/>
    <x v="0"/>
  </r>
  <r>
    <n v="520"/>
    <x v="121"/>
    <x v="4"/>
    <x v="21"/>
    <d v="1899-12-30T15:15:00"/>
    <x v="6"/>
    <x v="8"/>
    <s v="WIPRO GE HEALTH CARE"/>
    <s v="LOGIQ S8"/>
    <x v="4"/>
    <x v="0"/>
    <s v="WORKS TOO SLOW"/>
    <s v="CLEARED SPOOLER AND IT'S WORKING GOOD."/>
    <s v="NO"/>
    <s v="NO"/>
    <d v="2023-10-09T00:00:00"/>
    <s v="October 2023"/>
    <d v="1899-12-30T15:50:00"/>
    <d v="2023-10-09T15:00:00"/>
    <d v="2023-10-09T15:50:00"/>
    <d v="1899-12-30T00:50:00"/>
    <x v="0"/>
    <x v="0"/>
  </r>
  <r>
    <n v="521"/>
    <x v="121"/>
    <x v="4"/>
    <x v="73"/>
    <d v="1899-12-30T16:40:00"/>
    <x v="2"/>
    <x v="8"/>
    <s v="WIPRO GE HEALTH CARE"/>
    <s v="LOGIC E-R7"/>
    <x v="4"/>
    <x v="6"/>
    <s v="TGC PROBLEM"/>
    <s v="CHECKED AND IT&quot;S WORKING FINE."/>
    <s v="NO"/>
    <s v="NO"/>
    <d v="2023-10-09T00:00:00"/>
    <s v="October 2023"/>
    <d v="1899-12-30T16:50:00"/>
    <d v="2023-10-09T16:30:00"/>
    <d v="2023-10-09T16:50:00"/>
    <d v="1899-12-30T00:20:00"/>
    <x v="0"/>
    <x v="0"/>
  </r>
  <r>
    <n v="522"/>
    <x v="121"/>
    <x v="4"/>
    <x v="70"/>
    <d v="1899-12-30T15:20:00"/>
    <x v="1"/>
    <x v="8"/>
    <s v="WIPRO GE HEALTH CARE"/>
    <s v="LOGIQ S8"/>
    <x v="4"/>
    <x v="0"/>
    <s v="ABDOMEN PROBE NOT DETECTED"/>
    <s v="PROBE WAS NOT FIXED PROPERLY, FIXED IT AND ISSUE RECTIFIED"/>
    <s v="NO"/>
    <s v="NO"/>
    <d v="2023-10-09T00:00:00"/>
    <s v="October 2023"/>
    <d v="1899-12-30T15:35:00"/>
    <d v="2023-10-09T15:20:00"/>
    <d v="2023-10-09T15:35:00"/>
    <d v="1899-12-30T00:15:00"/>
    <x v="0"/>
    <x v="0"/>
  </r>
  <r>
    <n v="523"/>
    <x v="122"/>
    <x v="4"/>
    <x v="54"/>
    <d v="1899-12-30T09:13:00"/>
    <x v="7"/>
    <x v="4"/>
    <s v="WIPRO GE HEALTH CARE"/>
    <s v="CARESTATION 650 "/>
    <x v="3"/>
    <x v="5"/>
    <s v="LOW Fi02 ALARM"/>
    <s v="CHECKED THE CIRCUITS. RERUN THE CHECKOUT. NOW, PROBLEM RECTIFIED, READY TO USE."/>
    <s v="NO"/>
    <s v="NO"/>
    <d v="2023-10-10T00:00:00"/>
    <s v="October 2023"/>
    <d v="1899-12-30T09:30:00"/>
    <d v="2023-10-10T09:10:00"/>
    <d v="2023-10-10T09:30:00"/>
    <d v="1899-12-30T00:20:00"/>
    <x v="0"/>
    <x v="1"/>
  </r>
  <r>
    <n v="524"/>
    <x v="122"/>
    <x v="4"/>
    <x v="42"/>
    <d v="1899-12-30T18:14:00"/>
    <x v="10"/>
    <x v="44"/>
    <s v="WIPRO GE HEALTH CARE"/>
    <s v="LULLABY"/>
    <x v="3"/>
    <x v="6"/>
    <s v="LIGHT NOT WHEN WARMER IS ON"/>
    <s v="REMOVED THE CABLE FROM THE BOARD, RECONNECTED FIRMLY ALONG WITH RAMKIE SIR. NOW WORKING GOOD."/>
    <s v="NO"/>
    <s v="NO"/>
    <d v="2023-10-10T00:00:00"/>
    <s v="October 2023"/>
    <d v="1899-12-30T18:45:00"/>
    <d v="2023-10-10T18:10:00"/>
    <d v="2023-10-10T18:45:00"/>
    <d v="1899-12-30T00:35:00"/>
    <x v="0"/>
    <x v="0"/>
  </r>
  <r>
    <n v="525"/>
    <x v="122"/>
    <x v="4"/>
    <x v="197"/>
    <d v="1899-12-30T01:20:00"/>
    <x v="3"/>
    <x v="16"/>
    <s v="MINDRAY MEDICAL INDIA"/>
    <s v="SV 300"/>
    <x v="0"/>
    <x v="6"/>
    <s v="BATTERY NOT CHARGING MORE THAN 40%"/>
    <s v="FOUND BATTERY TO BE DEFECTIVE"/>
    <s v="NO"/>
    <s v="BATTERY "/>
    <d v="2023-10-10T00:00:00"/>
    <s v="October 2023"/>
    <d v="1899-12-30T01:25:00"/>
    <d v="2023-10-10T01:18:00"/>
    <d v="2023-10-10T01:25:00"/>
    <d v="1899-12-30T00:07:00"/>
    <x v="1"/>
    <x v="1"/>
  </r>
  <r>
    <n v="526"/>
    <x v="122"/>
    <x v="4"/>
    <x v="25"/>
    <d v="1899-12-30T11:40:00"/>
    <x v="2"/>
    <x v="30"/>
    <s v="MIDMARK JANAK"/>
    <s v="E122012"/>
    <x v="2"/>
    <x v="3"/>
    <s v="HEAD POSITION MOT OPERATEABLE"/>
    <s v="GAS SPRING PROBLEM"/>
    <s v="NO"/>
    <s v="GAS SPRING"/>
    <d v="2023-10-10T00:00:00"/>
    <s v="October 2023"/>
    <d v="1899-12-30T13:20:00"/>
    <d v="2023-10-10T11:30:00"/>
    <d v="2023-10-10T13:20:00"/>
    <d v="1899-12-30T01:50:00"/>
    <x v="1"/>
    <x v="2"/>
  </r>
  <r>
    <n v="527"/>
    <x v="122"/>
    <x v="4"/>
    <x v="51"/>
    <d v="1899-12-30T15:40:00"/>
    <x v="2"/>
    <x v="37"/>
    <s v="SMITHS MEDICAL"/>
    <s v="GRASEBY 1200"/>
    <x v="4"/>
    <x v="6"/>
    <s v="CLAMP BROKEN"/>
    <s v="FIXED THE CLAMP AND ISSUE RECTIFIED."/>
    <s v="NO"/>
    <s v="NO"/>
    <d v="2023-10-10T00:00:00"/>
    <s v="October 2023"/>
    <d v="1899-12-30T15:55:00"/>
    <d v="2023-10-10T15:30:00"/>
    <d v="2023-10-10T15:55:00"/>
    <d v="1899-12-30T00:25:00"/>
    <x v="0"/>
    <x v="2"/>
  </r>
  <r>
    <n v="528"/>
    <x v="123"/>
    <x v="4"/>
    <x v="198"/>
    <d v="1899-12-30T20:25:00"/>
    <x v="0"/>
    <x v="2"/>
    <s v="ARJO HUNTLEIGH"/>
    <s v="ENTERPRISE 5000"/>
    <x v="1"/>
    <x v="7"/>
    <s v="DOWN KEY NOT WORKING"/>
    <s v="FOUND CPR VALVE OPEN CLOSE AND ISSUE RECIFIED"/>
    <s v="NO"/>
    <s v="NO"/>
    <d v="2023-10-11T00:00:00"/>
    <s v="October 2023"/>
    <d v="1899-12-30T20:35:00"/>
    <d v="2023-10-11T20:20:00"/>
    <d v="2023-10-11T20:35:00"/>
    <d v="1899-12-30T00:15:00"/>
    <x v="0"/>
    <x v="2"/>
  </r>
  <r>
    <n v="529"/>
    <x v="123"/>
    <x v="4"/>
    <x v="199"/>
    <d v="1899-12-30T08:20:00"/>
    <x v="10"/>
    <x v="8"/>
    <s v="WIPRO GE HEALTH CARE"/>
    <s v="LOGIC E-R7"/>
    <x v="3"/>
    <x v="6"/>
    <s v="NOT WORKING"/>
    <s v="CHECKED THE MACHINE AND FOUND THAT INTERFACE CABLE GOT DETACHED AT THE BACK. FIXED IT. NOW WORKING GOOD."/>
    <s v="NO"/>
    <s v="NO"/>
    <d v="2023-10-11T00:00:00"/>
    <s v="October 2023"/>
    <d v="1899-12-30T08:26:00"/>
    <d v="2023-10-11T08:16:00"/>
    <d v="2023-10-11T08:26:00"/>
    <d v="1899-12-30T00:10:00"/>
    <x v="0"/>
    <x v="0"/>
  </r>
  <r>
    <n v="530"/>
    <x v="123"/>
    <x v="4"/>
    <x v="112"/>
    <d v="1899-12-30T08:55:00"/>
    <x v="0"/>
    <x v="74"/>
    <s v="GETINGE"/>
    <s v="PACE T20"/>
    <x v="3"/>
    <x v="6"/>
    <s v="NOT WORKING"/>
    <s v="CHECKED THE MACHINE AND FOUND THAT AC INDICATION PRESENT BUT BATTERY INDICATION IS NOT. FURTHER, BATTERY END FULLY RUSTED. REMOVED THE BATTERY, CLEARED AND REFIXED THE BATTERY. NOW, CHECKED AND WORKING FINE."/>
    <s v="NO"/>
    <s v="NO"/>
    <d v="2023-10-11T00:00:00"/>
    <s v="October 2023"/>
    <d v="1899-12-30T09:10:00"/>
    <d v="2023-10-11T08:50:00"/>
    <d v="2023-10-11T09:10:00"/>
    <d v="1899-12-30T00:20:00"/>
    <x v="0"/>
    <x v="1"/>
  </r>
  <r>
    <n v="531"/>
    <x v="123"/>
    <x v="4"/>
    <x v="196"/>
    <d v="1899-12-30T09:35:00"/>
    <x v="0"/>
    <x v="37"/>
    <s v="SMITHS MEDICAL"/>
    <s v="GRASEBY 1200"/>
    <x v="3"/>
    <x v="6"/>
    <s v="DOOR BROKEN"/>
    <s v="REMOVED THE BROKEN DOOR, REFIXED WITH ANOTHER DOOR, CHECKED AND WORKING GOOD."/>
    <s v="DOOR ASSEMBLY"/>
    <s v="NO"/>
    <d v="2023-10-11T00:00:00"/>
    <s v="October 2023"/>
    <d v="1899-12-30T09:50:00"/>
    <d v="2023-10-11T09:30:00"/>
    <d v="2023-10-11T09:50:00"/>
    <d v="1899-12-30T00:20:00"/>
    <x v="0"/>
    <x v="2"/>
  </r>
  <r>
    <n v="532"/>
    <x v="123"/>
    <x v="4"/>
    <x v="16"/>
    <d v="1899-12-30T09:55:00"/>
    <x v="0"/>
    <x v="37"/>
    <s v="SMITHS MEDICAL"/>
    <s v="GRASEBY 1200"/>
    <x v="3"/>
    <x v="6"/>
    <s v="KNOB BROKEN"/>
    <s v="REMOVED THE BROKEN KNOB, RFIXED WITH ANOTHER NOT WORKING INFUSION PUMP. CHECKED AND WORKING"/>
    <s v="KNOB "/>
    <s v="NO"/>
    <d v="2023-10-11T00:00:00"/>
    <s v="October 2023"/>
    <d v="1899-12-30T10:10:00"/>
    <d v="2023-10-11T09:50:00"/>
    <d v="2023-10-11T10:10:00"/>
    <d v="1899-12-30T00:20:00"/>
    <x v="0"/>
    <x v="2"/>
  </r>
  <r>
    <n v="533"/>
    <x v="123"/>
    <x v="4"/>
    <x v="27"/>
    <d v="1899-12-30T10:35:00"/>
    <x v="0"/>
    <x v="59"/>
    <s v="SECA"/>
    <n v="334"/>
    <x v="3"/>
    <x v="6"/>
    <s v="NOT WORKING"/>
    <s v="CHECKED WITH THE MACHINE. BATTERY NEEDS TO BE REPLACED. REPLACED AND NOW WORKING GOOD."/>
    <s v="NO"/>
    <s v="NO"/>
    <d v="2023-10-11T00:00:00"/>
    <s v="October 2023"/>
    <d v="1899-12-30T10:40:00"/>
    <d v="2023-10-11T10:30:00"/>
    <d v="2023-10-11T10:40:00"/>
    <d v="1899-12-30T00:10:00"/>
    <x v="0"/>
    <x v="2"/>
  </r>
  <r>
    <n v="534"/>
    <x v="123"/>
    <x v="4"/>
    <x v="140"/>
    <d v="1899-12-30T11:12:00"/>
    <x v="3"/>
    <x v="25"/>
    <s v="MAQUET"/>
    <s v="SERVO-I"/>
    <x v="3"/>
    <x v="6"/>
    <s v="TECHNICAL ERROR MESSAGE"/>
    <s v="REMOVED THE EXPIRATORY CASSETTE, CLEANED AND REFIXED. REMOVED THE FILTER, CLEANED AND REFIXED. NOW, PASSED THE PRE-USE CHECK AND WORKING GOOD."/>
    <s v="NO"/>
    <s v="NO"/>
    <d v="2023-10-11T00:00:00"/>
    <s v="October 2023"/>
    <d v="1899-12-30T11:30:00"/>
    <d v="2023-10-11T11:10:00"/>
    <d v="2023-10-11T11:30:00"/>
    <d v="1899-12-30T00:20:00"/>
    <x v="0"/>
    <x v="1"/>
  </r>
  <r>
    <n v="535"/>
    <x v="123"/>
    <x v="4"/>
    <x v="51"/>
    <d v="1899-12-30T15:40:00"/>
    <x v="2"/>
    <x v="8"/>
    <s v="WIPRO GE HEALTH CARE"/>
    <s v="VOLUSON E10"/>
    <x v="4"/>
    <x v="3"/>
    <s v="MACHINE NOT WORKING"/>
    <s v="RESTARTED THE MACHINE AND NOW IT'S WORKING GOOD."/>
    <s v="NO"/>
    <s v="NO"/>
    <d v="2023-10-11T00:00:00"/>
    <s v="October 2023"/>
    <d v="1899-12-30T15:55:00"/>
    <d v="2023-10-11T15:30:00"/>
    <d v="2023-10-11T15:55:00"/>
    <d v="1899-12-30T00:25:00"/>
    <x v="0"/>
    <x v="0"/>
  </r>
  <r>
    <n v="536"/>
    <x v="124"/>
    <x v="4"/>
    <x v="152"/>
    <d v="1899-12-30T07:05:00"/>
    <x v="0"/>
    <x v="4"/>
    <s v="WIPRO GE HEALTH CARE"/>
    <s v="AISYS CS2"/>
    <x v="3"/>
    <x v="5"/>
    <s v="CIRCUIT LEAK TEST FAILED"/>
    <s v="CHECKED THE CIRCUITS, REFIXED. CHECKOUT PASSED. NOW WORKING FINE."/>
    <s v="NO"/>
    <s v="NO"/>
    <d v="2023-10-12T00:00:00"/>
    <s v="October 2023"/>
    <d v="1899-12-30T07:20:00"/>
    <d v="2023-10-12T07:00:00"/>
    <d v="2023-10-12T07:20:00"/>
    <d v="1899-12-30T00:20:00"/>
    <x v="0"/>
    <x v="1"/>
  </r>
  <r>
    <n v="537"/>
    <x v="124"/>
    <x v="4"/>
    <x v="32"/>
    <d v="1899-12-30T18:05:00"/>
    <x v="0"/>
    <x v="21"/>
    <s v="WIPRO GE HEALTH CARE"/>
    <s v="VIVID E95"/>
    <x v="4"/>
    <x v="3"/>
    <s v="MACHINE NOT WORKING"/>
    <s v="RESTARTED THE MACHINE AND NOW IT'S WORKING GOOD."/>
    <s v="NO"/>
    <s v="NO"/>
    <d v="2023-10-12T00:00:00"/>
    <s v="October 2023"/>
    <d v="1899-12-30T18:15:00"/>
    <d v="2023-10-12T18:00:00"/>
    <d v="2023-10-12T18:15:00"/>
    <d v="1899-12-30T00:15:00"/>
    <x v="0"/>
    <x v="0"/>
  </r>
  <r>
    <n v="538"/>
    <x v="124"/>
    <x v="4"/>
    <x v="66"/>
    <d v="1899-12-30T17:40:00"/>
    <x v="2"/>
    <x v="5"/>
    <s v="GEM 3500"/>
    <s v="INSTRUMENTATION LABORATORY"/>
    <x v="4"/>
    <x v="6"/>
    <s v="SCREEN WENT BLANK"/>
    <s v="RESTARTED THE MACHINE AND NOW IT'S WORKING GOOD."/>
    <s v="NO"/>
    <s v="NO"/>
    <d v="2023-10-12T00:00:00"/>
    <s v="October 2023"/>
    <d v="1899-12-30T17:55:00"/>
    <d v="2023-10-12T17:30:00"/>
    <d v="2023-10-12T17:55:00"/>
    <d v="1899-12-30T00:25:00"/>
    <x v="0"/>
    <x v="0"/>
  </r>
  <r>
    <n v="539"/>
    <x v="125"/>
    <x v="4"/>
    <x v="200"/>
    <d v="1899-12-30T18:20:00"/>
    <x v="0"/>
    <x v="12"/>
    <s v="MAQUET"/>
    <s v="MEERA"/>
    <x v="1"/>
    <x v="5"/>
    <s v="DISPLAY NOT WORKING"/>
    <s v="REPLACED NEW DISPLAY"/>
    <s v="REMOTE DISPLAY"/>
    <s v="NO"/>
    <d v="2023-10-13T00:00:00"/>
    <s v="October 2023"/>
    <d v="1899-12-30T18:30:00"/>
    <d v="2023-10-13T18:15:00"/>
    <d v="2023-10-13T18:30:00"/>
    <d v="1899-12-30T00:15:00"/>
    <x v="0"/>
    <x v="2"/>
  </r>
  <r>
    <n v="540"/>
    <x v="125"/>
    <x v="4"/>
    <x v="107"/>
    <d v="1899-12-30T18:35:00"/>
    <x v="0"/>
    <x v="12"/>
    <s v="MAQUET"/>
    <s v="MEERA"/>
    <x v="1"/>
    <x v="5"/>
    <s v="DISPLAY NOT WORKING"/>
    <s v="REPLACED NEW DISPLAY"/>
    <s v="REMOTE DISPLAY"/>
    <s v="NO"/>
    <d v="2023-10-13T00:00:00"/>
    <s v="October 2023"/>
    <d v="1899-12-30T18:45:00"/>
    <d v="2023-10-13T18:30:00"/>
    <d v="2023-10-13T18:45:00"/>
    <d v="1899-12-30T00:15:00"/>
    <x v="0"/>
    <x v="2"/>
  </r>
  <r>
    <n v="541"/>
    <x v="125"/>
    <x v="4"/>
    <x v="201"/>
    <d v="1899-12-30T18:50:00"/>
    <x v="0"/>
    <x v="12"/>
    <s v="MAQUET"/>
    <s v="ALPHA MAX"/>
    <x v="1"/>
    <x v="5"/>
    <s v="REMOTE NOT WORKING"/>
    <s v="SERVICED BY COMPANY PERSON"/>
    <s v="NO"/>
    <s v="NO"/>
    <d v="2023-10-13T00:00:00"/>
    <s v="October 2023"/>
    <d v="1899-12-30T19:00:00"/>
    <d v="2023-10-13T18:45:00"/>
    <d v="2023-10-13T19:00:00"/>
    <d v="1899-12-30T00:15:00"/>
    <x v="0"/>
    <x v="2"/>
  </r>
  <r>
    <n v="542"/>
    <x v="125"/>
    <x v="4"/>
    <x v="119"/>
    <d v="1899-12-30T12:32:00"/>
    <x v="3"/>
    <x v="87"/>
    <s v="VIASONIC"/>
    <s v="DOLPHIN 4D"/>
    <x v="3"/>
    <x v="5"/>
    <s v="16PW PROBE NOT DETECTING"/>
    <s v="CHECKED THE MACHINE, ENOBLED THE INTRAOPERATIVE MODE, CHANGED IT TO THE INTRAOPERATIVE MODE FROM INTRACRANIAL MODE. NOW WORKING GOOD."/>
    <s v="NO"/>
    <s v="NO"/>
    <d v="2023-10-13T00:00:00"/>
    <s v="October 2023"/>
    <d v="1899-12-30T12:40:00"/>
    <d v="2023-10-13T12:30:00"/>
    <d v="2023-10-13T12:40:00"/>
    <d v="1899-12-30T00:10:00"/>
    <x v="0"/>
    <x v="0"/>
  </r>
  <r>
    <n v="543"/>
    <x v="125"/>
    <x v="4"/>
    <x v="72"/>
    <d v="1899-12-30T12:42:00"/>
    <x v="3"/>
    <x v="13"/>
    <s v="KARL STORZ"/>
    <s v="TC200"/>
    <x v="3"/>
    <x v="5"/>
    <s v="VIDEO NOT CLEAR DURING THE PROCEDURE"/>
    <s v="REMOVED THE LIGHT SOURCE, CLEANED AND REFIXED. INCREASED THE INTENSITY, ADJUSTED THE BRIGHTNESS. NOW WORKING FINE."/>
    <s v="NO"/>
    <s v="NO"/>
    <d v="2023-10-13T00:00:00"/>
    <s v="October 2023"/>
    <d v="1899-12-30T12:50:00"/>
    <d v="2023-10-13T12:40:00"/>
    <d v="2023-10-13T12:50:00"/>
    <d v="1899-12-30T00:10:00"/>
    <x v="0"/>
    <x v="0"/>
  </r>
  <r>
    <n v="544"/>
    <x v="125"/>
    <x v="4"/>
    <x v="21"/>
    <d v="1899-12-30T15:05:00"/>
    <x v="0"/>
    <x v="108"/>
    <s v="LEICA MICROSYSTEMS"/>
    <s v="LEICA OHX"/>
    <x v="3"/>
    <x v="5"/>
    <s v="XENON LAMP KIT HOURS LIMIT EXCEED"/>
    <s v="REMOVED THE OLD XENON LAMP, REFIXED A NEW XENON LAMP (MODEL:J2019, S.NO:23CRA5728)"/>
    <s v="NO"/>
    <s v="NO"/>
    <d v="2023-10-13T00:00:00"/>
    <s v="October 2023"/>
    <d v="1899-12-30T15:30:00"/>
    <d v="2023-10-13T15:00:00"/>
    <d v="2023-10-13T15:30:00"/>
    <d v="1899-12-30T00:30:00"/>
    <x v="0"/>
    <x v="0"/>
  </r>
  <r>
    <n v="545"/>
    <x v="125"/>
    <x v="4"/>
    <x v="202"/>
    <d v="1899-12-30T06:50:00"/>
    <x v="0"/>
    <x v="97"/>
    <s v="FRAMER HEMOLOGIC"/>
    <s v="HEMOLOGIC"/>
    <x v="0"/>
    <x v="6"/>
    <s v="TEMPERATURE VALUES BLINKING."/>
    <s v="CLEANED TEMPERATURE STRIPS AND RESTARTED THE SYSTEM, ISSUE RECTIFIED. "/>
    <s v="NO"/>
    <s v="NO"/>
    <d v="2023-10-13T00:00:00"/>
    <s v="October 2023"/>
    <d v="1899-12-30T07:00:00"/>
    <d v="2023-10-13T06:45:00"/>
    <d v="2023-10-13T07:00:00"/>
    <d v="1899-12-30T00:15:00"/>
    <x v="0"/>
    <x v="0"/>
  </r>
  <r>
    <n v="546"/>
    <x v="125"/>
    <x v="4"/>
    <x v="41"/>
    <d v="1899-12-30T16:30:00"/>
    <x v="11"/>
    <x v="2"/>
    <s v="ARJO HUNTLEIGH"/>
    <s v="ENTERPRISE 8000"/>
    <x v="2"/>
    <x v="6"/>
    <s v="NOT WORKING"/>
    <s v="RESET DONE, NOW IT WORKING"/>
    <s v="NO"/>
    <s v="NO"/>
    <d v="2023-10-13T00:00:00"/>
    <s v="October 2023"/>
    <d v="1899-12-30T16:40:00"/>
    <d v="2023-10-13T16:10:00"/>
    <d v="2023-10-13T16:40:00"/>
    <d v="1899-12-30T00:30:00"/>
    <x v="0"/>
    <x v="2"/>
  </r>
  <r>
    <n v="547"/>
    <x v="126"/>
    <x v="4"/>
    <x v="165"/>
    <d v="1899-12-30T16:20:00"/>
    <x v="0"/>
    <x v="4"/>
    <s v="WIPRO GE HEALTH CARE"/>
    <s v="CARESTATION 650 "/>
    <x v="1"/>
    <x v="1"/>
    <s v="CIRCUIT LEAK TEST FAILED"/>
    <s v="TEST LUNG GOT TORE,CHECKED WITH ANOTHER ONE"/>
    <s v="NO"/>
    <s v="NO"/>
    <d v="2023-10-14T00:00:00"/>
    <s v="October 2023"/>
    <d v="1899-12-30T16:30:00"/>
    <d v="2023-10-14T16:15:00"/>
    <d v="2023-10-14T16:30:00"/>
    <d v="1899-12-30T00:15:00"/>
    <x v="0"/>
    <x v="1"/>
  </r>
  <r>
    <n v="548"/>
    <x v="126"/>
    <x v="4"/>
    <x v="66"/>
    <d v="1899-12-30T17:35:00"/>
    <x v="0"/>
    <x v="109"/>
    <s v="PHILIPS"/>
    <s v="INGENIA ELITON S"/>
    <x v="2"/>
    <x v="0"/>
    <s v="TABLE MOVEMENT PROBLEM"/>
    <s v="CHECKED AND IT GOT OVERLAPPED WITH RAIL, SO RECTIFIED AND IT WORKING"/>
    <s v="NO"/>
    <s v="NO"/>
    <d v="2023-10-14T00:00:00"/>
    <s v="October 2023"/>
    <d v="1899-12-30T17:55:00"/>
    <d v="2023-10-14T17:30:00"/>
    <d v="2023-10-14T17:55:00"/>
    <d v="1899-12-30T00:25:00"/>
    <x v="0"/>
    <x v="1"/>
  </r>
  <r>
    <n v="549"/>
    <x v="127"/>
    <x v="4"/>
    <x v="166"/>
    <d v="1899-12-30T13:50:00"/>
    <x v="0"/>
    <x v="76"/>
    <s v="PHILIPS"/>
    <s v="EFFICIA DFM 100"/>
    <x v="1"/>
    <x v="6"/>
    <s v="ECG MALFUNCTION "/>
    <s v="RUN OP CHECK ISSUE RECTIFIED"/>
    <s v="NO"/>
    <s v="NO"/>
    <d v="2023-10-15T00:00:00"/>
    <s v="October 2023"/>
    <d v="1899-12-30T14:00:00"/>
    <d v="2023-10-15T13:45:00"/>
    <d v="2023-10-15T14:00:00"/>
    <d v="1899-12-30T00:15:00"/>
    <x v="0"/>
    <x v="1"/>
  </r>
  <r>
    <n v="550"/>
    <x v="127"/>
    <x v="4"/>
    <x v="8"/>
    <d v="1899-12-30T13:35:00"/>
    <x v="0"/>
    <x v="110"/>
    <s v="PHILIPS"/>
    <s v="INGENUITY"/>
    <x v="1"/>
    <x v="0"/>
    <s v="CIRS ERROR"/>
    <s v="RESTARTED GANTRY AND "/>
    <s v="NO"/>
    <s v="NO"/>
    <d v="2023-10-15T00:00:00"/>
    <s v="October 2023"/>
    <d v="1899-12-30T13:40:00"/>
    <d v="2023-10-15T13:30:00"/>
    <d v="2023-10-15T13:40:00"/>
    <d v="1899-12-30T00:10:00"/>
    <x v="0"/>
    <x v="1"/>
  </r>
  <r>
    <n v="551"/>
    <x v="127"/>
    <x v="4"/>
    <x v="95"/>
    <d v="1899-12-30T16:45:00"/>
    <x v="0"/>
    <x v="68"/>
    <s v="COBAS C311"/>
    <s v="ROCHE"/>
    <x v="1"/>
    <x v="4"/>
    <s v="CELL BLANK OUT OF LIMIT"/>
    <s v="RUN CELL BLANK MEASUREMENT ISSUE RECTIFIED"/>
    <s v="NO"/>
    <s v="NO"/>
    <d v="2023-10-15T00:00:00"/>
    <s v="October 2023"/>
    <d v="1899-12-30T16:50:00"/>
    <d v="2023-10-15T16:40:00"/>
    <d v="2023-10-15T16:50:00"/>
    <d v="1899-12-30T00:10:00"/>
    <x v="0"/>
    <x v="0"/>
  </r>
  <r>
    <n v="552"/>
    <x v="128"/>
    <x v="4"/>
    <x v="8"/>
    <d v="1899-12-30T13:35:00"/>
    <x v="0"/>
    <x v="111"/>
    <s v="SUNOPTIC"/>
    <s v="TITANX450S"/>
    <x v="1"/>
    <x v="5"/>
    <s v="XENON LAMP REACHED ITS LIMIT"/>
    <s v="REPLACED NEW LAMP"/>
    <s v="XENON LAMP"/>
    <s v="NO"/>
    <d v="2023-10-16T00:00:00"/>
    <s v="October 2023"/>
    <d v="1899-12-30T13:40:00"/>
    <d v="2023-10-16T13:30:00"/>
    <d v="2023-10-16T13:40:00"/>
    <d v="1899-12-30T00:10:00"/>
    <x v="0"/>
    <x v="0"/>
  </r>
  <r>
    <n v="553"/>
    <x v="128"/>
    <x v="4"/>
    <x v="44"/>
    <d v="1899-12-30T15:15:00"/>
    <x v="0"/>
    <x v="91"/>
    <s v="PHILIPS"/>
    <s v="AZURION 7B20"/>
    <x v="1"/>
    <x v="1"/>
    <s v="MONITOR REMOTE NOT WORKING"/>
    <s v="REPLACED NEW BATTERIES"/>
    <s v="BATTERY"/>
    <s v="NO"/>
    <d v="2023-10-16T00:00:00"/>
    <s v="October 2023"/>
    <d v="1899-12-30T15:20:00"/>
    <d v="2023-10-16T15:10:00"/>
    <d v="2023-10-16T15:20:00"/>
    <d v="1899-12-30T00:10:00"/>
    <x v="0"/>
    <x v="1"/>
  </r>
  <r>
    <n v="554"/>
    <x v="128"/>
    <x v="4"/>
    <x v="106"/>
    <d v="1899-12-30T22:10:00"/>
    <x v="2"/>
    <x v="2"/>
    <s v="ARJO HUNTLEIGH"/>
    <s v="ENTERPRISE 8000"/>
    <x v="3"/>
    <x v="6"/>
    <s v="NOT WORKING"/>
    <s v="RESET DONE, STILL SMAE RESULT. UNPLUGED FROM AC SUPPLY. KEPT FOR SOME TIME. CHECKED AND WORKING GOOD."/>
    <s v="NO"/>
    <s v="NO"/>
    <d v="2023-10-16T00:00:00"/>
    <s v="October 2023"/>
    <d v="1899-12-30T22:30:00"/>
    <d v="2023-10-16T22:00:00"/>
    <d v="2023-10-16T22:30:00"/>
    <d v="1899-12-30T00:30:00"/>
    <x v="0"/>
    <x v="2"/>
  </r>
  <r>
    <n v="555"/>
    <x v="128"/>
    <x v="4"/>
    <x v="99"/>
    <d v="1899-12-30T16:25:00"/>
    <x v="0"/>
    <x v="62"/>
    <s v="CARESTREAM"/>
    <s v="DRF ASCEND ANOLOG HF"/>
    <x v="0"/>
    <x v="0"/>
    <s v="HANDLE ASSEMBLY BROKEN"/>
    <s v="NEW HANDLE ASEMBLY CHANGED AND ISSUE RECTIFIED. "/>
    <s v="HANDLE ASSEMBLY"/>
    <s v="NO"/>
    <d v="2023-10-16T00:00:00"/>
    <s v="October 2023"/>
    <d v="1899-12-30T17:00:00"/>
    <d v="2023-10-16T16:20:00"/>
    <d v="2023-10-16T17:00:00"/>
    <d v="1899-12-30T00:40:00"/>
    <x v="0"/>
    <x v="0"/>
  </r>
  <r>
    <n v="556"/>
    <x v="128"/>
    <x v="4"/>
    <x v="73"/>
    <d v="1899-12-30T16:40:00"/>
    <x v="2"/>
    <x v="33"/>
    <s v="SMITHS MEDICAL"/>
    <s v="EQ 5000"/>
    <x v="2"/>
    <x v="5"/>
    <s v="NOT WORKING"/>
    <s v="FOUND THE WIRE DISCONNECTED, SO RECTIFIED"/>
    <s v="NO"/>
    <s v="NO"/>
    <d v="2023-10-16T00:00:00"/>
    <s v="October 2023"/>
    <d v="1899-12-30T16:55:00"/>
    <d v="2023-10-16T16:30:00"/>
    <d v="2023-10-16T16:55:00"/>
    <d v="1899-12-30T00:25:00"/>
    <x v="0"/>
    <x v="0"/>
  </r>
  <r>
    <n v="557"/>
    <x v="129"/>
    <x v="4"/>
    <x v="103"/>
    <d v="1899-12-30T17:40:00"/>
    <x v="0"/>
    <x v="82"/>
    <s v="FUJIFILM CORPORATION"/>
    <s v="VP-3500HD"/>
    <x v="1"/>
    <x v="6"/>
    <s v="DISPLAY NOT WORKING"/>
    <s v="PROPERLY FIXED INTERFACE CABLE ISSUE RECTIFIED"/>
    <s v="NO"/>
    <s v="NO"/>
    <d v="2023-10-17T00:00:00"/>
    <s v="October 2023"/>
    <d v="1899-12-30T17:50:00"/>
    <d v="2023-10-17T17:35:00"/>
    <d v="2023-10-17T17:50:00"/>
    <d v="1899-12-30T00:15:00"/>
    <x v="0"/>
    <x v="0"/>
  </r>
  <r>
    <n v="558"/>
    <x v="129"/>
    <x v="4"/>
    <x v="189"/>
    <d v="1899-12-30T07:12:00"/>
    <x v="3"/>
    <x v="4"/>
    <s v="WIPRO GE HEALTH CARE"/>
    <s v="AVANCE CS2"/>
    <x v="3"/>
    <x v="5"/>
    <s v="CIRCUIT LEAK TEST FAILED"/>
    <s v="RERUN THE CHECKOUT. PASSED AND NOW WORKING GOOD."/>
    <s v="NO"/>
    <s v="NO"/>
    <d v="2023-10-17T00:00:00"/>
    <s v="October 2023"/>
    <d v="1899-12-30T07:30:00"/>
    <d v="2023-10-17T07:10:00"/>
    <d v="2023-10-17T07:30:00"/>
    <d v="1899-12-30T00:20:00"/>
    <x v="0"/>
    <x v="1"/>
  </r>
  <r>
    <n v="559"/>
    <x v="129"/>
    <x v="4"/>
    <x v="146"/>
    <d v="1899-12-30T22:15:00"/>
    <x v="0"/>
    <x v="3"/>
    <s v="PHILIPS"/>
    <s v="EFFICIA DFM 100"/>
    <x v="3"/>
    <x v="6"/>
    <s v="PRINTER NOT WORKING"/>
    <s v="CHECKED THE MACHINE AND FOUND THAT PAPER WAS TOO OLD. CROSSCHECKED WITH ANOTHER DEFIBRILLATOR PAPER, WORKING GOOD. ASKED THEM TO CHANGE THE CURRENT DEFIBRILLATOT PAPER."/>
    <s v="NO"/>
    <s v="NO"/>
    <d v="2023-10-17T00:00:00"/>
    <s v="October 2023"/>
    <d v="1899-12-30T22:30:00"/>
    <d v="2023-10-17T22:10:00"/>
    <d v="2023-10-17T22:30:00"/>
    <d v="1899-12-30T00:20:00"/>
    <x v="0"/>
    <x v="1"/>
  </r>
  <r>
    <n v="560"/>
    <x v="129"/>
    <x v="4"/>
    <x v="203"/>
    <d v="1899-12-30T22:40:00"/>
    <x v="0"/>
    <x v="2"/>
    <s v="ARJO HUNTLEIGH"/>
    <s v="ENTERPRISE 5000"/>
    <x v="3"/>
    <x v="7"/>
    <s v="NOT WORKING"/>
    <s v="CHECKED THE MACHINE AND FOUND THAT AC SUPPLY NOT CONNECTED. BATTERY FULLY DRAINED. CONNECTED TO AC POWER SOURCE. NOW, WORKING GOOD."/>
    <s v="NO"/>
    <s v="NO"/>
    <d v="2023-10-17T00:00:00"/>
    <s v="October 2023"/>
    <d v="1899-12-30T22:50:00"/>
    <d v="2023-10-17T22:35:00"/>
    <d v="2023-10-17T22:50:00"/>
    <d v="1899-12-30T00:15:00"/>
    <x v="0"/>
    <x v="2"/>
  </r>
  <r>
    <n v="561"/>
    <x v="129"/>
    <x v="4"/>
    <x v="196"/>
    <d v="1899-12-30T09:40:00"/>
    <x v="2"/>
    <x v="33"/>
    <s v="SMITHS MEDICAL"/>
    <s v="EQ 5000"/>
    <x v="2"/>
    <x v="5"/>
    <s v="NOT WORKING"/>
    <s v="FOUND THE WIRE DISCONNECTED, SO RECTIFIED"/>
    <s v="NO"/>
    <s v="NO"/>
    <d v="2023-10-17T00:00:00"/>
    <s v="October 2023"/>
    <d v="1899-12-30T10:00:00"/>
    <d v="2023-10-17T09:30:00"/>
    <d v="2023-10-17T10:00:00"/>
    <d v="1899-12-30T00:30:00"/>
    <x v="0"/>
    <x v="0"/>
  </r>
  <r>
    <n v="562"/>
    <x v="129"/>
    <x v="4"/>
    <x v="59"/>
    <d v="1899-12-30T14:05:00"/>
    <x v="0"/>
    <x v="104"/>
    <s v="SMITH &amp; NEPHEW"/>
    <s v="72204354"/>
    <x v="4"/>
    <x v="5"/>
    <s v="DISPLAY IWAS TOO SMALL"/>
    <s v="ADJUSTED THE SETTINGS AND ISSUE RECTIFIED."/>
    <s v="NO"/>
    <s v="NO"/>
    <d v="2023-10-17T00:00:00"/>
    <s v="October 2023"/>
    <d v="1899-12-30T14:15:00"/>
    <d v="2023-10-17T14:00:00"/>
    <d v="2023-10-17T14:15:00"/>
    <d v="1899-12-30T00:15:00"/>
    <x v="0"/>
    <x v="0"/>
  </r>
  <r>
    <n v="563"/>
    <x v="129"/>
    <x v="4"/>
    <x v="21"/>
    <d v="1899-12-30T15:10:00"/>
    <x v="2"/>
    <x v="4"/>
    <s v="WIPRO GE HEALTH CARE"/>
    <s v="9100 CNXT"/>
    <x v="4"/>
    <x v="10"/>
    <s v="CIRCUIT LEAK TEST FAILED"/>
    <s v="REMOVED A DEFECTIVE FILTER AND PERFORMED CHECKOUT. IT PASSESD."/>
    <s v="NO"/>
    <s v="NO"/>
    <d v="2023-10-17T00:00:00"/>
    <s v="October 2023"/>
    <d v="1899-12-30T15:25:00"/>
    <d v="2023-10-17T15:00:00"/>
    <d v="2023-10-17T15:25:00"/>
    <d v="1899-12-30T00:25:00"/>
    <x v="0"/>
    <x v="1"/>
  </r>
  <r>
    <n v="564"/>
    <x v="129"/>
    <x v="4"/>
    <x v="13"/>
    <d v="1899-12-30T07:40:00"/>
    <x v="2"/>
    <x v="4"/>
    <s v="WIPRO GE HEALTH CARE"/>
    <s v="CARESTATION 650 "/>
    <x v="4"/>
    <x v="1"/>
    <s v="CIRCUIT LEAK TEST FAILED"/>
    <s v="REFIXED THE VAPOURIZER AND ISSUE ECTIFIED."/>
    <s v="NO"/>
    <s v="NO"/>
    <d v="2023-10-17T00:00:00"/>
    <s v="October 2023"/>
    <d v="1899-12-30T07:55:00"/>
    <d v="2023-10-17T07:30:00"/>
    <d v="2023-10-17T07:55:00"/>
    <d v="1899-12-30T00:25:00"/>
    <x v="0"/>
    <x v="1"/>
  </r>
  <r>
    <n v="565"/>
    <x v="129"/>
    <x v="4"/>
    <x v="92"/>
    <d v="1899-12-30T13:10:00"/>
    <x v="2"/>
    <x v="25"/>
    <s v="MAQUET"/>
    <s v="SERVO-I"/>
    <x v="4"/>
    <x v="6"/>
    <s v="TECHNICAL ERROR"/>
    <s v="REFIXED THE CASSETTE AND IT'S WORKING GOOD."/>
    <s v="NO"/>
    <s v="NO"/>
    <d v="2023-10-17T00:00:00"/>
    <s v="October 2023"/>
    <d v="1899-12-30T13:25:00"/>
    <d v="2023-10-17T13:00:00"/>
    <d v="2023-10-17T13:25:00"/>
    <d v="1899-12-30T00:25:00"/>
    <x v="0"/>
    <x v="1"/>
  </r>
  <r>
    <n v="566"/>
    <x v="129"/>
    <x v="4"/>
    <x v="100"/>
    <d v="1899-12-30T07:45:00"/>
    <x v="1"/>
    <x v="29"/>
    <s v="LF OPTI VONTAGE"/>
    <s v="ILLUMENO NEO"/>
    <x v="4"/>
    <x v="1"/>
    <s v="NOT WORKING PROPERLY"/>
    <s v="CONNECTED A CATHETER AND CHECKED, IT'S WORKING GOOD."/>
    <s v="NO"/>
    <s v="NO"/>
    <d v="2023-10-17T00:00:00"/>
    <s v="October 2023"/>
    <d v="1899-12-30T07:55:00"/>
    <d v="2023-10-17T07:45:00"/>
    <d v="2023-10-17T07:55:00"/>
    <d v="1899-12-30T00:10:00"/>
    <x v="0"/>
    <x v="0"/>
  </r>
  <r>
    <n v="567"/>
    <x v="130"/>
    <x v="4"/>
    <x v="204"/>
    <d v="1899-12-30T00:40:00"/>
    <x v="0"/>
    <x v="16"/>
    <s v="MAQUET"/>
    <s v="SERVO AIR"/>
    <x v="3"/>
    <x v="6"/>
    <s v="O2 CONCENTRATION LOW"/>
    <s v="ADJUSTED THE O2 CELL CONCENTRATION. AND NOW WORKING GOOD."/>
    <s v="NO"/>
    <s v="NO"/>
    <d v="2023-10-18T00:00:00"/>
    <s v="October 2023"/>
    <d v="1899-12-30T00:50:00"/>
    <d v="2023-10-18T00:35:00"/>
    <d v="2023-10-18T00:50:00"/>
    <d v="1899-12-30T00:15:00"/>
    <x v="0"/>
    <x v="1"/>
  </r>
  <r>
    <n v="568"/>
    <x v="130"/>
    <x v="4"/>
    <x v="135"/>
    <d v="1899-12-30T21:05:00"/>
    <x v="0"/>
    <x v="38"/>
    <s v="RESMED"/>
    <s v="STELLAR 150"/>
    <x v="3"/>
    <x v="6"/>
    <s v="NOT ABLE TO CHANGE THE MODE"/>
    <s v="CHECKED THE MACHINE AND FOUND THAT THE SCREEN IS LOCKED. UNLOCKED IT, CHANGED THE SETTINGS ACCORDINGLY. NOW WORKING GOOD."/>
    <s v="NO"/>
    <s v="NO"/>
    <d v="2023-10-18T00:00:00"/>
    <s v="October 2023"/>
    <d v="1899-12-30T21:15:00"/>
    <d v="2023-10-18T21:00:00"/>
    <d v="2023-10-18T21:15:00"/>
    <d v="1899-12-30T00:15:00"/>
    <x v="0"/>
    <x v="0"/>
  </r>
  <r>
    <n v="569"/>
    <x v="130"/>
    <x v="4"/>
    <x v="181"/>
    <d v="1899-12-30T14:48:00"/>
    <x v="7"/>
    <x v="5"/>
    <s v="INSTRUMENTATION LABORATORY"/>
    <s v="GEM 3500"/>
    <x v="0"/>
    <x v="6"/>
    <s v="CARTRIDGE EMPTY"/>
    <s v="NEW CARTRDIGE REPLACED AND ISSUE RECTIFIED. "/>
    <s v="CARTRIDGE"/>
    <s v="NO"/>
    <d v="2023-10-18T00:00:00"/>
    <s v="October 2023"/>
    <d v="1899-12-30T14:50:00"/>
    <d v="2023-10-18T14:45:00"/>
    <d v="2023-10-18T14:50:00"/>
    <d v="1899-12-30T00:05:00"/>
    <x v="0"/>
    <x v="0"/>
  </r>
  <r>
    <n v="570"/>
    <x v="130"/>
    <x v="4"/>
    <x v="205"/>
    <d v="1899-12-30T17:30:00"/>
    <x v="0"/>
    <x v="2"/>
    <s v="ARJO HUNTLEIGH"/>
    <s v="ENTERPRISE 8000"/>
    <x v="0"/>
    <x v="7"/>
    <s v="COT LOCKED"/>
    <s v="RESET DONE AND ISSUE RECTIFIED. "/>
    <s v="NO"/>
    <s v="NO"/>
    <d v="2023-10-18T00:00:00"/>
    <s v="October 2023"/>
    <d v="1899-12-30T17:35:00"/>
    <d v="2023-10-18T17:25:00"/>
    <d v="2023-10-18T17:35:00"/>
    <d v="1899-12-30T00:10:00"/>
    <x v="0"/>
    <x v="2"/>
  </r>
  <r>
    <n v="571"/>
    <x v="130"/>
    <x v="4"/>
    <x v="128"/>
    <d v="1899-12-30T20:05:00"/>
    <x v="0"/>
    <x v="112"/>
    <s v="GETINGE"/>
    <s v="46-5-403"/>
    <x v="0"/>
    <x v="8"/>
    <s v="NOT ABLE TO CLOSE DOOR. "/>
    <s v="LIMIT SWITCH DID NOT ACTIVATE. CLEANED CONTACTS AND CHECKED, ISSUE RECTIFIED."/>
    <s v="NO"/>
    <s v="NO"/>
    <d v="2023-10-18T00:00:00"/>
    <s v="October 2023"/>
    <d v="1899-12-30T20:20:00"/>
    <d v="2023-10-18T20:00:00"/>
    <d v="2023-10-18T20:20:00"/>
    <d v="1899-12-30T00:20:00"/>
    <x v="0"/>
    <x v="0"/>
  </r>
  <r>
    <n v="572"/>
    <x v="130"/>
    <x v="4"/>
    <x v="50"/>
    <d v="1899-12-30T12:00:00"/>
    <x v="1"/>
    <x v="2"/>
    <s v="ARJO HUNTLEIGH"/>
    <s v="ENTERPRISE 8000"/>
    <x v="2"/>
    <x v="6"/>
    <s v="BREAK PEDAL ISSUE"/>
    <s v="TEMPORARILY FIXED THE PANEL. NOW READY TO USE."/>
    <s v="NO"/>
    <s v="NO"/>
    <d v="2023-10-18T00:00:00"/>
    <s v="October 2023"/>
    <d v="1899-12-30T12:20:00"/>
    <d v="2023-10-18T12:00:00"/>
    <d v="2023-10-18T12:20:00"/>
    <d v="1899-12-30T00:20:00"/>
    <x v="0"/>
    <x v="2"/>
  </r>
  <r>
    <n v="573"/>
    <x v="130"/>
    <x v="4"/>
    <x v="206"/>
    <d v="1899-12-30T08:55:00"/>
    <x v="2"/>
    <x v="102"/>
    <s v="SMITH &amp; NEPHEW"/>
    <s v="RF12000"/>
    <x v="4"/>
    <x v="5"/>
    <s v="DISPLAY NOT WORKING"/>
    <s v="CONNECTED THE CONNECTOR PROPERLY AND IT'S WORKING GOOD."/>
    <s v="NO"/>
    <s v="NO"/>
    <d v="2023-10-18T00:00:00"/>
    <s v="October 2023"/>
    <d v="1899-12-30T09:05:00"/>
    <d v="2023-10-18T08:45:00"/>
    <d v="2023-10-18T09:05:00"/>
    <d v="1899-12-30T00:20:00"/>
    <x v="0"/>
    <x v="0"/>
  </r>
  <r>
    <n v="574"/>
    <x v="130"/>
    <x v="4"/>
    <x v="179"/>
    <d v="1899-12-30T08:20:00"/>
    <x v="0"/>
    <x v="15"/>
    <s v="PHILIPS"/>
    <s v="MX 450"/>
    <x v="4"/>
    <x v="6"/>
    <s v="NOT CONNECTING TO CENTRAL MONITOR"/>
    <s v="CHECKED WITH ANOTHER LAN CABLE, THEN IT WAS CONNECTED TO THE CENTRAL MONITOR."/>
    <s v="NO"/>
    <s v="NO"/>
    <d v="2023-10-18T00:00:00"/>
    <s v="October 2023"/>
    <d v="1899-12-30T08:35:00"/>
    <d v="2023-10-18T08:15:00"/>
    <d v="2023-10-18T08:35:00"/>
    <d v="1899-12-30T00:20:00"/>
    <x v="0"/>
    <x v="0"/>
  </r>
  <r>
    <n v="575"/>
    <x v="131"/>
    <x v="4"/>
    <x v="49"/>
    <d v="1899-12-30T12:55:00"/>
    <x v="0"/>
    <x v="8"/>
    <s v="WIPRO GE HEALTH CARE"/>
    <s v="LOGIC E-R7"/>
    <x v="1"/>
    <x v="6"/>
    <s v="PACS NOT SENDING"/>
    <s v="CONFIGURED IP ,NOW PUSHING TO PACS"/>
    <s v="NO"/>
    <s v="NO"/>
    <d v="2023-10-19T00:00:00"/>
    <s v="October 2023"/>
    <d v="1899-12-30T13:05:00"/>
    <d v="2023-10-19T12:50:00"/>
    <d v="2023-10-19T13:05:00"/>
    <d v="1899-12-30T00:15:00"/>
    <x v="0"/>
    <x v="0"/>
  </r>
  <r>
    <n v="576"/>
    <x v="131"/>
    <x v="4"/>
    <x v="156"/>
    <d v="1899-12-30T11:00:00"/>
    <x v="11"/>
    <x v="16"/>
    <s v="MAQUET"/>
    <s v="SERVO AIR"/>
    <x v="1"/>
    <x v="6"/>
    <s v="CANT REACH SIMV 18"/>
    <s v="ADJUSTED BREATH RATE ISSUE RECTIFIED"/>
    <s v="NO"/>
    <s v="NO"/>
    <d v="2023-10-19T00:00:00"/>
    <s v="October 2023"/>
    <d v="1899-12-30T11:20:00"/>
    <d v="2023-10-19T10:40:00"/>
    <d v="2023-10-19T11:20:00"/>
    <d v="1899-12-30T00:40:00"/>
    <x v="0"/>
    <x v="1"/>
  </r>
  <r>
    <n v="577"/>
    <x v="131"/>
    <x v="4"/>
    <x v="50"/>
    <d v="1899-12-30T12:00:00"/>
    <x v="1"/>
    <x v="25"/>
    <s v="MAQUET"/>
    <s v="SERVO-I"/>
    <x v="2"/>
    <x v="6"/>
    <s v="Pre use check test failed"/>
    <s v="CLEANED THE DIAPHRAGM AND REFIXED THE EXPIRATORY CASSEETTEE. Test passed"/>
    <s v="NO"/>
    <s v="NO"/>
    <d v="2023-10-19T00:00:00"/>
    <s v="October 2023"/>
    <d v="1899-12-30T12:20:00"/>
    <d v="2023-10-19T12:00:00"/>
    <d v="2023-10-19T12:20:00"/>
    <d v="1899-12-30T00:20:00"/>
    <x v="0"/>
    <x v="1"/>
  </r>
  <r>
    <n v="578"/>
    <x v="131"/>
    <x v="4"/>
    <x v="130"/>
    <d v="1899-12-30T07:20:00"/>
    <x v="0"/>
    <x v="8"/>
    <s v="WIPRO GE HEALTH CARE"/>
    <s v="LOGIC E-R7"/>
    <x v="4"/>
    <x v="5"/>
    <s v="J PROBE NOT WORKING"/>
    <s v="REFIXED THE PROBE AND FOUND IT'S IN GOOD WORKING CONDITION."/>
    <s v="NO"/>
    <s v="NO"/>
    <d v="2023-10-19T00:00:00"/>
    <s v="October 2023"/>
    <d v="1899-12-30T07:35:00"/>
    <d v="2023-10-19T07:15:00"/>
    <d v="2023-10-19T07:35:00"/>
    <d v="1899-12-30T00:20:00"/>
    <x v="0"/>
    <x v="0"/>
  </r>
  <r>
    <n v="579"/>
    <x v="131"/>
    <x v="4"/>
    <x v="91"/>
    <d v="1899-12-30T08:30:00"/>
    <x v="2"/>
    <x v="4"/>
    <s v="WIPRO GE HEALTH CARE"/>
    <s v="CARESTATION 650 "/>
    <x v="4"/>
    <x v="5"/>
    <s v="CIRCUIT LEAK TEST FAILED"/>
    <s v="CHANGED THE CIRCUIT AND RAN THE TEST , IT PASSED."/>
    <s v="NO"/>
    <s v="NO"/>
    <d v="2023-10-19T00:00:00"/>
    <s v="October 2023"/>
    <d v="1899-12-30T08:40:00"/>
    <d v="2023-10-19T08:20:00"/>
    <d v="2023-10-19T08:40:00"/>
    <d v="1899-12-30T00:20:00"/>
    <x v="0"/>
    <x v="1"/>
  </r>
  <r>
    <n v="580"/>
    <x v="131"/>
    <x v="4"/>
    <x v="179"/>
    <d v="1899-12-30T08:30:00"/>
    <x v="6"/>
    <x v="48"/>
    <s v="COVIDIEN"/>
    <s v="FORCE FX"/>
    <x v="4"/>
    <x v="5"/>
    <s v="NOT WORKING PROPERLY"/>
    <s v="ISSUE RECTIFIED"/>
    <s v="NO"/>
    <s v="NO"/>
    <d v="2023-10-19T00:00:00"/>
    <s v="October 2023"/>
    <d v="1899-12-30T08:40:00"/>
    <d v="2023-10-19T08:15:00"/>
    <d v="2023-10-19T08:40:00"/>
    <d v="1899-12-30T00:25:00"/>
    <x v="0"/>
    <x v="0"/>
  </r>
  <r>
    <n v="581"/>
    <x v="131"/>
    <x v="4"/>
    <x v="25"/>
    <d v="1899-12-30T11:40:00"/>
    <x v="2"/>
    <x v="48"/>
    <s v="COVIDIEN"/>
    <s v="FORCE FX 8"/>
    <x v="4"/>
    <x v="5"/>
    <s v="ERROR 213 "/>
    <s v="RESTARTED THE MACHINE AND NOW IT'S WORKING GOOD."/>
    <s v="NO"/>
    <s v="NO"/>
    <d v="2023-10-19T00:00:00"/>
    <s v="October 2023"/>
    <d v="1899-12-30T11:55:00"/>
    <d v="2023-10-19T11:30:00"/>
    <d v="2023-10-19T11:55:00"/>
    <d v="1899-12-30T00:25:00"/>
    <x v="0"/>
    <x v="0"/>
  </r>
  <r>
    <n v="582"/>
    <x v="132"/>
    <x v="4"/>
    <x v="26"/>
    <d v="1899-12-30T10:55:00"/>
    <x v="0"/>
    <x v="5"/>
    <s v="INSTRUMENTATION LABORATORY"/>
    <s v="GEM 4000"/>
    <x v="1"/>
    <x v="6"/>
    <s v="CATRIDGE EJECTED AUTOMATICALLLY"/>
    <s v="REPLACED ANOTHER CATRIDGE "/>
    <s v="CARTRIDGE"/>
    <s v="NO"/>
    <d v="2023-10-20T00:00:00"/>
    <s v="October 2023"/>
    <d v="1899-12-30T11:05:00"/>
    <d v="2023-10-20T10:50:00"/>
    <d v="2023-10-20T11:05:00"/>
    <d v="1899-12-30T00:15:00"/>
    <x v="0"/>
    <x v="0"/>
  </r>
  <r>
    <n v="583"/>
    <x v="132"/>
    <x v="4"/>
    <x v="50"/>
    <d v="1899-12-30T12:05:00"/>
    <x v="0"/>
    <x v="4"/>
    <s v="WIPRO GE HEALTH CARE"/>
    <s v="CARESTATION 650 "/>
    <x v="1"/>
    <x v="5"/>
    <s v="NOT SWITCHING ON"/>
    <s v="THEN ISSUE RECTIFIED"/>
    <s v="NO"/>
    <s v="NO"/>
    <d v="2023-10-20T00:00:00"/>
    <s v="October 2023"/>
    <d v="1899-12-30T12:10:00"/>
    <d v="2023-10-20T12:00:00"/>
    <d v="2023-10-20T12:10:00"/>
    <d v="1899-12-30T00:10:00"/>
    <x v="0"/>
    <x v="1"/>
  </r>
  <r>
    <n v="584"/>
    <x v="132"/>
    <x v="4"/>
    <x v="207"/>
    <d v="1899-12-30T01:00:00"/>
    <x v="0"/>
    <x v="20"/>
    <s v="GETINGE"/>
    <s v="GSS67H102E"/>
    <x v="3"/>
    <x v="8"/>
    <s v="VACCUM TIMEOUT ALARM"/>
    <s v="RERUN THE BOWIE-DICK TEST, OBSERVED AND NOW WORKING GOOD."/>
    <s v="NO"/>
    <s v="NO"/>
    <d v="2023-10-20T00:00:00"/>
    <s v="October 2023"/>
    <d v="1899-12-30T01:25:00"/>
    <d v="2023-10-20T00:55:00"/>
    <d v="2023-10-20T01:25:00"/>
    <d v="1899-12-30T00:30:00"/>
    <x v="0"/>
    <x v="0"/>
  </r>
  <r>
    <n v="585"/>
    <x v="132"/>
    <x v="4"/>
    <x v="194"/>
    <d v="1899-12-30T03:05:00"/>
    <x v="0"/>
    <x v="5"/>
    <s v="GEM 4000"/>
    <s v="INSTRUMENTATION LABORATORY"/>
    <x v="3"/>
    <x v="6"/>
    <s v="NEED TO REPLACE A CARTRIDGE"/>
    <s v="REMOVED THE OLD CARTRIDGE AND REPLACED IT WITH A NEW CARTRIDGE (LOT;230818). NOW, WARMING UP"/>
    <s v="NO"/>
    <s v="NO"/>
    <d v="2023-10-20T00:00:00"/>
    <s v="October 2023"/>
    <d v="1899-12-30T03:14:00"/>
    <d v="2023-10-20T03:00:00"/>
    <d v="2023-10-20T03:14:00"/>
    <d v="1899-12-30T00:14:00"/>
    <x v="0"/>
    <x v="0"/>
  </r>
  <r>
    <n v="586"/>
    <x v="132"/>
    <x v="4"/>
    <x v="208"/>
    <d v="1899-12-30T22:30:00"/>
    <x v="0"/>
    <x v="25"/>
    <s v="MAQUET"/>
    <s v="SERVO-I"/>
    <x v="3"/>
    <x v="6"/>
    <s v="TECHNICAL ERROR AT EXPIRATORY CASSETTE"/>
    <s v="REMOVED THE OLD EXPIRATORY CASETTE (S.NO: 293141), REFIXED ANOTHER EXP. CASSETTE (S.NO:293337) FROM THE DEPT. PASSED THE PRE-USE CHECK AND NOW WORKING GOOD. "/>
    <s v="NO"/>
    <s v="NO"/>
    <d v="2023-10-20T00:00:00"/>
    <s v="October 2023"/>
    <d v="1899-12-30T22:50:00"/>
    <d v="2023-10-20T22:25:00"/>
    <d v="2023-10-20T22:50:00"/>
    <d v="1899-12-30T00:25:00"/>
    <x v="0"/>
    <x v="1"/>
  </r>
  <r>
    <n v="587"/>
    <x v="132"/>
    <x v="4"/>
    <x v="23"/>
    <d v="1899-12-30T14:30:00"/>
    <x v="1"/>
    <x v="2"/>
    <s v="ARJO HUNTLEIGH"/>
    <s v="ENTERPRISE 8000"/>
    <x v="2"/>
    <x v="6"/>
    <s v="NOT WORKING"/>
    <s v="REMOTE RESET DONE"/>
    <s v="NO"/>
    <s v="NO"/>
    <d v="2023-10-20T00:00:00"/>
    <s v="October 2023"/>
    <d v="1899-12-30T14:40:00"/>
    <d v="2023-10-20T14:30:00"/>
    <d v="2023-10-20T14:40:00"/>
    <d v="1899-12-30T00:10:00"/>
    <x v="0"/>
    <x v="2"/>
  </r>
  <r>
    <n v="588"/>
    <x v="132"/>
    <x v="4"/>
    <x v="73"/>
    <d v="1899-12-30T16:40:00"/>
    <x v="2"/>
    <x v="107"/>
    <s v="CEPHEID"/>
    <s v="GX 1V/2"/>
    <x v="2"/>
    <x v="4"/>
    <s v="NOT WORKING"/>
    <s v="FOUND THE WIRE DISCCONECTION, SO RECTIFIED"/>
    <s v="NO"/>
    <s v="NO"/>
    <d v="2023-10-20T00:00:00"/>
    <s v="October 2023"/>
    <d v="1899-12-30T16:55:00"/>
    <d v="2023-10-20T16:30:00"/>
    <d v="2023-10-20T16:55:00"/>
    <d v="1899-12-30T00:25:00"/>
    <x v="0"/>
    <x v="0"/>
  </r>
  <r>
    <n v="589"/>
    <x v="133"/>
    <x v="4"/>
    <x v="209"/>
    <d v="1899-12-30T06:10:00"/>
    <x v="0"/>
    <x v="2"/>
    <s v="ARJO HUNTLEIGH"/>
    <s v="ENTERPRISE 8000"/>
    <x v="3"/>
    <x v="7"/>
    <s v="BED LOCKED, BUTTON NOT WORKING"/>
    <s v="UNLOCKED THE COT, CHECKED AND NOW WORKING GOOD."/>
    <s v="NO"/>
    <s v="NO"/>
    <d v="2023-10-21T00:00:00"/>
    <s v="October 2023"/>
    <d v="1899-12-30T06:15:00"/>
    <d v="2023-10-21T06:05:00"/>
    <d v="2023-10-21T06:15:00"/>
    <d v="1899-12-30T00:10:00"/>
    <x v="0"/>
    <x v="2"/>
  </r>
  <r>
    <n v="590"/>
    <x v="133"/>
    <x v="4"/>
    <x v="196"/>
    <d v="1899-12-30T09:40:00"/>
    <x v="2"/>
    <x v="4"/>
    <s v="WIPRO GE HEALTH CARE"/>
    <s v="CARESTATION 650 "/>
    <x v="4"/>
    <x v="5"/>
    <s v="NOT SWITCHING ON"/>
    <s v="CONNECTED IN ANOTHER SOCKET AND IT'S WORKING GOOD."/>
    <s v="NO"/>
    <s v="NO"/>
    <d v="2023-10-21T00:00:00"/>
    <s v="October 2023"/>
    <d v="1899-12-30T09:50:00"/>
    <d v="2023-10-21T09:30:00"/>
    <d v="2023-10-21T09:50:00"/>
    <d v="1899-12-30T00:20:00"/>
    <x v="0"/>
    <x v="1"/>
  </r>
  <r>
    <n v="591"/>
    <x v="134"/>
    <x v="4"/>
    <x v="8"/>
    <d v="1899-12-30T13:35:00"/>
    <x v="0"/>
    <x v="113"/>
    <s v="BIOMERIUX"/>
    <s v="VITEK 2 COMPACT 30"/>
    <x v="3"/>
    <x v="4"/>
    <s v="NOT WORKING"/>
    <s v="CHECKED THE MACHINE AND FOUND THAT CONNECTION PORT WAS UNPLUGGED. CONNECTED BACK AND CHECKED. WORKING GOOD."/>
    <s v="NO"/>
    <s v="NO"/>
    <d v="2023-10-23T00:00:00"/>
    <s v="October 2023"/>
    <d v="1899-12-30T13:45:00"/>
    <d v="2023-10-23T13:30:00"/>
    <d v="2023-10-23T13:45:00"/>
    <d v="1899-12-30T00:15:00"/>
    <x v="0"/>
    <x v="0"/>
  </r>
  <r>
    <n v="592"/>
    <x v="134"/>
    <x v="4"/>
    <x v="109"/>
    <d v="1899-12-30T13:54:00"/>
    <x v="10"/>
    <x v="114"/>
    <s v="FUJIFILM CORPORATION"/>
    <s v="XL-4450"/>
    <x v="3"/>
    <x v="5"/>
    <s v="VIDEO NOT DISPLAYED DURING THE PROCEDURE."/>
    <s v="CHECKED AND FOUND THAT VIDEO INTERFACE CABLE WAS NOT PROPERLY FIXED. FIXED PROPERLY. NOW, ISSUE SOLVED AND WORKING GOOD."/>
    <s v="NO"/>
    <s v="NO"/>
    <d v="2023-10-23T00:00:00"/>
    <s v="October 2023"/>
    <d v="1899-12-30T14:04:00"/>
    <d v="2023-10-23T13:50:00"/>
    <d v="2023-10-23T14:04:00"/>
    <d v="1899-12-30T00:14:00"/>
    <x v="0"/>
    <x v="0"/>
  </r>
  <r>
    <n v="593"/>
    <x v="135"/>
    <x v="4"/>
    <x v="110"/>
    <d v="1899-12-30T10:15:00"/>
    <x v="0"/>
    <x v="115"/>
    <s v="LOTUS"/>
    <s v="UBERSONIC TM"/>
    <x v="1"/>
    <x v="5"/>
    <s v=" CONNECTER PIN GET OUT "/>
    <s v="FIXED PROPERLY ISSUE RECTIFIED"/>
    <s v="NO"/>
    <s v="NO"/>
    <d v="2023-10-24T00:00:00"/>
    <s v="October 2023"/>
    <d v="1899-12-30T10:20:00"/>
    <d v="2023-10-24T10:10:00"/>
    <d v="2023-10-24T10:20:00"/>
    <d v="1899-12-30T00:10:00"/>
    <x v="0"/>
    <x v="0"/>
  </r>
  <r>
    <n v="594"/>
    <x v="135"/>
    <x v="4"/>
    <x v="66"/>
    <d v="1899-12-30T17:35:00"/>
    <x v="0"/>
    <x v="20"/>
    <s v="GETINGE"/>
    <s v="GSS67H102E"/>
    <x v="2"/>
    <x v="8"/>
    <s v="STERILIZER DOOR NOT OPENING "/>
    <s v="OBSERVED THE PRESSURE TO BE REACHED ABOVE 9 BAR. REDUCED THE PRESSURE AND KEPT IT UNDER 8 BAR. ISSUE RECTIFIED. "/>
    <s v="NO"/>
    <s v="NO"/>
    <d v="2023-10-24T00:00:00"/>
    <s v="October 2023"/>
    <d v="1899-12-30T17:50:00"/>
    <d v="2023-10-24T17:30:00"/>
    <d v="2023-10-24T17:50:00"/>
    <d v="1899-12-30T00:20:00"/>
    <x v="0"/>
    <x v="0"/>
  </r>
  <r>
    <n v="595"/>
    <x v="135"/>
    <x v="4"/>
    <x v="62"/>
    <d v="1899-12-30T22:35:00"/>
    <x v="0"/>
    <x v="4"/>
    <s v="WIPRO GE HEALTH CARE"/>
    <s v="9100 CNXT"/>
    <x v="4"/>
    <x v="5"/>
    <s v="CALIBRATION FAILED"/>
    <s v="O2 SENSOR CLEANED AND REFIXED"/>
    <s v="O2 SENSOR"/>
    <s v="NO"/>
    <d v="2023-10-24T00:00:00"/>
    <s v="October 2023"/>
    <d v="1899-12-30T22:45:00"/>
    <d v="2023-10-24T22:30:00"/>
    <d v="2023-10-24T22:45:00"/>
    <d v="1899-12-30T00:15:00"/>
    <x v="0"/>
    <x v="1"/>
  </r>
  <r>
    <n v="596"/>
    <x v="135"/>
    <x v="4"/>
    <x v="144"/>
    <d v="1899-12-30T02:10:00"/>
    <x v="2"/>
    <x v="33"/>
    <s v="SMITHS MEDICAL"/>
    <s v="EQ 5000"/>
    <x v="4"/>
    <x v="6"/>
    <s v="NOT WORKING"/>
    <s v="CHANGED THE HOSE AND ISSUE RECTIFIED"/>
    <s v="WARMER HOSE"/>
    <s v="NO"/>
    <d v="2023-10-24T00:00:00"/>
    <s v="October 2023"/>
    <d v="1899-12-30T02:20:00"/>
    <d v="2023-10-24T02:00:00"/>
    <d v="2023-10-24T02:20:00"/>
    <d v="1899-12-30T00:20:00"/>
    <x v="0"/>
    <x v="0"/>
  </r>
  <r>
    <n v="597"/>
    <x v="135"/>
    <x v="4"/>
    <x v="142"/>
    <d v="1899-12-30T01:40:00"/>
    <x v="2"/>
    <x v="33"/>
    <s v="SMITHS MEDICAL"/>
    <s v="L1CW"/>
    <x v="4"/>
    <x v="6"/>
    <s v="NOT WORKING"/>
    <s v="CONNECTED THE SENSOR CABLE PROPERLY AND IT'S WORKING GOOD."/>
    <s v="NO"/>
    <s v="NO"/>
    <d v="2023-10-24T00:00:00"/>
    <s v="October 2023"/>
    <d v="1899-12-30T01:55:00"/>
    <d v="2023-10-24T01:30:00"/>
    <d v="2023-10-24T01:55:00"/>
    <d v="1899-12-30T00:25:00"/>
    <x v="0"/>
    <x v="0"/>
  </r>
  <r>
    <n v="598"/>
    <x v="136"/>
    <x v="4"/>
    <x v="180"/>
    <d v="1899-12-30T14:40:00"/>
    <x v="0"/>
    <x v="8"/>
    <s v="WIPRO GE HEALTH CARE"/>
    <s v="LOGIQ S8"/>
    <x v="3"/>
    <x v="3"/>
    <s v="MACHINE HANGING DURING THE PROCEDURE"/>
    <s v="CLEARED THE SPOOLER, NOW WORKING GOOD."/>
    <s v="NO"/>
    <s v="NO"/>
    <d v="2023-10-25T00:00:00"/>
    <s v="October 2023"/>
    <d v="1899-12-30T14:50:00"/>
    <d v="2023-10-25T14:35:00"/>
    <d v="2023-10-25T14:50:00"/>
    <d v="1899-12-30T00:15:00"/>
    <x v="0"/>
    <x v="0"/>
  </r>
  <r>
    <n v="599"/>
    <x v="136"/>
    <x v="4"/>
    <x v="133"/>
    <d v="1899-12-30T20:45:00"/>
    <x v="6"/>
    <x v="8"/>
    <s v="WIPRO GE HEALTH CARE"/>
    <s v="LOGIC E-R7"/>
    <x v="4"/>
    <x v="6"/>
    <s v="NOT SWITCHING ON"/>
    <s v="IT WAS REMOVED FROM THE POWER SOCKET. FIXED IT PROPERLY"/>
    <s v="NO"/>
    <s v="NO"/>
    <d v="2023-10-25T00:00:00"/>
    <s v="October 2023"/>
    <d v="1899-12-30T20:55:00"/>
    <d v="2023-10-25T20:30:00"/>
    <d v="2023-10-25T20:55:00"/>
    <d v="1899-12-30T00:25:00"/>
    <x v="0"/>
    <x v="0"/>
  </r>
  <r>
    <n v="600"/>
    <x v="136"/>
    <x v="4"/>
    <x v="27"/>
    <d v="1899-12-30T10:40:00"/>
    <x v="2"/>
    <x v="38"/>
    <s v="PHILIPS"/>
    <s v="A40"/>
    <x v="4"/>
    <x v="7"/>
    <s v="CIRCUIT DISCONNECTED ALARM"/>
    <s v="CONNECTED THE CIRCUIT PROPERLY AND ISSUE RECTIFIED."/>
    <s v="NO"/>
    <s v="NO"/>
    <d v="2023-10-25T00:00:00"/>
    <s v="October 2023"/>
    <d v="1899-12-30T10:55:00"/>
    <d v="2023-10-25T10:30:00"/>
    <d v="2023-10-25T10:55:00"/>
    <d v="1899-12-30T00:25:00"/>
    <x v="0"/>
    <x v="0"/>
  </r>
  <r>
    <n v="601"/>
    <x v="136"/>
    <x v="4"/>
    <x v="87"/>
    <d v="1899-12-30T23:15:00"/>
    <x v="6"/>
    <x v="38"/>
    <s v="PHILIPS"/>
    <s v="A40"/>
    <x v="4"/>
    <x v="7"/>
    <s v="LOW LEAK ALARM"/>
    <s v="ADJUSTED THE OUTLET PORT ACCORDINGLY, AND ISSUE RECTIFIED."/>
    <s v="NO"/>
    <s v="NO"/>
    <d v="2023-10-25T00:00:00"/>
    <s v="October 2023"/>
    <d v="1899-12-30T23:30:00"/>
    <d v="2023-10-25T23:00:00"/>
    <d v="2023-10-25T23:30:00"/>
    <d v="1899-12-30T00:30:00"/>
    <x v="0"/>
    <x v="0"/>
  </r>
  <r>
    <n v="602"/>
    <x v="136"/>
    <x v="4"/>
    <x v="87"/>
    <d v="1899-12-30T23:35:00"/>
    <x v="14"/>
    <x v="15"/>
    <s v="PHILIPS"/>
    <s v="MX 450"/>
    <x v="4"/>
    <x v="6"/>
    <s v="STAND IS LOOSELY CONNECTED"/>
    <s v="FIXED THE STAND PROPERLY AND ISSUE RECTIFIED."/>
    <s v="NO"/>
    <s v="NO"/>
    <d v="2023-10-25T00:00:00"/>
    <s v="October 2023"/>
    <d v="1899-12-30T23:45:00"/>
    <d v="2023-10-25T23:00:00"/>
    <d v="2023-10-25T23:45:00"/>
    <d v="1899-12-30T00:45:00"/>
    <x v="0"/>
    <x v="0"/>
  </r>
  <r>
    <n v="603"/>
    <x v="137"/>
    <x v="4"/>
    <x v="107"/>
    <d v="1899-12-30T18:35:00"/>
    <x v="0"/>
    <x v="25"/>
    <s v="MAQUET"/>
    <s v="SERVI I"/>
    <x v="2"/>
    <x v="6"/>
    <s v="AIR LEAKAGE"/>
    <s v="DISCONNECTED AND RECONNECTED THE AIRWAAY CIRCUIT. ISSUE RECTIFIED"/>
    <s v="NO"/>
    <s v="NO"/>
    <d v="2023-10-26T00:00:00"/>
    <s v="October 2023"/>
    <d v="1899-12-30T18:45:00"/>
    <d v="2023-10-26T18:30:00"/>
    <d v="2023-10-26T18:45:00"/>
    <d v="1899-12-30T00:15:00"/>
    <x v="0"/>
    <x v="1"/>
  </r>
  <r>
    <n v="604"/>
    <x v="137"/>
    <x v="4"/>
    <x v="93"/>
    <d v="1899-12-30T01:15:00"/>
    <x v="6"/>
    <x v="4"/>
    <s v="WIPRO GE HEALTH CARE"/>
    <s v="AISYS CS2"/>
    <x v="4"/>
    <x v="5"/>
    <s v="CIRCUIT LEAK TEST FAILED"/>
    <s v="RERAN TEST AND IT PASSED."/>
    <s v="NO"/>
    <s v="NO"/>
    <d v="2023-10-26T00:00:00"/>
    <s v="October 2023"/>
    <d v="1899-12-30T01:25:00"/>
    <d v="2023-10-26T01:00:00"/>
    <d v="2023-10-26T01:25:00"/>
    <d v="1899-12-30T00:25:00"/>
    <x v="0"/>
    <x v="1"/>
  </r>
  <r>
    <n v="605"/>
    <x v="137"/>
    <x v="4"/>
    <x v="56"/>
    <d v="1899-12-30T21:40:00"/>
    <x v="2"/>
    <x v="38"/>
    <s v="PHILIPS"/>
    <s v="A40"/>
    <x v="4"/>
    <x v="7"/>
    <s v="CIRCUIT DISCONNECTED ALARM"/>
    <s v="REFIXED THE CIRCUIT AND ISSUE RECTIFIED"/>
    <s v="NO"/>
    <s v="NO"/>
    <d v="2023-10-26T00:00:00"/>
    <s v="October 2023"/>
    <d v="1899-12-30T21:55:00"/>
    <d v="2023-10-26T21:30:00"/>
    <d v="2023-10-26T21:55:00"/>
    <d v="1899-12-30T00:25:00"/>
    <x v="0"/>
    <x v="0"/>
  </r>
  <r>
    <n v="606"/>
    <x v="138"/>
    <x v="4"/>
    <x v="6"/>
    <d v="1899-12-30T08:05:00"/>
    <x v="0"/>
    <x v="48"/>
    <s v="COVIDIEN"/>
    <s v="FORCE FX 8"/>
    <x v="4"/>
    <x v="5"/>
    <s v="E232 ERROR"/>
    <s v="RESTARTED SELF TEST DONE ISSUE RECTIFIED."/>
    <s v="NO"/>
    <s v="NO"/>
    <d v="2023-10-27T00:00:00"/>
    <s v="October 2023"/>
    <d v="1899-12-30T08:10:00"/>
    <d v="2023-10-27T08:00:00"/>
    <d v="2023-10-27T08:10:00"/>
    <d v="1899-12-30T00:10:00"/>
    <x v="0"/>
    <x v="0"/>
  </r>
  <r>
    <n v="607"/>
    <x v="138"/>
    <x v="4"/>
    <x v="196"/>
    <d v="1899-12-30T09:35:00"/>
    <x v="0"/>
    <x v="4"/>
    <s v="WIPRO GE HEALTH CARE"/>
    <s v="9100 CNXT"/>
    <x v="1"/>
    <x v="5"/>
    <s v="O2 CELL ISSUE"/>
    <s v="NEW O2 CELL REPLACED"/>
    <s v="O2 CELL"/>
    <s v="NO"/>
    <d v="2023-10-27T00:00:00"/>
    <s v="October 2023"/>
    <d v="1899-12-30T09:40:00"/>
    <d v="2023-10-27T09:30:00"/>
    <d v="2023-10-27T09:40:00"/>
    <d v="1899-12-30T00:10:00"/>
    <x v="0"/>
    <x v="1"/>
  </r>
  <r>
    <n v="608"/>
    <x v="138"/>
    <x v="4"/>
    <x v="62"/>
    <d v="1899-12-30T22:40:00"/>
    <x v="2"/>
    <x v="15"/>
    <s v="PHILIPS"/>
    <s v="MX 450"/>
    <x v="4"/>
    <x v="2"/>
    <s v="IBP NOT WORKING"/>
    <s v="ZEROED AND CONNECTED AGAIN. IT'S WORKING GOOD."/>
    <s v="NO"/>
    <s v="NO"/>
    <d v="2023-10-27T00:00:00"/>
    <s v="October 2023"/>
    <d v="1899-12-30T22:55:00"/>
    <d v="2023-10-27T22:30:00"/>
    <d v="2023-10-27T22:55:00"/>
    <d v="1899-12-30T00:25:00"/>
    <x v="0"/>
    <x v="0"/>
  </r>
  <r>
    <n v="609"/>
    <x v="139"/>
    <x v="4"/>
    <x v="110"/>
    <d v="1899-12-30T10:14:00"/>
    <x v="10"/>
    <x v="18"/>
    <s v="MINDRAY"/>
    <s v="SV 300"/>
    <x v="3"/>
    <x v="6"/>
    <s v="HIGH LEAKAGE, VENTILATION DISABLED"/>
    <s v="REMOVED THE EXPIRATORY VALVE AND THE FILTER. FOUND CLOT INSIDE. REMOVED IT, AND PASSED THE SYSTEM CHECK AND NOW WORKING GOOD."/>
    <s v="NO"/>
    <s v="NO"/>
    <d v="2023-10-28T00:00:00"/>
    <s v="October 2023"/>
    <d v="1899-12-30T10:30:00"/>
    <d v="2023-10-28T10:10:00"/>
    <d v="2023-10-28T10:30:00"/>
    <d v="1899-12-30T00:20:00"/>
    <x v="0"/>
    <x v="1"/>
  </r>
  <r>
    <n v="610"/>
    <x v="139"/>
    <x v="4"/>
    <x v="27"/>
    <d v="1899-12-30T10:32:00"/>
    <x v="3"/>
    <x v="16"/>
    <s v="MAQUET"/>
    <s v="SERVO AIR"/>
    <x v="3"/>
    <x v="6"/>
    <s v="HIGH LEAKAGE"/>
    <s v="REMOVED THE GAS SUPPLY AND REFIXED. NOW, PASSED THE PRE-USE CHECK AND WORKING GOOD."/>
    <s v="NO"/>
    <s v="NO"/>
    <d v="2023-10-28T00:00:00"/>
    <s v="October 2023"/>
    <d v="1899-12-30T10:50:00"/>
    <d v="2023-10-28T10:30:00"/>
    <d v="2023-10-28T10:50:00"/>
    <d v="1899-12-30T00:20:00"/>
    <x v="0"/>
    <x v="1"/>
  </r>
  <r>
    <n v="611"/>
    <x v="139"/>
    <x v="4"/>
    <x v="26"/>
    <d v="1899-12-30T10:55:00"/>
    <x v="0"/>
    <x v="5"/>
    <s v="GEM 4000"/>
    <s v="INSTRUMENTATION LABORATORY"/>
    <x v="3"/>
    <x v="6"/>
    <s v="NEEDS TO INSTALL A NEW CARTRIDGE"/>
    <s v="REMOVED THE OLD CARTRIDGE AND REPLACED IT WITH A NEW CARTRIDGE. NOW, CVP TESTS DONE AND READY TO USE."/>
    <s v="NO"/>
    <s v="NO"/>
    <d v="2023-10-28T00:00:00"/>
    <s v="October 2023"/>
    <d v="1899-12-30T23:50:00"/>
    <d v="2023-10-28T10:50:00"/>
    <d v="2023-10-28T23:50:00"/>
    <d v="1899-12-30T13:00:00"/>
    <x v="0"/>
    <x v="0"/>
  </r>
  <r>
    <n v="612"/>
    <x v="139"/>
    <x v="4"/>
    <x v="85"/>
    <d v="1899-12-30T17:13:00"/>
    <x v="7"/>
    <x v="3"/>
    <s v="PHILIPS"/>
    <s v="EFFICIA DFM 100"/>
    <x v="3"/>
    <x v="7"/>
    <s v="EQUIPMENT DISABLED, SYSTEM FAILURE"/>
    <s v="FOUND THAT THERAPY KNOB TEST FAILED. REMOVED THE KNOB, AND REFIXED. NOW, PASSED THE OPERATIONAL CHECK AND WORKING GOOD."/>
    <s v="NO"/>
    <s v="NO"/>
    <d v="2023-10-28T00:00:00"/>
    <s v="October 2023"/>
    <d v="1899-12-30T17:25:00"/>
    <d v="2023-10-28T17:10:00"/>
    <d v="2023-10-28T17:25:00"/>
    <d v="1899-12-30T00:15:00"/>
    <x v="0"/>
    <x v="1"/>
  </r>
  <r>
    <n v="613"/>
    <x v="139"/>
    <x v="4"/>
    <x v="73"/>
    <d v="1899-12-30T16:35:00"/>
    <x v="0"/>
    <x v="15"/>
    <s v="PHILIPS"/>
    <s v="MX 550"/>
    <x v="2"/>
    <x v="5"/>
    <s v="GAS MODULE STANDBY LIGHT GLOWING CONTINUOUSLY AND EPCO2 NOT DETECTING "/>
    <s v="REMOVED AND REINSERTED GAS MODULE. STANDBY ISSUE RECTIFIED. REPLACED WATER TRAP AND OSBERVED EPCO2 VALUE ON DISPLAY. "/>
    <s v="GAS MODULE"/>
    <s v="NO"/>
    <d v="2023-10-28T00:00:00"/>
    <s v="October 2023"/>
    <d v="1899-12-30T16:45:00"/>
    <d v="2023-10-28T16:30:00"/>
    <d v="2023-10-28T16:45:00"/>
    <d v="1899-12-30T00:15:00"/>
    <x v="0"/>
    <x v="0"/>
  </r>
  <r>
    <n v="614"/>
    <x v="139"/>
    <x v="4"/>
    <x v="33"/>
    <d v="1899-12-30T23:40:00"/>
    <x v="2"/>
    <x v="109"/>
    <s v="PHILIPS"/>
    <s v="INGENIA ELITON S"/>
    <x v="4"/>
    <x v="0"/>
    <s v="NOT WORKING"/>
    <s v="RESTARTED THE MACHINE AND NOW IT'S WORKING GOOD."/>
    <s v="NO"/>
    <s v="NO"/>
    <d v="2023-10-28T00:00:00"/>
    <s v="October 2023"/>
    <d v="1899-12-30T23:55:00"/>
    <d v="2023-10-28T23:30:00"/>
    <d v="2023-10-28T23:55:00"/>
    <d v="1899-12-30T00:25:00"/>
    <x v="0"/>
    <x v="1"/>
  </r>
  <r>
    <n v="615"/>
    <x v="139"/>
    <x v="4"/>
    <x v="62"/>
    <d v="1899-12-30T22:40:00"/>
    <x v="2"/>
    <x v="16"/>
    <s v="MINDRAY MEDICAL INDIA"/>
    <s v="SV 300"/>
    <x v="4"/>
    <x v="2"/>
    <s v="NEED TO DO PRE-USE CHECK"/>
    <s v="CHECKED AND IT'S  WORKING GOOD."/>
    <s v="NO"/>
    <s v="NO"/>
    <d v="2023-10-28T00:00:00"/>
    <s v="October 2023"/>
    <d v="1899-12-30T22:55:00"/>
    <d v="2023-10-28T22:30:00"/>
    <d v="2023-10-28T22:55:00"/>
    <d v="1899-12-30T00:25:00"/>
    <x v="0"/>
    <x v="1"/>
  </r>
  <r>
    <n v="616"/>
    <x v="140"/>
    <x v="4"/>
    <x v="56"/>
    <d v="1899-12-30T21:32:00"/>
    <x v="3"/>
    <x v="38"/>
    <s v="RESMED"/>
    <s v="STELLAR 150"/>
    <x v="3"/>
    <x v="7"/>
    <s v="ALARM INDICATION"/>
    <s v="UNLOCKED THE MACHINE, CHANGES DONE AND WORKING GOOD."/>
    <s v="NO"/>
    <s v="NO"/>
    <d v="2023-10-30T00:00:00"/>
    <s v="October 2023"/>
    <d v="1899-12-30T21:40:00"/>
    <d v="2023-10-30T21:30:00"/>
    <d v="2023-10-30T21:40:00"/>
    <d v="1899-12-30T00:10:00"/>
    <x v="0"/>
    <x v="0"/>
  </r>
  <r>
    <n v="617"/>
    <x v="140"/>
    <x v="4"/>
    <x v="50"/>
    <d v="1899-12-30T12:06:00"/>
    <x v="5"/>
    <x v="55"/>
    <s v="SECA"/>
    <n v="354"/>
    <x v="3"/>
    <x v="6"/>
    <s v="NOT WORKING"/>
    <s v="CHECKED THE MACHINE, AND FOUND THAT BATTERY NOT FIXED PROPERLY. REFIXED IT AND CHECKED. NOW, WORKING GOOD."/>
    <s v="NO"/>
    <s v="NO"/>
    <d v="2023-10-30T00:00:00"/>
    <s v="October 2023"/>
    <d v="1899-12-30T12:15:00"/>
    <d v="2023-10-30T12:00:00"/>
    <d v="2023-10-30T12:15:00"/>
    <d v="1899-12-30T00:15:00"/>
    <x v="0"/>
    <x v="2"/>
  </r>
  <r>
    <n v="618"/>
    <x v="140"/>
    <x v="4"/>
    <x v="189"/>
    <d v="1899-12-30T07:15:00"/>
    <x v="0"/>
    <x v="74"/>
    <s v="GETINGE"/>
    <s v="PACE T20"/>
    <x v="0"/>
    <x v="6"/>
    <s v="NOT SWITCHING ON"/>
    <s v="FOUND BATTERY DEFECTIVE. CHANGED NEW BATTERIES AND ISSUE RECTIFIED. "/>
    <s v="BATTERY"/>
    <s v="NO"/>
    <d v="2023-10-30T00:00:00"/>
    <s v="October 2023"/>
    <d v="1899-12-30T07:25:00"/>
    <d v="2023-10-30T07:10:00"/>
    <d v="2023-10-30T07:25:00"/>
    <d v="1899-12-30T00:15:00"/>
    <x v="0"/>
    <x v="1"/>
  </r>
  <r>
    <n v="619"/>
    <x v="140"/>
    <x v="4"/>
    <x v="58"/>
    <d v="1899-12-30T11:50:00"/>
    <x v="0"/>
    <x v="4"/>
    <s v="WIPRO GE HEALTH CARE"/>
    <s v="AVANCE CS2"/>
    <x v="0"/>
    <x v="5"/>
    <s v="NOT SWITCHING ON"/>
    <s v="RESTARTED THE SYSTEM AND ISSUE RECTIFIED. "/>
    <s v="NO"/>
    <s v="NO"/>
    <d v="2023-10-30T00:00:00"/>
    <s v="October 2023"/>
    <d v="1899-12-30T12:00:00"/>
    <d v="2023-10-30T11:45:00"/>
    <d v="2023-10-30T12:00:00"/>
    <d v="1899-12-30T00:15:00"/>
    <x v="0"/>
    <x v="1"/>
  </r>
  <r>
    <n v="620"/>
    <x v="140"/>
    <x v="4"/>
    <x v="81"/>
    <d v="1899-12-30T16:50:00"/>
    <x v="0"/>
    <x v="61"/>
    <s v="GETINGE"/>
    <s v="HS 22K7"/>
    <x v="2"/>
    <x v="5"/>
    <s v="WATER QA ERROR"/>
    <s v="REPLACED WATER IN THE TANK AND RESTARTED THE UNIT. ISSUE RECTIFIED AND WORKING FINE. "/>
    <s v="NO"/>
    <s v="NO"/>
    <d v="2023-10-30T00:00:00"/>
    <s v="October 2023"/>
    <d v="1899-12-30T17:00:00"/>
    <d v="2023-10-30T16:45:00"/>
    <d v="2023-10-30T17:00:00"/>
    <d v="1899-12-30T00:15:00"/>
    <x v="0"/>
    <x v="0"/>
  </r>
  <r>
    <n v="621"/>
    <x v="140"/>
    <x v="4"/>
    <x v="103"/>
    <d v="1899-12-30T17:40:00"/>
    <x v="0"/>
    <x v="3"/>
    <s v="PHILIPS"/>
    <s v="EFFICIA DFM 100"/>
    <x v="4"/>
    <x v="6"/>
    <s v="PRINTER NOT WORKING"/>
    <s v="FIXED THE PAPER PROPERLY AND ISSUE RECTIFIED"/>
    <s v="NO"/>
    <s v="NO"/>
    <d v="2023-10-30T00:00:00"/>
    <s v="October 2023"/>
    <d v="1899-12-30T17:55:00"/>
    <d v="2023-10-30T17:35:00"/>
    <d v="2023-10-30T17:55:00"/>
    <d v="1899-12-30T00:20:00"/>
    <x v="0"/>
    <x v="1"/>
  </r>
  <r>
    <n v="622"/>
    <x v="140"/>
    <x v="4"/>
    <x v="32"/>
    <d v="1899-12-30T18:05:00"/>
    <x v="0"/>
    <x v="8"/>
    <s v=" "/>
    <s v="LOGIC E-R7"/>
    <x v="4"/>
    <x v="5"/>
    <s v="ECHO PROBE NOT WORKING"/>
    <s v="REFIXED THE PROBE AND FOUND IT'S IN GOOD WORKING CONDITION."/>
    <s v="NO"/>
    <s v="NO"/>
    <d v="2023-10-30T00:00:00"/>
    <s v="October 2023"/>
    <d v="1899-12-30T18:10:00"/>
    <d v="2023-10-30T18:00:00"/>
    <d v="2023-10-30T18:10:00"/>
    <d v="1899-12-30T00:10:00"/>
    <x v="0"/>
    <x v="0"/>
  </r>
  <r>
    <n v="623"/>
    <x v="140"/>
    <x v="4"/>
    <x v="21"/>
    <d v="1899-12-30T15:15:00"/>
    <x v="6"/>
    <x v="15"/>
    <s v="PHILIPS"/>
    <s v="CM12"/>
    <x v="4"/>
    <x v="7"/>
    <s v="MONITOR NOT WORKING"/>
    <s v="RESTARTED THE MACHINE AND NOW IT'S WORKING GOOD."/>
    <s v="NO"/>
    <s v="NO"/>
    <d v="2023-10-30T00:00:00"/>
    <s v="October 2023"/>
    <d v="1899-12-30T15:20:00"/>
    <d v="2023-10-30T15:00:00"/>
    <d v="2023-10-30T15:20:00"/>
    <d v="1899-12-30T00:20:00"/>
    <x v="0"/>
    <x v="0"/>
  </r>
  <r>
    <n v="624"/>
    <x v="141"/>
    <x v="4"/>
    <x v="210"/>
    <d v="1899-12-30T01:15:00"/>
    <x v="0"/>
    <x v="25"/>
    <s v="MAQUET"/>
    <s v="SERVO-I"/>
    <x v="1"/>
    <x v="6"/>
    <s v="INTERNOL LEAK"/>
    <s v="CHECKOUT DONE ISSUE RECTIFIED"/>
    <s v="NO"/>
    <s v="NO"/>
    <d v="2023-10-31T00:00:00"/>
    <s v="October 2023"/>
    <d v="1899-12-30T01:20:00"/>
    <d v="2023-10-31T01:10:00"/>
    <d v="2023-10-31T01:20:00"/>
    <d v="1899-12-30T00:10:00"/>
    <x v="0"/>
    <x v="1"/>
  </r>
  <r>
    <n v="625"/>
    <x v="141"/>
    <x v="4"/>
    <x v="85"/>
    <d v="1899-12-30T17:15:00"/>
    <x v="0"/>
    <x v="15"/>
    <s v="MINDRAY MEDICAL INDIA"/>
    <s v="UMEC 12"/>
    <x v="1"/>
    <x v="7"/>
    <s v="BP NOT READ"/>
    <s v="FIXED CABLE PROPERLY"/>
    <s v="NO"/>
    <s v="NO"/>
    <d v="2023-10-31T00:00:00"/>
    <s v="October 2023"/>
    <d v="1899-12-30T17:20:00"/>
    <d v="2023-10-31T17:10:00"/>
    <d v="2023-10-31T17:20:00"/>
    <d v="1899-12-30T00:10:00"/>
    <x v="0"/>
    <x v="0"/>
  </r>
  <r>
    <n v="626"/>
    <x v="141"/>
    <x v="4"/>
    <x v="66"/>
    <d v="1899-12-30T17:35:00"/>
    <x v="0"/>
    <x v="2"/>
    <s v="ARJO HUNTLEIGH"/>
    <s v="ENTERPRISE 5000"/>
    <x v="1"/>
    <x v="5"/>
    <s v="REPORTED NOT WORKING"/>
    <s v="CHECKED CONNECTIONS AND RESET "/>
    <s v="NO"/>
    <s v="NO"/>
    <d v="2023-10-31T00:00:00"/>
    <s v="October 2023"/>
    <d v="1899-12-30T17:45:00"/>
    <d v="2023-10-31T17:30:00"/>
    <d v="2023-10-31T17:45:00"/>
    <d v="1899-12-30T00:15:00"/>
    <x v="0"/>
    <x v="2"/>
  </r>
  <r>
    <n v="627"/>
    <x v="141"/>
    <x v="4"/>
    <x v="19"/>
    <d v="1899-12-30T09:05:00"/>
    <x v="0"/>
    <x v="4"/>
    <s v="WIPRO GE HEALTH CARE"/>
    <s v="9100 CNXT"/>
    <x v="0"/>
    <x v="5"/>
    <s v="NO FLOW SENSOR ALARM"/>
    <s v="REFIXED FLOW SENSORS AND CHECKOUT DONE. ISSUE RECTIFIED. "/>
    <s v="NO"/>
    <s v="NO"/>
    <d v="2023-10-31T00:00:00"/>
    <s v="October 2023"/>
    <d v="1899-12-30T09:20:00"/>
    <d v="2023-10-31T09:00:00"/>
    <d v="2023-10-31T09:20:00"/>
    <d v="1899-12-30T00:20:00"/>
    <x v="0"/>
    <x v="1"/>
  </r>
  <r>
    <n v="628"/>
    <x v="141"/>
    <x v="4"/>
    <x v="10"/>
    <d v="1899-12-30T10:10:00"/>
    <x v="2"/>
    <x v="33"/>
    <s v="SMITHS MEDICAL"/>
    <s v="L1CW"/>
    <x v="5"/>
    <x v="6"/>
    <s v="AIR FILTER BLOCKAGE"/>
    <s v="CLEANED THE AIR FILTR, ISSUE RECTIFIED"/>
    <s v="NO"/>
    <s v="NO"/>
    <d v="2023-10-31T00:00:00"/>
    <s v="October 2023"/>
    <d v="1899-12-30T10:30:00"/>
    <d v="2023-10-31T10:00:00"/>
    <d v="2023-10-31T10:30:00"/>
    <d v="1899-12-30T00:30:00"/>
    <x v="0"/>
    <x v="0"/>
  </r>
  <r>
    <n v="629"/>
    <x v="141"/>
    <x v="4"/>
    <x v="27"/>
    <d v="1899-12-30T10:34:00"/>
    <x v="10"/>
    <x v="33"/>
    <s v="SMITHS MEDICAL"/>
    <s v="L1CW"/>
    <x v="5"/>
    <x v="6"/>
    <s v="WARMER HOSE ISSUE"/>
    <s v="SOLDERED WIRE AND RECTIFIED THE WARMER HOSE"/>
    <s v="NO"/>
    <s v="NO"/>
    <d v="2023-10-31T00:00:00"/>
    <s v="October 2023"/>
    <d v="1899-12-30T11:00:00"/>
    <d v="2023-10-31T10:30:00"/>
    <d v="2023-10-31T11:00:00"/>
    <d v="1899-12-30T00:30:00"/>
    <x v="0"/>
    <x v="0"/>
  </r>
  <r>
    <n v="630"/>
    <x v="141"/>
    <x v="4"/>
    <x v="61"/>
    <d v="1899-12-30T11:10:00"/>
    <x v="2"/>
    <x v="38"/>
    <s v="PHILIPS"/>
    <s v="A40"/>
    <x v="5"/>
    <x v="7"/>
    <s v="LANGUAGE CHANGED"/>
    <s v="SETTINGS CHANGED, ISSUE RECTIFIED"/>
    <s v="NO"/>
    <s v="NO"/>
    <d v="2023-10-31T00:00:00"/>
    <s v="October 2023"/>
    <d v="1899-12-30T11:30:00"/>
    <d v="2023-10-31T11:00:00"/>
    <d v="2023-10-31T11:30:00"/>
    <d v="1899-12-30T00:30:00"/>
    <x v="0"/>
    <x v="0"/>
  </r>
  <r>
    <n v="631"/>
    <x v="142"/>
    <x v="5"/>
    <x v="71"/>
    <d v="1899-12-30T09:20:00"/>
    <x v="0"/>
    <x v="16"/>
    <s v="MINDRAY MEDICAL INDIA"/>
    <s v="SV 300"/>
    <x v="5"/>
    <x v="6"/>
    <s v="O2 CELL NOT WORKING"/>
    <s v="CLEANED THE O2 CELL AND PERFORMED THE 02 CELL CALIBRATION.WORKING FINE."/>
    <s v="NO"/>
    <s v="NO"/>
    <d v="2023-11-01T00:00:00"/>
    <s v="November 2023"/>
    <d v="1899-12-30T09:30:00"/>
    <d v="2023-11-01T09:15:00"/>
    <d v="2023-11-01T09:30:00"/>
    <d v="1899-12-30T00:15:00"/>
    <x v="0"/>
    <x v="1"/>
  </r>
  <r>
    <n v="632"/>
    <x v="142"/>
    <x v="5"/>
    <x v="86"/>
    <d v="1899-12-30T12:26:00"/>
    <x v="5"/>
    <x v="43"/>
    <s v="WELCH ALLYN"/>
    <s v="TANITA"/>
    <x v="5"/>
    <x v="3"/>
    <s v="HEIGHT SCALE NOT WORKING"/>
    <s v="RE-ATTACHED THE HEIGHT SCALE.NOW WORKING FINE."/>
    <s v="NO"/>
    <s v="NO"/>
    <d v="2023-11-01T00:00:00"/>
    <s v="November 2023"/>
    <d v="1899-12-30T12:40:00"/>
    <d v="2023-11-01T12:20:00"/>
    <d v="2023-11-01T12:40:00"/>
    <d v="1899-12-30T00:20:00"/>
    <x v="0"/>
    <x v="2"/>
  </r>
  <r>
    <n v="633"/>
    <x v="142"/>
    <x v="5"/>
    <x v="49"/>
    <d v="1899-12-30T12:55:00"/>
    <x v="0"/>
    <x v="33"/>
    <s v="SMITHS MEDICAL"/>
    <s v="L1CW"/>
    <x v="5"/>
    <x v="6"/>
    <s v="WARMER NOT WORKING"/>
    <s v="AIR FILTER BLCOKAGE ISSUE/CLEANED THE AIR FILTER.WORKING FINE."/>
    <s v="NO"/>
    <s v="NO"/>
    <d v="2023-11-01T00:00:00"/>
    <s v="November 2023"/>
    <d v="1899-12-30T13:15:00"/>
    <d v="2023-11-01T12:50:00"/>
    <d v="2023-11-01T13:15:00"/>
    <d v="1899-12-30T00:25:00"/>
    <x v="0"/>
    <x v="0"/>
  </r>
  <r>
    <n v="634"/>
    <x v="142"/>
    <x v="5"/>
    <x v="36"/>
    <d v="1899-12-30T14:15:00"/>
    <x v="0"/>
    <x v="33"/>
    <s v="SMITHS MEDICAL"/>
    <s v="L1CW"/>
    <x v="5"/>
    <x v="6"/>
    <s v="WARMER NOT WORKING"/>
    <s v="AIR FILTER BLCOKAGE ISSUE/CLEANED THE AIR FILTER.WORKING FINE."/>
    <s v="NO"/>
    <s v="NO"/>
    <d v="2023-11-01T00:00:00"/>
    <s v="November 2023"/>
    <d v="1899-12-30T14:35:00"/>
    <d v="2023-11-01T14:10:00"/>
    <d v="2023-11-01T14:35:00"/>
    <d v="1899-12-30T00:25:00"/>
    <x v="0"/>
    <x v="0"/>
  </r>
  <r>
    <n v="635"/>
    <x v="142"/>
    <x v="5"/>
    <x v="46"/>
    <d v="1899-12-30T14:45:00"/>
    <x v="0"/>
    <x v="2"/>
    <s v="ARJO HUNTLEIGH"/>
    <s v="ENTERPRISE 5000"/>
    <x v="5"/>
    <x v="7"/>
    <s v="COT NOT WORKING"/>
    <s v="RESETTED THE REMOTE AND CONTROL BOX.WORKING FINE."/>
    <s v="NO"/>
    <s v="NO"/>
    <d v="2023-11-01T00:00:00"/>
    <s v="November 2023"/>
    <d v="1899-12-30T14:50:00"/>
    <d v="2023-11-01T14:40:00"/>
    <d v="2023-11-01T14:50:00"/>
    <d v="1899-12-30T00:10:00"/>
    <x v="0"/>
    <x v="2"/>
  </r>
  <r>
    <n v="636"/>
    <x v="142"/>
    <x v="5"/>
    <x v="126"/>
    <d v="1899-12-30T15:10:00"/>
    <x v="0"/>
    <x v="15"/>
    <s v="MINDRAY MEDICAL INDIA"/>
    <s v="UMEC 12"/>
    <x v="5"/>
    <x v="7"/>
    <s v="SPO2 CONNECTOR DAMAGED"/>
    <s v="RECTIFIED THE SPO2 CONNECTOR ISSUE .WORKING FINE."/>
    <s v="NO"/>
    <s v="NO"/>
    <d v="2023-11-01T00:00:00"/>
    <s v="November 2023"/>
    <d v="1899-12-30T15:40:00"/>
    <d v="2023-11-01T15:05:00"/>
    <d v="2023-11-01T15:40:00"/>
    <d v="1899-12-30T00:35:00"/>
    <x v="0"/>
    <x v="0"/>
  </r>
  <r>
    <n v="637"/>
    <x v="142"/>
    <x v="5"/>
    <x v="94"/>
    <d v="1899-12-30T08:00:00"/>
    <x v="0"/>
    <x v="4"/>
    <s v="WIPRO GE HEALTH CARE"/>
    <s v="AVANCE CS2"/>
    <x v="0"/>
    <x v="5"/>
    <s v="CIRCUIT LEAK TEST FAILED"/>
    <s v="REMOVED SODA LIME AND DONE PRE USE CHECK PASSED"/>
    <s v="NO"/>
    <s v="NO"/>
    <d v="2023-11-01T00:00:00"/>
    <s v="November 2023"/>
    <d v="1899-12-30T08:15:00"/>
    <d v="2023-11-01T07:55:00"/>
    <d v="2023-11-01T08:15:00"/>
    <d v="1899-12-30T00:20:00"/>
    <x v="0"/>
    <x v="1"/>
  </r>
  <r>
    <n v="638"/>
    <x v="142"/>
    <x v="5"/>
    <x v="5"/>
    <d v="1899-12-30T10:25:00"/>
    <x v="0"/>
    <x v="15"/>
    <s v="PHILIPS"/>
    <s v="MX 550"/>
    <x v="0"/>
    <x v="5"/>
    <s v="GAS MODULE NOT WORKING"/>
    <s v="FOUND ISSUE DUE TO HUMIDITY. REMOVED GAS MODULE AND KEPT IN ROOM TEMPERATURE FOR 4 HRS. REFIXED AND ISSUE RECTIFIED. "/>
    <s v="NO"/>
    <s v="NO"/>
    <d v="2023-11-01T00:00:00"/>
    <s v="November 2023"/>
    <d v="1899-12-30T14:30:00"/>
    <d v="2023-11-01T10:20:00"/>
    <d v="2023-11-01T14:30:00"/>
    <d v="1899-12-30T04:10:00"/>
    <x v="0"/>
    <x v="0"/>
  </r>
  <r>
    <n v="639"/>
    <x v="142"/>
    <x v="5"/>
    <x v="109"/>
    <d v="1899-12-30T13:55:00"/>
    <x v="0"/>
    <x v="79"/>
    <s v="WIPRO GE HEALTH CARE"/>
    <s v="T2100-ST2"/>
    <x v="3"/>
    <x v="3"/>
    <s v="ARTIFACT ISSUE"/>
    <s v="CHECKED THE MACHINE AND FOUND ARTIFACTS IN 1ST AND 2ND ROUND. RESTARTED THE MACHINE, AND REFIXED THE CONNECTIONS. OBSERVED WITH A PATIENT AND WORKING FINE. "/>
    <s v="NO"/>
    <s v="NO"/>
    <d v="2023-11-01T00:00:00"/>
    <s v="November 2023"/>
    <d v="1899-12-30T14:20:00"/>
    <d v="2023-11-01T13:50:00"/>
    <d v="2023-11-01T14:20:00"/>
    <d v="1899-12-30T00:30:00"/>
    <x v="0"/>
    <x v="2"/>
  </r>
  <r>
    <n v="640"/>
    <x v="142"/>
    <x v="5"/>
    <x v="17"/>
    <d v="1899-12-30T11:40:00"/>
    <x v="11"/>
    <x v="2"/>
    <s v="ARJO HUNTLEIGH"/>
    <s v="ENTERPRISE 8000"/>
    <x v="2"/>
    <x v="5"/>
    <s v="NOT WORKING"/>
    <s v="RESET DONE"/>
    <s v="NO"/>
    <s v="NO"/>
    <d v="2023-11-01T00:00:00"/>
    <s v="November 2023"/>
    <d v="1899-12-30T11:50:00"/>
    <d v="2023-11-01T11:20:00"/>
    <d v="2023-11-01T11:50:00"/>
    <d v="1899-12-30T00:30:00"/>
    <x v="0"/>
    <x v="2"/>
  </r>
  <r>
    <n v="641"/>
    <x v="142"/>
    <x v="5"/>
    <x v="210"/>
    <d v="1899-12-30T01:15:00"/>
    <x v="0"/>
    <x v="15"/>
    <s v="MINDRAY MEDICAL INDIA"/>
    <s v="UMEC 12"/>
    <x v="1"/>
    <x v="7"/>
    <s v="BP NOT READING"/>
    <s v="CHECKED AND OBSERVED LOOSENED BP HOSE FIXED PROPERLY "/>
    <s v="NO"/>
    <s v="NO"/>
    <d v="2023-11-01T00:00:00"/>
    <s v="November 2023"/>
    <d v="1899-12-30T01:20:00"/>
    <d v="2023-11-01T01:10:00"/>
    <d v="2023-11-01T01:20:00"/>
    <d v="1899-12-30T00:10:00"/>
    <x v="0"/>
    <x v="0"/>
  </r>
  <r>
    <n v="642"/>
    <x v="142"/>
    <x v="5"/>
    <x v="14"/>
    <d v="1899-12-30T07:55:00"/>
    <x v="9"/>
    <x v="2"/>
    <s v="ARJO HUNTLEIGH"/>
    <s v="ENTERPRISE 5000"/>
    <x v="1"/>
    <x v="5"/>
    <s v="NOT WORKING"/>
    <s v="CHECKED AND OBSERVED SUSPECT  MACHINE ACCUATER GOT DEFECT"/>
    <s v="NO"/>
    <s v="ACTUATOR"/>
    <d v="2023-11-01T00:00:00"/>
    <s v="November 2023"/>
    <d v="1899-12-30T08:00:00"/>
    <d v="2023-11-01T07:48:00"/>
    <d v="2023-11-01T08:00:00"/>
    <d v="1899-12-30T00:12:00"/>
    <x v="1"/>
    <x v="2"/>
  </r>
  <r>
    <n v="643"/>
    <x v="143"/>
    <x v="5"/>
    <x v="10"/>
    <d v="1899-12-30T10:15:00"/>
    <x v="6"/>
    <x v="113"/>
    <s v="BIOMERIUX"/>
    <s v="VITEK 2 COMPACT 30"/>
    <x v="4"/>
    <x v="4"/>
    <s v="HOST COMMUNICATION PROBLEM"/>
    <s v="REFIXED THE CABLE AND RECTIFIED THE ISSUE"/>
    <s v="NO"/>
    <s v="NO"/>
    <d v="2023-11-02T00:00:00"/>
    <s v="November 2023"/>
    <d v="1899-12-30T10:25:00"/>
    <d v="2023-11-02T10:00:00"/>
    <d v="2023-11-02T10:25:00"/>
    <d v="1899-12-30T00:25:00"/>
    <x v="0"/>
    <x v="0"/>
  </r>
  <r>
    <n v="644"/>
    <x v="143"/>
    <x v="5"/>
    <x v="55"/>
    <d v="1899-12-30T18:45:00"/>
    <x v="0"/>
    <x v="15"/>
    <s v="PHILIPS"/>
    <s v="MX 450"/>
    <x v="4"/>
    <x v="6"/>
    <s v="TEMP NOT DISPLAYED"/>
    <s v="FOUND ISSUE WITH THE TEMP PROBE AND CHECKED WITH ANOTHER PROBE AND IT'S WORKING GOOD."/>
    <s v="NO"/>
    <s v="NO"/>
    <d v="2023-11-02T00:00:00"/>
    <s v="November 2023"/>
    <d v="1899-12-30T19:00:00"/>
    <d v="2023-11-02T18:40:00"/>
    <d v="2023-11-02T19:00:00"/>
    <d v="1899-12-30T00:20:00"/>
    <x v="0"/>
    <x v="0"/>
  </r>
  <r>
    <n v="645"/>
    <x v="143"/>
    <x v="5"/>
    <x v="211"/>
    <d v="1899-12-30T09:05:00"/>
    <x v="3"/>
    <x v="12"/>
    <s v="MAQUET"/>
    <s v="ALPHA MAX"/>
    <x v="0"/>
    <x v="5"/>
    <s v="REMOTE NOT WORKING. "/>
    <s v="CHANGED TO ANOTHER PORT AND CHECKED, WORKING FINE. "/>
    <s v="NO"/>
    <s v="NO"/>
    <d v="2023-11-02T00:00:00"/>
    <s v="November 2023"/>
    <d v="1899-12-30T09:10:00"/>
    <d v="2023-11-02T09:03:00"/>
    <d v="2023-11-02T09:10:00"/>
    <d v="1899-12-30T00:07:00"/>
    <x v="0"/>
    <x v="2"/>
  </r>
  <r>
    <n v="646"/>
    <x v="143"/>
    <x v="5"/>
    <x v="61"/>
    <d v="1899-12-30T11:05:00"/>
    <x v="0"/>
    <x v="85"/>
    <s v="KARL STORZ"/>
    <s v="84032ZX"/>
    <x v="0"/>
    <x v="5"/>
    <s v="AUTOMATCIALLY SWITCH OFF"/>
    <s v="FOUN CONNECTOR NOT FIT PROPERLY WHILE USING. FIXED PROPERLY AND ISSUE RECTIFIED"/>
    <s v="NO"/>
    <s v="NO"/>
    <d v="2023-11-02T00:00:00"/>
    <s v="November 2023"/>
    <d v="1899-12-30T11:15:00"/>
    <d v="2023-11-02T11:00:00"/>
    <d v="2023-11-02T11:15:00"/>
    <d v="1899-12-30T00:15:00"/>
    <x v="0"/>
    <x v="0"/>
  </r>
  <r>
    <n v="647"/>
    <x v="143"/>
    <x v="5"/>
    <x v="16"/>
    <d v="1899-12-30T09:55:00"/>
    <x v="0"/>
    <x v="46"/>
    <s v="MASIMO"/>
    <s v="RAD-97"/>
    <x v="3"/>
    <x v="6"/>
    <s v="NOT WORKING"/>
    <s v="REMOVED THE POWERCHORD AND REFIXED. RESTARTED THE MACHINE AND NOW WORKING GOOD."/>
    <s v="NO"/>
    <s v="NO"/>
    <d v="2023-11-02T00:00:00"/>
    <s v="November 2023"/>
    <d v="1899-12-30T10:15:00"/>
    <d v="2023-11-02T09:50:00"/>
    <d v="2023-11-02T10:15:00"/>
    <d v="1899-12-30T00:25:00"/>
    <x v="0"/>
    <x v="0"/>
  </r>
  <r>
    <n v="648"/>
    <x v="143"/>
    <x v="5"/>
    <x v="5"/>
    <d v="1899-12-30T10:22:00"/>
    <x v="3"/>
    <x v="3"/>
    <s v="PHILIPS"/>
    <s v="EFFICIA DFM 100"/>
    <x v="3"/>
    <x v="6"/>
    <s v="DATE AND TME CHANGED"/>
    <s v="CHANGES DONE, RERUN THE OPERATIONAL CHECK AND WORKING GOOD."/>
    <s v="NO"/>
    <s v="NO"/>
    <d v="2023-11-02T00:00:00"/>
    <s v="November 2023"/>
    <d v="1899-12-30T10:30:00"/>
    <d v="2023-11-02T10:20:00"/>
    <d v="2023-11-02T10:30:00"/>
    <d v="1899-12-30T00:10:00"/>
    <x v="0"/>
    <x v="1"/>
  </r>
  <r>
    <n v="649"/>
    <x v="143"/>
    <x v="5"/>
    <x v="7"/>
    <d v="1899-12-30T13:15:00"/>
    <x v="0"/>
    <x v="5"/>
    <s v="GEM 4000"/>
    <s v="INSTRUMENTATION LABORATORY"/>
    <x v="1"/>
    <x v="6"/>
    <s v="HCT UNOVAIL"/>
    <s v="ISSUE RECTIFIED BY COMPANY PERSON"/>
    <s v="NO"/>
    <s v="NO"/>
    <d v="2023-11-02T00:00:00"/>
    <s v="November 2023"/>
    <d v="1899-12-30T13:20:00"/>
    <d v="2023-11-02T13:10:00"/>
    <d v="2023-11-02T13:20:00"/>
    <d v="1899-12-30T00:10:00"/>
    <x v="0"/>
    <x v="0"/>
  </r>
  <r>
    <n v="650"/>
    <x v="144"/>
    <x v="5"/>
    <x v="71"/>
    <d v="1899-12-30T09:20:00"/>
    <x v="0"/>
    <x v="69"/>
    <s v="CARESTREAM"/>
    <s v="DRY VIEW 6950"/>
    <x v="5"/>
    <x v="0"/>
    <s v="FILTER ISSUE"/>
    <s v="RECTIFIED THE FILTER ISSUE.WORKING FINE."/>
    <s v="NO"/>
    <s v="NO"/>
    <d v="2023-11-03T00:00:00"/>
    <s v="November 2023"/>
    <d v="1899-12-30T09:30:00"/>
    <d v="2023-11-03T09:15:00"/>
    <d v="2023-11-03T09:30:00"/>
    <d v="1899-12-30T00:15:00"/>
    <x v="0"/>
    <x v="0"/>
  </r>
  <r>
    <n v="651"/>
    <x v="144"/>
    <x v="5"/>
    <x v="40"/>
    <d v="1899-12-30T19:05:00"/>
    <x v="0"/>
    <x v="106"/>
    <s v="COBAS U 411"/>
    <s v="ROCHE"/>
    <x v="4"/>
    <x v="4"/>
    <s v="TEMPERATURE ERROR"/>
    <s v="RESTARTED THE MACHINE AND ISSUE RECTIFIED"/>
    <s v="NO"/>
    <s v="NO"/>
    <d v="2023-11-03T00:00:00"/>
    <s v="November 2023"/>
    <d v="1899-12-30T19:15:00"/>
    <d v="2023-11-03T19:00:00"/>
    <d v="2023-11-03T19:15:00"/>
    <d v="1899-12-30T00:15:00"/>
    <x v="0"/>
    <x v="0"/>
  </r>
  <r>
    <n v="652"/>
    <x v="144"/>
    <x v="5"/>
    <x v="128"/>
    <d v="1899-12-30T20:10:00"/>
    <x v="2"/>
    <x v="38"/>
    <s v="PHILIPS"/>
    <s v="A40"/>
    <x v="4"/>
    <x v="6"/>
    <s v="NOT WORKING"/>
    <s v="CHECKED AND ITS WORKING GOOD"/>
    <s v="NO"/>
    <s v="NO"/>
    <d v="2023-11-03T00:00:00"/>
    <s v="November 2023"/>
    <d v="1899-12-30T20:20:00"/>
    <d v="2023-11-03T20:00:00"/>
    <d v="2023-11-03T20:20:00"/>
    <d v="1899-12-30T00:20:00"/>
    <x v="0"/>
    <x v="0"/>
  </r>
  <r>
    <n v="653"/>
    <x v="144"/>
    <x v="5"/>
    <x v="116"/>
    <d v="1899-12-30T10:10:00"/>
    <x v="0"/>
    <x v="109"/>
    <s v="PHILIPS"/>
    <s v="INGENIA ELITON S"/>
    <x v="0"/>
    <x v="0"/>
    <s v="VERTICAL LINE ON CONSOLE DISPLAY. "/>
    <s v="FOUND ISSUE DUE TO STORAGE FULL. CLEARED DATA AND ISSUE RECTIFIED. "/>
    <s v="NO"/>
    <s v="NO"/>
    <d v="2023-11-03T00:00:00"/>
    <s v="November 2023"/>
    <d v="1899-12-30T10:30:00"/>
    <d v="2023-11-03T10:05:00"/>
    <d v="2023-11-03T10:30:00"/>
    <d v="1899-12-30T00:25:00"/>
    <x v="0"/>
    <x v="1"/>
  </r>
  <r>
    <n v="654"/>
    <x v="144"/>
    <x v="5"/>
    <x v="119"/>
    <d v="1899-12-30T12:40:00"/>
    <x v="2"/>
    <x v="27"/>
    <s v="PHILIPS"/>
    <s v="CORE SERIES S5"/>
    <x v="2"/>
    <x v="1"/>
    <s v="INTERMITTENTLY SLAVE MONITOR SIGNOL GETS LOST"/>
    <s v="FOUND THE PROBLEM WITH IVUS CONNECTING PORT PROBLEM, NEED REPLACEMENT"/>
    <s v="NO"/>
    <s v="NO"/>
    <d v="2023-11-03T00:00:00"/>
    <s v="November 2023"/>
    <d v="1899-12-30T12:55:00"/>
    <d v="2023-11-03T12:30:00"/>
    <d v="2023-11-03T12:55:00"/>
    <d v="1899-12-30T00:25:00"/>
    <x v="0"/>
    <x v="0"/>
  </r>
  <r>
    <n v="655"/>
    <x v="145"/>
    <x v="5"/>
    <x v="123"/>
    <d v="1899-12-30T11:20:00"/>
    <x v="0"/>
    <x v="46"/>
    <s v="COVIDIEN"/>
    <s v="NELLCOR"/>
    <x v="3"/>
    <x v="7"/>
    <s v="NOT WORKING"/>
    <s v="REMOVED THE EXTENSION CABLE, CLEANED AND REFIXED. CHECKED AND NOW WORKING GOOD."/>
    <s v="NO"/>
    <s v="NO"/>
    <d v="2023-11-04T00:00:00"/>
    <s v="November 2023"/>
    <d v="1899-12-30T11:30:00"/>
    <d v="2023-11-04T11:15:00"/>
    <d v="2023-11-04T11:30:00"/>
    <d v="1899-12-30T00:15:00"/>
    <x v="0"/>
    <x v="0"/>
  </r>
  <r>
    <n v="656"/>
    <x v="145"/>
    <x v="5"/>
    <x v="75"/>
    <d v="1899-12-30T16:55:00"/>
    <x v="0"/>
    <x v="76"/>
    <s v="PHILIPS"/>
    <s v="EFFICIA DFM 100"/>
    <x v="3"/>
    <x v="6"/>
    <s v="PRINTER ISSUE"/>
    <s v="CHECKED AND FOUND ISSUE IN PRINTER PAPER. REPLACED WITH ANOTHER PAPER. REPLACED WITH ANOTHER PAPER. CHECKED AND WORKING GOOD."/>
    <s v="NO"/>
    <s v="NO"/>
    <d v="2023-11-04T00:00:00"/>
    <s v="November 2023"/>
    <d v="1899-12-30T17:10:00"/>
    <d v="2023-11-04T16:50:00"/>
    <d v="2023-11-04T17:10:00"/>
    <d v="1899-12-30T00:20:00"/>
    <x v="0"/>
    <x v="1"/>
  </r>
  <r>
    <n v="657"/>
    <x v="145"/>
    <x v="5"/>
    <x v="61"/>
    <d v="1899-12-30T11:10:00"/>
    <x v="2"/>
    <x v="14"/>
    <s v="SMITHS MEDICAL"/>
    <s v="GRASEBY 2100"/>
    <x v="2"/>
    <x v="5"/>
    <s v="BUBBLE SENSOR BROKEN"/>
    <s v="REPLACED BUBBLE SENSOR"/>
    <s v="BUBBLE SENSOR"/>
    <s v="NO"/>
    <d v="2023-11-04T00:00:00"/>
    <s v="November 2023"/>
    <d v="1899-12-30T11:40:00"/>
    <d v="2023-11-04T11:00:00"/>
    <d v="2023-11-04T11:40:00"/>
    <d v="1899-12-30T00:40:00"/>
    <x v="0"/>
    <x v="2"/>
  </r>
  <r>
    <n v="658"/>
    <x v="146"/>
    <x v="5"/>
    <x v="61"/>
    <d v="1899-12-30T11:10:00"/>
    <x v="2"/>
    <x v="3"/>
    <s v="PHILIPS"/>
    <s v="EFFICIA DFM 100"/>
    <x v="4"/>
    <x v="6"/>
    <s v="PRINTER NOT WORKING"/>
    <s v="PAPER WAS NOT FIXED PROPERLY, FIXED AND ISSUE RECTIFIED"/>
    <s v="NO"/>
    <s v="NO"/>
    <d v="2023-11-05T00:00:00"/>
    <s v="November 2023"/>
    <d v="1899-12-30T11:20:00"/>
    <d v="2023-11-05T11:00:00"/>
    <d v="2023-11-05T11:20:00"/>
    <d v="1899-12-30T00:20:00"/>
    <x v="0"/>
    <x v="1"/>
  </r>
  <r>
    <n v="659"/>
    <x v="146"/>
    <x v="5"/>
    <x v="212"/>
    <d v="1899-12-30T20:30:00"/>
    <x v="0"/>
    <x v="20"/>
    <s v="GETINGE"/>
    <s v="GSS67H102E"/>
    <x v="0"/>
    <x v="8"/>
    <s v="NO WATER ALARM"/>
    <s v="RESET DONE AND ISSUE RECTIFIED. "/>
    <s v="NO"/>
    <s v="NO"/>
    <d v="2023-11-05T00:00:00"/>
    <s v="November 2023"/>
    <d v="1899-12-30T20:40:00"/>
    <d v="2023-11-05T20:25:00"/>
    <d v="2023-11-05T20:40:00"/>
    <d v="1899-12-30T00:15:00"/>
    <x v="0"/>
    <x v="0"/>
  </r>
  <r>
    <n v="660"/>
    <x v="146"/>
    <x v="5"/>
    <x v="208"/>
    <d v="1899-12-30T22:30:00"/>
    <x v="0"/>
    <x v="20"/>
    <s v="GETINGE"/>
    <s v="GSS67H102E"/>
    <x v="0"/>
    <x v="8"/>
    <s v="AIR IN LINE ALARM"/>
    <s v="FOUND TUBE NNOT INSERTED PROPERLY. REFIXED AND ISSUE RECTIFIED. "/>
    <s v="NO"/>
    <s v="NO"/>
    <d v="2023-11-05T00:00:00"/>
    <s v="November 2023"/>
    <d v="1899-12-30T22:45:00"/>
    <d v="2023-11-05T22:25:00"/>
    <d v="2023-11-05T22:45:00"/>
    <d v="1899-12-30T00:20:00"/>
    <x v="0"/>
    <x v="0"/>
  </r>
  <r>
    <n v="661"/>
    <x v="147"/>
    <x v="5"/>
    <x v="110"/>
    <d v="1899-12-30T10:15:00"/>
    <x v="0"/>
    <x v="15"/>
    <s v="PHILIPS"/>
    <s v="MX 550"/>
    <x v="5"/>
    <x v="5"/>
    <s v="MONITOR SWITCHING OFF AUTOMATICALLY"/>
    <s v="CLEANED THE MAIN BOARD AND RECONNECTED THE CABLE.WORKING FINE."/>
    <s v="NO"/>
    <s v="NO"/>
    <d v="2023-11-06T00:00:00"/>
    <s v="November 2023"/>
    <d v="1899-12-30T10:40:00"/>
    <d v="2023-11-06T10:10:00"/>
    <d v="2023-11-06T10:40:00"/>
    <d v="1899-12-30T00:30:00"/>
    <x v="0"/>
    <x v="0"/>
  </r>
  <r>
    <n v="662"/>
    <x v="147"/>
    <x v="5"/>
    <x v="78"/>
    <d v="1899-12-30T09:30:00"/>
    <x v="0"/>
    <x v="104"/>
    <s v="SMITH &amp; NEPHEW"/>
    <s v="72204354"/>
    <x v="5"/>
    <x v="5"/>
    <s v="VIDEO NOT RECORDING"/>
    <s v="FORMATTED THE PENDRIVE.WORKING FINE."/>
    <s v="NO"/>
    <s v="NO"/>
    <d v="2023-11-06T00:00:00"/>
    <s v="November 2023"/>
    <d v="1899-12-30T09:40:00"/>
    <d v="2023-11-06T09:25:00"/>
    <d v="2023-11-06T09:40:00"/>
    <d v="1899-12-30T00:15:00"/>
    <x v="0"/>
    <x v="0"/>
  </r>
  <r>
    <n v="663"/>
    <x v="147"/>
    <x v="5"/>
    <x v="213"/>
    <d v="1899-12-30T11:10:00"/>
    <x v="0"/>
    <x v="108"/>
    <s v="LEICA MICROSYSTEMS"/>
    <s v="LEICA OHX"/>
    <x v="5"/>
    <x v="5"/>
    <s v="VIDEO NOT RECORDING"/>
    <s v="DELETED THE OLD PATIENT DATA.WORKING FINE."/>
    <s v="NO"/>
    <s v="NO"/>
    <d v="2023-11-06T00:00:00"/>
    <s v="November 2023"/>
    <d v="1899-12-30T11:30:00"/>
    <d v="2023-11-06T11:05:00"/>
    <d v="2023-11-06T11:30:00"/>
    <d v="1899-12-30T00:25:00"/>
    <x v="0"/>
    <x v="0"/>
  </r>
  <r>
    <n v="664"/>
    <x v="147"/>
    <x v="5"/>
    <x v="143"/>
    <d v="1899-12-30T03:35:00"/>
    <x v="0"/>
    <x v="3"/>
    <s v="PHILIPS"/>
    <s v="EFFICIA DFM 100"/>
    <x v="0"/>
    <x v="6"/>
    <s v="PRINT NOT WORKING. "/>
    <s v="SENSOR CLEANED AND ISSUE RECTIFIED. "/>
    <s v="NO"/>
    <s v="NO"/>
    <d v="2023-11-06T00:00:00"/>
    <s v="November 2023"/>
    <d v="1899-12-30T03:45:00"/>
    <d v="2023-11-06T03:30:00"/>
    <d v="2023-11-06T03:45:00"/>
    <d v="1899-12-30T00:15:00"/>
    <x v="0"/>
    <x v="1"/>
  </r>
  <r>
    <n v="665"/>
    <x v="147"/>
    <x v="5"/>
    <x v="189"/>
    <d v="1899-12-30T07:15:00"/>
    <x v="0"/>
    <x v="48"/>
    <s v="COVIDIEN"/>
    <s v="FORCE FX 8"/>
    <x v="3"/>
    <x v="5"/>
    <s v="ES232 ERROR"/>
    <s v="REMOVED THE POWERCHORD AND REFIXED. RESTARTED THE MACHINE AND NOW WORKING GOOD."/>
    <s v="NO"/>
    <s v="NO"/>
    <d v="2023-11-06T00:00:00"/>
    <s v="November 2023"/>
    <d v="1899-12-30T07:30:00"/>
    <d v="2023-11-06T07:10:00"/>
    <d v="2023-11-06T07:30:00"/>
    <d v="1899-12-30T00:20:00"/>
    <x v="0"/>
    <x v="0"/>
  </r>
  <r>
    <n v="666"/>
    <x v="147"/>
    <x v="5"/>
    <x v="190"/>
    <d v="1899-12-30T07:30:00"/>
    <x v="0"/>
    <x v="33"/>
    <s v="SMITHS MEDICAL"/>
    <s v="EQ 5000"/>
    <x v="3"/>
    <x v="5"/>
    <s v="NOT WORKING"/>
    <s v="RESTARTED THE MACHINE, WORKING GOOD. STILL, HOSE FULLY DAMAGED. REPLACED A NEW HOSE."/>
    <s v="NO"/>
    <s v="NO"/>
    <d v="2023-11-06T00:00:00"/>
    <s v="November 2023"/>
    <d v="1899-12-30T07:45:00"/>
    <d v="2023-11-06T07:25:00"/>
    <d v="2023-11-06T07:45:00"/>
    <d v="1899-12-30T00:20:00"/>
    <x v="0"/>
    <x v="0"/>
  </r>
  <r>
    <n v="667"/>
    <x v="147"/>
    <x v="5"/>
    <x v="50"/>
    <d v="1899-12-30T12:05:00"/>
    <x v="0"/>
    <x v="21"/>
    <s v="GE HEALTHCARE"/>
    <s v="VIVID S70"/>
    <x v="3"/>
    <x v="1"/>
    <s v="SLAVE MONITOR DISPLAY ISSUE"/>
    <s v="FOUND ISSUE IN DVI CABLE, REPLACED ANOTHER DVI CABLE. ISSUE RECTIFIED"/>
    <s v="DVI CABLE"/>
    <s v="NO"/>
    <d v="2023-11-06T00:00:00"/>
    <s v="November 2023"/>
    <d v="1899-12-30T12:30:00"/>
    <d v="2023-11-06T12:00:00"/>
    <d v="2023-11-06T12:30:00"/>
    <d v="1899-12-30T00:30:00"/>
    <x v="0"/>
    <x v="0"/>
  </r>
  <r>
    <n v="668"/>
    <x v="147"/>
    <x v="5"/>
    <x v="9"/>
    <d v="1899-12-30T13:24:00"/>
    <x v="10"/>
    <x v="16"/>
    <s v="MAQUET"/>
    <s v="SERVO AIR"/>
    <x v="3"/>
    <x v="6"/>
    <s v="AIRWAY PRESSURE HIGH ALARM"/>
    <s v="FOUND ISSUE IN CIRCUIT. REFIXED, AND NOW WORKING GOOD."/>
    <s v="NO"/>
    <s v="NO"/>
    <d v="2023-11-06T00:00:00"/>
    <s v="November 2023"/>
    <d v="1899-12-30T13:35:00"/>
    <d v="2023-11-06T13:20:00"/>
    <d v="2023-11-06T13:35:00"/>
    <d v="1899-12-30T00:15:00"/>
    <x v="0"/>
    <x v="1"/>
  </r>
  <r>
    <n v="669"/>
    <x v="147"/>
    <x v="5"/>
    <x v="23"/>
    <d v="1899-12-30T14:35:00"/>
    <x v="0"/>
    <x v="75"/>
    <s v="SKANRAY DENTAL"/>
    <s v="SKANLECTICA OPAL"/>
    <x v="3"/>
    <x v="3"/>
    <s v="NOT WORKING"/>
    <s v="REMOVED THE INTERFACE CABLE, REFIXED. NOW WORKING GOOD."/>
    <s v="NO"/>
    <s v="NO"/>
    <d v="2023-11-06T00:00:00"/>
    <s v="November 2023"/>
    <d v="1899-12-30T14:50:00"/>
    <d v="2023-11-06T14:30:00"/>
    <d v="2023-11-06T14:50:00"/>
    <d v="1899-12-30T00:20:00"/>
    <x v="0"/>
    <x v="0"/>
  </r>
  <r>
    <n v="670"/>
    <x v="147"/>
    <x v="5"/>
    <x v="73"/>
    <d v="1899-12-30T16:35:00"/>
    <x v="0"/>
    <x v="100"/>
    <s v="CHATTANOOGA"/>
    <s v="INTELECT ADVANCED"/>
    <x v="1"/>
    <x v="12"/>
    <s v="POWER CORD PORT TORE"/>
    <s v="REPLACED BY COMPANY PERSON"/>
    <s v="POWERCORD"/>
    <s v="NO"/>
    <d v="2023-11-06T00:00:00"/>
    <s v="November 2023"/>
    <d v="1899-12-30T16:40:00"/>
    <d v="2023-11-06T16:30:00"/>
    <d v="2023-11-06T16:40:00"/>
    <d v="1899-12-30T00:10:00"/>
    <x v="0"/>
    <x v="0"/>
  </r>
  <r>
    <n v="671"/>
    <x v="148"/>
    <x v="5"/>
    <x v="207"/>
    <d v="1899-12-30T01:00:00"/>
    <x v="0"/>
    <x v="60"/>
    <s v="JOHNSON&amp;JOHNSON"/>
    <s v="STERRAD 100NX"/>
    <x v="0"/>
    <x v="8"/>
    <s v="UNOBLE TO CONDITION LOAD ALARM"/>
    <s v="RESTARTED THE SYSTEM AND RAN CYCLE. FOUND ISSUE WITH CONTROLLER BOARD CAUSING INTERMITTENT FAILURE. AS OF NOW WORKING BY RESTARTING SYSTEM AFTER EACH CYCLE. "/>
    <s v="NO"/>
    <s v="NO"/>
    <d v="2023-11-07T00:00:00"/>
    <s v="November 2023"/>
    <d v="1899-12-30T04:30:00"/>
    <d v="2023-11-07T00:55:00"/>
    <d v="2023-11-07T04:30:00"/>
    <d v="1899-12-30T03:35:00"/>
    <x v="0"/>
    <x v="0"/>
  </r>
  <r>
    <n v="672"/>
    <x v="148"/>
    <x v="5"/>
    <x v="53"/>
    <d v="1899-12-30T01:25:00"/>
    <x v="0"/>
    <x v="3"/>
    <s v="PHILIPS"/>
    <s v="EFFICIA DFM 100"/>
    <x v="0"/>
    <x v="7"/>
    <s v="UNOBLE TO DO PREOP CHECK. "/>
    <s v="PRE OP CHEECK DONE USING TEST PLUGS. DONE USING PADDLES AND FOUND WORKING"/>
    <s v="NO"/>
    <s v="NO"/>
    <d v="2023-11-07T00:00:00"/>
    <s v="November 2023"/>
    <d v="1899-12-30T01:30:00"/>
    <d v="2023-11-07T01:20:00"/>
    <d v="2023-11-07T01:30:00"/>
    <d v="1899-12-30T00:10:00"/>
    <x v="0"/>
    <x v="1"/>
  </r>
  <r>
    <n v="673"/>
    <x v="148"/>
    <x v="5"/>
    <x v="44"/>
    <d v="1899-12-30T15:15:00"/>
    <x v="0"/>
    <x v="16"/>
    <s v="MAQUET"/>
    <s v="SERVO AIR"/>
    <x v="3"/>
    <x v="6"/>
    <s v="O2 CELL NEEDS TO BE REPLACED"/>
    <s v="REPLACED A NEW O2 CELL AND WORKING GOOD,"/>
    <s v="NO"/>
    <s v="NO"/>
    <d v="2023-11-07T00:00:00"/>
    <s v="November 2023"/>
    <d v="1899-12-30T15:30:00"/>
    <d v="2023-11-07T15:10:00"/>
    <d v="2023-11-07T15:30:00"/>
    <d v="1899-12-30T00:20:00"/>
    <x v="0"/>
    <x v="1"/>
  </r>
  <r>
    <n v="674"/>
    <x v="148"/>
    <x v="5"/>
    <x v="34"/>
    <d v="1899-12-30T18:53:00"/>
    <x v="7"/>
    <x v="38"/>
    <s v="PHILIPS"/>
    <s v="A40"/>
    <x v="1"/>
    <x v="6"/>
    <s v="VENTILATOR INOPERATIVE"/>
    <s v="CHECKED TEST RUN ,NO ISSUE FOUND"/>
    <s v="NO"/>
    <s v="NO"/>
    <d v="2023-11-07T00:00:00"/>
    <s v="November 2023"/>
    <d v="1899-12-30T19:00:00"/>
    <d v="2023-11-07T18:50:00"/>
    <d v="2023-11-07T19:00:00"/>
    <d v="1899-12-30T00:10:00"/>
    <x v="0"/>
    <x v="0"/>
  </r>
  <r>
    <n v="675"/>
    <x v="149"/>
    <x v="5"/>
    <x v="196"/>
    <d v="1899-12-30T09:45:00"/>
    <x v="6"/>
    <x v="33"/>
    <s v="SMITHS MEDICAL"/>
    <s v="L1CW"/>
    <x v="4"/>
    <x v="6"/>
    <s v="NOT WORKING"/>
    <s v="FIXED THE TEMP SENSOR PROPERLY AND ISSUE RECTIFIED."/>
    <s v="NO"/>
    <s v="NO"/>
    <d v="2023-11-08T00:00:00"/>
    <s v="November 2023"/>
    <d v="1899-12-30T09:50:00"/>
    <d v="2023-11-08T09:30:00"/>
    <d v="2023-11-08T09:50:00"/>
    <d v="1899-12-30T00:20:00"/>
    <x v="0"/>
    <x v="0"/>
  </r>
  <r>
    <n v="676"/>
    <x v="149"/>
    <x v="5"/>
    <x v="24"/>
    <d v="1899-12-30T16:10:00"/>
    <x v="2"/>
    <x v="2"/>
    <s v="ARJO HUNTLEIGH"/>
    <s v="ENTERPRISE 8000"/>
    <x v="4"/>
    <x v="6"/>
    <s v="NOT WORKING"/>
    <s v="POWER CORD WAS DISCONNECTED FROM ITS SOCKET. FIXED IT AND ISSUE RECTIFIED"/>
    <s v="NO"/>
    <s v="NO"/>
    <d v="2023-11-08T00:00:00"/>
    <s v="November 2023"/>
    <d v="1899-12-30T16:20:00"/>
    <d v="2023-11-08T16:00:00"/>
    <d v="2023-11-08T16:20:00"/>
    <d v="1899-12-30T00:20:00"/>
    <x v="0"/>
    <x v="2"/>
  </r>
  <r>
    <n v="677"/>
    <x v="149"/>
    <x v="5"/>
    <x v="10"/>
    <d v="1899-12-30T10:05:00"/>
    <x v="0"/>
    <x v="2"/>
    <s v="ARJO HUNTLEIGH"/>
    <s v="ENTERPRISE 8000"/>
    <x v="4"/>
    <x v="6"/>
    <s v="NOT WORKING"/>
    <s v="REMOTE WAS LOCKED. UNLOCKED THE REMOTE AND RECTIFIED THE ISSUE"/>
    <s v="NO"/>
    <s v="NO"/>
    <d v="2023-11-08T00:00:00"/>
    <s v="November 2023"/>
    <d v="1899-12-30T10:15:00"/>
    <d v="2023-11-08T10:00:00"/>
    <d v="2023-11-08T10:15:00"/>
    <d v="1899-12-30T00:15:00"/>
    <x v="0"/>
    <x v="2"/>
  </r>
  <r>
    <n v="678"/>
    <x v="149"/>
    <x v="5"/>
    <x v="165"/>
    <d v="1899-12-30T16:20:00"/>
    <x v="0"/>
    <x v="3"/>
    <s v="PHILIPS"/>
    <s v="EFFICIA DFM 100"/>
    <x v="4"/>
    <x v="6"/>
    <s v="PRINTER NOT WORKING"/>
    <s v="CHECKED AND ITS WORKING GOOD"/>
    <s v="NO"/>
    <s v="NO"/>
    <d v="2023-11-08T00:00:00"/>
    <s v="November 2023"/>
    <d v="1899-12-30T16:30:00"/>
    <d v="2023-11-08T16:15:00"/>
    <d v="2023-11-08T16:30:00"/>
    <d v="1899-12-30T00:15:00"/>
    <x v="0"/>
    <x v="1"/>
  </r>
  <r>
    <n v="679"/>
    <x v="149"/>
    <x v="5"/>
    <x v="70"/>
    <d v="1899-12-30T15:30:00"/>
    <x v="2"/>
    <x v="16"/>
    <s v="MAQUET"/>
    <s v="SERVO AIR"/>
    <x v="2"/>
    <x v="6"/>
    <s v="O2 SESNOR FAILURE"/>
    <s v="REPLACED O2 SESNOR"/>
    <s v="O2 SENSOR SERVO AIR"/>
    <s v="NO"/>
    <d v="2023-11-08T00:00:00"/>
    <s v="November 2023"/>
    <d v="1899-12-30T15:40:00"/>
    <d v="2023-11-08T15:20:00"/>
    <d v="2023-11-08T15:40:00"/>
    <d v="1899-12-30T00:20:00"/>
    <x v="0"/>
    <x v="1"/>
  </r>
  <r>
    <n v="680"/>
    <x v="149"/>
    <x v="5"/>
    <x v="41"/>
    <d v="1899-12-30T16:30:00"/>
    <x v="11"/>
    <x v="73"/>
    <s v="TOPCON"/>
    <s v="3D OCT-1"/>
    <x v="2"/>
    <x v="3"/>
    <s v="DISTURBANCE IN DISPLAY"/>
    <s v="CHECKED AND FOUND THE PROBLEM WITH DISPLAY MONITOR, SO NEED TO REPLACE IT"/>
    <s v="NO"/>
    <s v="DISPLAY"/>
    <d v="2023-11-08T00:00:00"/>
    <s v="November 2023"/>
    <d v="1899-12-30T17:00:00"/>
    <d v="2023-11-08T16:10:00"/>
    <d v="2023-11-08T17:00:00"/>
    <d v="1899-12-30T00:50:00"/>
    <x v="1"/>
    <x v="0"/>
  </r>
  <r>
    <n v="681"/>
    <x v="150"/>
    <x v="5"/>
    <x v="124"/>
    <d v="1899-12-30T10:20:00"/>
    <x v="0"/>
    <x v="3"/>
    <s v="PHILIPS"/>
    <s v="EFFICIA DFM 100"/>
    <x v="5"/>
    <x v="7"/>
    <s v="DEFIBRILLATOR NOT WORKING"/>
    <s v="PADDLES ISSUE RECTIFIED AND DONE THE OP CHECK.WORKING FINE."/>
    <s v="NO"/>
    <s v="NO"/>
    <d v="2023-11-09T00:00:00"/>
    <s v="November 2023"/>
    <d v="1899-12-30T10:30:00"/>
    <d v="2023-11-09T10:15:00"/>
    <d v="2023-11-09T10:30:00"/>
    <d v="1899-12-30T00:15:00"/>
    <x v="0"/>
    <x v="1"/>
  </r>
  <r>
    <n v="682"/>
    <x v="150"/>
    <x v="5"/>
    <x v="214"/>
    <d v="1899-12-30T12:10:00"/>
    <x v="0"/>
    <x v="32"/>
    <s v="WIPRO GE HEALTH CARE"/>
    <s v="MAC 600"/>
    <x v="5"/>
    <x v="3"/>
    <s v="ECG NOT WORKING"/>
    <s v="REPLACED THE 10-LEAD ECG CABLE.WORKING FINE"/>
    <s v="10-LEADS ECG CABLE"/>
    <s v="NO"/>
    <d v="2023-11-09T00:00:00"/>
    <s v="November 2023"/>
    <d v="1899-12-30T12:30:00"/>
    <d v="2023-11-09T12:05:00"/>
    <d v="2023-11-09T12:30:00"/>
    <d v="1899-12-30T00:25:00"/>
    <x v="0"/>
    <x v="0"/>
  </r>
  <r>
    <n v="683"/>
    <x v="150"/>
    <x v="5"/>
    <x v="191"/>
    <d v="1899-12-30T14:10:00"/>
    <x v="0"/>
    <x v="80"/>
    <s v="KARL STORZ"/>
    <s v="20133720"/>
    <x v="5"/>
    <x v="5"/>
    <s v="XENON LAMP FAILED"/>
    <s v="REPLACED THE XENON LAMP.WORKING FINE."/>
    <s v="XENON LAMP"/>
    <s v="NO"/>
    <d v="2023-11-09T00:00:00"/>
    <s v="November 2023"/>
    <d v="1899-12-30T14:30:00"/>
    <d v="2023-11-09T14:05:00"/>
    <d v="2023-11-09T14:30:00"/>
    <d v="1899-12-30T00:25:00"/>
    <x v="0"/>
    <x v="0"/>
  </r>
  <r>
    <n v="684"/>
    <x v="150"/>
    <x v="5"/>
    <x v="35"/>
    <d v="1899-12-30T17:10:00"/>
    <x v="2"/>
    <x v="32"/>
    <s v="WIPRO GE HEALTH CARE"/>
    <s v="MAC 600"/>
    <x v="4"/>
    <x v="3"/>
    <s v="NOT WORKING"/>
    <s v="CHEANGED THE CABLE AND ISSUE RECTIFIED"/>
    <s v="ECG CABLE"/>
    <s v="NO"/>
    <d v="2023-11-09T00:00:00"/>
    <s v="November 2023"/>
    <d v="1899-12-30T17:20:00"/>
    <d v="2023-11-09T17:00:00"/>
    <d v="2023-11-09T17:20:00"/>
    <d v="1899-12-30T00:20:00"/>
    <x v="0"/>
    <x v="0"/>
  </r>
  <r>
    <n v="685"/>
    <x v="150"/>
    <x v="5"/>
    <x v="208"/>
    <d v="1899-12-30T22:30:00"/>
    <x v="0"/>
    <x v="16"/>
    <s v="MINDRAY MEDICAL INDIA"/>
    <s v="SV 300"/>
    <x v="0"/>
    <x v="6"/>
    <s v="AIRWAY OBSTRUCTION ALARM"/>
    <s v="FOUND ISSUE WITH PATIENT CIRCUIT. PATIENT CIRCUIT CHANGED AND ISSUE RECTIFIED. "/>
    <s v="NO"/>
    <s v="NO"/>
    <d v="2023-11-09T00:00:00"/>
    <s v="November 2023"/>
    <d v="1899-12-30T22:45:00"/>
    <d v="2023-11-09T22:25:00"/>
    <d v="2023-11-09T22:45:00"/>
    <d v="1899-12-30T00:20:00"/>
    <x v="0"/>
    <x v="1"/>
  </r>
  <r>
    <n v="686"/>
    <x v="150"/>
    <x v="5"/>
    <x v="7"/>
    <d v="1899-12-30T13:15:00"/>
    <x v="0"/>
    <x v="33"/>
    <s v="SMITHS MEDICAL"/>
    <s v="EQ 5000"/>
    <x v="3"/>
    <x v="5"/>
    <s v="NOT WORKING"/>
    <s v="SERVICED AND RETURNED TO ot. NOW WORKING GOOD"/>
    <s v="NO"/>
    <s v="NO"/>
    <d v="2023-11-09T00:00:00"/>
    <s v="November 2023"/>
    <d v="1899-12-30T13:40:00"/>
    <d v="2023-11-09T13:10:00"/>
    <d v="2023-11-09T13:40:00"/>
    <d v="1899-12-30T00:30:00"/>
    <x v="0"/>
    <x v="0"/>
  </r>
  <r>
    <n v="687"/>
    <x v="150"/>
    <x v="5"/>
    <x v="110"/>
    <d v="1899-12-30T10:30:00"/>
    <x v="11"/>
    <x v="116"/>
    <s v="MICROFLOW DEVICES INDIA PVT LTD"/>
    <s v="MFD BS/B2 1200"/>
    <x v="2"/>
    <x v="4"/>
    <s v="Not switching ON"/>
    <s v="CHECKED AND FOUND THE PROBLEM WITH SOCKET, THEN RECTIFIED"/>
    <s v="NO"/>
    <s v="NO"/>
    <d v="2023-11-09T00:00:00"/>
    <s v="November 2023"/>
    <d v="1899-12-30T10:40:00"/>
    <d v="2023-11-09T10:10:00"/>
    <d v="2023-11-09T10:40:00"/>
    <d v="1899-12-30T00:30:00"/>
    <x v="0"/>
    <x v="0"/>
  </r>
  <r>
    <n v="688"/>
    <x v="150"/>
    <x v="5"/>
    <x v="31"/>
    <d v="1899-12-30T14:55:00"/>
    <x v="0"/>
    <x v="25"/>
    <s v="MAQUET"/>
    <s v="SERVO-I"/>
    <x v="1"/>
    <x v="6"/>
    <s v="INTERNOL LEAK FAILED"/>
    <s v="CHECKED WITH ANOTHER CASSETTE PASS PRE-USE CHECK "/>
    <s v="NO"/>
    <s v="NO"/>
    <d v="2023-11-09T00:00:00"/>
    <s v="November 2023"/>
    <d v="1899-12-30T15:00:00"/>
    <d v="2023-11-09T14:50:00"/>
    <d v="2023-11-09T15:00:00"/>
    <d v="1899-12-30T00:10:00"/>
    <x v="0"/>
    <x v="1"/>
  </r>
  <r>
    <n v="689"/>
    <x v="151"/>
    <x v="5"/>
    <x v="116"/>
    <d v="1899-12-30T10:10:00"/>
    <x v="0"/>
    <x v="15"/>
    <s v="PHILIPS"/>
    <s v="MX 550"/>
    <x v="5"/>
    <x v="5"/>
    <s v="DISPLAY NOT WORKING"/>
    <s v="RECTIFIED THE DISPLAY ISSUE.WORKING FINE."/>
    <s v="NO"/>
    <s v="NO"/>
    <d v="2023-11-10T00:00:00"/>
    <s v="November 2023"/>
    <d v="1899-12-30T10:25:00"/>
    <d v="2023-11-10T10:05:00"/>
    <d v="2023-11-10T10:25:00"/>
    <d v="1899-12-30T00:20:00"/>
    <x v="0"/>
    <x v="0"/>
  </r>
  <r>
    <n v="690"/>
    <x v="151"/>
    <x v="5"/>
    <x v="24"/>
    <d v="1899-12-30T16:05:00"/>
    <x v="0"/>
    <x v="4"/>
    <s v="WIPRO GE HEALTH CARE"/>
    <s v="CARESTATION 650 "/>
    <x v="5"/>
    <x v="5"/>
    <s v="NOT SWITCHING ON"/>
    <s v="RESTARTED THE MACHINE. WORKING FINE."/>
    <s v="NO"/>
    <s v="NO"/>
    <d v="2023-11-10T00:00:00"/>
    <s v="November 2023"/>
    <d v="1899-12-30T16:20:00"/>
    <d v="2023-11-10T16:00:00"/>
    <d v="2023-11-10T16:20:00"/>
    <d v="1899-12-30T00:20:00"/>
    <x v="0"/>
    <x v="1"/>
  </r>
  <r>
    <n v="691"/>
    <x v="151"/>
    <x v="5"/>
    <x v="156"/>
    <d v="1899-12-30T11:00:00"/>
    <x v="11"/>
    <x v="117"/>
    <s v="VANI SCIENTIFIC &amp; EQUIPMENTS"/>
    <s v="NA"/>
    <x v="2"/>
    <x v="4"/>
    <s v="NOT REACHING THE TARGET TEMP"/>
    <s v="CHANGED THE SET TEMPERATURE"/>
    <s v="NO"/>
    <s v="NO"/>
    <d v="2023-11-10T00:00:00"/>
    <s v="November 2023"/>
    <d v="1899-12-30T11:20:00"/>
    <d v="2023-11-10T10:40:00"/>
    <d v="2023-11-10T11:20:00"/>
    <d v="1899-12-30T00:40:00"/>
    <x v="0"/>
    <x v="0"/>
  </r>
  <r>
    <n v="692"/>
    <x v="151"/>
    <x v="5"/>
    <x v="61"/>
    <d v="1899-12-30T11:05:00"/>
    <x v="0"/>
    <x v="7"/>
    <s v="SKANRAY DENTAL"/>
    <s v="MYRAY HYPERION X5"/>
    <x v="1"/>
    <x v="3"/>
    <s v="COMMUNICATION ISSUE"/>
    <s v="CHECKED LAN CABLE AND RESTART, ISSUE RECTIFIED"/>
    <s v="NO"/>
    <s v="NO"/>
    <d v="2023-11-10T00:00:00"/>
    <s v="November 2023"/>
    <d v="1899-12-30T11:10:00"/>
    <d v="2023-11-10T11:00:00"/>
    <d v="2023-11-10T11:10:00"/>
    <d v="1899-12-30T00:10:00"/>
    <x v="0"/>
    <x v="0"/>
  </r>
  <r>
    <n v="693"/>
    <x v="152"/>
    <x v="5"/>
    <x v="116"/>
    <d v="1899-12-30T10:10:00"/>
    <x v="0"/>
    <x v="76"/>
    <s v="PHILIPS"/>
    <s v="EFFICIA DFM 100"/>
    <x v="5"/>
    <x v="6"/>
    <s v="PRINTER NOT WORKING"/>
    <s v="CLEANED THE PRINTER HEAD/GIVEN TEST PRINT.WORKING FINE."/>
    <s v="NO"/>
    <s v="NO"/>
    <d v="2023-11-11T00:00:00"/>
    <s v="November 2023"/>
    <d v="1899-12-30T10:20:00"/>
    <d v="2023-11-11T10:05:00"/>
    <d v="2023-11-11T10:20:00"/>
    <d v="1899-12-30T00:15:00"/>
    <x v="0"/>
    <x v="1"/>
  </r>
  <r>
    <n v="694"/>
    <x v="152"/>
    <x v="5"/>
    <x v="215"/>
    <d v="1899-12-30T04:22:00"/>
    <x v="3"/>
    <x v="38"/>
    <s v="PHILIPS"/>
    <s v="A40"/>
    <x v="0"/>
    <x v="7"/>
    <s v="DETACHABLE BATTERY ALARM"/>
    <s v="FOUND BATTERY DEPLETED COMPLETELY. PUT ON MAINS AND ISSUE RECTIFIED. "/>
    <s v="NO"/>
    <s v="NO"/>
    <d v="2023-11-11T00:00:00"/>
    <s v="November 2023"/>
    <d v="1899-12-30T04:40:00"/>
    <d v="2023-11-11T04:20:00"/>
    <d v="2023-11-11T04:40:00"/>
    <d v="1899-12-30T00:20:00"/>
    <x v="0"/>
    <x v="0"/>
  </r>
  <r>
    <n v="695"/>
    <x v="152"/>
    <x v="5"/>
    <x v="135"/>
    <d v="1899-12-30T21:08:00"/>
    <x v="12"/>
    <x v="46"/>
    <s v="COVIDIEN"/>
    <s v="NELLCOR"/>
    <x v="3"/>
    <x v="7"/>
    <s v="NOT WORKING"/>
    <s v="REMOVED THE EXTENSION CABLE, CLEANED AND REFIXED. CHECKED AND NOW WORKING GOOD."/>
    <s v="NO"/>
    <s v="NO"/>
    <d v="2023-11-11T00:00:00"/>
    <s v="November 2023"/>
    <d v="1899-12-30T21:15:00"/>
    <d v="2023-11-11T21:00:00"/>
    <d v="2023-11-11T21:15:00"/>
    <d v="1899-12-30T00:15:00"/>
    <x v="0"/>
    <x v="0"/>
  </r>
  <r>
    <n v="696"/>
    <x v="152"/>
    <x v="5"/>
    <x v="192"/>
    <d v="1899-12-30T22:18:00"/>
    <x v="7"/>
    <x v="46"/>
    <s v="COVIDIEN"/>
    <s v="NELLCOR"/>
    <x v="3"/>
    <x v="7"/>
    <s v="EEE 010 ERROR"/>
    <s v="BATTERY FULLY DEPLETED, PLUGGED TO AC SOURCE.  REMOVED THE EXTENSION CABLE, CLEANED AND REFIXED. CHECKED AND WORKING GOOD."/>
    <s v="NO"/>
    <s v="NO"/>
    <d v="2023-11-11T00:00:00"/>
    <s v="November 2023"/>
    <d v="1899-12-30T22:30:00"/>
    <d v="2023-11-11T22:15:00"/>
    <d v="2023-11-11T22:30:00"/>
    <d v="1899-12-30T00:15:00"/>
    <x v="0"/>
    <x v="0"/>
  </r>
  <r>
    <n v="697"/>
    <x v="152"/>
    <x v="5"/>
    <x v="62"/>
    <d v="1899-12-30T22:32:00"/>
    <x v="3"/>
    <x v="15"/>
    <s v="MINDRAY MEDICAL INDIA"/>
    <s v="UMEC 12"/>
    <x v="3"/>
    <x v="7"/>
    <s v="BATTERY DEPLETED"/>
    <s v="GIVEN ONE POWERCHORD AND CONNECTED TO AC SOURCE. NOW WORKING GOOD."/>
    <s v="NO"/>
    <s v="NO"/>
    <d v="2023-11-11T00:00:00"/>
    <s v="November 2023"/>
    <d v="1899-12-30T22:40:00"/>
    <d v="2023-11-11T22:30:00"/>
    <d v="2023-11-11T22:40:00"/>
    <d v="1899-12-30T00:10:00"/>
    <x v="0"/>
    <x v="0"/>
  </r>
  <r>
    <n v="698"/>
    <x v="152"/>
    <x v="5"/>
    <x v="216"/>
    <d v="1899-12-30T22:55:00"/>
    <x v="0"/>
    <x v="38"/>
    <s v="PHILIPS"/>
    <s v="A40"/>
    <x v="3"/>
    <x v="7"/>
    <s v="SEETINGS NEEDS TO RECTIFY"/>
    <s v="SETTINGS CHANGED AS PER THE REQUIREMENTS. NOW WORKING GOOD."/>
    <s v="NO"/>
    <s v="NO"/>
    <d v="2023-11-11T00:00:00"/>
    <s v="November 2023"/>
    <d v="1899-12-30T23:05:00"/>
    <d v="2023-11-11T22:50:00"/>
    <d v="2023-11-11T23:05:00"/>
    <d v="1899-12-30T00:15:00"/>
    <x v="0"/>
    <x v="0"/>
  </r>
  <r>
    <n v="699"/>
    <x v="153"/>
    <x v="5"/>
    <x v="196"/>
    <d v="1899-12-30T09:40:00"/>
    <x v="2"/>
    <x v="46"/>
    <s v="COVIDIEN"/>
    <s v="NELLCOR"/>
    <x v="4"/>
    <x v="7"/>
    <s v="SPO2 PROBE NOT WORKING"/>
    <s v="CHANGED THE SENSOR AND NOW ITS WORKING GOOD"/>
    <s v="SPO2 PROBE"/>
    <s v="NO"/>
    <d v="2023-11-12T00:00:00"/>
    <s v="November 2023"/>
    <d v="1899-12-30T09:55:00"/>
    <d v="2023-11-12T09:30:00"/>
    <d v="2023-11-12T09:55:00"/>
    <d v="1899-12-30T00:25:00"/>
    <x v="0"/>
    <x v="0"/>
  </r>
  <r>
    <n v="700"/>
    <x v="153"/>
    <x v="5"/>
    <x v="21"/>
    <d v="1899-12-30T15:10:00"/>
    <x v="2"/>
    <x v="20"/>
    <s v="GETINGE"/>
    <s v="GSS67H102E"/>
    <x v="4"/>
    <x v="8"/>
    <s v="BOWIE DICK TEST FAILED"/>
    <s v="RESTARTED THE MACHINE AND ISSUE RECTIFIED"/>
    <s v="NO"/>
    <s v="NO"/>
    <d v="2023-11-12T00:00:00"/>
    <s v="November 2023"/>
    <d v="1899-12-30T15:30:00"/>
    <d v="2023-11-12T15:00:00"/>
    <d v="2023-11-12T15:30:00"/>
    <d v="1899-12-30T00:30:00"/>
    <x v="0"/>
    <x v="0"/>
  </r>
  <r>
    <n v="701"/>
    <x v="153"/>
    <x v="5"/>
    <x v="21"/>
    <d v="1899-12-30T15:10:00"/>
    <x v="2"/>
    <x v="20"/>
    <s v="GETINGE"/>
    <s v="GSS67H102E"/>
    <x v="4"/>
    <x v="8"/>
    <s v="WATER LEVEL ERROR"/>
    <s v="REFILLED WATER UPTO THE LEVEL AND ISSUE RECTIFIED"/>
    <s v="NO"/>
    <s v="NO"/>
    <d v="2023-11-12T00:00:00"/>
    <s v="November 2023"/>
    <d v="1899-12-30T15:20:00"/>
    <d v="2023-11-12T15:00:00"/>
    <d v="2023-11-12T15:20:00"/>
    <d v="1899-12-30T00:20:00"/>
    <x v="0"/>
    <x v="0"/>
  </r>
  <r>
    <n v="702"/>
    <x v="153"/>
    <x v="5"/>
    <x v="23"/>
    <d v="1899-12-30T14:35:00"/>
    <x v="0"/>
    <x v="83"/>
    <s v="KARL STORZ"/>
    <s v="UI500"/>
    <x v="4"/>
    <x v="5"/>
    <s v="FLOW LEVEL NOT REACHED "/>
    <s v="CHECKED AND ITS WORKING GOOD"/>
    <s v="NO"/>
    <s v="NO"/>
    <d v="2023-11-12T00:00:00"/>
    <s v="November 2023"/>
    <d v="1899-12-30T14:45:00"/>
    <d v="2023-11-12T14:30:00"/>
    <d v="2023-11-12T14:45:00"/>
    <d v="1899-12-30T00:15:00"/>
    <x v="0"/>
    <x v="0"/>
  </r>
  <r>
    <n v="703"/>
    <x v="153"/>
    <x v="5"/>
    <x v="60"/>
    <d v="1899-12-30T04:35:00"/>
    <x v="0"/>
    <x v="15"/>
    <s v="PHILIPS"/>
    <s v="MX 500"/>
    <x v="3"/>
    <x v="2"/>
    <s v="A LINE CABLE NOT WORKING"/>
    <s v="REMOVED THE CABLE, REFIXED. NOW WORKING GOOD."/>
    <s v="NO"/>
    <s v="NO"/>
    <d v="2023-11-12T00:00:00"/>
    <s v="November 2023"/>
    <d v="1899-12-30T04:45:00"/>
    <d v="2023-11-12T04:30:00"/>
    <d v="2023-11-12T04:45:00"/>
    <d v="1899-12-30T00:15:00"/>
    <x v="0"/>
    <x v="0"/>
  </r>
  <r>
    <n v="704"/>
    <x v="153"/>
    <x v="5"/>
    <x v="217"/>
    <d v="1899-12-30T04:46:00"/>
    <x v="4"/>
    <x v="76"/>
    <s v="PHILIPS"/>
    <s v="EFFICIA DFM 100"/>
    <x v="3"/>
    <x v="2"/>
    <s v="LEADS ECG TEST FAILED"/>
    <s v="REMOVED THE ECG CABLE, CLEANED AND REFIXED. RERUNNED THE OPERATIONAL CHECK AND PASSED. NOW WORKING GOOD."/>
    <s v="NO"/>
    <s v="NO"/>
    <d v="2023-11-12T00:00:00"/>
    <s v="November 2023"/>
    <d v="1899-12-30T04:55:00"/>
    <d v="2023-11-12T04:45:00"/>
    <d v="2023-11-12T04:55:00"/>
    <d v="1899-12-30T00:10:00"/>
    <x v="0"/>
    <x v="1"/>
  </r>
  <r>
    <n v="705"/>
    <x v="153"/>
    <x v="5"/>
    <x v="218"/>
    <d v="1899-12-30T04:56:00"/>
    <x v="4"/>
    <x v="76"/>
    <s v="PHILIPS"/>
    <s v="EFFICIA DFM 100"/>
    <x v="3"/>
    <x v="2"/>
    <s v="DATE AND TIME HAS TO CHANGE"/>
    <s v="RESTORED THE CURRENT DATE AND TIME. AND PASSED THE OPERATIONAL CHECK."/>
    <s v="NO"/>
    <s v="NO"/>
    <d v="2023-11-12T00:00:00"/>
    <s v="November 2023"/>
    <d v="1899-12-30T05:05:00"/>
    <d v="2023-11-12T04:55:00"/>
    <d v="2023-11-12T05:05:00"/>
    <d v="1899-12-30T00:10:00"/>
    <x v="0"/>
    <x v="1"/>
  </r>
  <r>
    <n v="706"/>
    <x v="153"/>
    <x v="5"/>
    <x v="96"/>
    <d v="1899-12-30T05:40:00"/>
    <x v="0"/>
    <x v="76"/>
    <s v="PHILIPS"/>
    <s v="EFFICIA DFM 100"/>
    <x v="3"/>
    <x v="6"/>
    <s v="PRINTER ISSUE"/>
    <s v="CLEANED THE PRINTER HEAD AND PASSED THE OPERATIONAL CHECK. NOW WORKIING GOOD."/>
    <s v="NO"/>
    <s v="NO"/>
    <d v="2023-11-12T00:00:00"/>
    <s v="November 2023"/>
    <d v="1899-12-30T05:50:00"/>
    <d v="2023-11-12T05:35:00"/>
    <d v="2023-11-12T05:50:00"/>
    <d v="1899-12-30T00:15:00"/>
    <x v="0"/>
    <x v="1"/>
  </r>
  <r>
    <n v="707"/>
    <x v="153"/>
    <x v="5"/>
    <x v="135"/>
    <d v="1899-12-30T21:04:00"/>
    <x v="10"/>
    <x v="2"/>
    <s v="ARJO HUNTLEIGH"/>
    <s v="ENTERPRISE 8000"/>
    <x v="3"/>
    <x v="6"/>
    <s v="NOT WORKING"/>
    <s v="RESET DONE BUT STILL SAME RESULT. UNPLUGGED FROM THE MAIN SOURCEAND KEPT IN BATTERY MODE. AFTER AN HOUR, CHECKED AND WORKING GOOD."/>
    <s v="NO"/>
    <s v="NO"/>
    <d v="2023-11-12T00:00:00"/>
    <s v="November 2023"/>
    <d v="1899-12-30T22:00:00"/>
    <d v="2023-11-12T21:00:00"/>
    <d v="2023-11-12T22:00:00"/>
    <d v="1899-12-30T01:00:00"/>
    <x v="0"/>
    <x v="2"/>
  </r>
  <r>
    <n v="708"/>
    <x v="154"/>
    <x v="5"/>
    <x v="61"/>
    <d v="1899-12-30T11:05:00"/>
    <x v="0"/>
    <x v="82"/>
    <s v="FUJIFILM CORPORATION"/>
    <s v="VP-3500HD"/>
    <x v="5"/>
    <x v="2"/>
    <s v="DISPLAY NOT WORKING"/>
    <s v="RECONNECTED THE DISPLAY CABLE.WORKING FINE."/>
    <s v="NO"/>
    <s v="NO"/>
    <d v="2023-11-13T00:00:00"/>
    <s v="November 2023"/>
    <d v="1899-12-30T11:20:00"/>
    <d v="2023-11-13T11:00:00"/>
    <d v="2023-11-13T11:20:00"/>
    <d v="1899-12-30T00:20:00"/>
    <x v="0"/>
    <x v="0"/>
  </r>
  <r>
    <n v="709"/>
    <x v="154"/>
    <x v="5"/>
    <x v="219"/>
    <d v="1899-12-30T06:45:00"/>
    <x v="0"/>
    <x v="2"/>
    <s v="ARJO HUNTLEIGH"/>
    <s v="ENTERPRISE 8000"/>
    <x v="3"/>
    <x v="6"/>
    <s v="SIDE REEL NOT WORKING"/>
    <s v="SPRAYED WD-40 ON SIDE REEL, OBSERVED AND NOW WORKING GOOD."/>
    <s v="NO"/>
    <s v="NO"/>
    <d v="2023-11-13T00:00:00"/>
    <s v="November 2023"/>
    <d v="1899-12-30T06:50:00"/>
    <d v="2023-11-13T06:40:00"/>
    <d v="2023-11-13T06:50:00"/>
    <d v="1899-12-30T00:10:00"/>
    <x v="0"/>
    <x v="2"/>
  </r>
  <r>
    <n v="710"/>
    <x v="154"/>
    <x v="5"/>
    <x v="193"/>
    <d v="1899-12-30T06:50:00"/>
    <x v="1"/>
    <x v="2"/>
    <s v="ARJO HUNTLEIGH"/>
    <s v="ENTERPRISE 8000"/>
    <x v="3"/>
    <x v="6"/>
    <s v="SIDE REEL NOT WORKING"/>
    <s v="SPRAYED WD-40 ON SIDE REEL, KEPT FOR OBSERVATION AND NOW WORKING GOOD."/>
    <s v="NO"/>
    <s v="NO"/>
    <d v="2023-11-13T00:00:00"/>
    <s v="November 2023"/>
    <d v="1899-12-30T07:00:00"/>
    <d v="2023-11-13T06:50:00"/>
    <d v="2023-11-13T07:00:00"/>
    <d v="1899-12-30T00:10:00"/>
    <x v="0"/>
    <x v="2"/>
  </r>
  <r>
    <n v="711"/>
    <x v="154"/>
    <x v="5"/>
    <x v="152"/>
    <d v="1899-12-30T07:05:00"/>
    <x v="0"/>
    <x v="4"/>
    <s v="WIPRO GE HEALTH CARE"/>
    <s v="AISYS CS2"/>
    <x v="3"/>
    <x v="5"/>
    <s v="CIRCUIT LEAK TEST FAILED"/>
    <s v="RESTARTED THE MACHINE, RERUNED THE TEST AND PASSED. NOW READY TO USE."/>
    <s v="NO"/>
    <s v="NO"/>
    <d v="2023-11-13T00:00:00"/>
    <s v="November 2023"/>
    <d v="1899-12-30T07:20:00"/>
    <d v="2023-11-13T07:00:00"/>
    <d v="2023-11-13T07:20:00"/>
    <d v="1899-12-30T00:20:00"/>
    <x v="0"/>
    <x v="1"/>
  </r>
  <r>
    <n v="712"/>
    <x v="154"/>
    <x v="5"/>
    <x v="220"/>
    <d v="1899-12-30T21:25:00"/>
    <x v="0"/>
    <x v="5"/>
    <s v="INSTRUMENTATION LABORATORY"/>
    <s v="GEM 4000"/>
    <x v="3"/>
    <x v="6"/>
    <s v="CVP TESTS PENDING"/>
    <s v="CVP TESTS DONE AND MACHINE NOW READY TO USE."/>
    <s v="CARTRIDGE"/>
    <s v="NO"/>
    <d v="2023-11-13T00:00:00"/>
    <s v="November 2023"/>
    <d v="1899-12-30T21:45:00"/>
    <d v="2023-11-13T21:20:00"/>
    <d v="2023-11-13T21:45:00"/>
    <d v="1899-12-30T00:25:00"/>
    <x v="0"/>
    <x v="0"/>
  </r>
  <r>
    <n v="713"/>
    <x v="155"/>
    <x v="5"/>
    <x v="10"/>
    <d v="1899-12-30T10:05:00"/>
    <x v="0"/>
    <x v="103"/>
    <s v="INSPIRED"/>
    <s v="O2FLO"/>
    <x v="5"/>
    <x v="6"/>
    <s v="HFNC NOT WORKING"/>
    <s v="ADJUSTED THE SETTINGS.WORKING FINE."/>
    <s v="NO"/>
    <s v="NO"/>
    <d v="2023-11-14T00:00:00"/>
    <s v="November 2023"/>
    <d v="1899-12-30T10:20:00"/>
    <d v="2023-11-14T10:00:00"/>
    <d v="2023-11-14T10:20:00"/>
    <d v="1899-12-30T00:20:00"/>
    <x v="0"/>
    <x v="0"/>
  </r>
  <r>
    <n v="714"/>
    <x v="155"/>
    <x v="5"/>
    <x v="61"/>
    <d v="1899-12-30T11:05:00"/>
    <x v="0"/>
    <x v="43"/>
    <s v="AKAS MEDICAL"/>
    <s v="QVS-100"/>
    <x v="5"/>
    <x v="3"/>
    <s v="NIBP NOT WORKING"/>
    <s v="NIBP HOSE LEAKAGE/REPLACED THE NIBP HOSE.WORKING FINE."/>
    <s v="NIBP HOSE"/>
    <s v="NO"/>
    <d v="2023-11-14T00:00:00"/>
    <s v="November 2023"/>
    <d v="1899-12-30T11:30:00"/>
    <d v="2023-11-14T11:00:00"/>
    <d v="2023-11-14T11:30:00"/>
    <d v="1899-12-30T00:30:00"/>
    <x v="0"/>
    <x v="2"/>
  </r>
  <r>
    <n v="715"/>
    <x v="155"/>
    <x v="5"/>
    <x v="13"/>
    <d v="1899-12-30T07:40:00"/>
    <x v="2"/>
    <x v="45"/>
    <s v="HELENO LABORATORIES"/>
    <s v="MINI II"/>
    <x v="4"/>
    <x v="6"/>
    <s v="S1 ERROR"/>
    <s v="CHANGED THE CONTAINER AND RERAN THE SAMPLE ND FOUND THAT IT'S WORKING GOOD."/>
    <s v="NO"/>
    <s v="NO"/>
    <d v="2023-11-14T00:00:00"/>
    <s v="November 2023"/>
    <d v="1899-12-30T07:50:00"/>
    <d v="2023-11-14T07:30:00"/>
    <d v="2023-11-14T07:50:00"/>
    <d v="1899-12-30T00:20:00"/>
    <x v="0"/>
    <x v="0"/>
  </r>
  <r>
    <n v="716"/>
    <x v="155"/>
    <x v="5"/>
    <x v="73"/>
    <d v="1899-12-30T16:40:00"/>
    <x v="2"/>
    <x v="2"/>
    <s v="ARJO HUNTLEIGH"/>
    <s v="ENTERPRISE 5000"/>
    <x v="4"/>
    <x v="6"/>
    <s v="NOT WORKING"/>
    <s v="RESET DONE. ISSUE RECTIFIED"/>
    <s v="NO"/>
    <s v="NO"/>
    <d v="2023-11-14T00:00:00"/>
    <s v="November 2023"/>
    <d v="1899-12-30T16:55:00"/>
    <d v="2023-11-14T16:30:00"/>
    <d v="2023-11-14T16:55:00"/>
    <d v="1899-12-30T00:25:00"/>
    <x v="0"/>
    <x v="2"/>
  </r>
  <r>
    <n v="717"/>
    <x v="155"/>
    <x v="5"/>
    <x v="221"/>
    <d v="1899-12-30T00:10:00"/>
    <x v="0"/>
    <x v="2"/>
    <s v="ARJO HUNTLEIGH"/>
    <s v="ENTERPRISE 5000"/>
    <x v="3"/>
    <x v="7"/>
    <s v="NOT WORKING"/>
    <s v="FOUND THAT BUTTONS ARE LOCKED. UNLOCKED THE BUTTONS, NOW WORKING GOOD."/>
    <s v="NO"/>
    <s v="NO"/>
    <d v="2023-11-14T00:00:00"/>
    <s v="November 2023"/>
    <d v="1899-12-30T00:15:00"/>
    <d v="2023-11-14T00:05:00"/>
    <d v="2023-11-14T00:15:00"/>
    <d v="1899-12-30T00:10:00"/>
    <x v="0"/>
    <x v="2"/>
  </r>
  <r>
    <n v="718"/>
    <x v="155"/>
    <x v="5"/>
    <x v="193"/>
    <d v="1899-12-30T06:55:00"/>
    <x v="0"/>
    <x v="3"/>
    <s v="PHILIPS"/>
    <s v="EFFICIA DFM 100"/>
    <x v="3"/>
    <x v="7"/>
    <s v="PRINTER ISSUE"/>
    <s v="FOUND ISSUE IN THE PRINTER PAPER AND REPLACED. "/>
    <s v="PAPER ROLL"/>
    <s v="NO"/>
    <d v="2023-11-14T00:00:00"/>
    <s v="November 2023"/>
    <d v="1899-12-30T07:10:00"/>
    <d v="2023-11-14T06:50:00"/>
    <d v="2023-11-14T07:10:00"/>
    <d v="1899-12-30T00:20:00"/>
    <x v="0"/>
    <x v="1"/>
  </r>
  <r>
    <n v="719"/>
    <x v="155"/>
    <x v="5"/>
    <x v="148"/>
    <d v="1899-12-30T12:30:00"/>
    <x v="11"/>
    <x v="118"/>
    <s v="CHATTANOOGA"/>
    <s v="TRITON DTS"/>
    <x v="2"/>
    <x v="12"/>
    <s v="NOT SWITCHING ON"/>
    <s v="CHECKED AND RECTIFIED, UNDER OBSERVATION"/>
    <s v="NO"/>
    <s v="NO"/>
    <d v="2023-11-14T00:00:00"/>
    <s v="November 2023"/>
    <d v="1899-12-30T12:40:00"/>
    <d v="2023-11-14T12:10:00"/>
    <d v="2023-11-14T12:40:00"/>
    <d v="1899-12-30T00:30:00"/>
    <x v="0"/>
    <x v="0"/>
  </r>
  <r>
    <n v="720"/>
    <x v="155"/>
    <x v="5"/>
    <x v="45"/>
    <d v="1899-12-30T14:25:00"/>
    <x v="0"/>
    <x v="2"/>
    <s v="ARJO HUNTLEIGH"/>
    <s v="ENTERPRISE 9000"/>
    <x v="1"/>
    <x v="6"/>
    <s v="NOT WORKING"/>
    <s v="CHECKED AND POWERCORD RESET"/>
    <s v="NO"/>
    <s v="NO"/>
    <d v="2023-11-14T00:00:00"/>
    <s v="November 2023"/>
    <d v="1899-12-30T14:30:00"/>
    <d v="2023-11-14T14:20:00"/>
    <d v="2023-11-14T14:30:00"/>
    <d v="1899-12-30T00:10:00"/>
    <x v="0"/>
    <x v="2"/>
  </r>
  <r>
    <n v="721"/>
    <x v="156"/>
    <x v="5"/>
    <x v="124"/>
    <d v="1899-12-30T10:20:00"/>
    <x v="0"/>
    <x v="82"/>
    <s v="KARL STORZ"/>
    <s v="TH102"/>
    <x v="5"/>
    <x v="3"/>
    <s v="DISPALY ISSUE"/>
    <s v="RECTIFIED THE VIDEO PROCESSING DISPAY CABLE.WORKING FINE."/>
    <s v="NO"/>
    <s v="NO"/>
    <d v="2023-11-15T00:00:00"/>
    <s v="November 2023"/>
    <d v="1899-12-30T10:45:00"/>
    <d v="2023-11-15T10:15:00"/>
    <d v="2023-11-15T10:45:00"/>
    <d v="1899-12-30T00:30:00"/>
    <x v="0"/>
    <x v="0"/>
  </r>
  <r>
    <n v="722"/>
    <x v="156"/>
    <x v="5"/>
    <x v="59"/>
    <d v="1899-12-30T14:05:00"/>
    <x v="0"/>
    <x v="81"/>
    <s v="KARL STORZ"/>
    <s v="TM220"/>
    <x v="4"/>
    <x v="5"/>
    <s v="ERROR MESSAGE DISPLAYED "/>
    <s v="RESTARTED THE MACHINE AND ISSUE RECTIFIED"/>
    <s v="NO"/>
    <s v="NO"/>
    <d v="2023-11-15T00:00:00"/>
    <s v="November 2023"/>
    <d v="1899-12-30T14:10:00"/>
    <d v="2023-11-15T14:00:00"/>
    <d v="2023-11-15T14:10:00"/>
    <d v="1899-12-30T00:10:00"/>
    <x v="0"/>
    <x v="0"/>
  </r>
  <r>
    <n v="723"/>
    <x v="156"/>
    <x v="5"/>
    <x v="222"/>
    <d v="1899-12-30T07:05:00"/>
    <x v="1"/>
    <x v="23"/>
    <s v="MATRIX"/>
    <s v="MN05"/>
    <x v="4"/>
    <x v="5"/>
    <s v="NOT WORKING"/>
    <s v="CHECKED AND ITS WORKING GOOD"/>
    <s v="NO"/>
    <s v="NO"/>
    <d v="2023-11-15T00:00:00"/>
    <s v="November 2023"/>
    <d v="1899-12-30T07:10:00"/>
    <d v="2023-11-15T07:05:00"/>
    <d v="2023-11-15T07:10:00"/>
    <d v="1899-12-30T00:05:00"/>
    <x v="0"/>
    <x v="0"/>
  </r>
  <r>
    <n v="724"/>
    <x v="156"/>
    <x v="5"/>
    <x v="23"/>
    <d v="1899-12-30T14:40:00"/>
    <x v="2"/>
    <x v="21"/>
    <s v="WIPRO GE HEALTH CARE"/>
    <s v="VIVID IQ"/>
    <x v="0"/>
    <x v="5"/>
    <s v="PAEDIATRIC TEE PROBE NOT WORKING"/>
    <s v="PROBE CONNECTOR ON DISPLAY ISSUE. CHANGED NEW CONNECTOR AND CHECKED, FOUND WORKING FINE. "/>
    <s v="PROBE CONNECTOR"/>
    <s v="NO"/>
    <d v="2023-11-16T00:00:00"/>
    <s v="November 2023"/>
    <d v="1899-12-30T20:30:00"/>
    <d v="2023-11-15T14:30:00"/>
    <d v="2023-11-16T20:30:00"/>
    <d v="1899-12-31T06:00:00"/>
    <x v="0"/>
    <x v="0"/>
  </r>
  <r>
    <n v="725"/>
    <x v="156"/>
    <x v="5"/>
    <x v="87"/>
    <d v="1899-12-30T23:05:00"/>
    <x v="0"/>
    <x v="119"/>
    <s v="RESMED"/>
    <s v="ASTRAL 100"/>
    <x v="3"/>
    <x v="7"/>
    <s v="UNOBLE TO CHANGE THE SETTINGS"/>
    <s v="FOUND THAT MACHINE SCREEN IS LOCKED. UNLOCKED THE SCREEN, SETTINGS CHANGED AS PER THE REQUIREMENTS. NOW WORKING GOOD."/>
    <s v="NO"/>
    <s v="NO"/>
    <d v="2023-11-15T00:00:00"/>
    <s v="November 2023"/>
    <d v="1899-12-30T23:15:00"/>
    <d v="2023-11-15T23:00:00"/>
    <d v="2023-11-15T23:15:00"/>
    <d v="1899-12-30T00:15:00"/>
    <x v="0"/>
    <x v="0"/>
  </r>
  <r>
    <n v="726"/>
    <x v="156"/>
    <x v="5"/>
    <x v="106"/>
    <d v="1899-12-30T22:10:00"/>
    <x v="2"/>
    <x v="3"/>
    <s v="PHILIPS"/>
    <s v="EFFICIA DFM 100"/>
    <x v="3"/>
    <x v="6"/>
    <s v="PRINTER ISSUE"/>
    <s v="CHECKED AND FOUND THAT PRINTER PAPER ALMOST FINISHED. PROPERLY FIXED THE PRINTER PAPER. OPERATIONAL CHECK DONE AND NOW PRINT TAKEN. WORKING GOOD."/>
    <s v="NO"/>
    <s v="NO"/>
    <d v="2023-11-15T00:00:00"/>
    <s v="November 2023"/>
    <d v="1899-12-30T22:30:00"/>
    <d v="2023-11-15T22:00:00"/>
    <d v="2023-11-15T22:30:00"/>
    <d v="1899-12-30T00:30:00"/>
    <x v="0"/>
    <x v="1"/>
  </r>
  <r>
    <n v="727"/>
    <x v="156"/>
    <x v="5"/>
    <x v="72"/>
    <d v="1899-12-30T12:50:00"/>
    <x v="2"/>
    <x v="33"/>
    <s v="SMITHS MEDICAL"/>
    <s v="EQ 5000"/>
    <x v="2"/>
    <x v="5"/>
    <s v="NOT WORKING"/>
    <s v="REPLACED TEMP HOSE AND RECTIFIED"/>
    <s v="WARMER HOSE"/>
    <s v="NO"/>
    <d v="2023-11-15T00:00:00"/>
    <s v="November 2023"/>
    <d v="1899-12-30T13:00:00"/>
    <d v="2023-11-15T12:40:00"/>
    <d v="2023-11-15T13:00:00"/>
    <d v="1899-12-30T00:20:00"/>
    <x v="0"/>
    <x v="0"/>
  </r>
  <r>
    <n v="728"/>
    <x v="156"/>
    <x v="5"/>
    <x v="20"/>
    <d v="1899-12-30T13:45:00"/>
    <x v="0"/>
    <x v="43"/>
    <s v="AKAS MEDICAL"/>
    <s v="QVS-100"/>
    <x v="1"/>
    <x v="3"/>
    <s v="BP READING ERROR"/>
    <s v="REPLACED NEW BP CUFF"/>
    <s v="BP CUFF"/>
    <s v="NO"/>
    <d v="2023-11-15T00:00:00"/>
    <s v="November 2023"/>
    <d v="1899-12-30T13:50:00"/>
    <d v="2023-11-15T13:40:00"/>
    <d v="2023-11-15T13:50:00"/>
    <d v="1899-12-30T00:10:00"/>
    <x v="0"/>
    <x v="2"/>
  </r>
  <r>
    <n v="729"/>
    <x v="157"/>
    <x v="5"/>
    <x v="140"/>
    <d v="1899-12-30T11:15:00"/>
    <x v="0"/>
    <x v="120"/>
    <s v="NDD"/>
    <s v="EASY ONE PRO"/>
    <x v="5"/>
    <x v="12"/>
    <s v="SPIROMETRY NOT WORKING"/>
    <s v="RECTIFIED THE SPIROMETRY GUN.WORKING FINE."/>
    <s v="NO"/>
    <s v="NO"/>
    <d v="2023-11-16T00:00:00"/>
    <s v="November 2023"/>
    <d v="1899-12-30T11:30:00"/>
    <d v="2023-11-16T11:10:00"/>
    <d v="2023-11-16T11:30:00"/>
    <d v="1899-12-30T00:20:00"/>
    <x v="0"/>
    <x v="0"/>
  </r>
  <r>
    <n v="730"/>
    <x v="157"/>
    <x v="5"/>
    <x v="13"/>
    <d v="1899-12-30T07:35:00"/>
    <x v="0"/>
    <x v="2"/>
    <s v="ARJO HUNTLEIGH"/>
    <s v="ENTERPRISE 8000"/>
    <x v="4"/>
    <x v="6"/>
    <s v="NOT WORKING"/>
    <s v="POWER CORD WAS DISCONNECTED FROM ITS SOCKET. FIXED IT AND ISSUE RECTIFIED"/>
    <s v="NO"/>
    <s v="NO"/>
    <d v="2023-11-16T00:00:00"/>
    <s v="November 2023"/>
    <d v="1899-12-30T07:40:00"/>
    <d v="2023-11-16T07:30:00"/>
    <d v="2023-11-16T07:40:00"/>
    <d v="1899-12-30T00:10:00"/>
    <x v="0"/>
    <x v="2"/>
  </r>
  <r>
    <n v="731"/>
    <x v="157"/>
    <x v="5"/>
    <x v="6"/>
    <d v="1899-12-30T08:10:00"/>
    <x v="2"/>
    <x v="3"/>
    <s v="PHILIPS"/>
    <s v="EFFICIA DFM 100"/>
    <x v="4"/>
    <x v="5"/>
    <s v="PRINTER NOT WORKING"/>
    <s v="FIXED THE DOOR PROPERLY AND ISSUE RECTIFIED"/>
    <s v="NO"/>
    <s v="NO"/>
    <d v="2023-11-16T00:00:00"/>
    <s v="November 2023"/>
    <d v="1899-12-30T08:20:00"/>
    <d v="2023-11-16T08:00:00"/>
    <d v="2023-11-16T08:20:00"/>
    <d v="1899-12-30T00:20:00"/>
    <x v="0"/>
    <x v="1"/>
  </r>
  <r>
    <n v="732"/>
    <x v="157"/>
    <x v="5"/>
    <x v="223"/>
    <d v="1899-12-30T08:40:00"/>
    <x v="0"/>
    <x v="3"/>
    <s v="PHILIPS"/>
    <s v="EFFICIA DFM 100"/>
    <x v="4"/>
    <x v="9"/>
    <s v="PRINTER NOT WORKING"/>
    <s v="CHECKED AND ITS WORKING GOOD"/>
    <s v="NO"/>
    <s v="NO"/>
    <d v="2023-11-16T00:00:00"/>
    <s v="November 2023"/>
    <d v="1899-12-30T08:45:00"/>
    <d v="2023-11-16T08:35:00"/>
    <d v="2023-11-16T08:45:00"/>
    <d v="1899-12-30T00:10:00"/>
    <x v="0"/>
    <x v="1"/>
  </r>
  <r>
    <n v="733"/>
    <x v="157"/>
    <x v="5"/>
    <x v="124"/>
    <d v="1899-12-30T10:20:00"/>
    <x v="0"/>
    <x v="3"/>
    <s v="PHILIPS"/>
    <s v="EFFICIA DFM 100"/>
    <x v="4"/>
    <x v="5"/>
    <s v="DATE AND TIME CHANGED"/>
    <s v="CHANGED THE SETTINGS AND ISSUE RECTIFIED"/>
    <s v="NO"/>
    <s v="NO"/>
    <d v="2023-11-16T00:00:00"/>
    <s v="November 2023"/>
    <d v="1899-12-30T10:30:00"/>
    <d v="2023-11-16T10:15:00"/>
    <d v="2023-11-16T10:30:00"/>
    <d v="1899-12-30T00:15:00"/>
    <x v="0"/>
    <x v="1"/>
  </r>
  <r>
    <n v="734"/>
    <x v="157"/>
    <x v="5"/>
    <x v="59"/>
    <d v="1899-12-30T14:10:00"/>
    <x v="2"/>
    <x v="121"/>
    <s v="REMI"/>
    <s v="BR-50"/>
    <x v="4"/>
    <x v="5"/>
    <s v="TEMP LEVEL EXCEEDED"/>
    <s v="RESTARTED THE MACHINE AND ISSUE RECTIFIED"/>
    <s v="NO"/>
    <s v="NO"/>
    <d v="2023-11-16T00:00:00"/>
    <s v="November 2023"/>
    <d v="1899-12-30T14:20:00"/>
    <d v="2023-11-16T14:00:00"/>
    <d v="2023-11-16T14:20:00"/>
    <d v="1899-12-30T00:20:00"/>
    <x v="0"/>
    <x v="0"/>
  </r>
  <r>
    <n v="735"/>
    <x v="157"/>
    <x v="5"/>
    <x v="24"/>
    <d v="1899-12-30T16:10:00"/>
    <x v="2"/>
    <x v="15"/>
    <s v="PHILIPS"/>
    <s v="MX 550"/>
    <x v="4"/>
    <x v="5"/>
    <s v="GAS MODULE MALFUNCTION"/>
    <s v="CHECKED AND ITS WORKING GOOD"/>
    <s v="NO"/>
    <s v="NO"/>
    <d v="2023-11-16T00:00:00"/>
    <s v="November 2023"/>
    <d v="1899-12-30T16:15:00"/>
    <d v="2023-11-16T16:00:00"/>
    <d v="2023-11-16T16:15:00"/>
    <d v="1899-12-30T00:15:00"/>
    <x v="0"/>
    <x v="0"/>
  </r>
  <r>
    <n v="736"/>
    <x v="158"/>
    <x v="5"/>
    <x v="19"/>
    <d v="1899-12-30T09:05:00"/>
    <x v="0"/>
    <x v="81"/>
    <s v="KARL STORZ"/>
    <s v="TM220"/>
    <x v="4"/>
    <x v="5"/>
    <s v="DISPLAY NOT WORKING"/>
    <s v="FIXED THE CAMERA CABLE PROPERLY AND ISSUE RECTIFIED"/>
    <s v="NO"/>
    <s v="NO"/>
    <d v="2023-11-17T00:00:00"/>
    <s v="November 2023"/>
    <d v="1899-12-30T09:10:00"/>
    <d v="2023-11-17T09:00:00"/>
    <d v="2023-11-17T09:10:00"/>
    <d v="1899-12-30T00:10:00"/>
    <x v="0"/>
    <x v="0"/>
  </r>
  <r>
    <n v="737"/>
    <x v="158"/>
    <x v="5"/>
    <x v="21"/>
    <d v="1899-12-30T15:00:00"/>
    <x v="1"/>
    <x v="12"/>
    <s v="MAQUET"/>
    <s v="ALPHA CLASSIC PRO"/>
    <x v="4"/>
    <x v="5"/>
    <s v="REMOTE NOT WORKING"/>
    <s v="CHECKED AND ITS WORKING GOOD"/>
    <s v="NO"/>
    <s v="NO"/>
    <d v="2023-11-17T00:00:00"/>
    <s v="November 2023"/>
    <d v="1899-12-30T15:05:00"/>
    <d v="2023-11-17T15:00:00"/>
    <d v="2023-11-17T15:05:00"/>
    <d v="1899-12-30T00:05:00"/>
    <x v="0"/>
    <x v="2"/>
  </r>
  <r>
    <n v="738"/>
    <x v="158"/>
    <x v="5"/>
    <x v="23"/>
    <d v="1899-12-30T14:32:00"/>
    <x v="3"/>
    <x v="81"/>
    <s v="KARL STORZ"/>
    <s v="TM220"/>
    <x v="4"/>
    <x v="5"/>
    <s v="MACHINE SWITCHING OFF AUTOMATICALLY"/>
    <s v="CONNNECTED THE POWERCORD PROPERLY AND RECTIFIED THE ISSUE"/>
    <s v="NO"/>
    <s v="NO"/>
    <d v="2023-11-17T00:00:00"/>
    <s v="November 2023"/>
    <d v="1899-12-30T14:35:00"/>
    <d v="2023-11-17T14:30:00"/>
    <d v="2023-11-17T14:35:00"/>
    <d v="1899-12-30T00:05:00"/>
    <x v="0"/>
    <x v="0"/>
  </r>
  <r>
    <n v="739"/>
    <x v="158"/>
    <x v="5"/>
    <x v="224"/>
    <d v="1899-12-30T07:00:00"/>
    <x v="0"/>
    <x v="4"/>
    <s v="WIPRO GE HEALTH CARE"/>
    <s v="9100 CNXT"/>
    <x v="3"/>
    <x v="5"/>
    <s v="CIRCUIT LEAK TEST FAILED"/>
    <s v="RERUNNED THE CHECKOUT, ISSUE RECTIFIED."/>
    <s v="NO"/>
    <s v="NO"/>
    <d v="2023-11-17T00:00:00"/>
    <s v="November 2023"/>
    <d v="1899-12-30T07:20:00"/>
    <d v="2023-11-17T06:55:00"/>
    <d v="2023-11-17T07:20:00"/>
    <d v="1899-12-30T00:25:00"/>
    <x v="0"/>
    <x v="1"/>
  </r>
  <r>
    <n v="740"/>
    <x v="158"/>
    <x v="5"/>
    <x v="64"/>
    <d v="1899-12-30T21:55:00"/>
    <x v="2"/>
    <x v="37"/>
    <s v="SMITHS MEDICAL"/>
    <s v="GRASEBY 1200"/>
    <x v="3"/>
    <x v="7"/>
    <s v="NOT WORKING"/>
    <s v="IV LINE NOT PROPERLY FIXED. FXED IT PROPERLY, CHECKED AND NOW WORKING GOOD."/>
    <s v="NO"/>
    <s v="NO"/>
    <d v="2023-11-17T00:00:00"/>
    <s v="November 2023"/>
    <d v="1899-12-30T22:10:00"/>
    <d v="2023-11-17T21:45:00"/>
    <d v="2023-11-17T22:10:00"/>
    <d v="1899-12-30T00:25:00"/>
    <x v="0"/>
    <x v="2"/>
  </r>
  <r>
    <n v="741"/>
    <x v="158"/>
    <x v="5"/>
    <x v="225"/>
    <d v="1899-12-30T20:50:00"/>
    <x v="0"/>
    <x v="16"/>
    <s v="MINDRAY MEDICAL INDIA"/>
    <s v="SV 300"/>
    <x v="1"/>
    <x v="6"/>
    <s v="LIMB AIRWAY OBSTRUCT"/>
    <s v="REMOVED OBSTRUCTS OPENED MASK VALVE"/>
    <s v="NO"/>
    <s v="NO"/>
    <d v="2023-11-17T00:00:00"/>
    <s v="November 2023"/>
    <d v="1899-12-30T21:00:00"/>
    <d v="2023-11-17T20:45:00"/>
    <d v="2023-11-17T21:00:00"/>
    <d v="1899-12-30T00:15:00"/>
    <x v="0"/>
    <x v="1"/>
  </r>
  <r>
    <n v="742"/>
    <x v="158"/>
    <x v="5"/>
    <x v="135"/>
    <d v="1899-12-30T21:10:00"/>
    <x v="2"/>
    <x v="40"/>
    <s v="MAQUET"/>
    <s v="CS300"/>
    <x v="1"/>
    <x v="6"/>
    <s v="DDNT GET ECG WAVE "/>
    <s v="REFIXED ECG CABLE AND CLEANED ITS CONNECTOR END"/>
    <s v="NO"/>
    <s v="NO"/>
    <d v="2023-11-17T00:00:00"/>
    <s v="November 2023"/>
    <d v="1899-12-30T21:10:00"/>
    <d v="2023-11-17T21:00:00"/>
    <d v="2023-11-17T21:10:00"/>
    <d v="1899-12-30T00:10:00"/>
    <x v="0"/>
    <x v="1"/>
  </r>
  <r>
    <n v="743"/>
    <x v="159"/>
    <x v="5"/>
    <x v="214"/>
    <d v="1899-12-30T12:10:00"/>
    <x v="0"/>
    <x v="5"/>
    <s v="GEM 4000"/>
    <s v="INSTRUMENTATION LABORATORY"/>
    <x v="5"/>
    <x v="6"/>
    <s v="ABG CATRIDGE EXPIRED"/>
    <s v="REPLACED THE CATRIDGE AND DONE CVP.WORKING FINE."/>
    <s v="NO"/>
    <s v="NO"/>
    <d v="2023-11-18T00:00:00"/>
    <s v="November 2023"/>
    <d v="1899-12-30T12:45:00"/>
    <d v="2023-11-18T12:05:00"/>
    <d v="2023-11-18T12:45:00"/>
    <d v="1899-12-30T00:40:00"/>
    <x v="0"/>
    <x v="0"/>
  </r>
  <r>
    <n v="744"/>
    <x v="159"/>
    <x v="5"/>
    <x v="92"/>
    <d v="1899-12-30T13:05:00"/>
    <x v="0"/>
    <x v="5"/>
    <s v="GEM 4000"/>
    <s v="INSTRUMENTATION LABORATORY"/>
    <x v="5"/>
    <x v="6"/>
    <s v="ABG CATRIDGE EXPIRED"/>
    <s v="REPLACED THE CATRIDGE AND DONE CVP.WORKING FINE."/>
    <s v="NO"/>
    <s v="NO"/>
    <d v="2023-11-18T00:00:00"/>
    <s v="November 2023"/>
    <d v="1899-12-30T14:00:00"/>
    <d v="2023-11-18T13:00:00"/>
    <d v="2023-11-18T14:00:00"/>
    <d v="1899-12-30T01:00:00"/>
    <x v="0"/>
    <x v="0"/>
  </r>
  <r>
    <n v="745"/>
    <x v="159"/>
    <x v="5"/>
    <x v="27"/>
    <d v="1899-12-30T10:35:00"/>
    <x v="0"/>
    <x v="79"/>
    <s v="WIPRO GE HEALTH CARE"/>
    <s v="T2100-ST2"/>
    <x v="4"/>
    <x v="3"/>
    <s v="ARTIFACTS IN ECG WAVES"/>
    <s v="CHANGED THE CABLE AND ISSUE RECTIFIED"/>
    <s v="10-LEADS ECG CABLE"/>
    <s v="NO"/>
    <d v="2023-11-18T00:00:00"/>
    <s v="November 2023"/>
    <d v="1899-12-30T10:50:00"/>
    <d v="2023-11-18T10:30:00"/>
    <d v="2023-11-18T10:50:00"/>
    <d v="1899-12-30T00:20:00"/>
    <x v="0"/>
    <x v="2"/>
  </r>
  <r>
    <n v="746"/>
    <x v="159"/>
    <x v="5"/>
    <x v="226"/>
    <d v="1899-12-30T06:00:00"/>
    <x v="2"/>
    <x v="25"/>
    <s v="MAQUET"/>
    <s v="SERVO-I"/>
    <x v="3"/>
    <x v="6"/>
    <s v="NOT TURNING ON"/>
    <s v="CHECKED AND FOUND ISSUE IN THE POWERSOCKET. CHANGED THE SOCKET AND ISSUE RECTIFIED. PASSED THE PRE-USE CHECK. MACHINE NOW READY TO USE."/>
    <s v="NO"/>
    <s v="NO"/>
    <d v="2023-11-18T00:00:00"/>
    <s v="November 2023"/>
    <d v="1899-12-30T06:20:00"/>
    <d v="2023-11-18T05:50:00"/>
    <d v="2023-11-18T06:20:00"/>
    <d v="1899-12-30T00:30:00"/>
    <x v="0"/>
    <x v="1"/>
  </r>
  <r>
    <n v="747"/>
    <x v="159"/>
    <x v="5"/>
    <x v="9"/>
    <d v="1899-12-30T13:30:00"/>
    <x v="2"/>
    <x v="2"/>
    <s v="ARJO HUNTLEIGH"/>
    <s v="ENTERPRISE 8000"/>
    <x v="2"/>
    <x v="5"/>
    <s v="NOT WORKING"/>
    <s v="POWER CORD RE CONNECTED AND RECTIFIED"/>
    <s v="NO"/>
    <s v="NO"/>
    <d v="2023-11-18T00:00:00"/>
    <s v="November 2023"/>
    <d v="1899-12-30T13:30:00"/>
    <d v="2023-11-18T13:20:00"/>
    <d v="2023-11-18T13:30:00"/>
    <d v="1899-12-30T00:10:00"/>
    <x v="0"/>
    <x v="2"/>
  </r>
  <r>
    <n v="748"/>
    <x v="159"/>
    <x v="5"/>
    <x v="7"/>
    <d v="1899-12-30T13:15:00"/>
    <x v="0"/>
    <x v="3"/>
    <s v="PHILIPS"/>
    <s v="EFFICIA DFM 100"/>
    <x v="1"/>
    <x v="7"/>
    <s v="DEFIB PRINTER NOT WORKING"/>
    <s v="CHECKED WITH ANOTHER DEFIB PAPER WORKING GOOD TOLD TO REPLACE PAPER"/>
    <s v="NO"/>
    <s v="NO"/>
    <d v="2023-11-18T00:00:00"/>
    <s v="November 2023"/>
    <d v="1899-12-30T13:25:00"/>
    <d v="2023-11-18T13:10:00"/>
    <d v="2023-11-18T13:25:00"/>
    <d v="1899-12-30T00:15:00"/>
    <x v="0"/>
    <x v="1"/>
  </r>
  <r>
    <n v="749"/>
    <x v="159"/>
    <x v="5"/>
    <x v="151"/>
    <d v="1899-12-30T19:15:00"/>
    <x v="0"/>
    <x v="19"/>
    <s v="WIPRO GE HEALTH CARE"/>
    <s v="SEER 1000"/>
    <x v="1"/>
    <x v="3"/>
    <s v="RED LIGHT INDICATES"/>
    <s v="RESET DONE ,CHECKED WITH PATIENT,WORKING GOOD ,"/>
    <s v="NO"/>
    <s v="NO"/>
    <d v="2023-11-18T00:00:00"/>
    <s v="November 2023"/>
    <d v="1899-12-30T19:20:00"/>
    <d v="2023-11-18T19:10:00"/>
    <d v="2023-11-18T19:20:00"/>
    <d v="1899-12-30T00:10:00"/>
    <x v="0"/>
    <x v="0"/>
  </r>
  <r>
    <n v="750"/>
    <x v="160"/>
    <x v="5"/>
    <x v="86"/>
    <d v="1899-12-30T12:30:00"/>
    <x v="2"/>
    <x v="45"/>
    <s v="HELENO LABORATORIES"/>
    <s v="ACTALYKE"/>
    <x v="2"/>
    <x v="5"/>
    <s v="INTERMITTENTLY SHOWING ERROR"/>
    <s v="CHECKEC AND COMPANY PERSON CALIBRATED AND RETURNED TO USER, NOW IT WORKING"/>
    <s v="NO"/>
    <s v="NO"/>
    <d v="2023-11-19T00:00:00"/>
    <s v="November 2023"/>
    <d v="1899-12-30T12:50:00"/>
    <d v="2023-11-19T12:20:00"/>
    <d v="2023-11-19T12:50:00"/>
    <d v="1899-12-30T00:30:00"/>
    <x v="0"/>
    <x v="0"/>
  </r>
  <r>
    <n v="751"/>
    <x v="160"/>
    <x v="5"/>
    <x v="25"/>
    <d v="1899-12-30T11:35:00"/>
    <x v="0"/>
    <x v="5"/>
    <s v="GEM 4000"/>
    <s v="INSTRUMENTATION LABORATORY"/>
    <x v="1"/>
    <x v="6"/>
    <s v="CATRIDGE CVP FAILED"/>
    <s v="RERUN CVP1, PASSED ALL ,ISSUE RECTIFIED"/>
    <s v="NO"/>
    <s v="NO"/>
    <d v="2023-11-19T00:00:00"/>
    <s v="November 2023"/>
    <d v="1899-12-30T11:40:00"/>
    <d v="2023-11-19T11:30:00"/>
    <d v="2023-11-19T11:40:00"/>
    <d v="1899-12-30T00:10:00"/>
    <x v="0"/>
    <x v="0"/>
  </r>
  <r>
    <n v="752"/>
    <x v="160"/>
    <x v="5"/>
    <x v="92"/>
    <d v="1899-12-30T13:05:00"/>
    <x v="0"/>
    <x v="40"/>
    <s v="MAQUET"/>
    <s v="CS300"/>
    <x v="1"/>
    <x v="3"/>
    <s v="GET UNWANTED NOISE"/>
    <s v="CHECKED AND OBSERVED ,ITS AN NORMAL NOISE "/>
    <s v="NO"/>
    <s v="NO"/>
    <d v="2023-11-19T00:00:00"/>
    <s v="November 2023"/>
    <d v="1899-12-30T13:10:00"/>
    <d v="2023-11-19T13:00:00"/>
    <d v="2023-11-19T13:10:00"/>
    <d v="1899-12-30T00:10:00"/>
    <x v="0"/>
    <x v="1"/>
  </r>
  <r>
    <n v="753"/>
    <x v="160"/>
    <x v="5"/>
    <x v="70"/>
    <d v="1899-12-30T15:25:00"/>
    <x v="0"/>
    <x v="34"/>
    <s v="WIPRO GE HEALTH CARE"/>
    <s v="SLE"/>
    <x v="1"/>
    <x v="6"/>
    <s v="LIMIT ALARM ENOBLED"/>
    <s v="CHECKED AND CHANGED THE LIMIT ALARM,MACHINE WORKING GOOD"/>
    <s v="NO"/>
    <s v="NO"/>
    <d v="2023-11-19T00:00:00"/>
    <s v="November 2023"/>
    <d v="1899-12-30T15:30:00"/>
    <d v="2023-11-19T15:20:00"/>
    <d v="2023-11-19T15:30:00"/>
    <d v="1899-12-30T00:10:00"/>
    <x v="0"/>
    <x v="1"/>
  </r>
  <r>
    <n v="754"/>
    <x v="160"/>
    <x v="5"/>
    <x v="85"/>
    <d v="1899-12-30T17:15:00"/>
    <x v="0"/>
    <x v="19"/>
    <s v="WIPRO GE HEALTH CARE"/>
    <s v="SEER 1000"/>
    <x v="1"/>
    <x v="3"/>
    <s v="UNOBLE TO RESET"/>
    <s v="CLEANED COMMUNICATION CABLE,REPLACED BATTERY,RESET DONE "/>
    <s v="NO"/>
    <s v="NO"/>
    <d v="2023-11-19T00:00:00"/>
    <s v="November 2023"/>
    <d v="1899-12-30T17:20:00"/>
    <d v="2023-11-19T17:10:00"/>
    <d v="2023-11-19T17:20:00"/>
    <d v="1899-12-30T00:10:00"/>
    <x v="0"/>
    <x v="0"/>
  </r>
  <r>
    <n v="755"/>
    <x v="161"/>
    <x v="5"/>
    <x v="106"/>
    <d v="1899-12-30T22:05:00"/>
    <x v="0"/>
    <x v="32"/>
    <s v="WIPRO GE HEALTH CARE"/>
    <s v="MAC 2000"/>
    <x v="5"/>
    <x v="7"/>
    <s v="ECG NOT WORKING"/>
    <s v="RESETTED THE SETTINGS.WORKING FINE."/>
    <s v="NO"/>
    <s v="NO"/>
    <d v="2023-11-20T00:00:00"/>
    <s v="November 2023"/>
    <d v="1899-12-30T22:30:00"/>
    <d v="2023-11-20T22:00:00"/>
    <d v="2023-11-20T22:30:00"/>
    <d v="1899-12-30T00:30:00"/>
    <x v="0"/>
    <x v="0"/>
  </r>
  <r>
    <n v="756"/>
    <x v="161"/>
    <x v="5"/>
    <x v="9"/>
    <d v="1899-12-30T13:30:00"/>
    <x v="2"/>
    <x v="98"/>
    <s v="TRANSASIA"/>
    <s v="LISA SCAN EM"/>
    <x v="2"/>
    <x v="4"/>
    <s v="NOT WORKING IN CERTAIN TEST"/>
    <s v="CHECKED AND CHANGED THE PROGRAM AND RECTIFIED"/>
    <s v="NO"/>
    <s v="NO"/>
    <d v="2023-11-20T00:00:00"/>
    <s v="November 2023"/>
    <d v="1899-12-30T13:50:00"/>
    <d v="2023-11-20T13:20:00"/>
    <d v="2023-11-20T13:50:00"/>
    <d v="1899-12-30T00:30:00"/>
    <x v="0"/>
    <x v="0"/>
  </r>
  <r>
    <n v="757"/>
    <x v="161"/>
    <x v="5"/>
    <x v="97"/>
    <d v="1899-12-30T08:35:00"/>
    <x v="0"/>
    <x v="43"/>
    <s v="AKAS MEDICAL"/>
    <s v="QVS-100"/>
    <x v="1"/>
    <x v="3"/>
    <s v="CATRIDGE REAGENT GOT LEAKED"/>
    <s v="REPLACED ANOTHER CATRIDGE "/>
    <s v="CARTRIDGE"/>
    <s v="NO"/>
    <d v="2023-11-20T00:00:00"/>
    <s v="November 2023"/>
    <d v="1899-12-30T08:35:00"/>
    <d v="2023-11-20T08:30:00"/>
    <d v="2023-11-20T08:35:00"/>
    <d v="1899-12-30T00:05:00"/>
    <x v="0"/>
    <x v="2"/>
  </r>
  <r>
    <n v="758"/>
    <x v="162"/>
    <x v="5"/>
    <x v="61"/>
    <d v="1899-12-30T11:10:00"/>
    <x v="2"/>
    <x v="8"/>
    <s v="WIPRO GE HEALTH CARE"/>
    <s v="LOGIQ S8"/>
    <x v="4"/>
    <x v="0"/>
    <s v="CURSOR NOT WORKING PROPERLY"/>
    <s v="CLEANED THE TRACKER BALL AND ISSUE RECTIFIED"/>
    <s v="NO"/>
    <s v="NO"/>
    <d v="2023-11-21T00:00:00"/>
    <s v="November 2023"/>
    <d v="1899-12-30T11:20:00"/>
    <d v="2023-11-21T11:00:00"/>
    <d v="2023-11-21T11:20:00"/>
    <d v="1899-12-30T00:20:00"/>
    <x v="0"/>
    <x v="0"/>
  </r>
  <r>
    <n v="759"/>
    <x v="162"/>
    <x v="5"/>
    <x v="10"/>
    <d v="1899-12-30T10:10:00"/>
    <x v="2"/>
    <x v="32"/>
    <s v="WIPRO GE HEALTH CARE"/>
    <s v="MAC 2000"/>
    <x v="4"/>
    <x v="3"/>
    <s v="IP CONFIGURATION ERROR"/>
    <s v="LAN CABLE WAS NOT PROPERLY FIXED . FIXED IT AND RECTIFIED THE ISUE"/>
    <s v="NO"/>
    <s v="NO"/>
    <d v="2023-11-21T00:00:00"/>
    <s v="November 2023"/>
    <d v="1899-12-30T10:20:00"/>
    <d v="2023-11-21T10:00:00"/>
    <d v="2023-11-21T10:20:00"/>
    <d v="1899-12-30T00:20:00"/>
    <x v="0"/>
    <x v="0"/>
  </r>
  <r>
    <n v="760"/>
    <x v="162"/>
    <x v="5"/>
    <x v="112"/>
    <d v="1899-12-30T08:53:00"/>
    <x v="7"/>
    <x v="34"/>
    <s v="WIPRO GE HEALTH CARE"/>
    <s v="SLE"/>
    <x v="1"/>
    <x v="6"/>
    <s v="PATIENT OUT PORT GOT BROKEN"/>
    <s v="FIXED O2 LOW FLOW ADAPTER AS PATIENT OUT CONNECTOR ISSUE RECTIFIED"/>
    <s v="NO"/>
    <s v="NO"/>
    <d v="2023-11-21T00:00:00"/>
    <s v="November 2023"/>
    <d v="1899-12-30T09:00:00"/>
    <d v="2023-11-21T08:50:00"/>
    <d v="2023-11-21T09:00:00"/>
    <d v="1899-12-30T00:10:00"/>
    <x v="0"/>
    <x v="1"/>
  </r>
  <r>
    <n v="761"/>
    <x v="162"/>
    <x v="5"/>
    <x v="140"/>
    <d v="1899-12-30T11:15:00"/>
    <x v="0"/>
    <x v="16"/>
    <s v="MAQUET"/>
    <s v="SERVO AIR"/>
    <x v="1"/>
    <x v="6"/>
    <s v="O2 CELL FAIL IN PRE-USE CHECK"/>
    <s v="TEST RUN WITH TESTLUNG ,FOUND FIO2 WITH GOOD VALUES , MACHINE KEPT UNDER OBSERVATION"/>
    <s v="NO"/>
    <s v="NO"/>
    <d v="2023-11-21T00:00:00"/>
    <s v="November 2023"/>
    <d v="1899-12-30T11:20:00"/>
    <d v="2023-11-21T11:10:00"/>
    <d v="2023-11-21T11:20:00"/>
    <d v="1899-12-30T00:10:00"/>
    <x v="0"/>
    <x v="1"/>
  </r>
  <r>
    <n v="762"/>
    <x v="162"/>
    <x v="5"/>
    <x v="119"/>
    <d v="1899-12-30T12:35:00"/>
    <x v="0"/>
    <x v="12"/>
    <s v="MAQUET"/>
    <s v="MEERA"/>
    <x v="1"/>
    <x v="5"/>
    <s v="NOT WORKING WITH SERVICE MESSAGE"/>
    <s v="CLEANED AND REFIXED NOW WORKING ,ISSUE RECTIFIED"/>
    <s v="NO"/>
    <s v="NO"/>
    <d v="2023-11-21T00:00:00"/>
    <s v="November 2023"/>
    <d v="1899-12-30T12:40:00"/>
    <d v="2023-11-21T12:30:00"/>
    <d v="2023-11-21T12:40:00"/>
    <d v="1899-12-30T00:10:00"/>
    <x v="0"/>
    <x v="2"/>
  </r>
  <r>
    <n v="763"/>
    <x v="163"/>
    <x v="5"/>
    <x v="92"/>
    <d v="1899-12-30T13:05:00"/>
    <x v="0"/>
    <x v="2"/>
    <s v="ARJO HUNTLEIGH"/>
    <s v="ENTERPRISE 8000"/>
    <x v="4"/>
    <x v="5"/>
    <s v="NOT WORKING"/>
    <s v="POWER CORD WAS DISCONNECTED FROM ITS SOCKET . FIXED IT AND ISSUE RECTIFIED"/>
    <s v="NO"/>
    <s v="NO"/>
    <d v="2023-11-22T00:00:00"/>
    <s v="November 2023"/>
    <d v="1899-12-30T13:10:00"/>
    <d v="2023-11-22T13:00:00"/>
    <d v="2023-11-22T13:10:00"/>
    <d v="1899-12-30T00:10:00"/>
    <x v="0"/>
    <x v="2"/>
  </r>
  <r>
    <n v="764"/>
    <x v="163"/>
    <x v="5"/>
    <x v="21"/>
    <d v="1899-12-30T15:05:00"/>
    <x v="0"/>
    <x v="32"/>
    <s v="WIPRO GE HEALTH CARE"/>
    <s v="MAC 2000"/>
    <x v="4"/>
    <x v="3"/>
    <s v="NOT ABLE TO TRANSFER PATIENT DATA"/>
    <s v="PATIENT DATA TRANSFERRED AND PROBLEM RECTIFIED"/>
    <s v="NO"/>
    <s v="NO"/>
    <d v="2023-11-22T00:00:00"/>
    <s v="November 2023"/>
    <d v="1899-12-30T15:15:00"/>
    <d v="2023-11-22T15:00:00"/>
    <d v="2023-11-22T15:15:00"/>
    <d v="1899-12-30T00:15:00"/>
    <x v="0"/>
    <x v="0"/>
  </r>
  <r>
    <n v="765"/>
    <x v="163"/>
    <x v="5"/>
    <x v="19"/>
    <d v="1899-12-30T09:05:00"/>
    <x v="0"/>
    <x v="5"/>
    <s v="INSTRUMENTATION LABORATORY"/>
    <s v="GEM 3500"/>
    <x v="3"/>
    <x v="6"/>
    <s v="NEED TO REPLACE A CARTRIDGE"/>
    <s v="REMOVED THE OLD CARTRIDGE (S.NO:301684863) AND REPLACED A NEW CARTRIDGE (S.NO:301709764). WARMING UP DONE AND READY TO USE."/>
    <s v="CARTRIDGE"/>
    <s v="NO"/>
    <d v="2023-11-22T00:00:00"/>
    <s v="November 2023"/>
    <d v="1899-12-30T09:45:00"/>
    <d v="2023-11-22T09:00:00"/>
    <d v="2023-11-22T09:45:00"/>
    <d v="1899-12-30T00:45:00"/>
    <x v="0"/>
    <x v="0"/>
  </r>
  <r>
    <n v="766"/>
    <x v="163"/>
    <x v="5"/>
    <x v="17"/>
    <d v="1899-12-30T11:25:00"/>
    <x v="0"/>
    <x v="47"/>
    <s v="GETINGE"/>
    <s v="HCU40"/>
    <x v="1"/>
    <x v="5"/>
    <s v="BLANKET GOT WATER LEAK"/>
    <s v="GLUED PROPERLY FOUND NO WATER LEAK,ISSUE RECTIFIED"/>
    <s v="NO"/>
    <s v="NO"/>
    <d v="2023-11-22T00:00:00"/>
    <s v="November 2023"/>
    <d v="1899-12-30T11:30:00"/>
    <d v="2023-11-22T11:20:00"/>
    <d v="2023-11-22T11:30:00"/>
    <d v="1899-12-30T00:10:00"/>
    <x v="0"/>
    <x v="0"/>
  </r>
  <r>
    <n v="767"/>
    <x v="163"/>
    <x v="5"/>
    <x v="66"/>
    <d v="1899-12-30T17:35:00"/>
    <x v="0"/>
    <x v="120"/>
    <s v="NDD"/>
    <s v="EASY ONE PRO"/>
    <x v="1"/>
    <x v="12"/>
    <s v="FOUND PHYSICAL DAMAGE IN BLOWING PART CABLE  "/>
    <s v="CABLE DISCONNECTED AND SOLDERED WELL NOW RUN A TEST , ISSUE RECTIFIED"/>
    <s v="NO"/>
    <s v="NO"/>
    <d v="2023-11-22T00:00:00"/>
    <s v="November 2023"/>
    <d v="1899-12-30T17:45:00"/>
    <d v="2023-11-22T17:30:00"/>
    <d v="2023-11-22T17:45:00"/>
    <d v="1899-12-30T00:15:00"/>
    <x v="0"/>
    <x v="0"/>
  </r>
  <r>
    <n v="768"/>
    <x v="164"/>
    <x v="5"/>
    <x v="186"/>
    <d v="1899-12-30T06:05:00"/>
    <x v="0"/>
    <x v="15"/>
    <s v="PHILIPS"/>
    <s v="MX 550"/>
    <x v="5"/>
    <x v="5"/>
    <s v="NIBP NOT WORKING"/>
    <s v="REPLACED THE NIBP CUFF CONNECTOR"/>
    <s v="BP CONNECTOR"/>
    <s v="NO"/>
    <d v="2023-11-23T00:00:00"/>
    <s v="November 2023"/>
    <d v="1899-12-30T06:15:00"/>
    <d v="2023-11-23T06:00:00"/>
    <d v="2023-11-23T06:15:00"/>
    <d v="1899-12-30T00:15:00"/>
    <x v="0"/>
    <x v="0"/>
  </r>
  <r>
    <n v="769"/>
    <x v="164"/>
    <x v="5"/>
    <x v="5"/>
    <d v="1899-12-30T10:30:00"/>
    <x v="2"/>
    <x v="122"/>
    <s v="ARTHO CARE CORPORATION"/>
    <s v="COBLATOR II"/>
    <x v="5"/>
    <x v="5"/>
    <s v="COBLATOR FOOT SWITCH NOT WORKING"/>
    <s v="REPAIRED THE COBLATOR FOOTSWITCH.WORKING FINE."/>
    <s v="NO"/>
    <s v="NO"/>
    <d v="2023-11-23T00:00:00"/>
    <s v="November 2023"/>
    <d v="1899-12-30T22:50:00"/>
    <d v="2023-11-23T10:20:00"/>
    <d v="2023-11-23T22:50:00"/>
    <d v="1899-12-30T12:30:00"/>
    <x v="0"/>
    <x v="0"/>
  </r>
  <r>
    <n v="770"/>
    <x v="164"/>
    <x v="5"/>
    <x v="58"/>
    <d v="1899-12-30T11:50:00"/>
    <x v="0"/>
    <x v="79"/>
    <s v="WIPRO GE HEALTH CARE"/>
    <s v="T2100-ST2"/>
    <x v="4"/>
    <x v="3"/>
    <s v="ARTIFACTS IN ECG WAVES"/>
    <s v="FIXED THE CABLE AND POWER CORD PROPERLY AND ISSUE RECTIFIED"/>
    <s v="NO"/>
    <s v="NO"/>
    <d v="2023-11-23T00:00:00"/>
    <s v="November 2023"/>
    <d v="1899-12-30T12:15:00"/>
    <d v="2023-11-23T11:45:00"/>
    <d v="2023-11-23T12:15:00"/>
    <d v="1899-12-30T00:30:00"/>
    <x v="0"/>
    <x v="2"/>
  </r>
  <r>
    <n v="771"/>
    <x v="164"/>
    <x v="5"/>
    <x v="17"/>
    <d v="1899-12-30T11:30:00"/>
    <x v="2"/>
    <x v="123"/>
    <s v="THERMO FISHER SCIENTIFIC"/>
    <s v="FORMA 900 SERIES"/>
    <x v="2"/>
    <x v="11"/>
    <s v="NOT ATTAINS THE TARGET TEMP"/>
    <s v="CHECKED AND SUGGESTED TO DEFROST AND RECTIFIED"/>
    <s v="NO"/>
    <s v="NO"/>
    <d v="2023-11-23T00:00:00"/>
    <s v="November 2023"/>
    <d v="1899-12-30T11:50:00"/>
    <d v="2023-11-23T11:20:00"/>
    <d v="2023-11-23T11:50:00"/>
    <d v="1899-12-30T00:30:00"/>
    <x v="0"/>
    <x v="0"/>
  </r>
  <r>
    <n v="772"/>
    <x v="165"/>
    <x v="5"/>
    <x v="108"/>
    <d v="1899-12-30T11:45:00"/>
    <x v="0"/>
    <x v="21"/>
    <s v="WIPRO GE HEALTH CARE"/>
    <s v="VIVID IQ"/>
    <x v="0"/>
    <x v="6"/>
    <s v="SYSTEM VOLTAGE FAULT MESSAGE"/>
    <s v="COMPANY PERSON CHECKED AND FOUND ISSUE WITH POWER SUPPLY BOARD"/>
    <s v="NO"/>
    <s v="POWER SUPPLY BOARD"/>
    <d v="2023-11-24T00:00:00"/>
    <s v="November 2023"/>
    <d v="1899-12-30T17:30:00"/>
    <d v="2023-11-24T11:40:00"/>
    <d v="2023-11-24T17:30:00"/>
    <d v="1899-12-30T05:50:00"/>
    <x v="1"/>
    <x v="0"/>
  </r>
  <r>
    <n v="773"/>
    <x v="165"/>
    <x v="5"/>
    <x v="66"/>
    <d v="1899-12-30T17:35:00"/>
    <x v="0"/>
    <x v="3"/>
    <s v="PHILIPS"/>
    <s v="EFFICIA DFM 100"/>
    <x v="0"/>
    <x v="6"/>
    <s v="ECG TEST FAILED"/>
    <s v="CLEANED CONNECTORS AND REINSERTED. RAN PREOP CHECK AND TEST PASSED. ISSUE RECTIFIED"/>
    <s v="NO"/>
    <s v="NO"/>
    <d v="2023-11-24T00:00:00"/>
    <s v="November 2023"/>
    <d v="1899-12-30T17:45:00"/>
    <d v="2023-11-24T17:30:00"/>
    <d v="2023-11-24T17:45:00"/>
    <d v="1899-12-30T00:15:00"/>
    <x v="0"/>
    <x v="1"/>
  </r>
  <r>
    <n v="774"/>
    <x v="165"/>
    <x v="5"/>
    <x v="70"/>
    <d v="1899-12-30T15:30:00"/>
    <x v="2"/>
    <x v="24"/>
    <s v="FRESENIUS"/>
    <s v="4008S NG"/>
    <x v="2"/>
    <x v="9"/>
    <s v="BLD ALARM"/>
    <s v="BLD CALIBRATED AND TEST PASSED"/>
    <s v="NO"/>
    <s v="NO"/>
    <d v="2023-11-24T00:00:00"/>
    <s v="November 2023"/>
    <d v="1899-12-30T15:40:00"/>
    <d v="2023-11-24T15:20:00"/>
    <d v="2023-11-24T15:40:00"/>
    <d v="1899-12-30T00:20:00"/>
    <x v="0"/>
    <x v="1"/>
  </r>
  <r>
    <n v="775"/>
    <x v="166"/>
    <x v="5"/>
    <x v="21"/>
    <d v="1899-12-30T15:05:00"/>
    <x v="0"/>
    <x v="8"/>
    <s v="WIPRO GE HEALTH CARE"/>
    <s v="LOGIQP9"/>
    <x v="5"/>
    <x v="3"/>
    <s v="SOFTWARE ERROR"/>
    <s v="CLEANED THE KEYBOARD AND RESSTED THE CABLES.WORKING FINE."/>
    <s v="NO"/>
    <s v="NO"/>
    <d v="2023-11-25T00:00:00"/>
    <s v="November 2023"/>
    <d v="1899-12-30T15:40:00"/>
    <d v="2023-11-25T15:00:00"/>
    <d v="2023-11-25T15:40:00"/>
    <d v="1899-12-30T00:40:00"/>
    <x v="0"/>
    <x v="0"/>
  </r>
  <r>
    <n v="776"/>
    <x v="166"/>
    <x v="5"/>
    <x v="24"/>
    <d v="1899-12-30T16:05:00"/>
    <x v="0"/>
    <x v="110"/>
    <s v="PHILIPS"/>
    <s v="INGENUITY"/>
    <x v="5"/>
    <x v="0"/>
    <s v="TABLE MOVEMENT NOT WORKING"/>
    <s v="REPLACED THE RELATIVE ENCODER/PERFORMED THE TEST SCAN.WORKING FINE."/>
    <s v="ENCODER"/>
    <s v="NO"/>
    <d v="2023-11-25T00:00:00"/>
    <s v="November 2023"/>
    <d v="1899-12-30T18:00:00"/>
    <d v="2023-11-25T16:00:00"/>
    <d v="2023-11-25T18:00:00"/>
    <d v="1899-12-30T02:00:00"/>
    <x v="0"/>
    <x v="1"/>
  </r>
  <r>
    <n v="777"/>
    <x v="166"/>
    <x v="5"/>
    <x v="196"/>
    <d v="1899-12-30T09:35:00"/>
    <x v="0"/>
    <x v="2"/>
    <s v="ARJO HUNTLEIGH"/>
    <s v="ENTERPRISE 9000"/>
    <x v="4"/>
    <x v="7"/>
    <s v="NOT WORKING"/>
    <s v="REMOTE WAS LOCKED. UNLOCKED THE REMOTE AND RECTIFIED THE ISSUE"/>
    <s v="NO"/>
    <s v="NO"/>
    <d v="2023-11-25T00:00:00"/>
    <s v="November 2023"/>
    <d v="1899-12-30T09:40:00"/>
    <d v="2023-11-25T09:30:00"/>
    <d v="2023-11-25T09:40:00"/>
    <d v="1899-12-30T00:10:00"/>
    <x v="0"/>
    <x v="2"/>
  </r>
  <r>
    <n v="778"/>
    <x v="166"/>
    <x v="5"/>
    <x v="189"/>
    <d v="1899-12-30T07:15:00"/>
    <x v="0"/>
    <x v="4"/>
    <s v="WIPRO GE HEALTH CARE"/>
    <s v="9100 CNXT"/>
    <x v="4"/>
    <x v="5"/>
    <s v="CIRCUIT LEAK TEST FAILED"/>
    <s v="CHECKOUT DONE AND ISSUE RECTIFIED"/>
    <s v="NO"/>
    <s v="NO"/>
    <d v="2023-11-25T00:00:00"/>
    <s v="November 2023"/>
    <d v="1899-12-30T07:25:00"/>
    <d v="2023-11-25T07:10:00"/>
    <d v="2023-11-25T07:25:00"/>
    <d v="1899-12-30T00:15:00"/>
    <x v="0"/>
    <x v="1"/>
  </r>
  <r>
    <n v="779"/>
    <x v="166"/>
    <x v="5"/>
    <x v="227"/>
    <d v="1899-12-30T02:15:00"/>
    <x v="0"/>
    <x v="123"/>
    <s v="THERMO FISHER SCIENTIFIC"/>
    <s v="FORMA 900 SERIES"/>
    <x v="1"/>
    <x v="11"/>
    <s v="GOT HIGH TEMPERATURE ALARM"/>
    <s v="RESET DONE ,WORKING GOOD,KEPT UNDER OBSERVATION"/>
    <s v="NO"/>
    <s v="NO"/>
    <d v="2023-11-25T00:00:00"/>
    <s v="November 2023"/>
    <d v="1899-12-30T02:20:00"/>
    <d v="2023-11-25T02:10:00"/>
    <d v="2023-11-25T02:20:00"/>
    <d v="1899-12-30T00:10:00"/>
    <x v="0"/>
    <x v="0"/>
  </r>
  <r>
    <n v="780"/>
    <x v="166"/>
    <x v="5"/>
    <x v="57"/>
    <d v="1899-12-30T02:35:00"/>
    <x v="0"/>
    <x v="16"/>
    <s v="MINDRAY MEDICAL INDIA"/>
    <s v="SV 300"/>
    <x v="1"/>
    <x v="6"/>
    <s v="O2 CELL FAIL IN PRE-USE CHECK"/>
    <s v="O2 CAL FAIL ,SO CURRENTLY TURN OFF THE O2 CELL"/>
    <s v="NO"/>
    <s v="O2 CELL"/>
    <d v="2023-11-25T00:00:00"/>
    <s v="November 2023"/>
    <d v="1899-12-30T02:35:00"/>
    <d v="2023-11-25T02:30:00"/>
    <d v="2023-11-25T02:35:00"/>
    <d v="1899-12-30T00:05:00"/>
    <x v="1"/>
    <x v="1"/>
  </r>
  <r>
    <n v="781"/>
    <x v="166"/>
    <x v="5"/>
    <x v="228"/>
    <d v="1899-12-30T05:15:00"/>
    <x v="0"/>
    <x v="16"/>
    <s v="MINDRAY MEDICAL INDIA"/>
    <s v="SV 300"/>
    <x v="1"/>
    <x v="2"/>
    <s v="LOW MINUTE VOLUME ALRM"/>
    <s v="FOUND ALARM LIMITS ARE IN PEDIATRIC VALUES,THEN CHANGED TO ADULT VALUES"/>
    <s v="NO"/>
    <s v="NO"/>
    <d v="2023-11-25T00:00:00"/>
    <s v="November 2023"/>
    <d v="1899-12-30T05:20:00"/>
    <d v="2023-11-25T05:10:00"/>
    <d v="2023-11-25T05:20:00"/>
    <d v="1899-12-30T00:10:00"/>
    <x v="0"/>
    <x v="1"/>
  </r>
  <r>
    <n v="782"/>
    <x v="166"/>
    <x v="5"/>
    <x v="226"/>
    <d v="1899-12-30T05:55:00"/>
    <x v="0"/>
    <x v="2"/>
    <s v="ARJO HUNTLEIGH"/>
    <s v="ENTERPRISE 8000"/>
    <x v="1"/>
    <x v="6"/>
    <s v="COT NOT WORKING"/>
    <s v="FOUND POWER CORD DISCONNECTED FROM CONTROL BOX,FIXED PROPERLY"/>
    <s v="NO"/>
    <s v="NO"/>
    <d v="2023-11-25T00:00:00"/>
    <s v="November 2023"/>
    <d v="1899-12-30T06:00:00"/>
    <d v="2023-11-25T05:50:00"/>
    <d v="2023-11-25T06:00:00"/>
    <d v="1899-12-30T00:10:00"/>
    <x v="0"/>
    <x v="2"/>
  </r>
  <r>
    <n v="783"/>
    <x v="167"/>
    <x v="5"/>
    <x v="147"/>
    <d v="1899-12-30T09:22:00"/>
    <x v="3"/>
    <x v="3"/>
    <s v="PHILIPS"/>
    <s v="EFFICIA DFM 100"/>
    <x v="3"/>
    <x v="5"/>
    <s v="THERAPY DISABLED, RUN OP CHECK"/>
    <s v="REFIXED THE KNOB, RERUNNED THE OP CHECK AND PASSED. NOW MACHINE READY TO USE."/>
    <s v="NO"/>
    <s v="NO"/>
    <d v="2023-11-26T00:00:00"/>
    <s v="November 2023"/>
    <d v="1899-12-30T09:40:00"/>
    <d v="2023-11-26T09:20:00"/>
    <d v="2023-11-26T09:40:00"/>
    <d v="1899-12-30T00:20:00"/>
    <x v="0"/>
    <x v="1"/>
  </r>
  <r>
    <n v="784"/>
    <x v="167"/>
    <x v="5"/>
    <x v="48"/>
    <d v="1899-12-30T11:55:00"/>
    <x v="0"/>
    <x v="79"/>
    <s v="WIPRO GE HEALTH CARE"/>
    <s v="T2100-ST2"/>
    <x v="1"/>
    <x v="3"/>
    <s v="GETTING ARTIFACTS IN ECG WAVE"/>
    <s v="CABLES CHECKED AND FIXED TIGHTLY,MACHINE KEPT OBSERVATION"/>
    <s v="NO"/>
    <s v="NO"/>
    <d v="2023-11-26T00:00:00"/>
    <s v="November 2023"/>
    <d v="1899-12-30T12:00:00"/>
    <d v="2023-11-26T11:50:00"/>
    <d v="2023-11-26T12:00:00"/>
    <d v="1899-12-30T00:10:00"/>
    <x v="0"/>
    <x v="2"/>
  </r>
  <r>
    <n v="785"/>
    <x v="167"/>
    <x v="5"/>
    <x v="7"/>
    <d v="1899-12-30T13:15:00"/>
    <x v="0"/>
    <x v="13"/>
    <s v="KARL STORZ"/>
    <s v="TC200"/>
    <x v="1"/>
    <x v="3"/>
    <s v="DDNT SAVE PATIENT DATA"/>
    <s v="CHECKED CABLES AND RESTARTED SYSTEM NOW RECTIFIED"/>
    <s v="NO"/>
    <s v="NO"/>
    <d v="2023-11-26T00:00:00"/>
    <s v="November 2023"/>
    <d v="1899-12-30T13:20:00"/>
    <d v="2023-11-26T13:10:00"/>
    <d v="2023-11-26T13:20:00"/>
    <d v="1899-12-30T00:10:00"/>
    <x v="0"/>
    <x v="0"/>
  </r>
  <r>
    <n v="786"/>
    <x v="168"/>
    <x v="5"/>
    <x v="10"/>
    <d v="1899-12-30T10:05:00"/>
    <x v="0"/>
    <x v="14"/>
    <s v="SMITHS MEDICAL"/>
    <s v="GRASEBY 2100"/>
    <x v="5"/>
    <x v="6"/>
    <s v="SYRINGE PUMP NOT WORKING"/>
    <s v="PLUNGER KNOB RECTIFIED.WORKING FINE."/>
    <s v="NO"/>
    <s v="NO"/>
    <d v="2023-11-27T00:00:00"/>
    <s v="November 2023"/>
    <d v="1899-12-30T10:30:00"/>
    <d v="2023-11-27T10:00:00"/>
    <d v="2023-11-27T10:30:00"/>
    <d v="1899-12-30T00:30:00"/>
    <x v="0"/>
    <x v="2"/>
  </r>
  <r>
    <n v="787"/>
    <x v="168"/>
    <x v="5"/>
    <x v="27"/>
    <d v="1899-12-30T10:32:00"/>
    <x v="3"/>
    <x v="20"/>
    <s v="GETINGE"/>
    <s v="GSS67H102E"/>
    <x v="0"/>
    <x v="8"/>
    <s v="GENERATOR CONTACTOR ALARM"/>
    <s v="FOUND ONE OF THE GENERATOR CONTACTOR IN CONTROL PANEL DEFECTIVE. SWAPPED THE CONTACTOR TEMPORARILY AND RAN CYCLES. MACHINE OBSERVED WORKING FINE. "/>
    <s v="NO"/>
    <s v="NO"/>
    <d v="2023-11-28T00:00:00"/>
    <s v="November 2023"/>
    <d v="1899-12-30T17:00:00"/>
    <d v="2023-11-27T10:30:00"/>
    <d v="2023-11-28T17:00:00"/>
    <d v="1899-12-31T06:30:00"/>
    <x v="0"/>
    <x v="0"/>
  </r>
  <r>
    <n v="788"/>
    <x v="168"/>
    <x v="5"/>
    <x v="156"/>
    <d v="1899-12-30T10:40:00"/>
    <x v="1"/>
    <x v="61"/>
    <s v="GETINGE"/>
    <s v="HS 22K7"/>
    <x v="0"/>
    <x v="8"/>
    <s v="PROGRAM NOT RUINNING"/>
    <s v="FOUND LOW WATER LEVEL. CHANGED WATER AND FILLED UPTO MAX LEVEL. RAN PROGRAM AND FOUND WORKING. "/>
    <s v="NO"/>
    <s v="NO"/>
    <d v="2023-11-27T00:00:00"/>
    <s v="November 2023"/>
    <d v="1899-12-30T10:50:00"/>
    <d v="2023-11-27T10:40:00"/>
    <d v="2023-11-27T10:50:00"/>
    <d v="1899-12-30T00:10:00"/>
    <x v="0"/>
    <x v="0"/>
  </r>
  <r>
    <n v="789"/>
    <x v="168"/>
    <x v="5"/>
    <x v="86"/>
    <d v="1899-12-30T12:25:00"/>
    <x v="0"/>
    <x v="12"/>
    <s v="MAQUET"/>
    <s v="ALPHA CLASSIC PRO"/>
    <x v="0"/>
    <x v="5"/>
    <s v="0 LEVEL FUNCTION OT WORKING. "/>
    <s v="CHECKED CONNECTORS AND PORTS, FOUND NO ISSUE WITH REMOTE AND PORTS. SENSOR CALIBRATION REQUIRED. OTHER FUNCTIONS WORKING WELL. AWAITING ENGINEERS VISIT FOR SENSOR CALIBRATION. "/>
    <s v="NO"/>
    <s v="NO"/>
    <d v="2023-11-28T00:00:00"/>
    <s v="November 2023"/>
    <d v="1899-12-30T12:40:00"/>
    <d v="2023-11-27T12:20:00"/>
    <d v="2023-11-28T12:40:00"/>
    <d v="1899-12-31T00:20:00"/>
    <x v="0"/>
    <x v="2"/>
  </r>
  <r>
    <n v="790"/>
    <x v="168"/>
    <x v="5"/>
    <x v="188"/>
    <d v="1899-12-30T12:45:00"/>
    <x v="1"/>
    <x v="15"/>
    <s v="PHILIPS"/>
    <s v="MX 550"/>
    <x v="0"/>
    <x v="5"/>
    <s v="BATTERY NOT CHARGING "/>
    <s v="FOUND BATTERY TO BE DEFECIVE AND WORKS ON 25% BACK UP ONLY. BATTERY NEEDS REPLACEMENT"/>
    <s v="NO"/>
    <s v="BATTERY"/>
    <d v="2023-11-27T00:00:00"/>
    <s v="November 2023"/>
    <d v="1899-12-30T12:55:00"/>
    <d v="2023-11-27T12:45:00"/>
    <d v="2023-11-27T12:55:00"/>
    <d v="1899-12-30T00:10:00"/>
    <x v="1"/>
    <x v="0"/>
  </r>
  <r>
    <n v="791"/>
    <x v="168"/>
    <x v="5"/>
    <x v="10"/>
    <d v="1899-12-30T10:05:00"/>
    <x v="0"/>
    <x v="2"/>
    <s v="ARJO HUNTLEIGH"/>
    <s v="ENTERPRISE 8000"/>
    <x v="3"/>
    <x v="7"/>
    <s v="NOT WORKING"/>
    <s v="CHECKED THE MACHINE AND FOUND THE POWERCHORD WAS DISCONNECTED FROM THE CONTROL BOX. RECONNECTED AND ISSUE RECTIFIED. NOW WORKING GOOD."/>
    <s v="NO"/>
    <s v="NO"/>
    <d v="2023-11-27T00:00:00"/>
    <s v="November 2023"/>
    <d v="1899-12-30T10:15:00"/>
    <d v="2023-11-27T10:00:00"/>
    <d v="2023-11-27T10:15:00"/>
    <d v="1899-12-30T00:15:00"/>
    <x v="0"/>
    <x v="2"/>
  </r>
  <r>
    <n v="792"/>
    <x v="168"/>
    <x v="5"/>
    <x v="119"/>
    <d v="1899-12-30T12:35:00"/>
    <x v="0"/>
    <x v="3"/>
    <s v="PHILIPS"/>
    <s v="EFFICIA DFM 100"/>
    <x v="3"/>
    <x v="2"/>
    <s v="LEADS ECG TEST FAILED"/>
    <s v="REMOVED THE ECG CABLE, CLEANED AND REFIXED. RERUNNED THE OPERATIONAL CHECK AND PASSED. NOW WORKING GOOD."/>
    <s v="NO"/>
    <s v="NO"/>
    <d v="2023-11-27T00:00:00"/>
    <s v="November 2023"/>
    <d v="1899-12-30T12:50:00"/>
    <d v="2023-11-27T12:30:00"/>
    <d v="2023-11-27T12:50:00"/>
    <d v="1899-12-30T00:20:00"/>
    <x v="0"/>
    <x v="1"/>
  </r>
  <r>
    <n v="793"/>
    <x v="168"/>
    <x v="5"/>
    <x v="45"/>
    <d v="1899-12-30T14:25:00"/>
    <x v="0"/>
    <x v="15"/>
    <s v="MINDRAY MEDICAL INDIA"/>
    <s v="UMEC 12"/>
    <x v="2"/>
    <x v="2"/>
    <s v="Not switching ON"/>
    <s v="CHECKED AND FODUND THE PROBLM WITH POWER CORD AND REPLACED AND RECTIFIED"/>
    <s v="NO"/>
    <s v="NO"/>
    <d v="2023-11-27T00:00:00"/>
    <s v="November 2023"/>
    <d v="1899-12-30T14:35:00"/>
    <d v="2023-11-27T14:20:00"/>
    <d v="2023-11-27T14:35:00"/>
    <d v="1899-12-30T00:15:00"/>
    <x v="0"/>
    <x v="0"/>
  </r>
  <r>
    <n v="794"/>
    <x v="169"/>
    <x v="5"/>
    <x v="62"/>
    <d v="1899-12-30T22:35:00"/>
    <x v="0"/>
    <x v="38"/>
    <s v="PHILIPS"/>
    <s v="A40"/>
    <x v="4"/>
    <x v="7"/>
    <s v="LOW CIRCUIT LEAK ALARM"/>
    <s v="ADJUSTED THE EXPIRATORY LEAK PORT AND ISSUE RECTIFIED"/>
    <s v="NO"/>
    <s v="NO"/>
    <d v="2023-11-28T00:00:00"/>
    <s v="November 2023"/>
    <d v="1899-12-30T22:45:00"/>
    <d v="2023-11-28T22:30:00"/>
    <d v="2023-11-28T22:45:00"/>
    <d v="1899-12-30T00:15:00"/>
    <x v="0"/>
    <x v="0"/>
  </r>
  <r>
    <n v="795"/>
    <x v="169"/>
    <x v="5"/>
    <x v="0"/>
    <d v="1899-12-30T09:50:00"/>
    <x v="0"/>
    <x v="21"/>
    <s v="GE HEALTHCARE"/>
    <s v="VIVID IQ"/>
    <x v="0"/>
    <x v="6"/>
    <s v="NOT ABLE TO SAVE PATIENT DATA"/>
    <s v="CONFIGURATION CHANGED SAVE TO LOCAL DRIVE AND FOUND ABLE TO SAVE PATIENT DATA. ISSUE RECTIFIED. "/>
    <s v="NO"/>
    <s v="NO"/>
    <d v="2023-11-28T00:00:00"/>
    <s v="November 2023"/>
    <d v="1899-12-30T10:00:00"/>
    <d v="2023-11-28T09:45:00"/>
    <d v="2023-11-28T10:00:00"/>
    <d v="1899-12-30T00:15:00"/>
    <x v="0"/>
    <x v="0"/>
  </r>
  <r>
    <n v="796"/>
    <x v="169"/>
    <x v="5"/>
    <x v="19"/>
    <d v="1899-12-30T09:05:00"/>
    <x v="0"/>
    <x v="52"/>
    <s v="REMI"/>
    <s v="NEYA 4"/>
    <x v="3"/>
    <x v="4"/>
    <s v="CAN'T ABLE TO CHANGE THE TIME"/>
    <s v="OBSERVED AND CHANGED THE SETTINGS AS PER REQUIREMENTS. NOW, WORKING GOOD."/>
    <s v="NO"/>
    <s v="NO"/>
    <d v="2023-11-28T00:00:00"/>
    <s v="November 2023"/>
    <d v="1899-12-30T09:15:00"/>
    <d v="2023-11-28T09:00:00"/>
    <d v="2023-11-28T09:15:00"/>
    <d v="1899-12-30T00:15:00"/>
    <x v="0"/>
    <x v="0"/>
  </r>
  <r>
    <n v="797"/>
    <x v="169"/>
    <x v="5"/>
    <x v="58"/>
    <d v="1899-12-30T11:50:00"/>
    <x v="0"/>
    <x v="124"/>
    <s v="AMBU KING VISION"/>
    <s v="KVLKIT 3"/>
    <x v="3"/>
    <x v="2"/>
    <s v="NOT WORKING"/>
    <s v="REMOVED THE BATTERY, CLEANED THE INTERFACE. REFIXED THE BATTERY AND RESTARTED. CHECKED AND NOW WORKING GOOD."/>
    <s v="NO"/>
    <s v="NO"/>
    <d v="2023-11-28T00:00:00"/>
    <s v="November 2023"/>
    <d v="1899-12-30T12:00:00"/>
    <d v="2023-11-28T11:45:00"/>
    <d v="2023-11-28T12:00:00"/>
    <d v="1899-12-30T00:15:00"/>
    <x v="0"/>
    <x v="0"/>
  </r>
  <r>
    <n v="798"/>
    <x v="169"/>
    <x v="5"/>
    <x v="86"/>
    <d v="1899-12-30T12:25:00"/>
    <x v="0"/>
    <x v="125"/>
    <s v="WELCH ALLYN"/>
    <s v="75CT"/>
    <x v="3"/>
    <x v="3"/>
    <s v="NOT WORKING AND BP VALUE DIFFERS"/>
    <s v="CHECKED THE MACHINE AND FOUND NO ISSUES WITH THE BP CUFF AND HOSE. TAKEN BP VALUES FROM AKAS AND CROSS-VERIFIED WITH THIS MACHINE. NO ISSUES, SAME VALUES FOUND. NOW, READY TO USE."/>
    <s v="NO"/>
    <s v="NO"/>
    <d v="2023-11-28T00:00:00"/>
    <s v="November 2023"/>
    <d v="1899-12-30T12:40:00"/>
    <d v="2023-11-28T12:20:00"/>
    <d v="2023-11-28T12:40:00"/>
    <d v="1899-12-30T00:20:00"/>
    <x v="0"/>
    <x v="0"/>
  </r>
  <r>
    <n v="799"/>
    <x v="169"/>
    <x v="5"/>
    <x v="20"/>
    <d v="1899-12-30T13:45:00"/>
    <x v="0"/>
    <x v="126"/>
    <s v="COBAS 6000 CORE"/>
    <s v="ROCHE"/>
    <x v="3"/>
    <x v="4"/>
    <s v="NOT WORKING"/>
    <s v="REALIGNED THE PROBE, ADJUSTED THE MODULE AND GRABBER AS PER THE COMPANY PERSON'S GUIDELINES. RESTARTED THE MACHINE AND NOW WORKING GOOD."/>
    <s v="NO"/>
    <s v="NO"/>
    <d v="2023-11-28T00:00:00"/>
    <s v="November 2023"/>
    <d v="1899-12-30T14:00:00"/>
    <d v="2023-11-28T13:40:00"/>
    <d v="2023-11-28T14:00:00"/>
    <d v="1899-12-30T00:20:00"/>
    <x v="0"/>
    <x v="0"/>
  </r>
  <r>
    <n v="800"/>
    <x v="169"/>
    <x v="5"/>
    <x v="99"/>
    <d v="1899-12-30T16:30:00"/>
    <x v="2"/>
    <x v="127"/>
    <s v="SKANRAY"/>
    <s v="SKANMOBILE"/>
    <x v="2"/>
    <x v="0"/>
    <s v="WIFI BOX NOT SWITCHING ON"/>
    <s v="CHECKED AND POWER CORD GOT DISCONNECTED, RECTIFIED"/>
    <s v="NO"/>
    <s v="NO"/>
    <d v="2023-11-28T00:00:00"/>
    <s v="November 2023"/>
    <d v="1899-12-30T16:40:00"/>
    <d v="2023-11-28T16:20:00"/>
    <d v="2023-11-28T16:40:00"/>
    <d v="1899-12-30T00:20:00"/>
    <x v="0"/>
    <x v="0"/>
  </r>
  <r>
    <n v="801"/>
    <x v="170"/>
    <x v="5"/>
    <x v="154"/>
    <d v="1899-12-30T00:30:00"/>
    <x v="2"/>
    <x v="3"/>
    <s v="PHILIPS"/>
    <s v="EFFICIA DFM 100"/>
    <x v="4"/>
    <x v="6"/>
    <s v="ECG EQUIPMENT MALFUNCTION"/>
    <s v="CLEANED THE ECG CABLE AND RERAN TEST. ISSUE RECTIFIED"/>
    <s v="NO"/>
    <s v="NO"/>
    <d v="2023-11-29T00:00:00"/>
    <s v="November 2023"/>
    <d v="1899-12-30T00:40:00"/>
    <d v="2023-11-29T00:20:00"/>
    <d v="2023-11-29T00:40:00"/>
    <d v="1899-12-30T00:20:00"/>
    <x v="0"/>
    <x v="1"/>
  </r>
  <r>
    <n v="802"/>
    <x v="170"/>
    <x v="5"/>
    <x v="152"/>
    <d v="1899-12-30T07:10:00"/>
    <x v="2"/>
    <x v="5"/>
    <s v="GEM 4000"/>
    <s v="INSTRUMENTATION LABORATORY"/>
    <x v="4"/>
    <x v="6"/>
    <s v="CARTRIDGE EXPIRED"/>
    <s v="REPLACED THE OLD CARTRIDGE WITH A NEW ONE"/>
    <s v="CARTRIDGE"/>
    <s v="NO"/>
    <d v="2023-11-29T00:00:00"/>
    <s v="November 2023"/>
    <d v="1899-12-30T07:20:00"/>
    <d v="2023-11-29T07:00:00"/>
    <d v="2023-11-29T07:20:00"/>
    <d v="1899-12-30T00:20:00"/>
    <x v="0"/>
    <x v="0"/>
  </r>
  <r>
    <n v="803"/>
    <x v="170"/>
    <x v="5"/>
    <x v="13"/>
    <d v="1899-12-30T07:31:00"/>
    <x v="4"/>
    <x v="12"/>
    <s v="MAQUET"/>
    <s v="ALPHA CLASSIC PRO"/>
    <x v="0"/>
    <x v="5"/>
    <s v="NOT ABLE TO FIT CLAMPS ON SIDE RAIL. "/>
    <s v="FOUND SIDE RAILS LOOSENED. SECURED TIGHTELY AND ISSUE RECTIFIED. "/>
    <s v="NO"/>
    <s v="NO"/>
    <d v="2023-11-29T00:00:00"/>
    <s v="November 2023"/>
    <d v="1899-12-30T07:40:00"/>
    <d v="2023-11-29T07:30:00"/>
    <d v="2023-11-29T07:40:00"/>
    <d v="1899-12-30T00:10:00"/>
    <x v="0"/>
    <x v="2"/>
  </r>
  <r>
    <n v="804"/>
    <x v="170"/>
    <x v="5"/>
    <x v="91"/>
    <d v="1899-12-30T08:25:00"/>
    <x v="0"/>
    <x v="109"/>
    <s v="PHILIPS"/>
    <s v="INGENIA ELITON S"/>
    <x v="0"/>
    <x v="0"/>
    <s v="SYSTEM NOT SWITCHING ON"/>
    <s v="FOUND NO POWER ON UPS PORTS. INFORMED TO MAINTENANCE. UPS ISSUE GOT RECTIFIED AND ONE PATIENT SCAN WAS DONE, WORING FINE. "/>
    <s v="NO"/>
    <s v="NO"/>
    <d v="2023-11-29T00:00:00"/>
    <s v="November 2023"/>
    <d v="1899-12-30T09:10:00"/>
    <d v="2023-11-29T08:20:00"/>
    <d v="2023-11-29T09:10:00"/>
    <d v="1899-12-30T00:50:00"/>
    <x v="0"/>
    <x v="1"/>
  </r>
  <r>
    <n v="805"/>
    <x v="170"/>
    <x v="5"/>
    <x v="91"/>
    <d v="1899-12-30T08:25:00"/>
    <x v="0"/>
    <x v="62"/>
    <s v="CARESTREAM"/>
    <s v="DRF ASCEND ANOLOG HF"/>
    <x v="0"/>
    <x v="0"/>
    <s v="SYSTEM NOT SWITCHING ON"/>
    <s v="FOUND NO POWER ON UPS PORTS. INFORMED TO MAINTENANCE. UPS ISSUE GOT RECTIFIED AND ONE PATIENT SCAN WAS DONE, WORING FINE. "/>
    <s v="NO"/>
    <s v="NO"/>
    <d v="2023-11-29T00:00:00"/>
    <s v="November 2023"/>
    <d v="1899-12-30T09:10:00"/>
    <d v="2023-11-29T08:20:00"/>
    <d v="2023-11-29T09:10:00"/>
    <d v="1899-12-30T00:50:00"/>
    <x v="0"/>
    <x v="0"/>
  </r>
  <r>
    <n v="806"/>
    <x v="170"/>
    <x v="5"/>
    <x v="97"/>
    <d v="1899-12-30T08:35:00"/>
    <x v="0"/>
    <x v="5"/>
    <s v="GEM 4000"/>
    <s v="INSTRUMENTATION LABORATORY"/>
    <x v="0"/>
    <x v="6"/>
    <s v="CHANGE CARTRIDGE MESSAGE"/>
    <s v="NEW CARTRIDGE REPLACED AND CVP DONE. "/>
    <s v="CARTRIDGE"/>
    <s v="NO"/>
    <d v="2023-11-29T00:00:00"/>
    <s v="November 2023"/>
    <d v="1899-12-30T09:27:00"/>
    <d v="2023-11-29T08:30:00"/>
    <d v="2023-11-29T09:27:00"/>
    <d v="1899-12-30T00:57:00"/>
    <x v="0"/>
    <x v="0"/>
  </r>
  <r>
    <n v="807"/>
    <x v="170"/>
    <x v="5"/>
    <x v="110"/>
    <d v="1899-12-30T10:15:00"/>
    <x v="0"/>
    <x v="27"/>
    <s v="PHILIPS"/>
    <s v="CORE SERIES S5"/>
    <x v="0"/>
    <x v="1"/>
    <s v="CATHETER NOT FOUND"/>
    <s v="COMPANY PERSON CHECKED AND FOUND ROTATING PIM MODULE GONE DEFECTIVE AND NEEDS REPLACEMENT"/>
    <s v="NO"/>
    <s v="ROTATING PIM MODULE"/>
    <d v="2023-11-29T00:00:00"/>
    <s v="November 2023"/>
    <d v="1899-12-30T10:45:00"/>
    <d v="2023-11-29T10:10:00"/>
    <d v="2023-11-29T10:45:00"/>
    <d v="1899-12-30T00:35:00"/>
    <x v="1"/>
    <x v="0"/>
  </r>
  <r>
    <n v="808"/>
    <x v="170"/>
    <x v="5"/>
    <x v="165"/>
    <d v="1899-12-30T16:20:00"/>
    <x v="0"/>
    <x v="11"/>
    <s v="YUWELL"/>
    <s v="7A-23B"/>
    <x v="0"/>
    <x v="5"/>
    <s v="SUCTION NOT WORKING"/>
    <s v="CHECKED AND OBSERVED MOTOR NOT RUNNING, SUSPECT ISSUE WITH MOTOR. NEED TO SEND FOR SERVICE"/>
    <s v="NO"/>
    <s v="MOTOR"/>
    <d v="2023-11-29T00:00:00"/>
    <s v="November 2023"/>
    <d v="1899-12-30T20:00:00"/>
    <d v="2023-11-29T16:15:00"/>
    <d v="2023-11-29T20:00:00"/>
    <d v="1899-12-30T03:45:00"/>
    <x v="1"/>
    <x v="0"/>
  </r>
  <r>
    <n v="809"/>
    <x v="170"/>
    <x v="5"/>
    <x v="73"/>
    <d v="1899-12-30T16:32:00"/>
    <x v="3"/>
    <x v="48"/>
    <s v="COVIDIEN"/>
    <s v="FORCE FX 8"/>
    <x v="0"/>
    <x v="5"/>
    <s v="BIPOLAR FORCEPS NOT WORKING DURING CASE. "/>
    <s v="CHECKED THE FORCEPS AND MACHINE AFTER CASE AND FOUND WORKING FINE. NO ISSUES FOUND WITH MACHINE AND WORKING SHOWN TO NURSING STAFF SUBASHINI"/>
    <s v="NO"/>
    <s v="NO"/>
    <d v="2023-11-29T00:00:00"/>
    <s v="November 2023"/>
    <d v="1899-12-30T16:45:00"/>
    <d v="2023-11-29T16:30:00"/>
    <d v="2023-11-29T16:45:00"/>
    <d v="1899-12-30T00:15:00"/>
    <x v="0"/>
    <x v="0"/>
  </r>
  <r>
    <n v="810"/>
    <x v="170"/>
    <x v="5"/>
    <x v="81"/>
    <d v="1899-12-30T16:50:00"/>
    <x v="0"/>
    <x v="115"/>
    <s v="LOTUS"/>
    <s v="UBERSONIC TM"/>
    <x v="0"/>
    <x v="5"/>
    <s v="HARMONIC NOT WORKING DURING CASE "/>
    <s v="CHECKED HANDPIECE AND CLEANED TIP WITH SPIRIT. CONNECTED AND OBSERVED THE MACHINE &amp; HANDPIECE TO BE WORKING FINE. SHOWN TO NURSING STAFF SUBASHINI"/>
    <s v="NO"/>
    <s v="NO"/>
    <d v="2023-11-29T00:00:00"/>
    <s v="November 2023"/>
    <d v="1899-12-30T17:00:00"/>
    <d v="2023-11-29T16:45:00"/>
    <d v="2023-11-29T17:00:00"/>
    <d v="1899-12-30T00:15:00"/>
    <x v="0"/>
    <x v="0"/>
  </r>
  <r>
    <n v="811"/>
    <x v="170"/>
    <x v="5"/>
    <x v="229"/>
    <d v="1899-12-30T17:10:00"/>
    <x v="0"/>
    <x v="128"/>
    <s v="LUMEINUS"/>
    <s v="P-100H"/>
    <x v="0"/>
    <x v="5"/>
    <s v="500NM PROBE NOT WORKING. "/>
    <s v="CROSS CHECKED WITH PROBE INSPECTION TOOL AND FOUND PROBE TO BE DEFECTIVE. INFORMED NURSING STAFF TO INDENT NEW PROBE FROM STORES. MACHINE CHECKED AND WORKING FINE. "/>
    <s v="NO"/>
    <s v="NO"/>
    <d v="2023-11-29T00:00:00"/>
    <s v="November 2023"/>
    <d v="1899-12-30T17:15:00"/>
    <d v="2023-11-29T17:05:00"/>
    <d v="2023-11-29T17:15:00"/>
    <d v="1899-12-30T00:10:00"/>
    <x v="0"/>
    <x v="0"/>
  </r>
  <r>
    <n v="812"/>
    <x v="170"/>
    <x v="5"/>
    <x v="2"/>
    <d v="1899-12-30T17:30:00"/>
    <x v="2"/>
    <x v="3"/>
    <s v="PHILIPS"/>
    <s v="EFFICIA DFM 100"/>
    <x v="2"/>
    <x v="6"/>
    <s v="ECG WAVE IS NOT GOOD"/>
    <s v="CHECKED AND ASKED TO CHANGE THE ELECTRODES AND RECTIFIED"/>
    <s v="ECG ELECTRODES"/>
    <s v="NO"/>
    <d v="2023-11-29T00:00:00"/>
    <s v="November 2023"/>
    <d v="1899-12-30T17:50:00"/>
    <d v="2023-11-29T17:20:00"/>
    <d v="2023-11-29T17:50:00"/>
    <d v="1899-12-30T00:30:00"/>
    <x v="0"/>
    <x v="1"/>
  </r>
  <r>
    <n v="813"/>
    <x v="171"/>
    <x v="5"/>
    <x v="93"/>
    <d v="1899-12-30T01:10:00"/>
    <x v="2"/>
    <x v="101"/>
    <s v="COVIDIEN"/>
    <s v="SOMANETICS"/>
    <x v="4"/>
    <x v="5"/>
    <s v="NOT WORKING"/>
    <s v="FOUND ISSUE WITH THE SENSOR, CHECKED WITH ANOTHER SENSOR AND CHECKED ITS WORKING GOOD"/>
    <s v="NO"/>
    <s v="NO"/>
    <d v="2023-11-30T00:00:00"/>
    <s v="November 2023"/>
    <d v="1899-12-30T01:25:00"/>
    <d v="2023-11-30T01:00:00"/>
    <d v="2023-11-30T01:25:00"/>
    <d v="1899-12-30T00:25:00"/>
    <x v="0"/>
    <x v="0"/>
  </r>
  <r>
    <n v="814"/>
    <x v="171"/>
    <x v="5"/>
    <x v="93"/>
    <d v="1899-12-30T01:10:00"/>
    <x v="2"/>
    <x v="101"/>
    <s v="COVIDIEN"/>
    <s v="SOMANETICS"/>
    <x v="4"/>
    <x v="5"/>
    <s v="NOT WORKING"/>
    <s v="FOUND ISSUE WITH THE SENSOR, CHECKED WITH ANOTHER SENSOR AND CHECKED ITS WORKING GOOD"/>
    <s v="NO"/>
    <s v="NO"/>
    <d v="2023-11-30T00:00:00"/>
    <s v="November 2023"/>
    <d v="1899-12-30T01:30:00"/>
    <d v="2023-11-30T01:00:00"/>
    <d v="2023-11-30T01:30:00"/>
    <d v="1899-12-30T00:30:00"/>
    <x v="0"/>
    <x v="0"/>
  </r>
  <r>
    <n v="815"/>
    <x v="171"/>
    <x v="5"/>
    <x v="87"/>
    <d v="1899-12-30T23:05:00"/>
    <x v="0"/>
    <x v="2"/>
    <s v="PARAMOUNT"/>
    <s v="PA93485V"/>
    <x v="4"/>
    <x v="7"/>
    <s v="REMOTE NOT WORKING"/>
    <s v="POWER SUPPLY ISSUE RECTIFIED"/>
    <s v="NO"/>
    <s v="NO"/>
    <d v="2023-11-30T00:00:00"/>
    <s v="November 2023"/>
    <d v="1899-12-30T23:15:00"/>
    <d v="2023-11-30T23:00:00"/>
    <d v="2023-11-30T23:15:00"/>
    <d v="1899-12-30T00:15:00"/>
    <x v="0"/>
    <x v="2"/>
  </r>
  <r>
    <n v="816"/>
    <x v="171"/>
    <x v="5"/>
    <x v="230"/>
    <d v="1899-12-30T21:20:00"/>
    <x v="0"/>
    <x v="15"/>
    <s v="PHILIPS"/>
    <s v="MX 550"/>
    <x v="4"/>
    <x v="5"/>
    <s v="DISPLAY NOT WORKING"/>
    <s v="RESTARTED THE MACHINE AND IT WAS WORKING GOOD"/>
    <s v="NO"/>
    <s v="NO"/>
    <d v="2023-11-30T00:00:00"/>
    <s v="November 2023"/>
    <d v="1899-12-30T21:30:00"/>
    <d v="2023-11-30T21:15:00"/>
    <d v="2023-11-30T21:30:00"/>
    <d v="1899-12-30T00:15:00"/>
    <x v="0"/>
    <x v="0"/>
  </r>
  <r>
    <n v="817"/>
    <x v="171"/>
    <x v="5"/>
    <x v="62"/>
    <d v="1899-12-30T22:35:00"/>
    <x v="0"/>
    <x v="15"/>
    <s v="PHILIPS"/>
    <s v="CM12"/>
    <x v="4"/>
    <x v="7"/>
    <s v="NIBP NOT WORKING"/>
    <s v="CHANGED THE CUFF'S CONNECTOR AND RECTIFIED THE ISSUE"/>
    <s v="NO"/>
    <s v="NO"/>
    <d v="2023-11-30T00:00:00"/>
    <s v="November 2023"/>
    <d v="1899-12-30T22:45:00"/>
    <d v="2023-11-30T22:30:00"/>
    <d v="2023-11-30T22:45:00"/>
    <d v="1899-12-30T00:15:00"/>
    <x v="0"/>
    <x v="0"/>
  </r>
  <r>
    <n v="818"/>
    <x v="171"/>
    <x v="5"/>
    <x v="13"/>
    <d v="1899-12-30T07:35:00"/>
    <x v="0"/>
    <x v="4"/>
    <s v="WIPRO GE HEALTH CARE"/>
    <s v="CARESTATION 650 "/>
    <x v="0"/>
    <x v="5"/>
    <s v="VENTILATE MANUALLY ALARM"/>
    <s v="COMPANY PERSON CHECECKED AND FOUND ISSUE WITH SIGNAL INTERFACE BOARD. BOARD NEEDS REPLACEMENT"/>
    <s v="NO"/>
    <s v="SIGNAL INTERFACE BOARD"/>
    <d v="2023-11-30T00:00:00"/>
    <s v="November 2023"/>
    <d v="1899-12-30T07:50:00"/>
    <d v="2023-11-30T07:30:00"/>
    <d v="2023-11-30T07:50:00"/>
    <d v="1899-12-30T00:20:00"/>
    <x v="1"/>
    <x v="1"/>
  </r>
  <r>
    <n v="819"/>
    <x v="171"/>
    <x v="5"/>
    <x v="148"/>
    <d v="1899-12-30T12:15:00"/>
    <x v="0"/>
    <x v="21"/>
    <s v="WIPRO GE HEALTH CARE"/>
    <s v="VIVID IQ"/>
    <x v="0"/>
    <x v="5"/>
    <s v="LUBDUB TEE PROBE ROTATION KNOB NOT WORKING BEFORE CASE"/>
    <s v="CHECKED AND FOUND MECHANICAL FAILURE OBSERVED ON FRONT &amp; REVERSE KNOB, REST FUNCTION WORKING FINE ON TEE PROBE. MACHINE ALSO FOUND WORKING FINE. "/>
    <s v="NO"/>
    <s v="TEE PROBE"/>
    <d v="2023-11-30T00:00:00"/>
    <s v="November 2023"/>
    <d v="1899-12-30T12:25:00"/>
    <d v="2023-11-30T12:10:00"/>
    <d v="2023-11-30T12:25:00"/>
    <d v="1899-12-30T00:15:00"/>
    <x v="1"/>
    <x v="0"/>
  </r>
  <r>
    <n v="820"/>
    <x v="171"/>
    <x v="5"/>
    <x v="51"/>
    <d v="1899-12-30T15:40:00"/>
    <x v="2"/>
    <x v="15"/>
    <s v="PHILIPS"/>
    <s v="MX 550"/>
    <x v="3"/>
    <x v="5"/>
    <s v="SWITCHING OFF AUTOMATICALLY ISSUE"/>
    <s v="SWAPPED THE INTERFACE BOARD FROM MONITOR (MGMNM/BME/00169) INTO MONITOR (MGMNM/BME/00170). CHECKED AND NOW WORKING GOOD."/>
    <s v="NO"/>
    <s v="NO"/>
    <d v="2023-11-30T00:00:00"/>
    <s v="November 2023"/>
    <d v="1899-12-30T16:30:00"/>
    <d v="2023-11-30T15:30:00"/>
    <d v="2023-11-30T16:30:00"/>
    <d v="1899-12-30T01:00:00"/>
    <x v="0"/>
    <x v="0"/>
  </r>
  <r>
    <n v="821"/>
    <x v="171"/>
    <x v="5"/>
    <x v="73"/>
    <d v="1899-12-30T16:45:00"/>
    <x v="6"/>
    <x v="62"/>
    <s v="CARESTREAM"/>
    <s v="DRF ASCEND ANOLOG HF"/>
    <x v="3"/>
    <x v="3"/>
    <s v="MONITOR TOUCH NOT WORKING "/>
    <s v="CLEANED THE TOUCH PAD, CHECKED AND NOW WORKING GOOD."/>
    <s v="NO"/>
    <s v="NO"/>
    <d v="2023-11-30T00:00:00"/>
    <s v="November 2023"/>
    <d v="1899-12-30T17:15:00"/>
    <d v="2023-11-30T16:30:00"/>
    <d v="2023-11-30T17:15:00"/>
    <d v="1899-12-30T00:45:00"/>
    <x v="0"/>
    <x v="0"/>
  </r>
  <r>
    <n v="822"/>
    <x v="172"/>
    <x v="6"/>
    <x v="156"/>
    <d v="1899-12-30T10:42:00"/>
    <x v="3"/>
    <x v="129"/>
    <s v="INTEGRA"/>
    <s v="CUSA EXCEL +"/>
    <x v="0"/>
    <x v="5"/>
    <s v="CUSA PROBE NOT WORKING"/>
    <s v="CHECKED PROBE WASHER AND TIP USAGE, CHANGED DISTILLED WATER AND RAN TEST FOUND WORKING FINE. ISSUE RECTIFIED. "/>
    <s v="DISTILLED WATER"/>
    <s v="NO"/>
    <d v="2023-12-01T00:00:00"/>
    <s v="December 2023"/>
    <d v="1899-12-30T10:55:00"/>
    <d v="2023-12-01T10:40:00"/>
    <d v="2023-12-01T10:55:00"/>
    <d v="1899-12-30T00:15:00"/>
    <x v="0"/>
    <x v="1"/>
  </r>
  <r>
    <n v="823"/>
    <x v="172"/>
    <x v="6"/>
    <x v="35"/>
    <d v="1899-12-30T17:20:00"/>
    <x v="11"/>
    <x v="111"/>
    <s v="SUNOPTIC"/>
    <s v="TITAN X450"/>
    <x v="3"/>
    <x v="5"/>
    <s v="LAMP HAS EXCEEDED USABLE LIFE"/>
    <s v="REMOVED THE OLD LAMP AND INSTALLED A NEW LAMP(S.NO: 4343009J, REF: SSX0450). NOW,WORKING GOOD."/>
    <s v="XENON LAMP"/>
    <s v="NO"/>
    <d v="2023-12-01T00:00:00"/>
    <s v="December 2023"/>
    <d v="1899-12-30T18:30:00"/>
    <d v="2023-12-01T17:00:00"/>
    <d v="2023-12-01T18:30:00"/>
    <d v="1899-12-30T01:30:00"/>
    <x v="0"/>
    <x v="0"/>
  </r>
  <r>
    <n v="824"/>
    <x v="172"/>
    <x v="6"/>
    <x v="119"/>
    <d v="1899-12-30T12:35:00"/>
    <x v="0"/>
    <x v="37"/>
    <s v="SMITHS MEDICAL"/>
    <s v="GRASEBY 1200"/>
    <x v="3"/>
    <x v="7"/>
    <s v="ALARM INDICATION"/>
    <s v="IV LINE NOT PROPERLY FIXED, PROPERLY FIXED AND NOW WORKING GOOD."/>
    <s v="NO"/>
    <s v="NO"/>
    <d v="2023-12-01T00:00:00"/>
    <s v="December 2023"/>
    <d v="1899-12-30T12:40:00"/>
    <d v="2023-12-01T12:30:00"/>
    <d v="2023-12-01T12:40:00"/>
    <d v="1899-12-30T00:10:00"/>
    <x v="0"/>
    <x v="2"/>
  </r>
  <r>
    <n v="825"/>
    <x v="172"/>
    <x v="6"/>
    <x v="72"/>
    <d v="1899-12-30T12:42:00"/>
    <x v="3"/>
    <x v="32"/>
    <s v="WIPRO GE HEALTH CARE"/>
    <s v="MAC 600"/>
    <x v="3"/>
    <x v="7"/>
    <s v="NOT SWITCHING ON"/>
    <s v="FOUND THAT BATTERY FULLY DEPLETED. PLUUGED TO AC SOURCE, OBSERVED AND NOW WORKING GOOD. "/>
    <s v="NO"/>
    <s v="NO"/>
    <d v="2023-12-01T00:00:00"/>
    <s v="December 2023"/>
    <d v="1899-12-30T12:50:00"/>
    <d v="2023-12-01T12:40:00"/>
    <d v="2023-12-01T12:50:00"/>
    <d v="1899-12-30T00:10:00"/>
    <x v="0"/>
    <x v="0"/>
  </r>
  <r>
    <n v="826"/>
    <x v="172"/>
    <x v="6"/>
    <x v="49"/>
    <d v="1899-12-30T12:52:00"/>
    <x v="3"/>
    <x v="32"/>
    <s v="WIPRO GE HEALTH CARE"/>
    <s v="MAC 600"/>
    <x v="3"/>
    <x v="7"/>
    <s v="PRINTER NOT WORKING"/>
    <s v="CHECKED THE MACHINE AND FOUND NO ISSUES WITH PRINTER PAPER. CLEANED THE PRINTER DOOR AND OBSERVED. NOW WORKING GOOD."/>
    <s v="NO"/>
    <s v="NO"/>
    <d v="2023-12-01T00:00:00"/>
    <s v="December 2023"/>
    <d v="1899-12-30T13:10:00"/>
    <d v="2023-12-01T12:50:00"/>
    <d v="2023-12-01T13:10:00"/>
    <d v="1899-12-30T00:20:00"/>
    <x v="0"/>
    <x v="0"/>
  </r>
  <r>
    <n v="827"/>
    <x v="172"/>
    <x v="6"/>
    <x v="7"/>
    <d v="1899-12-30T13:15:00"/>
    <x v="0"/>
    <x v="8"/>
    <s v="WIPRO GE HEALTH CARE"/>
    <s v="LOGIC E-R7"/>
    <x v="3"/>
    <x v="7"/>
    <s v="NOT SWITCHING ON"/>
    <s v="CHECKED THE MACHINE AND THE CABLE GOT DETACHED AT THE BACK. FIXED IT AND WORKING GOOD."/>
    <s v="NO"/>
    <s v="NO"/>
    <d v="2023-12-01T00:00:00"/>
    <s v="December 2023"/>
    <d v="1899-12-30T13:20:00"/>
    <d v="2023-12-01T13:10:00"/>
    <d v="2023-12-01T13:20:00"/>
    <d v="1899-12-30T00:10:00"/>
    <x v="0"/>
    <x v="0"/>
  </r>
  <r>
    <n v="828"/>
    <x v="172"/>
    <x v="6"/>
    <x v="99"/>
    <d v="1899-12-30T16:25:00"/>
    <x v="0"/>
    <x v="15"/>
    <s v="PHILIPS"/>
    <s v="CM12"/>
    <x v="3"/>
    <x v="1"/>
    <s v="BP CUFF NOT WORKING"/>
    <s v="FOUND THAT CONNECTOR PIN WAS DIFFERENT. REPLACED IT. NOW WORKING GOOD."/>
    <s v="BP CONNECTOR"/>
    <s v="NO"/>
    <d v="2023-12-01T00:00:00"/>
    <s v="December 2023"/>
    <d v="1899-12-30T16:40:00"/>
    <d v="2023-12-01T16:20:00"/>
    <d v="2023-12-01T16:40:00"/>
    <d v="1899-12-30T00:20:00"/>
    <x v="0"/>
    <x v="0"/>
  </r>
  <r>
    <n v="829"/>
    <x v="172"/>
    <x v="6"/>
    <x v="17"/>
    <d v="1899-12-30T11:30:00"/>
    <x v="2"/>
    <x v="105"/>
    <s v="BIOMOLECULAR SYSTEM"/>
    <s v="MIC 9"/>
    <x v="2"/>
    <x v="4"/>
    <s v="Error - Driver supply voltage"/>
    <s v="REPLACED THE POWER ADAPTER"/>
    <s v="POWER ADAPTOR"/>
    <s v="NO"/>
    <d v="2023-12-01T00:00:00"/>
    <s v="December 2023"/>
    <d v="1899-12-30T11:40:00"/>
    <d v="2023-12-01T11:20:00"/>
    <d v="2023-12-01T11:40:00"/>
    <d v="1899-12-30T00:20:00"/>
    <x v="0"/>
    <x v="0"/>
  </r>
  <r>
    <n v="830"/>
    <x v="172"/>
    <x v="6"/>
    <x v="151"/>
    <d v="1899-12-30T19:15:00"/>
    <x v="0"/>
    <x v="109"/>
    <s v="PHILIPS"/>
    <s v="INGENIA ELITON S"/>
    <x v="5"/>
    <x v="0"/>
    <s v="PATIENT DISCOMFORT ISSUE IN SPINE PROTOCOL"/>
    <s v="AIR FILTER BLOCKAGE IN MAGNETIC COOLING AREA, REPLACED IT"/>
    <s v="AIR FILTER"/>
    <s v="NO"/>
    <d v="2023-12-01T00:00:00"/>
    <s v="December 2023"/>
    <d v="1899-12-30T20:30:00"/>
    <d v="2023-12-01T19:10:00"/>
    <d v="2023-12-01T20:30:00"/>
    <d v="1899-12-30T01:20:00"/>
    <x v="0"/>
    <x v="1"/>
  </r>
  <r>
    <n v="831"/>
    <x v="172"/>
    <x v="6"/>
    <x v="225"/>
    <d v="1899-12-30T20:55:00"/>
    <x v="2"/>
    <x v="33"/>
    <s v="SMITHS MEDICAL"/>
    <s v="L1CW"/>
    <x v="5"/>
    <x v="6"/>
    <s v="WARMER NOT WORKING"/>
    <s v="RECTIFIED THE WARMER HOSE HEATING CABLE ISSUE"/>
    <s v="NO"/>
    <s v="NO"/>
    <d v="2023-12-01T00:00:00"/>
    <s v="December 2023"/>
    <d v="1899-12-30T21:05:00"/>
    <d v="2023-12-01T20:45:00"/>
    <d v="2023-12-01T21:05:00"/>
    <d v="1899-12-30T00:20:00"/>
    <x v="0"/>
    <x v="0"/>
  </r>
  <r>
    <n v="832"/>
    <x v="173"/>
    <x v="6"/>
    <x v="100"/>
    <d v="1899-12-30T07:50:00"/>
    <x v="0"/>
    <x v="4"/>
    <s v="WIPRO GE HEALTH CARE"/>
    <s v="AISYS CS2"/>
    <x v="0"/>
    <x v="5"/>
    <s v="DISPLAY NOT SHOWING."/>
    <s v="FOUND MACHINE WAS IN STANDBY MODE. DISABLED STANDBY MODE AND ISSUE RECTIFIED. "/>
    <s v="NO"/>
    <s v="NO"/>
    <d v="2023-12-02T00:00:00"/>
    <s v="December 2023"/>
    <d v="1899-12-30T07:55:00"/>
    <d v="2023-12-02T07:45:00"/>
    <d v="2023-12-02T07:55:00"/>
    <d v="1899-12-30T00:10:00"/>
    <x v="0"/>
    <x v="1"/>
  </r>
  <r>
    <n v="833"/>
    <x v="173"/>
    <x v="6"/>
    <x v="196"/>
    <d v="1899-12-30T09:40:00"/>
    <x v="2"/>
    <x v="15"/>
    <s v="PHILIPS"/>
    <s v="MX 550"/>
    <x v="0"/>
    <x v="5"/>
    <s v="ECG WAVEFORM NOT SHOWING. "/>
    <s v="FOUND ISSUE WITH ECG LEADS, REPLACED LEADS AND ISSUE RECTIFIED. "/>
    <s v="5-LEADS ECG CABLE"/>
    <s v="NO"/>
    <d v="2023-12-02T00:00:00"/>
    <s v="December 2023"/>
    <d v="1899-12-30T09:50:00"/>
    <d v="2023-12-02T09:30:00"/>
    <d v="2023-12-02T09:50:00"/>
    <d v="1899-12-30T00:20:00"/>
    <x v="0"/>
    <x v="0"/>
  </r>
  <r>
    <n v="834"/>
    <x v="173"/>
    <x v="6"/>
    <x v="10"/>
    <d v="1899-12-30T10:05:00"/>
    <x v="0"/>
    <x v="15"/>
    <s v="PHILIPS"/>
    <s v="MX 450"/>
    <x v="3"/>
    <x v="6"/>
    <s v="SPO2 PROBE NOT WORKING"/>
    <s v="PROPERLY FIXED THE PROBE. CHECKED AND NOW WORKING GOOD."/>
    <s v="NO"/>
    <s v="NO"/>
    <d v="2023-12-02T00:00:00"/>
    <s v="December 2023"/>
    <d v="1899-12-30T10:15:00"/>
    <d v="2023-12-02T10:00:00"/>
    <d v="2023-12-02T10:15:00"/>
    <d v="1899-12-30T00:15:00"/>
    <x v="0"/>
    <x v="0"/>
  </r>
  <r>
    <n v="835"/>
    <x v="173"/>
    <x v="6"/>
    <x v="50"/>
    <d v="1899-12-30T12:10:00"/>
    <x v="2"/>
    <x v="32"/>
    <s v="WIPRO GE HEALTH CARE"/>
    <s v="MAC 2000"/>
    <x v="3"/>
    <x v="2"/>
    <s v="ARTIFACTS ISSUE"/>
    <s v="PROPERLY FIXED THE LEADS, CHANGED THE SETTINGS. NOW WORKING GOOD."/>
    <s v="NO"/>
    <s v="NO"/>
    <d v="2023-12-02T00:00:00"/>
    <s v="December 2023"/>
    <d v="1899-12-30T12:30:00"/>
    <d v="2023-12-02T12:00:00"/>
    <d v="2023-12-02T12:30:00"/>
    <d v="1899-12-30T00:30:00"/>
    <x v="0"/>
    <x v="0"/>
  </r>
  <r>
    <n v="836"/>
    <x v="173"/>
    <x v="6"/>
    <x v="21"/>
    <d v="1899-12-30T15:05:00"/>
    <x v="0"/>
    <x v="103"/>
    <s v="INSPIRED"/>
    <s v="O2FLO"/>
    <x v="3"/>
    <x v="6"/>
    <s v="OXYGEN DELIVERY FAILED"/>
    <s v="CLEANED THE AIR FILTER, RESTARTED THE MACHINE. WORKING GOOD."/>
    <s v="NO"/>
    <s v="NO"/>
    <d v="2023-12-02T00:00:00"/>
    <s v="December 2023"/>
    <d v="1899-12-30T15:15:00"/>
    <d v="2023-12-02T15:00:00"/>
    <d v="2023-12-02T15:15:00"/>
    <d v="1899-12-30T00:15:00"/>
    <x v="0"/>
    <x v="0"/>
  </r>
  <r>
    <n v="837"/>
    <x v="173"/>
    <x v="6"/>
    <x v="51"/>
    <d v="1899-12-30T15:40:00"/>
    <x v="2"/>
    <x v="37"/>
    <s v="SMITHS MEDICAL"/>
    <s v="GRASEBY 1200"/>
    <x v="2"/>
    <x v="1"/>
    <s v="NOT WORKING"/>
    <s v="CHECKED, NO ISSUES FOUND, IT WORKING FINE"/>
    <s v="NO"/>
    <s v="NO"/>
    <d v="2023-12-02T00:00:00"/>
    <s v="December 2023"/>
    <d v="1899-12-30T16:00:00"/>
    <d v="2023-12-02T15:30:00"/>
    <d v="2023-12-02T16:00:00"/>
    <d v="1899-12-30T00:30:00"/>
    <x v="0"/>
    <x v="2"/>
  </r>
  <r>
    <n v="838"/>
    <x v="173"/>
    <x v="6"/>
    <x v="24"/>
    <d v="1899-12-30T16:05:00"/>
    <x v="0"/>
    <x v="45"/>
    <s v="HELENO LABORATORIES"/>
    <s v="ACTALYKE"/>
    <x v="2"/>
    <x v="1"/>
    <s v="ERROR"/>
    <s v="COMPANY ENGG CHECKED AND CALIBRATED, IT WORKING FINE"/>
    <s v="NO"/>
    <s v="NO"/>
    <d v="2023-12-02T00:00:00"/>
    <s v="December 2023"/>
    <d v="1899-12-30T16:25:00"/>
    <d v="2023-12-02T16:00:00"/>
    <d v="2023-12-02T16:25:00"/>
    <d v="1899-12-30T00:25:00"/>
    <x v="0"/>
    <x v="0"/>
  </r>
  <r>
    <n v="839"/>
    <x v="173"/>
    <x v="6"/>
    <x v="85"/>
    <d v="1899-12-30T17:15:00"/>
    <x v="0"/>
    <x v="127"/>
    <s v="SKANRAY"/>
    <s v="SKANMOBILE"/>
    <x v="5"/>
    <x v="0"/>
    <s v="MOBILE X-RAY NOT SWITCHING ON"/>
    <s v="RECTIFIED THE PLUG TOP ISSUE"/>
    <s v="NO"/>
    <s v="NO"/>
    <d v="2023-12-02T00:00:00"/>
    <s v="December 2023"/>
    <d v="1899-12-30T17:30:00"/>
    <d v="2023-12-02T17:10:00"/>
    <d v="2023-12-02T17:30:00"/>
    <d v="1899-12-30T00:20:00"/>
    <x v="0"/>
    <x v="0"/>
  </r>
  <r>
    <n v="840"/>
    <x v="174"/>
    <x v="6"/>
    <x v="21"/>
    <d v="1899-12-30T15:15:00"/>
    <x v="6"/>
    <x v="5"/>
    <s v="GEM 4000"/>
    <s v="INSTRUMENTATION LABORATORY"/>
    <x v="4"/>
    <x v="6"/>
    <s v="CVP FAILED"/>
    <s v="CHANGED THE HEATER BLOCK AND ISSUE RECTIFIED"/>
    <s v="HEATER BLOCK"/>
    <s v="NO"/>
    <d v="2023-12-03T00:00:00"/>
    <s v="December 2023"/>
    <d v="1899-12-30T15:25:00"/>
    <d v="2023-12-03T15:00:00"/>
    <d v="2023-12-03T15:25:00"/>
    <d v="1899-12-30T00:25:00"/>
    <x v="0"/>
    <x v="0"/>
  </r>
  <r>
    <n v="841"/>
    <x v="174"/>
    <x v="6"/>
    <x v="66"/>
    <d v="1899-12-30T17:40:00"/>
    <x v="2"/>
    <x v="104"/>
    <s v="SMITH &amp; NEPHEW"/>
    <s v="72204354"/>
    <x v="4"/>
    <x v="5"/>
    <s v="PROBLEM IN THE DISPLAY"/>
    <s v="FOUND A SMALL PATCH IN THE SCOPE , CLEANED THE SCOPE AND CHECKED. FOUND NO ISSUES"/>
    <s v="NO"/>
    <s v="NO"/>
    <d v="2023-12-03T00:00:00"/>
    <s v="December 2023"/>
    <d v="1899-12-30T17:50:00"/>
    <d v="2023-12-03T17:30:00"/>
    <d v="2023-12-03T17:50:00"/>
    <d v="1899-12-30T00:20:00"/>
    <x v="0"/>
    <x v="0"/>
  </r>
  <r>
    <n v="842"/>
    <x v="174"/>
    <x v="6"/>
    <x v="135"/>
    <d v="1899-12-30T21:10:00"/>
    <x v="2"/>
    <x v="3"/>
    <s v="PHILIPS"/>
    <s v="EFFICIA DFM 100"/>
    <x v="4"/>
    <x v="6"/>
    <s v="  PRINTER NOT WORKIG"/>
    <s v="FOUND THAT PAPER WAS NOT FIXED PROPERLY. FIXED IT AND RECTIFIED THE ISSUE."/>
    <s v="NO"/>
    <s v="NO"/>
    <d v="2023-12-03T00:00:00"/>
    <s v="December 2023"/>
    <d v="1899-12-30T21:25:00"/>
    <d v="2023-12-03T21:00:00"/>
    <d v="2023-12-03T21:25:00"/>
    <d v="1899-12-30T00:25:00"/>
    <x v="0"/>
    <x v="1"/>
  </r>
  <r>
    <n v="843"/>
    <x v="174"/>
    <x v="6"/>
    <x v="87"/>
    <d v="1899-12-30T23:10:00"/>
    <x v="2"/>
    <x v="14"/>
    <s v="SMITHS MEDICAL"/>
    <s v="GRASEBY 2100"/>
    <x v="4"/>
    <x v="7"/>
    <s v="CLAMP NOT FIXING PROPERLY"/>
    <s v="FIXED IT AND RECTIFIED THE ISSUE"/>
    <s v="NO"/>
    <s v="NO"/>
    <d v="2023-12-03T00:00:00"/>
    <s v="December 2023"/>
    <d v="1899-12-30T23:30:00"/>
    <d v="2023-12-03T23:00:00"/>
    <d v="2023-12-03T23:30:00"/>
    <d v="1899-12-30T00:30:00"/>
    <x v="0"/>
    <x v="2"/>
  </r>
  <r>
    <n v="844"/>
    <x v="175"/>
    <x v="6"/>
    <x v="111"/>
    <d v="1899-12-30T05:35:00"/>
    <x v="0"/>
    <x v="32"/>
    <s v="WIPRO GE HEALTH CARE"/>
    <s v="MAC 600"/>
    <x v="4"/>
    <x v="7"/>
    <s v="DATE AND TIME CHANGED "/>
    <s v="CHANGED IT ISSUE RECTIFIED."/>
    <s v="NO"/>
    <s v="NO"/>
    <d v="2023-12-04T00:00:00"/>
    <s v="December 2023"/>
    <d v="1899-12-30T05:40:00"/>
    <d v="2023-12-04T05:30:00"/>
    <d v="2023-12-04T05:40:00"/>
    <d v="1899-12-30T00:10:00"/>
    <x v="0"/>
    <x v="0"/>
  </r>
  <r>
    <n v="845"/>
    <x v="175"/>
    <x v="6"/>
    <x v="135"/>
    <d v="1899-12-30T21:10:00"/>
    <x v="2"/>
    <x v="38"/>
    <s v="PHILIPS"/>
    <s v="A40"/>
    <x v="3"/>
    <x v="7"/>
    <s v="ALARM INDICATION"/>
    <s v="SETTINGS CHANGED AS PER REQUIREMENTS. NOW WORKING GOOD."/>
    <s v="NO"/>
    <s v="NO"/>
    <d v="2023-12-04T00:00:00"/>
    <s v="December 2023"/>
    <d v="1899-12-30T21:20:00"/>
    <d v="2023-12-04T21:00:00"/>
    <d v="2023-12-04T21:20:00"/>
    <d v="1899-12-30T00:20:00"/>
    <x v="0"/>
    <x v="0"/>
  </r>
  <r>
    <n v="846"/>
    <x v="175"/>
    <x v="6"/>
    <x v="24"/>
    <d v="1899-12-30T16:05:00"/>
    <x v="0"/>
    <x v="45"/>
    <s v="HELENO LABORATORIES"/>
    <s v="ACTALYKE"/>
    <x v="2"/>
    <x v="1"/>
    <s v="ABNORMAL NOISE AND WRONG OUTPUT"/>
    <s v="COMPANY ENGG CHECKED AND CALIBRATED, UNDER OBSERVATION"/>
    <s v="NO"/>
    <s v="NO"/>
    <d v="2023-12-04T00:00:00"/>
    <s v="December 2023"/>
    <d v="1899-12-30T16:30:00"/>
    <d v="2023-12-04T16:00:00"/>
    <d v="2023-12-04T16:30:00"/>
    <d v="1899-12-30T00:30:00"/>
    <x v="0"/>
    <x v="0"/>
  </r>
  <r>
    <n v="847"/>
    <x v="176"/>
    <x v="6"/>
    <x v="82"/>
    <d v="1899-12-30T06:35:00"/>
    <x v="0"/>
    <x v="37"/>
    <s v="SMITHS MEDICAL"/>
    <s v="GRASEBY 1200"/>
    <x v="3"/>
    <x v="6"/>
    <s v="NOT WORKING"/>
    <s v="REFIXED THE IV LINE, CHECKED AND WORKING GOOD."/>
    <s v="NO"/>
    <s v="NO"/>
    <d v="2023-12-05T00:00:00"/>
    <s v="December 2023"/>
    <d v="1899-12-30T06:50:00"/>
    <d v="2023-12-05T06:30:00"/>
    <d v="2023-12-05T06:50:00"/>
    <d v="1899-12-30T00:20:00"/>
    <x v="0"/>
    <x v="2"/>
  </r>
  <r>
    <n v="848"/>
    <x v="176"/>
    <x v="6"/>
    <x v="70"/>
    <d v="1899-12-30T15:30:00"/>
    <x v="2"/>
    <x v="32"/>
    <s v="WIPRO GE HEALTH CARE"/>
    <s v="MAC 600"/>
    <x v="2"/>
    <x v="6"/>
    <s v="PRINTER NOT WORKING"/>
    <s v="CHECKED AND CHANGED THE PAPER DIRECTION, NOW IT WORKING GOOD"/>
    <s v="NO"/>
    <s v="NO"/>
    <d v="2023-12-05T00:00:00"/>
    <s v="December 2023"/>
    <d v="1899-12-30T15:40:00"/>
    <d v="2023-12-05T15:20:00"/>
    <d v="2023-12-05T15:40:00"/>
    <d v="1899-12-30T00:20:00"/>
    <x v="0"/>
    <x v="0"/>
  </r>
  <r>
    <n v="849"/>
    <x v="177"/>
    <x v="6"/>
    <x v="65"/>
    <d v="1899-12-30T13:20:00"/>
    <x v="0"/>
    <x v="27"/>
    <s v="PHILIPS"/>
    <s v="CORE SERIES S5"/>
    <x v="0"/>
    <x v="1"/>
    <s v="PIM MODULE ALARM"/>
    <s v="FOUND RPIM MODULE DEFECTIVE AND REPLACED"/>
    <s v="PIM MODULE"/>
    <s v="NO"/>
    <d v="2023-12-06T00:00:00"/>
    <s v="December 2023"/>
    <d v="1899-12-30T14:00:00"/>
    <d v="2023-12-06T13:15:00"/>
    <d v="2023-12-06T14:00:00"/>
    <d v="1899-12-30T00:45:00"/>
    <x v="0"/>
    <x v="0"/>
  </r>
  <r>
    <n v="850"/>
    <x v="177"/>
    <x v="6"/>
    <x v="152"/>
    <d v="1899-12-30T07:02:00"/>
    <x v="3"/>
    <x v="3"/>
    <s v="PHILIPS"/>
    <s v="EFFICIA DFM 100"/>
    <x v="0"/>
    <x v="5"/>
    <s v="ECG TEST MALFUNCTION"/>
    <s v="CLEANED ECG CABLE AND RAN PREOP CHECK, ISSUE RECTIFIED. "/>
    <s v="NO"/>
    <s v="NO"/>
    <d v="2023-12-06T00:00:00"/>
    <s v="December 2023"/>
    <d v="1899-12-30T07:05:00"/>
    <d v="2023-12-06T07:00:00"/>
    <d v="2023-12-06T07:05:00"/>
    <d v="1899-12-30T00:05:00"/>
    <x v="0"/>
    <x v="1"/>
  </r>
  <r>
    <n v="851"/>
    <x v="177"/>
    <x v="6"/>
    <x v="159"/>
    <d v="1899-12-30T21:15:00"/>
    <x v="0"/>
    <x v="2"/>
    <s v="ARJO HUNTLEIGH"/>
    <s v="ENTERPRISE 5000"/>
    <x v="0"/>
    <x v="7"/>
    <s v="COT NOT WORKING"/>
    <s v="FOUND ISSUE WITH POWER SOCKET. CONNECTED TO ANOTHER POWER SOCKET AND FOUND WORKING FINE. "/>
    <s v="NO"/>
    <s v="NO"/>
    <d v="2023-12-06T00:00:00"/>
    <s v="December 2023"/>
    <d v="1899-12-30T21:25:00"/>
    <d v="2023-12-06T21:10:00"/>
    <d v="2023-12-06T21:25:00"/>
    <d v="1899-12-30T00:15:00"/>
    <x v="0"/>
    <x v="2"/>
  </r>
  <r>
    <n v="852"/>
    <x v="177"/>
    <x v="6"/>
    <x v="59"/>
    <d v="1899-12-30T14:10:00"/>
    <x v="2"/>
    <x v="13"/>
    <s v="KARL STORZ"/>
    <s v="TC200"/>
    <x v="4"/>
    <x v="3"/>
    <s v="DISPLAY NOT WORKING"/>
    <s v="FOUND THAT LINK CABLE NOT FIXED PROPERLY. FIXEDD IT AND ISSUE RECTIFIED."/>
    <s v="NO"/>
    <s v="NO"/>
    <d v="2023-12-06T00:00:00"/>
    <s v="December 2023"/>
    <d v="1899-12-30T14:25:00"/>
    <d v="2023-12-06T14:00:00"/>
    <d v="2023-12-06T14:25:00"/>
    <d v="1899-12-30T00:25:00"/>
    <x v="0"/>
    <x v="0"/>
  </r>
  <r>
    <n v="853"/>
    <x v="177"/>
    <x v="6"/>
    <x v="48"/>
    <d v="1899-12-30T11:55:00"/>
    <x v="0"/>
    <x v="3"/>
    <s v="PHILIPS"/>
    <s v="EFFICIA DFM 100"/>
    <x v="3"/>
    <x v="6"/>
    <s v="OP CHECK FAILED"/>
    <s v="REFIXED THE THERAPHY KNOB, RERUNNED THE OPERATIONAL CHECK AND WORKING GOOD."/>
    <s v="NO"/>
    <s v="NO"/>
    <d v="2023-12-06T00:00:00"/>
    <s v="December 2023"/>
    <d v="1899-12-30T12:10:00"/>
    <d v="2023-12-06T11:50:00"/>
    <d v="2023-12-06T12:10:00"/>
    <d v="1899-12-30T00:20:00"/>
    <x v="0"/>
    <x v="1"/>
  </r>
  <r>
    <n v="854"/>
    <x v="177"/>
    <x v="6"/>
    <x v="21"/>
    <d v="1899-12-30T15:20:00"/>
    <x v="11"/>
    <x v="27"/>
    <s v="PHILIPS"/>
    <s v="CORE SERIES S5"/>
    <x v="3"/>
    <x v="1"/>
    <s v="DEFECTIVE PIMr MODULE"/>
    <s v="REPLACED A NEW PIMr MODULE (PN:300003311863, S.NO:110061). NOW WORKING GOOD."/>
    <s v="PIM MODULE"/>
    <s v="NO"/>
    <d v="2023-12-06T00:00:00"/>
    <s v="December 2023"/>
    <d v="1899-12-30T15:40:00"/>
    <d v="2023-12-06T15:00:00"/>
    <d v="2023-12-06T15:40:00"/>
    <d v="1899-12-30T00:40:00"/>
    <x v="0"/>
    <x v="0"/>
  </r>
  <r>
    <n v="855"/>
    <x v="177"/>
    <x v="6"/>
    <x v="41"/>
    <d v="1899-12-30T16:20:00"/>
    <x v="2"/>
    <x v="9"/>
    <s v="MAGNUS"/>
    <s v="CH20iLED"/>
    <x v="2"/>
    <x v="4"/>
    <s v="VISION NOT CLEAR"/>
    <s v="CLEANED SESNOR AND ALSO NEED REPLACEMENT"/>
    <s v="NO"/>
    <s v="NO"/>
    <d v="2023-12-06T00:00:00"/>
    <s v="December 2023"/>
    <d v="1899-12-30T16:40:00"/>
    <d v="2023-12-06T16:10:00"/>
    <d v="2023-12-06T16:40:00"/>
    <d v="1899-12-30T00:30:00"/>
    <x v="0"/>
    <x v="0"/>
  </r>
  <r>
    <n v="856"/>
    <x v="178"/>
    <x v="6"/>
    <x v="30"/>
    <d v="1899-12-30T00:50:00"/>
    <x v="0"/>
    <x v="38"/>
    <s v="PHILIPS"/>
    <s v="A40"/>
    <x v="0"/>
    <x v="7"/>
    <s v="LOW CIRCUIT ALARM"/>
    <s v="FOUND LEAK LESS THAN 10ML, ADJUSTED PATIENT CIRCUIT AND ISSUE RECTIFIED. "/>
    <s v="NO"/>
    <s v="NO"/>
    <d v="2023-12-07T00:00:00"/>
    <s v="December 2023"/>
    <d v="1899-12-30T00:55:00"/>
    <d v="2023-12-07T00:45:00"/>
    <d v="2023-12-07T00:55:00"/>
    <d v="1899-12-30T00:10:00"/>
    <x v="0"/>
    <x v="0"/>
  </r>
  <r>
    <n v="857"/>
    <x v="178"/>
    <x v="6"/>
    <x v="93"/>
    <d v="1899-12-30T01:00:00"/>
    <x v="1"/>
    <x v="15"/>
    <s v="PHILIPS"/>
    <s v="MX 450"/>
    <x v="0"/>
    <x v="7"/>
    <s v="SPO2 READING NOT SHOWING. "/>
    <s v="FOUND SPO2 PROBE DEFECTIVE. CHANGED NEW SPO2 PROBE AND ISSUE RECTIFIED. "/>
    <s v="SPO2 PROBE"/>
    <s v="NO"/>
    <d v="2023-12-07T00:00:00"/>
    <s v="December 2023"/>
    <d v="1899-12-30T01:15:00"/>
    <d v="2023-12-07T01:00:00"/>
    <d v="2023-12-07T01:15:00"/>
    <d v="1899-12-30T00:15:00"/>
    <x v="0"/>
    <x v="0"/>
  </r>
  <r>
    <n v="858"/>
    <x v="178"/>
    <x v="6"/>
    <x v="105"/>
    <d v="1899-12-30T19:40:00"/>
    <x v="0"/>
    <x v="15"/>
    <s v="PHILIPS"/>
    <s v="MX 550"/>
    <x v="0"/>
    <x v="5"/>
    <s v="VIEW MONITOR NOT SHOWING "/>
    <s v="FOUND ISSUE WITH POWER SOCKET. CONNECTED TO ANOTHER POWER SOCKET AND FOUND WORKING FINE. "/>
    <s v="NO"/>
    <s v="NO"/>
    <d v="2023-12-07T00:00:00"/>
    <s v="December 2023"/>
    <d v="1899-12-30T19:50:00"/>
    <d v="2023-12-07T19:35:00"/>
    <d v="2023-12-07T19:50:00"/>
    <d v="1899-12-30T00:15:00"/>
    <x v="0"/>
    <x v="0"/>
  </r>
  <r>
    <n v="859"/>
    <x v="178"/>
    <x v="6"/>
    <x v="220"/>
    <d v="1899-12-30T21:25:00"/>
    <x v="0"/>
    <x v="10"/>
    <s v="MAQUET"/>
    <s v="HL20-4PUMPS"/>
    <x v="0"/>
    <x v="5"/>
    <s v="BURNING SMELL"/>
    <s v="SUSPECTED TEMPERORY ISSUE DUE TO HIGH HUMIDITY INSIDE OT. KEPT THE MACHINE OUTSIDE OT FOR TWO HOURS AND AGAIN CHECKED, FOUND NOT ISSUES. CROSS CHECKED WITH COMPANY ENGINEER NEXT DAY AND FOUND MACHINE WOORKING FINE. "/>
    <s v="NO"/>
    <s v="NO"/>
    <d v="2023-12-07T00:00:00"/>
    <s v="December 2023"/>
    <d v="1899-12-30T23:45:00"/>
    <d v="2023-12-07T21:20:00"/>
    <d v="2023-12-07T23:45:00"/>
    <d v="1899-12-30T02:25:00"/>
    <x v="0"/>
    <x v="1"/>
  </r>
  <r>
    <n v="860"/>
    <x v="178"/>
    <x v="6"/>
    <x v="216"/>
    <d v="1899-12-30T22:52:00"/>
    <x v="3"/>
    <x v="21"/>
    <s v="WIPRO GE HEALTH CARE"/>
    <s v="VIVID IQ"/>
    <x v="0"/>
    <x v="5"/>
    <s v="PATIENT DATA NOT SAVING"/>
    <s v="FOUND ISSUE WITH CONFIGURATION. CHANGED CONFIGURATION AND ISSUE  RECTIFIED. "/>
    <s v="NO"/>
    <s v="NO"/>
    <d v="2023-12-07T00:00:00"/>
    <s v="December 2023"/>
    <d v="1899-12-30T23:00:00"/>
    <d v="2023-12-07T22:50:00"/>
    <d v="2023-12-07T23:00:00"/>
    <d v="1899-12-30T00:10:00"/>
    <x v="0"/>
    <x v="0"/>
  </r>
  <r>
    <n v="861"/>
    <x v="178"/>
    <x v="6"/>
    <x v="13"/>
    <d v="1899-12-30T07:34:00"/>
    <x v="10"/>
    <x v="14"/>
    <s v="SMITHS MEDICAL"/>
    <s v="GRASEBY 2100"/>
    <x v="3"/>
    <x v="5"/>
    <s v="HOLDING CLAMP ISSUE"/>
    <s v="REMOVED THE CURRENTLY FIXED CLAMP, REPLACED WITH ANOTHER DEFECTIVE PUMP. NOW ISSUE RECTIFIED."/>
    <s v="CLAMP"/>
    <s v="NO"/>
    <d v="2023-12-07T00:00:00"/>
    <s v="December 2023"/>
    <d v="1899-12-30T07:50:00"/>
    <d v="2023-12-07T07:30:00"/>
    <d v="2023-12-07T07:50:00"/>
    <d v="1899-12-30T00:20:00"/>
    <x v="0"/>
    <x v="2"/>
  </r>
  <r>
    <n v="862"/>
    <x v="178"/>
    <x v="6"/>
    <x v="176"/>
    <d v="1899-12-30T07:52:00"/>
    <x v="3"/>
    <x v="37"/>
    <s v="SMITHS MEDICAL"/>
    <s v="GRASEBY 1200"/>
    <x v="3"/>
    <x v="5"/>
    <s v="KNOB BROKEN"/>
    <s v="KNOB REPLACED FROM DEFECTIVE PUMP AND NOW ISSUE RECTIFIED."/>
    <s v="NO"/>
    <s v="NO"/>
    <d v="2023-12-07T00:00:00"/>
    <s v="December 2023"/>
    <d v="1899-12-30T08:10:00"/>
    <d v="2023-12-07T07:50:00"/>
    <d v="2023-12-07T08:10:00"/>
    <d v="1899-12-30T00:20:00"/>
    <x v="0"/>
    <x v="2"/>
  </r>
  <r>
    <n v="863"/>
    <x v="178"/>
    <x v="6"/>
    <x v="36"/>
    <d v="1899-12-30T14:30:00"/>
    <x v="11"/>
    <x v="130"/>
    <s v="ATMA"/>
    <s v="ATM5/05"/>
    <x v="2"/>
    <x v="11"/>
    <s v="NOT WORKING"/>
    <s v="PROBLEM WITH LOAD CELL"/>
    <s v="LOADCELL"/>
    <s v="NO"/>
    <d v="2023-12-07T00:00:00"/>
    <s v="December 2023"/>
    <d v="1899-12-30T14:50:00"/>
    <d v="2023-12-07T14:10:00"/>
    <d v="2023-12-07T14:50:00"/>
    <d v="1899-12-30T00:40:00"/>
    <x v="0"/>
    <x v="2"/>
  </r>
  <r>
    <n v="864"/>
    <x v="179"/>
    <x v="6"/>
    <x v="33"/>
    <d v="1899-12-30T23:32:00"/>
    <x v="3"/>
    <x v="15"/>
    <s v="MINDRAY MEDICAL INDIA"/>
    <s v="UMEC 12"/>
    <x v="0"/>
    <x v="7"/>
    <s v="MONITOR NOT SWITCHING ON"/>
    <s v="BATTERY DEPLETED, CONNECTED TO POWER SUPPLY AND CHECKED WORKING FINE. ISSUE RECTIFIED. "/>
    <s v="NO"/>
    <s v="NO"/>
    <d v="2023-12-08T00:00:00"/>
    <s v="December 2023"/>
    <d v="1899-12-30T23:40:00"/>
    <d v="2023-12-08T23:30:00"/>
    <d v="2023-12-08T23:40:00"/>
    <d v="1899-12-30T00:10:00"/>
    <x v="0"/>
    <x v="0"/>
  </r>
  <r>
    <n v="865"/>
    <x v="179"/>
    <x v="6"/>
    <x v="21"/>
    <d v="1899-12-30T15:15:00"/>
    <x v="6"/>
    <x v="38"/>
    <s v="PHILIPS"/>
    <s v="A40"/>
    <x v="4"/>
    <x v="6"/>
    <s v="LOW LEAK ALARM"/>
    <s v="ADJUSTED THE LEAK PORT IN THE CONNECTOR AND RECTIFIED THE ISSUE"/>
    <s v="NO"/>
    <s v="NO"/>
    <d v="2023-12-08T00:00:00"/>
    <s v="December 2023"/>
    <d v="1899-12-30T15:25:00"/>
    <d v="2023-12-08T15:00:00"/>
    <d v="2023-12-08T15:25:00"/>
    <d v="1899-12-30T00:25:00"/>
    <x v="0"/>
    <x v="0"/>
  </r>
  <r>
    <n v="866"/>
    <x v="179"/>
    <x v="6"/>
    <x v="73"/>
    <d v="1899-12-30T16:35:00"/>
    <x v="0"/>
    <x v="21"/>
    <s v="WIPRO GE HEALTH CARE"/>
    <s v="VIVID IQ"/>
    <x v="4"/>
    <x v="5"/>
    <s v="PEDIATRIC TEE PROBE NOT WORKING"/>
    <s v="REFIXED THE PROBE AND FOUND THAT IT'S IN GOOD WORKING CONDITION."/>
    <s v="NO"/>
    <s v="NO"/>
    <d v="2023-12-08T00:00:00"/>
    <s v="December 2023"/>
    <d v="1899-12-30T16:35:00"/>
    <d v="2023-12-08T16:30:00"/>
    <d v="2023-12-08T16:35:00"/>
    <d v="1899-12-30T00:05:00"/>
    <x v="0"/>
    <x v="0"/>
  </r>
  <r>
    <n v="867"/>
    <x v="179"/>
    <x v="6"/>
    <x v="206"/>
    <d v="1899-12-30T08:50:00"/>
    <x v="0"/>
    <x v="3"/>
    <s v="PHILIPS"/>
    <s v="EFFICIA DFM 100"/>
    <x v="3"/>
    <x v="5"/>
    <s v="POWER EQUIPMENT MALFUNCTION"/>
    <s v="REMOVED THE BATTERY, REFIXED PROPERLY. RERUNNED THE OP-CHECK IN SERVICE MODE. PASSED THE CHECK AND NOW READY TO USE. "/>
    <s v="NO"/>
    <s v="NO"/>
    <d v="2023-12-08T00:00:00"/>
    <s v="December 2023"/>
    <d v="1899-12-30T09:10:00"/>
    <d v="2023-12-08T08:45:00"/>
    <d v="2023-12-08T09:10:00"/>
    <d v="1899-12-30T00:25:00"/>
    <x v="0"/>
    <x v="1"/>
  </r>
  <r>
    <n v="868"/>
    <x v="179"/>
    <x v="6"/>
    <x v="162"/>
    <d v="1899-12-30T11:40:00"/>
    <x v="0"/>
    <x v="4"/>
    <s v="WIPRO GE HEALTH CARE"/>
    <s v="9100 CNXT"/>
    <x v="3"/>
    <x v="5"/>
    <s v="APL VALVE KNOB LOOSED"/>
    <s v="CLOSING VALVE IS LOOSENED. TIGHNED THE SCREWS AT BOTTOM, AND CHECKED. NOW READY TO USE."/>
    <s v="NO"/>
    <s v="NO"/>
    <d v="2023-12-08T00:00:00"/>
    <s v="December 2023"/>
    <d v="1899-12-30T12:15:00"/>
    <d v="2023-12-08T11:35:00"/>
    <d v="2023-12-08T12:15:00"/>
    <d v="1899-12-30T00:40:00"/>
    <x v="0"/>
    <x v="1"/>
  </r>
  <r>
    <n v="869"/>
    <x v="179"/>
    <x v="6"/>
    <x v="92"/>
    <d v="1899-12-30T13:10:00"/>
    <x v="2"/>
    <x v="21"/>
    <s v="WIPRO GE HEALTH CARE"/>
    <s v="VIVID IQ"/>
    <x v="3"/>
    <x v="6"/>
    <s v="POWER SUPPLY BOARD ISSUE"/>
    <s v="REPLACED THE POWER SUPPLY BOARD WITH COMPANY PERSON. NOW WORKING GOOD."/>
    <s v="POWER SUPPLY BOARD"/>
    <s v="NO"/>
    <d v="2023-12-08T00:00:00"/>
    <s v="December 2023"/>
    <d v="1899-12-30T13:30:00"/>
    <d v="2023-12-08T13:00:00"/>
    <d v="2023-12-08T13:30:00"/>
    <d v="1899-12-30T00:30:00"/>
    <x v="0"/>
    <x v="0"/>
  </r>
  <r>
    <n v="870"/>
    <x v="179"/>
    <x v="6"/>
    <x v="59"/>
    <d v="1899-12-30T14:10:00"/>
    <x v="2"/>
    <x v="10"/>
    <s v="MAQUET"/>
    <s v="HL20-4PUMPS"/>
    <x v="3"/>
    <x v="5"/>
    <s v="BURNING SMELL WHEN TURNED ON"/>
    <s v="CHECKED WITH THE COMPANY PERSON, NO BURNING SMELL. READY TO USE."/>
    <s v="NO"/>
    <s v="NO"/>
    <d v="2023-12-08T00:00:00"/>
    <s v="December 2023"/>
    <d v="1899-12-30T14:30:00"/>
    <d v="2023-12-08T14:00:00"/>
    <d v="2023-12-08T14:30:00"/>
    <d v="1899-12-30T00:30:00"/>
    <x v="0"/>
    <x v="1"/>
  </r>
  <r>
    <n v="871"/>
    <x v="179"/>
    <x v="6"/>
    <x v="8"/>
    <d v="1899-12-30T13:40:00"/>
    <x v="2"/>
    <x v="113"/>
    <s v="BIOMERIUX"/>
    <s v="VITEK 2 COMPACT 30"/>
    <x v="2"/>
    <x v="4"/>
    <s v="PRINTER PROBLEM"/>
    <s v="AFTER REPLACING PRINTER PROBLEM, IT WORKING"/>
    <s v="PRINTER HEAD"/>
    <s v="NO"/>
    <d v="2023-12-08T00:00:00"/>
    <s v="December 2023"/>
    <d v="1899-12-30T13:50:00"/>
    <d v="2023-12-08T13:30:00"/>
    <d v="2023-12-08T13:50:00"/>
    <d v="1899-12-30T00:20:00"/>
    <x v="0"/>
    <x v="0"/>
  </r>
  <r>
    <n v="872"/>
    <x v="179"/>
    <x v="6"/>
    <x v="59"/>
    <d v="1899-12-30T14:10:00"/>
    <x v="2"/>
    <x v="72"/>
    <s v="XN 1000"/>
    <s v="TRANSASIA BIOMEDICALS "/>
    <x v="2"/>
    <x v="4"/>
    <s v="DETECTION ERROR"/>
    <s v="LUBRICATED AND CLEANED, NOT IT WORKING FINE"/>
    <s v="NO"/>
    <s v="NO"/>
    <d v="2023-12-08T00:00:00"/>
    <s v="December 2023"/>
    <d v="1899-12-30T14:30:00"/>
    <d v="2023-12-08T14:00:00"/>
    <d v="2023-12-08T14:30:00"/>
    <d v="1899-12-30T00:30:00"/>
    <x v="0"/>
    <x v="0"/>
  </r>
  <r>
    <n v="873"/>
    <x v="179"/>
    <x v="6"/>
    <x v="17"/>
    <d v="1899-12-30T11:30:00"/>
    <x v="2"/>
    <x v="113"/>
    <s v="BIOMERIUX"/>
    <s v="mini VIDAS"/>
    <x v="2"/>
    <x v="4"/>
    <s v="ERROR HARDWARE FAILURE"/>
    <s v="AFTER RESTARTING PROBLEM RECTIFIED"/>
    <s v="NO"/>
    <s v="NO"/>
    <d v="2023-12-08T00:00:00"/>
    <s v="December 2023"/>
    <d v="1899-12-30T11:50:00"/>
    <d v="2023-12-08T11:20:00"/>
    <d v="2023-12-08T11:50:00"/>
    <d v="1899-12-30T00:30:00"/>
    <x v="0"/>
    <x v="0"/>
  </r>
  <r>
    <n v="874"/>
    <x v="179"/>
    <x v="6"/>
    <x v="191"/>
    <d v="1899-12-30T14:10:00"/>
    <x v="0"/>
    <x v="131"/>
    <s v="ITPL"/>
    <s v="EC-GF-2018F"/>
    <x v="5"/>
    <x v="10"/>
    <s v="SCOPE CABINET LOCK NOT WORKING"/>
    <s v="REPLACED THE LOCK.WORKING FINE"/>
    <s v="CABINET LOCK"/>
    <s v="NO"/>
    <d v="2023-12-08T00:00:00"/>
    <s v="December 2023"/>
    <d v="1899-12-30T15:15:00"/>
    <d v="2023-12-08T14:05:00"/>
    <d v="2023-12-08T15:15:00"/>
    <d v="1899-12-30T01:10:00"/>
    <x v="0"/>
    <x v="0"/>
  </r>
  <r>
    <n v="875"/>
    <x v="180"/>
    <x v="6"/>
    <x v="56"/>
    <d v="1899-12-30T21:35:00"/>
    <x v="0"/>
    <x v="27"/>
    <s v="PHILIPS"/>
    <s v="CORE SERIES S5"/>
    <x v="0"/>
    <x v="1"/>
    <s v="CARD CORDINOTOR ERROR"/>
    <s v="REMOVED GRAPHICS CARD AND REINSERTED, ISSUE RECTIFIED. "/>
    <s v="NO"/>
    <s v="NO"/>
    <d v="2023-12-09T00:00:00"/>
    <s v="December 2023"/>
    <d v="1899-12-30T22:00:00"/>
    <d v="2023-12-09T21:30:00"/>
    <d v="2023-12-09T22:00:00"/>
    <d v="1899-12-30T00:30:00"/>
    <x v="0"/>
    <x v="0"/>
  </r>
  <r>
    <n v="876"/>
    <x v="180"/>
    <x v="6"/>
    <x v="64"/>
    <d v="1899-12-30T21:50:00"/>
    <x v="0"/>
    <x v="5"/>
    <s v="GEM 4000"/>
    <s v="INSTRUMENTATION LABORATORY"/>
    <x v="0"/>
    <x v="6"/>
    <s v="REPLACE CARTRIDGE MESSAGE"/>
    <s v="CARTRIDGE EMPTY, NEW CARTRIDGE REPLACED AND CVP DONE "/>
    <s v="CARTRIDGE"/>
    <s v="NO"/>
    <d v="2023-12-09T00:00:00"/>
    <s v="December 2023"/>
    <d v="1899-12-30T23:00:00"/>
    <d v="2023-12-09T21:45:00"/>
    <d v="2023-12-09T23:00:00"/>
    <d v="1899-12-30T01:15:00"/>
    <x v="0"/>
    <x v="0"/>
  </r>
  <r>
    <n v="877"/>
    <x v="180"/>
    <x v="6"/>
    <x v="0"/>
    <d v="1899-12-30T09:50:00"/>
    <x v="0"/>
    <x v="8"/>
    <s v="WIPRO GE HEALTH CARE"/>
    <s v="LOGIC E-R7"/>
    <x v="4"/>
    <x v="6"/>
    <s v="MACHINE NOT SWITICHING ON"/>
    <s v="MACHINE WAS DETACHED FROM IT'S CHARGING PORT. FIXED IT AND RECTIFIED THE ISSUE."/>
    <s v="NO"/>
    <s v="NO"/>
    <d v="2023-12-09T00:00:00"/>
    <s v="December 2023"/>
    <d v="1899-12-30T10:00:00"/>
    <d v="2023-12-09T09:45:00"/>
    <d v="2023-12-09T10:00:00"/>
    <d v="1899-12-30T00:15:00"/>
    <x v="0"/>
    <x v="0"/>
  </r>
  <r>
    <n v="878"/>
    <x v="180"/>
    <x v="6"/>
    <x v="116"/>
    <d v="1899-12-30T10:10:00"/>
    <x v="0"/>
    <x v="35"/>
    <s v="HOLOGIC"/>
    <s v="SELENIA DIMENSIONS"/>
    <x v="5"/>
    <x v="0"/>
    <s v="MAMMO NOT WORKING"/>
    <s v="RECTIFIED THE CONNECTIVITY ISSUE BETWEEN GENERATOR AND SYSTEM"/>
    <s v="NO"/>
    <s v="NO"/>
    <d v="2023-12-09T00:00:00"/>
    <s v="December 2023"/>
    <d v="1899-12-30T10:35:00"/>
    <d v="2023-12-09T10:05:00"/>
    <d v="2023-12-09T10:35:00"/>
    <d v="1899-12-30T00:30:00"/>
    <x v="0"/>
    <x v="0"/>
  </r>
  <r>
    <n v="879"/>
    <x v="180"/>
    <x v="6"/>
    <x v="26"/>
    <d v="1899-12-30T10:55:00"/>
    <x v="0"/>
    <x v="32"/>
    <s v="WIPRO GE HEALTH CARE"/>
    <s v="MAC 2000"/>
    <x v="5"/>
    <x v="2"/>
    <s v="ECG NOT WORKING"/>
    <s v="RECTIFIED THE ECG CABLE ISSUE.WORKING FINE."/>
    <s v="NO"/>
    <s v="NO"/>
    <d v="2023-12-09T00:00:00"/>
    <s v="December 2023"/>
    <d v="1899-12-30T11:10:00"/>
    <d v="2023-12-09T10:50:00"/>
    <d v="2023-12-09T11:10:00"/>
    <d v="1899-12-30T00:20:00"/>
    <x v="0"/>
    <x v="0"/>
  </r>
  <r>
    <n v="880"/>
    <x v="180"/>
    <x v="6"/>
    <x v="196"/>
    <d v="1899-12-30T09:35:00"/>
    <x v="0"/>
    <x v="132"/>
    <s v="WIPRO GE HEALTH CARE"/>
    <s v="OEC ONE"/>
    <x v="5"/>
    <x v="5"/>
    <s v="C-ARM NOT WORKING"/>
    <s v="CAMERA CAPTURE ASSEMBLY FAILED"/>
    <s v="NO"/>
    <s v="CAMERA CAPTURE ASSEMBLY"/>
    <d v="2023-12-09T00:00:00"/>
    <s v="December 2023"/>
    <d v="1899-12-30T10:30:00"/>
    <d v="2023-12-09T09:30:00"/>
    <d v="2023-12-09T10:30:00"/>
    <d v="1899-12-30T01:00:00"/>
    <x v="1"/>
    <x v="1"/>
  </r>
  <r>
    <n v="881"/>
    <x v="181"/>
    <x v="6"/>
    <x v="192"/>
    <d v="1899-12-30T22:20:00"/>
    <x v="0"/>
    <x v="15"/>
    <s v="PHILIPS"/>
    <s v="CM12"/>
    <x v="0"/>
    <x v="7"/>
    <s v="NOT ABLE TO TAKE BP FOR PATIENT. "/>
    <s v="OBSERVED CUFF SIZE SMALL FOR PATIENT. CHANGED CUFF SIZE AND ISSUE RECTIFIED. "/>
    <s v="BP CUFF"/>
    <s v="NO"/>
    <d v="2023-12-10T00:00:00"/>
    <s v="December 2023"/>
    <d v="1899-12-30T22:25:00"/>
    <d v="2023-12-10T22:15:00"/>
    <d v="2023-12-10T22:25:00"/>
    <d v="1899-12-30T00:10:00"/>
    <x v="0"/>
    <x v="0"/>
  </r>
  <r>
    <n v="882"/>
    <x v="181"/>
    <x v="6"/>
    <x v="119"/>
    <d v="1899-12-30T12:35:00"/>
    <x v="0"/>
    <x v="3"/>
    <s v="PHILIPS"/>
    <s v="EFFICIA DFM 100"/>
    <x v="4"/>
    <x v="10"/>
    <s v="ECG EQUIPMENT MALFUNCTION"/>
    <s v="RERAN OP CHECK AND RECTIFIED THE ISSUE"/>
    <s v="NO"/>
    <s v="NO"/>
    <d v="2023-12-10T00:00:00"/>
    <s v="December 2023"/>
    <d v="1899-12-30T12:45:00"/>
    <d v="2023-12-10T12:30:00"/>
    <d v="2023-12-10T12:45:00"/>
    <d v="1899-12-30T00:15:00"/>
    <x v="0"/>
    <x v="1"/>
  </r>
  <r>
    <n v="883"/>
    <x v="181"/>
    <x v="6"/>
    <x v="59"/>
    <d v="1899-12-30T14:15:00"/>
    <x v="6"/>
    <x v="5"/>
    <s v="GEM 4000"/>
    <s v="INSTRUMENTATION LABORATORY"/>
    <x v="4"/>
    <x v="6"/>
    <s v="CVP DUE"/>
    <s v="CVP DONE"/>
    <s v="NO"/>
    <s v="NO"/>
    <d v="2023-12-10T00:00:00"/>
    <s v="December 2023"/>
    <d v="1899-12-30T14:30:00"/>
    <d v="2023-12-10T14:00:00"/>
    <d v="2023-12-10T14:30:00"/>
    <d v="1899-12-30T00:30:00"/>
    <x v="0"/>
    <x v="0"/>
  </r>
  <r>
    <n v="884"/>
    <x v="182"/>
    <x v="6"/>
    <x v="231"/>
    <d v="1899-12-30T00:35:00"/>
    <x v="0"/>
    <x v="127"/>
    <s v="SKANRAY"/>
    <s v="SKANMOBILE"/>
    <x v="0"/>
    <x v="0"/>
    <s v="DETECTOR PLATE NOT DETECTING"/>
    <s v="REMOVED BATTERY, CLEANED CONNECTORS AND SHAKED A LITTLE BEFORE SETTING UP. ISSUE RECTIFIED. "/>
    <s v="NO"/>
    <s v="NO"/>
    <d v="2023-12-11T00:00:00"/>
    <s v="December 2023"/>
    <d v="1899-12-30T00:50:00"/>
    <d v="2023-12-11T00:30:00"/>
    <d v="2023-12-11T00:50:00"/>
    <d v="1899-12-30T00:20:00"/>
    <x v="0"/>
    <x v="0"/>
  </r>
  <r>
    <n v="885"/>
    <x v="182"/>
    <x v="6"/>
    <x v="177"/>
    <d v="1899-12-30T00:50:00"/>
    <x v="1"/>
    <x v="127"/>
    <s v="SKANRAY"/>
    <s v="SKANMOBILE"/>
    <x v="0"/>
    <x v="0"/>
    <s v="DETECTOR PLATE NOT DETECTING"/>
    <s v="REMOVED BATTERY, CLEANED CONNECTORS AND SHAKED A LITTLE BEFORE SETTING UP. ISSUE RECTIFIED. "/>
    <s v="NO"/>
    <s v="NO"/>
    <d v="2023-12-11T00:00:00"/>
    <s v="December 2023"/>
    <d v="1899-12-30T01:00:00"/>
    <d v="2023-12-11T00:50:00"/>
    <d v="2023-12-11T01:00:00"/>
    <d v="1899-12-30T00:10:00"/>
    <x v="0"/>
    <x v="0"/>
  </r>
  <r>
    <n v="886"/>
    <x v="182"/>
    <x v="6"/>
    <x v="196"/>
    <d v="1899-12-30T09:35:00"/>
    <x v="0"/>
    <x v="3"/>
    <s v="PHILIPS"/>
    <s v="EFFICIA DFM 100"/>
    <x v="4"/>
    <x v="7"/>
    <s v="MACHINE NOT CHARGING"/>
    <s v="CHECKED AND FOUND NO SUPPLY IN THE POWER SOCKET. ISSUE RECTIFIED"/>
    <s v="NO"/>
    <s v="NO"/>
    <d v="2023-12-11T00:00:00"/>
    <s v="December 2023"/>
    <d v="1899-12-30T09:45:00"/>
    <d v="2023-12-11T09:30:00"/>
    <d v="2023-12-11T09:45:00"/>
    <d v="1899-12-30T00:15:00"/>
    <x v="0"/>
    <x v="1"/>
  </r>
  <r>
    <n v="887"/>
    <x v="182"/>
    <x v="6"/>
    <x v="40"/>
    <d v="1899-12-30T19:10:00"/>
    <x v="2"/>
    <x v="43"/>
    <s v="WELCH ALLYN"/>
    <s v="TANITA"/>
    <x v="3"/>
    <x v="3"/>
    <s v="NOT WORKING"/>
    <s v="INTERFACE CABLE GOT DETACHED. REFIXED ALONG WITH RAMKIE, JERLIN. NOW, WORKING GOOD."/>
    <s v="NO"/>
    <s v="NO"/>
    <d v="2023-12-11T00:00:00"/>
    <s v="December 2023"/>
    <d v="1899-12-30T20:00:00"/>
    <d v="2023-12-11T19:00:00"/>
    <d v="2023-12-11T20:00:00"/>
    <d v="1899-12-30T01:00:00"/>
    <x v="0"/>
    <x v="2"/>
  </r>
  <r>
    <n v="888"/>
    <x v="182"/>
    <x v="6"/>
    <x v="220"/>
    <d v="1899-12-30T21:25:00"/>
    <x v="0"/>
    <x v="2"/>
    <s v="ARJO HUNTLEIGH"/>
    <s v="ENTERPRISE 5000"/>
    <x v="3"/>
    <x v="7"/>
    <s v="NOT WORKING"/>
    <s v="PLUGGED TO AC SOURCE, CHECKED AND WORKING GOOD. "/>
    <s v="NO"/>
    <s v="NO"/>
    <d v="2023-12-11T00:00:00"/>
    <s v="December 2023"/>
    <d v="1899-12-30T21:30:00"/>
    <d v="2023-12-11T21:20:00"/>
    <d v="2023-12-11T21:30:00"/>
    <d v="1899-12-30T00:10:00"/>
    <x v="0"/>
    <x v="2"/>
  </r>
  <r>
    <n v="889"/>
    <x v="182"/>
    <x v="6"/>
    <x v="54"/>
    <d v="1899-12-30T09:15:00"/>
    <x v="0"/>
    <x v="7"/>
    <s v="SKANRAY DENTAL"/>
    <s v="MYRAY HYPERION X5"/>
    <x v="5"/>
    <x v="3"/>
    <s v="SYSTEM HANGING ISSUE"/>
    <s v="DELETED THE OLD DATA.WORKING FINE."/>
    <s v="NO"/>
    <s v="NO"/>
    <d v="2023-12-11T00:00:00"/>
    <s v="December 2023"/>
    <d v="1899-12-30T09:25:00"/>
    <d v="2023-12-11T09:10:00"/>
    <d v="2023-12-11T09:25:00"/>
    <d v="1899-12-30T00:15:00"/>
    <x v="0"/>
    <x v="0"/>
  </r>
  <r>
    <n v="890"/>
    <x v="182"/>
    <x v="6"/>
    <x v="140"/>
    <d v="1899-12-30T11:15:00"/>
    <x v="0"/>
    <x v="82"/>
    <s v="KARL STORZ"/>
    <s v="TH102"/>
    <x v="5"/>
    <x v="3"/>
    <s v="CAMERA CONSOLE NOT WORKING"/>
    <s v="CAMERA CONSOLE CABLE ISSUE RECTIFIED"/>
    <s v="NO"/>
    <s v="NO"/>
    <d v="2023-12-11T00:00:00"/>
    <s v="December 2023"/>
    <d v="1899-12-30T11:25:00"/>
    <d v="2023-12-11T11:10:00"/>
    <d v="2023-12-11T11:25:00"/>
    <d v="1899-12-30T00:15:00"/>
    <x v="0"/>
    <x v="0"/>
  </r>
  <r>
    <n v="891"/>
    <x v="182"/>
    <x v="6"/>
    <x v="36"/>
    <d v="1899-12-30T14:15:00"/>
    <x v="0"/>
    <x v="76"/>
    <s v="PHILIPS"/>
    <s v="EFFICIA DFM 100"/>
    <x v="5"/>
    <x v="5"/>
    <s v="INTERNOL PADDLES NOT WORKING"/>
    <s v="INTERNOL PADDLES CONNECTOR BEING DAMAGED BY USER.NOT WORKING AND NEED TO BUY NEW ONE."/>
    <s v="NO"/>
    <s v="PADDLES"/>
    <d v="2023-12-11T00:00:00"/>
    <s v="December 2023"/>
    <d v="1899-12-30T14:30:00"/>
    <d v="2023-12-11T14:10:00"/>
    <d v="2023-12-11T14:30:00"/>
    <d v="1899-12-30T00:20:00"/>
    <x v="1"/>
    <x v="1"/>
  </r>
  <r>
    <n v="892"/>
    <x v="183"/>
    <x v="6"/>
    <x v="51"/>
    <d v="1899-12-30T15:35:00"/>
    <x v="0"/>
    <x v="4"/>
    <s v="WIPRO GE HEALTH CARE"/>
    <s v="CARESTATION 650 "/>
    <x v="4"/>
    <x v="5"/>
    <s v="NOT SWITCHING ON"/>
    <s v="RESTARTED THE MACHINE AND RECTIFIED THE ISSUE"/>
    <s v="NO"/>
    <s v="NO"/>
    <d v="2023-12-12T00:00:00"/>
    <s v="December 2023"/>
    <d v="1899-12-30T15:55:00"/>
    <d v="2023-12-12T15:30:00"/>
    <d v="2023-12-12T15:55:00"/>
    <d v="1899-12-30T00:25:00"/>
    <x v="0"/>
    <x v="1"/>
  </r>
  <r>
    <n v="893"/>
    <x v="183"/>
    <x v="6"/>
    <x v="73"/>
    <d v="1899-12-30T16:35:00"/>
    <x v="0"/>
    <x v="82"/>
    <s v="OLYMPUS"/>
    <s v="CV-190"/>
    <x v="4"/>
    <x v="10"/>
    <s v="VISUAL NOT CAPTURED IN THE SOFTWARE"/>
    <s v="FOUND THAT OUTPUT VIDEO CABLE WAS NOT CONNECTED IN THE SYSTEM. CONNECTED AND RECTIFIED THE ISSUE"/>
    <s v="NO"/>
    <s v="NO"/>
    <d v="2023-12-12T00:00:00"/>
    <s v="December 2023"/>
    <d v="1899-12-30T16:45:00"/>
    <d v="2023-12-12T16:30:00"/>
    <d v="2023-12-12T16:45:00"/>
    <d v="1899-12-30T00:15:00"/>
    <x v="0"/>
    <x v="0"/>
  </r>
  <r>
    <n v="894"/>
    <x v="183"/>
    <x v="6"/>
    <x v="146"/>
    <d v="1899-12-30T22:15:00"/>
    <x v="0"/>
    <x v="4"/>
    <s v="WIPRO GE HEALTH CARE"/>
    <s v="CARESTATION 650 "/>
    <x v="3"/>
    <x v="5"/>
    <s v="AC POWER FAIL ISSUE"/>
    <s v="BATTERY DRAINED. PLUGGED TO AC SOURCE. NOW WORKING GOOD."/>
    <s v="NO"/>
    <s v="BATTERY"/>
    <d v="2023-12-12T00:00:00"/>
    <s v="December 2023"/>
    <d v="1899-12-30T22:30:00"/>
    <d v="2023-12-12T22:10:00"/>
    <d v="2023-12-12T22:30:00"/>
    <d v="1899-12-30T00:20:00"/>
    <x v="1"/>
    <x v="1"/>
  </r>
  <r>
    <n v="895"/>
    <x v="183"/>
    <x v="6"/>
    <x v="62"/>
    <d v="1899-12-30T22:30:00"/>
    <x v="1"/>
    <x v="4"/>
    <s v="WIPRO GE HEALTH CARE"/>
    <s v="CARESTATION 650 "/>
    <x v="3"/>
    <x v="5"/>
    <s v="CALIBRATION DUE"/>
    <s v="WEEKLY CALIBRATION DONE. NOW WORKING GOOD."/>
    <s v="NO"/>
    <s v="NO"/>
    <d v="2023-12-12T00:00:00"/>
    <s v="December 2023"/>
    <d v="1899-12-30T22:50:00"/>
    <d v="2023-12-12T22:30:00"/>
    <d v="2023-12-12T22:50:00"/>
    <d v="1899-12-30T00:20:00"/>
    <x v="0"/>
    <x v="1"/>
  </r>
  <r>
    <n v="896"/>
    <x v="183"/>
    <x v="6"/>
    <x v="61"/>
    <d v="1899-12-30T11:30:00"/>
    <x v="13"/>
    <x v="133"/>
    <s v="MICROFLOW DEVICES INDIA PVT LTD"/>
    <s v="MFD V 1200"/>
    <x v="2"/>
    <x v="4"/>
    <s v="PLATE GOT DISCONNCETED"/>
    <s v="ATTACHED TAPES AND FIXED"/>
    <s v="NO"/>
    <s v="NO"/>
    <d v="2023-12-12T00:00:00"/>
    <s v="December 2023"/>
    <d v="1899-12-30T12:50:00"/>
    <d v="2023-12-12T11:00:00"/>
    <d v="2023-12-12T12:50:00"/>
    <d v="1899-12-30T01:50:00"/>
    <x v="0"/>
    <x v="2"/>
  </r>
  <r>
    <n v="897"/>
    <x v="183"/>
    <x v="6"/>
    <x v="48"/>
    <d v="1899-12-30T12:00:00"/>
    <x v="2"/>
    <x v="134"/>
    <s v="REMI"/>
    <s v="RQVD-200 PLUS"/>
    <x v="2"/>
    <x v="4"/>
    <s v="LOCKER PROBLEM"/>
    <s v="ADJUSTED LOCK AND RECTIFIED"/>
    <s v="NO"/>
    <s v="NO"/>
    <d v="2023-12-12T00:00:00"/>
    <s v="December 2023"/>
    <d v="1899-12-30T12:10:00"/>
    <d v="2023-12-12T11:50:00"/>
    <d v="2023-12-12T12:10:00"/>
    <d v="1899-12-30T00:20:00"/>
    <x v="0"/>
    <x v="0"/>
  </r>
  <r>
    <n v="898"/>
    <x v="183"/>
    <x v="6"/>
    <x v="116"/>
    <d v="1899-12-30T10:10:00"/>
    <x v="0"/>
    <x v="82"/>
    <s v="KARL STORZ"/>
    <s v="TH102"/>
    <x v="5"/>
    <x v="5"/>
    <s v="CAMERA CONSOLE NOT WORKING"/>
    <s v="CAMERA CONSOLE CONNECTOR PORT DAMAGED.PARTIALLY WORKING/NEED TO REPLACE WITH NEW ONE."/>
    <s v="NO"/>
    <s v="CAMERA CONSOLE CONNECTOR CABLE"/>
    <d v="2023-12-12T00:00:00"/>
    <s v="December 2023"/>
    <d v="1899-12-30T10:30:00"/>
    <d v="2023-12-12T10:05:00"/>
    <d v="2023-12-12T10:30:00"/>
    <d v="1899-12-30T00:25:00"/>
    <x v="1"/>
    <x v="0"/>
  </r>
  <r>
    <n v="899"/>
    <x v="184"/>
    <x v="6"/>
    <x v="51"/>
    <d v="1899-12-30T15:35:00"/>
    <x v="0"/>
    <x v="37"/>
    <s v="SMITHS MEDICAL"/>
    <s v="GRASEBY 1200"/>
    <x v="4"/>
    <x v="6"/>
    <s v="NOT WORKING"/>
    <s v="CHANGED THE PRESSURE SENSOR AND RECTIFIED THE ISSUE."/>
    <s v="NO"/>
    <s v="NO"/>
    <d v="2023-12-13T00:00:00"/>
    <s v="December 2023"/>
    <d v="1899-12-30T15:55:00"/>
    <d v="2023-12-13T15:30:00"/>
    <d v="2023-12-13T15:55:00"/>
    <d v="1899-12-30T00:25:00"/>
    <x v="0"/>
    <x v="2"/>
  </r>
  <r>
    <n v="900"/>
    <x v="184"/>
    <x v="6"/>
    <x v="106"/>
    <d v="1899-12-30T22:10:00"/>
    <x v="2"/>
    <x v="3"/>
    <s v="PHILIPS"/>
    <s v="EFFICIA DFM 100"/>
    <x v="3"/>
    <x v="7"/>
    <s v="OP CHECK FAILED"/>
    <s v="REFIXED THE PADDLES AND RERUNNED THE OPERATIONAL CHECK AND WORKING GOOD."/>
    <s v="NO"/>
    <s v="NO"/>
    <d v="2023-12-13T00:00:00"/>
    <s v="December 2023"/>
    <d v="1899-12-30T22:30:00"/>
    <d v="2023-12-13T22:00:00"/>
    <d v="2023-12-13T22:30:00"/>
    <d v="1899-12-30T00:30:00"/>
    <x v="0"/>
    <x v="1"/>
  </r>
  <r>
    <n v="901"/>
    <x v="184"/>
    <x v="6"/>
    <x v="119"/>
    <d v="1899-12-30T12:40:00"/>
    <x v="2"/>
    <x v="8"/>
    <s v="WIPRO GE HEALTH CARE"/>
    <s v="LOGIQ S8"/>
    <x v="2"/>
    <x v="0"/>
    <s v="WORKLIST AND PACS PROBLEM"/>
    <s v="CHANGED THE FLOW NAME AND RECTIFIED"/>
    <s v="NO"/>
    <s v="NO"/>
    <d v="2023-12-13T00:00:00"/>
    <s v="December 2023"/>
    <d v="1899-12-30T12:50:00"/>
    <d v="2023-12-13T12:30:00"/>
    <d v="2023-12-13T12:50:00"/>
    <d v="1899-12-30T00:20:00"/>
    <x v="0"/>
    <x v="0"/>
  </r>
  <r>
    <n v="902"/>
    <x v="184"/>
    <x v="6"/>
    <x v="78"/>
    <d v="1899-12-30T09:30:00"/>
    <x v="0"/>
    <x v="15"/>
    <s v="PHILIPS"/>
    <s v="MX 550"/>
    <x v="5"/>
    <x v="5"/>
    <s v="DISPLAY COLOUR CHANGING ISSUE "/>
    <s v="CLEANED THE DISPLAY PANEL AND CONNECTOR.WORKING FINE"/>
    <s v="NO"/>
    <s v="NO"/>
    <d v="2023-12-13T00:00:00"/>
    <s v="December 2023"/>
    <d v="1899-12-30T09:50:00"/>
    <d v="2023-12-13T09:25:00"/>
    <d v="2023-12-13T09:50:00"/>
    <d v="1899-12-30T00:25:00"/>
    <x v="0"/>
    <x v="0"/>
  </r>
  <r>
    <n v="903"/>
    <x v="185"/>
    <x v="6"/>
    <x v="232"/>
    <d v="1899-12-30T04:10:00"/>
    <x v="2"/>
    <x v="4"/>
    <s v="WIPRO GE HEALTH CARE"/>
    <s v="AVANCE CS2"/>
    <x v="0"/>
    <x v="5"/>
    <s v="CIRCUIT LEAK TEST FAILED"/>
    <s v="SODA LIME QUANTITY REDUCED AND CHANGED PATIENT CIRCUIT, ISSUE RECTIFIED. "/>
    <s v="NO"/>
    <s v="NO"/>
    <d v="2023-12-14T00:00:00"/>
    <s v="December 2023"/>
    <d v="1899-12-30T04:50:00"/>
    <d v="2023-12-14T04:00:00"/>
    <d v="2023-12-14T04:50:00"/>
    <d v="1899-12-30T00:50:00"/>
    <x v="0"/>
    <x v="1"/>
  </r>
  <r>
    <n v="904"/>
    <x v="185"/>
    <x v="6"/>
    <x v="119"/>
    <d v="1899-12-30T12:40:00"/>
    <x v="2"/>
    <x v="8"/>
    <s v="WIPRO GE HEALTH CARE"/>
    <s v="LOGIQP9"/>
    <x v="2"/>
    <x v="0"/>
    <s v="PACS AND SYSTEM HANGING PROBLEM"/>
    <s v="AFTER CLEARING THE SPOOLER, PROBLEM RECTIFIED"/>
    <s v="NO"/>
    <s v="NO"/>
    <d v="2023-12-14T00:00:00"/>
    <s v="December 2023"/>
    <d v="1899-12-30T12:50:00"/>
    <d v="2023-12-14T12:30:00"/>
    <d v="2023-12-14T12:50:00"/>
    <d v="1899-12-30T00:20:00"/>
    <x v="0"/>
    <x v="0"/>
  </r>
  <r>
    <n v="905"/>
    <x v="185"/>
    <x v="6"/>
    <x v="8"/>
    <d v="1899-12-30T13:40:00"/>
    <x v="2"/>
    <x v="56"/>
    <s v="ANKLE MOTION PRIVATE LIMITED"/>
    <s v="AM-03"/>
    <x v="2"/>
    <x v="12"/>
    <s v="CHARGER PROBLEM"/>
    <s v="SOLDERED AND RECTIFIED AND MACHINE SIDE CONNECTOR"/>
    <s v="NO"/>
    <s v="NO"/>
    <d v="2023-12-14T00:00:00"/>
    <s v="December 2023"/>
    <d v="1899-12-30T14:10:00"/>
    <d v="2023-12-14T13:30:00"/>
    <d v="2023-12-14T14:10:00"/>
    <d v="1899-12-30T00:40:00"/>
    <x v="0"/>
    <x v="0"/>
  </r>
  <r>
    <n v="906"/>
    <x v="185"/>
    <x v="6"/>
    <x v="110"/>
    <d v="1899-12-30T10:11:00"/>
    <x v="4"/>
    <x v="4"/>
    <s v="WIPRO GE HEALTH CARE"/>
    <s v="9100 CNXT"/>
    <x v="1"/>
    <x v="5"/>
    <s v="CIRCUIT LEAK TEST FAILED"/>
    <s v="ISSUE RECTIFIED PASSED FULL TEST"/>
    <s v="NO"/>
    <s v="NO"/>
    <d v="2023-12-14T00:00:00"/>
    <s v="December 2023"/>
    <d v="1899-12-30T10:20:00"/>
    <d v="2023-12-14T10:10:00"/>
    <d v="2023-12-14T10:20:00"/>
    <d v="1899-12-30T00:10:00"/>
    <x v="0"/>
    <x v="1"/>
  </r>
  <r>
    <n v="907"/>
    <x v="186"/>
    <x v="6"/>
    <x v="233"/>
    <d v="1899-12-30T01:50:00"/>
    <x v="0"/>
    <x v="38"/>
    <s v="RESMED"/>
    <s v="STELLAR 150"/>
    <x v="3"/>
    <x v="7"/>
    <s v="ALARM INDICATION"/>
    <s v="SETTINGS NEED TO BE CHANGED, DONE. NOW WORKING GOOD."/>
    <s v="NO"/>
    <s v="NO"/>
    <d v="2023-12-15T00:00:00"/>
    <s v="December 2023"/>
    <d v="1899-12-30T02:10:00"/>
    <d v="2023-12-15T01:45:00"/>
    <d v="2023-12-15T02:10:00"/>
    <d v="1899-12-30T00:25:00"/>
    <x v="0"/>
    <x v="0"/>
  </r>
  <r>
    <n v="908"/>
    <x v="186"/>
    <x v="6"/>
    <x v="227"/>
    <d v="1899-12-30T02:12:00"/>
    <x v="3"/>
    <x v="38"/>
    <s v="RESMED"/>
    <s v="STELLAR 150"/>
    <x v="3"/>
    <x v="7"/>
    <s v="NOT SWITCHING ON"/>
    <s v="BATTERY DRAINED. PLUGGED TO AC SOURCE. NOW WORKING GOOD."/>
    <s v="NO"/>
    <s v="NO"/>
    <d v="2023-12-15T00:00:00"/>
    <s v="December 2023"/>
    <d v="1899-12-30T02:30:00"/>
    <d v="2023-12-15T02:10:00"/>
    <d v="2023-12-15T02:30:00"/>
    <d v="1899-12-30T00:20:00"/>
    <x v="0"/>
    <x v="0"/>
  </r>
  <r>
    <n v="909"/>
    <x v="186"/>
    <x v="6"/>
    <x v="8"/>
    <d v="1899-12-30T13:40:00"/>
    <x v="2"/>
    <x v="13"/>
    <s v="KARL STORZ"/>
    <s v="TC200"/>
    <x v="2"/>
    <x v="5"/>
    <s v="ERROR SOFTWARE UPDATE 3.0 NOT SUPPORTED"/>
    <s v="PROBLEM RECTIFIED AFTER RECONNECTING CABLES, NOW IT WORKING GOOD"/>
    <s v="NO"/>
    <s v="NO"/>
    <d v="2023-12-15T00:00:00"/>
    <s v="December 2023"/>
    <d v="1899-12-30T14:10:00"/>
    <d v="2023-12-15T13:30:00"/>
    <d v="2023-12-15T14:10:00"/>
    <d v="1899-12-30T00:40:00"/>
    <x v="0"/>
    <x v="0"/>
  </r>
  <r>
    <n v="910"/>
    <x v="186"/>
    <x v="6"/>
    <x v="124"/>
    <d v="1899-12-30T10:19:00"/>
    <x v="10"/>
    <x v="15"/>
    <s v="PHILIPS"/>
    <s v="MX 550"/>
    <x v="1"/>
    <x v="5"/>
    <s v="AUTOMATICALLY SCREEN TURN OFF,THEN DDNT WORK TOUCH SCREEN ALSO"/>
    <s v="CHECKED AND WORKING FINE MACHINE UNDER OBSERVATION"/>
    <s v="NO"/>
    <s v="NO"/>
    <d v="2023-12-15T00:00:00"/>
    <s v="December 2023"/>
    <d v="1899-12-30T10:25:00"/>
    <d v="2023-12-15T10:15:00"/>
    <d v="2023-12-15T10:25:00"/>
    <d v="1899-12-30T00:10:00"/>
    <x v="0"/>
    <x v="0"/>
  </r>
  <r>
    <n v="911"/>
    <x v="186"/>
    <x v="6"/>
    <x v="44"/>
    <d v="1899-12-30T15:15:00"/>
    <x v="0"/>
    <x v="81"/>
    <s v="KARL STORZ"/>
    <s v="TM220"/>
    <x v="1"/>
    <x v="5"/>
    <s v="INCOMPATIBLE DEVICE FOUND"/>
    <s v="JUST AN NOTIFICATION CHECKED KARL STORZ AND HUGEMED PROCESSOR "/>
    <s v="NO"/>
    <s v="NO"/>
    <d v="2023-12-15T00:00:00"/>
    <s v="December 2023"/>
    <d v="1899-12-30T15:18:00"/>
    <d v="2023-12-15T15:10:00"/>
    <d v="2023-12-15T15:18:00"/>
    <d v="1899-12-30T00:08:00"/>
    <x v="0"/>
    <x v="0"/>
  </r>
  <r>
    <n v="912"/>
    <x v="186"/>
    <x v="6"/>
    <x v="70"/>
    <d v="1899-12-30T15:25:00"/>
    <x v="0"/>
    <x v="81"/>
    <s v="KARL STORZ"/>
    <s v="TM220"/>
    <x v="1"/>
    <x v="5"/>
    <s v="MONITOR SCREEN SHOWS UPSIDE DOWN "/>
    <s v="CHANGED SETTINGS ISSUE RECTIFIED"/>
    <s v="NO"/>
    <s v="NO"/>
    <d v="2023-12-15T00:00:00"/>
    <s v="December 2023"/>
    <d v="1899-12-30T15:30:00"/>
    <d v="2023-12-15T15:20:00"/>
    <d v="2023-12-15T15:30:00"/>
    <d v="1899-12-30T00:10:00"/>
    <x v="0"/>
    <x v="0"/>
  </r>
  <r>
    <n v="913"/>
    <x v="187"/>
    <x v="6"/>
    <x v="54"/>
    <d v="1899-12-30T09:15:00"/>
    <x v="0"/>
    <x v="10"/>
    <s v="GETINGE"/>
    <s v="HL20-4PUMPS"/>
    <x v="0"/>
    <x v="5"/>
    <s v="WHILE SWITCHING BETWEEN AC &amp; BATTERY, MAINS INDICATION IS NOT SHOWING. "/>
    <s v="FOUND ISSUE WITH CONTROL CONSOLE MODULE. REPLACED CONTROL CONSOLE MODULE AND ISSUE RECTIFIED."/>
    <s v="CONTROL CONSOLE MODULE"/>
    <s v="NO"/>
    <d v="2023-12-16T00:00:00"/>
    <s v="December 2023"/>
    <d v="1899-12-30T12:00:00"/>
    <d v="2023-12-16T09:10:00"/>
    <d v="2023-12-16T12:00:00"/>
    <d v="1899-12-30T02:50:00"/>
    <x v="0"/>
    <x v="1"/>
  </r>
  <r>
    <n v="914"/>
    <x v="187"/>
    <x v="6"/>
    <x v="23"/>
    <d v="1899-12-30T14:35:00"/>
    <x v="0"/>
    <x v="27"/>
    <s v="PHILIPS"/>
    <s v="CORE SERIES S5"/>
    <x v="0"/>
    <x v="1"/>
    <s v="CATHETER ERROR MESSAGE"/>
    <s v="FOUND ISSUE WITH CATHETER BEING USED. CHANGED CATHTER AND ISSUE RECTIFIED. "/>
    <s v="CATHETER"/>
    <s v="NO"/>
    <d v="2023-12-16T00:00:00"/>
    <s v="December 2023"/>
    <d v="1899-12-30T14:50:00"/>
    <d v="2023-12-16T14:30:00"/>
    <d v="2023-12-16T14:50:00"/>
    <d v="1899-12-30T00:20:00"/>
    <x v="0"/>
    <x v="0"/>
  </r>
  <r>
    <n v="915"/>
    <x v="187"/>
    <x v="6"/>
    <x v="51"/>
    <d v="1899-12-30T15:35:00"/>
    <x v="0"/>
    <x v="10"/>
    <s v="GETINGE"/>
    <s v="HL20-4PUMPS"/>
    <x v="4"/>
    <x v="5"/>
    <s v="MACHINE NOT WORKING ON MAIN POWER SUPPLY"/>
    <s v="CHANGED THE CCO MODULE AND RECTIFIED THE ISSUE."/>
    <s v="NO"/>
    <s v="NO"/>
    <d v="2023-12-16T00:00:00"/>
    <s v="December 2023"/>
    <d v="1899-12-30T15:45:00"/>
    <d v="2023-12-16T15:30:00"/>
    <d v="2023-12-16T15:45:00"/>
    <d v="1899-12-30T00:15:00"/>
    <x v="0"/>
    <x v="1"/>
  </r>
  <r>
    <n v="916"/>
    <x v="187"/>
    <x v="6"/>
    <x v="170"/>
    <d v="1899-12-30T22:50:00"/>
    <x v="0"/>
    <x v="15"/>
    <s v="PHILIPS"/>
    <s v="CM12"/>
    <x v="3"/>
    <x v="7"/>
    <s v="SPO2 PROBE NOT WORKING"/>
    <s v="PROPERLY FIXED THE PROBE. CHECKED AND NOW WORKING GOOD."/>
    <s v="NO"/>
    <s v="NO"/>
    <d v="2023-12-16T00:00:00"/>
    <s v="December 2023"/>
    <d v="1899-12-30T23:00:00"/>
    <d v="2023-12-16T22:45:00"/>
    <d v="2023-12-16T23:00:00"/>
    <d v="1899-12-30T00:15:00"/>
    <x v="0"/>
    <x v="0"/>
  </r>
  <r>
    <n v="917"/>
    <x v="187"/>
    <x v="6"/>
    <x v="172"/>
    <d v="1899-12-30T17:50:00"/>
    <x v="2"/>
    <x v="135"/>
    <s v="COSMED"/>
    <s v="FITMATE MED"/>
    <x v="2"/>
    <x v="3"/>
    <s v="PRINTER PAPER REPLACEMENT"/>
    <s v="REPLACED PRINTER PAPER AND CHECKED IT WORKING"/>
    <s v="NO"/>
    <s v="NO"/>
    <d v="2023-12-16T00:00:00"/>
    <s v="December 2023"/>
    <d v="1899-12-30T18:10:00"/>
    <d v="2023-12-16T17:40:00"/>
    <d v="2023-12-16T18:10:00"/>
    <d v="1899-12-30T00:30:00"/>
    <x v="0"/>
    <x v="0"/>
  </r>
  <r>
    <n v="918"/>
    <x v="187"/>
    <x v="6"/>
    <x v="110"/>
    <d v="1899-12-30T10:15:00"/>
    <x v="0"/>
    <x v="3"/>
    <s v="PHILIPS"/>
    <s v="EFFICIA DFM 100"/>
    <x v="5"/>
    <x v="7"/>
    <s v="SHOCK NOT DELIVERING"/>
    <s v="RECTIFIED THE PADDLES ISSUE.WORKING FINE."/>
    <s v="NO"/>
    <s v="NO"/>
    <d v="2023-12-16T00:00:00"/>
    <s v="December 2023"/>
    <d v="1899-12-30T10:25:00"/>
    <d v="2023-12-16T10:10:00"/>
    <d v="2023-12-16T10:25:00"/>
    <d v="1899-12-30T00:15:00"/>
    <x v="0"/>
    <x v="1"/>
  </r>
  <r>
    <n v="919"/>
    <x v="188"/>
    <x v="6"/>
    <x v="196"/>
    <d v="1899-12-30T09:35:00"/>
    <x v="0"/>
    <x v="20"/>
    <s v="GETINGE"/>
    <s v="GSS67H102E"/>
    <x v="0"/>
    <x v="8"/>
    <s v="WATER LEAK"/>
    <s v="FOUND HEATING COIL AND GASKET DEFECTIVE. NEED REPLACMENT"/>
    <s v="NO"/>
    <s v="HEATING COIL"/>
    <d v="2023-12-17T00:00:00"/>
    <s v="December 2023"/>
    <d v="1899-12-30T12:00:00"/>
    <d v="2023-12-17T09:30:00"/>
    <d v="2023-12-17T12:00:00"/>
    <d v="1899-12-30T02:30:00"/>
    <x v="1"/>
    <x v="0"/>
  </r>
  <r>
    <n v="920"/>
    <x v="188"/>
    <x v="6"/>
    <x v="142"/>
    <d v="1899-12-30T01:35:00"/>
    <x v="0"/>
    <x v="16"/>
    <s v="MAQUET"/>
    <s v="SERVO AIR"/>
    <x v="3"/>
    <x v="6"/>
    <s v="PREUSE CHECK FAILED"/>
    <s v="RERUNNED THE PRE-USE CHECK. PASSED AND NOW READY TO USE."/>
    <s v="NO"/>
    <s v="NO"/>
    <d v="2023-12-17T00:00:00"/>
    <s v="December 2023"/>
    <d v="1899-12-30T01:50:00"/>
    <d v="2023-12-17T01:30:00"/>
    <d v="2023-12-17T01:50:00"/>
    <d v="1899-12-30T00:20:00"/>
    <x v="0"/>
    <x v="1"/>
  </r>
  <r>
    <n v="921"/>
    <x v="188"/>
    <x v="6"/>
    <x v="57"/>
    <d v="1899-12-30T02:35:00"/>
    <x v="0"/>
    <x v="33"/>
    <s v="SMITHS MEDICAL"/>
    <s v="EQ 5000"/>
    <x v="3"/>
    <x v="6"/>
    <s v="NOT WORKING"/>
    <s v="FOUND THAT THERMISTOR RECEPTACLE WAS DETACHED FROM THE BACK. REFIXED AND NOW WORKING GOOD."/>
    <s v="NO"/>
    <s v="NO"/>
    <d v="2023-12-17T00:00:00"/>
    <s v="December 2023"/>
    <d v="1899-12-30T02:50:00"/>
    <d v="2023-12-17T02:30:00"/>
    <d v="2023-12-17T02:50:00"/>
    <d v="1899-12-30T00:20:00"/>
    <x v="0"/>
    <x v="0"/>
  </r>
  <r>
    <n v="922"/>
    <x v="189"/>
    <x v="6"/>
    <x v="181"/>
    <d v="1899-12-30T14:50:00"/>
    <x v="0"/>
    <x v="15"/>
    <s v="PHILIPS"/>
    <s v="MX 550"/>
    <x v="4"/>
    <x v="10"/>
    <s v="ETCO2 NOT WORKING "/>
    <s v="ACTIVATED THE GAS MODULE SETTINGS IN THE MONITOR AND RECTIFIED THE ISSUE."/>
    <s v="NO"/>
    <s v="NO"/>
    <d v="2023-12-18T00:00:00"/>
    <s v="December 2023"/>
    <d v="1899-12-30T15:00:00"/>
    <d v="2023-12-18T14:45:00"/>
    <d v="2023-12-18T15:00:00"/>
    <d v="1899-12-30T00:15:00"/>
    <x v="0"/>
    <x v="0"/>
  </r>
  <r>
    <n v="923"/>
    <x v="189"/>
    <x v="6"/>
    <x v="41"/>
    <d v="1899-12-30T16:20:00"/>
    <x v="2"/>
    <x v="69"/>
    <s v="CARESTREAM"/>
    <s v="DRY VIEW 6950"/>
    <x v="2"/>
    <x v="0"/>
    <s v="PRINTER NOT WORKING"/>
    <s v="CLEANED AND COMP PERSON REMOVED THE JAMMED SHEET, ISSUE RECTIFIED"/>
    <s v="NO"/>
    <s v="NO"/>
    <d v="2023-12-18T00:00:00"/>
    <s v="December 2023"/>
    <d v="1899-12-30T17:00:00"/>
    <d v="2023-12-18T16:10:00"/>
    <d v="2023-12-18T17:00:00"/>
    <d v="1899-12-30T00:50:00"/>
    <x v="0"/>
    <x v="0"/>
  </r>
  <r>
    <n v="924"/>
    <x v="190"/>
    <x v="6"/>
    <x v="48"/>
    <d v="1899-12-30T11:55:00"/>
    <x v="0"/>
    <x v="84"/>
    <s v="PHOENIX"/>
    <s v="TINC 101"/>
    <x v="0"/>
    <x v="6"/>
    <s v="LOW TEMPERATURE ALARM"/>
    <s v="INCUBATOR NOT REACHED SET TEMPERATURE. CHECKED ON SELF AND FOUND ALARM SILENCED AFTER REACHING SET TEMPERATURE, NO ISSUES FOUND NO ISSUES"/>
    <s v="NO"/>
    <s v="NO"/>
    <d v="2023-12-19T00:00:00"/>
    <s v="December 2023"/>
    <d v="1899-12-30T12:10:00"/>
    <d v="2023-12-19T11:50:00"/>
    <d v="2023-12-19T12:10:00"/>
    <d v="1899-12-30T00:20:00"/>
    <x v="0"/>
    <x v="0"/>
  </r>
  <r>
    <n v="925"/>
    <x v="190"/>
    <x v="6"/>
    <x v="71"/>
    <d v="1899-12-30T09:20:00"/>
    <x v="0"/>
    <x v="4"/>
    <s v="WIPRO GE HEALTH CARE"/>
    <s v="9100 CNXT"/>
    <x v="4"/>
    <x v="10"/>
    <s v="NOT SWITCHING ON"/>
    <s v="FOUND THAT POWER SUPPLY SWITCH WAS OFF. RECTIFIED THE ISSUE"/>
    <s v="NO"/>
    <s v="NO"/>
    <d v="2023-12-19T00:00:00"/>
    <s v="December 2023"/>
    <d v="1899-12-30T09:30:00"/>
    <d v="2023-12-19T09:15:00"/>
    <d v="2023-12-19T09:30:00"/>
    <d v="1899-12-30T00:15:00"/>
    <x v="0"/>
    <x v="1"/>
  </r>
  <r>
    <n v="926"/>
    <x v="190"/>
    <x v="6"/>
    <x v="10"/>
    <d v="1899-12-30T10:15:00"/>
    <x v="6"/>
    <x v="15"/>
    <s v="PHILIPS"/>
    <s v="MX 550"/>
    <x v="4"/>
    <x v="5"/>
    <s v="ETCO2 NOT DETECTED PROPERLY"/>
    <s v="CHANGED THE WATER TRAP AND ISSUE RECTIFIED."/>
    <s v="WATER TRAP"/>
    <s v="NO"/>
    <d v="2023-12-19T00:00:00"/>
    <s v="December 2023"/>
    <d v="1899-12-30T10:25:00"/>
    <d v="2023-12-19T10:00:00"/>
    <d v="2023-12-19T10:25:00"/>
    <d v="1899-12-30T00:25:00"/>
    <x v="0"/>
    <x v="0"/>
  </r>
  <r>
    <n v="927"/>
    <x v="190"/>
    <x v="6"/>
    <x v="140"/>
    <d v="1899-12-30T11:15:00"/>
    <x v="0"/>
    <x v="13"/>
    <s v="KARL STORZ"/>
    <s v="TC200"/>
    <x v="4"/>
    <x v="5"/>
    <s v="CONNECTOR END DAMAGED AND NOT WORKING."/>
    <s v="FIXED THE CONNECTOR PROPERLY AND FOUND IN GOOD WORKING CONDITION"/>
    <s v="NO"/>
    <s v="NO"/>
    <d v="2023-12-19T00:00:00"/>
    <s v="December 2023"/>
    <d v="1899-12-30T11:30:00"/>
    <d v="2023-12-19T11:10:00"/>
    <d v="2023-12-19T11:30:00"/>
    <d v="1899-12-30T00:20:00"/>
    <x v="0"/>
    <x v="0"/>
  </r>
  <r>
    <n v="928"/>
    <x v="190"/>
    <x v="6"/>
    <x v="44"/>
    <d v="1899-12-30T15:20:00"/>
    <x v="2"/>
    <x v="2"/>
    <s v="ARJO HUNTLEIGH"/>
    <s v="ENTERPRISE 5000"/>
    <x v="2"/>
    <x v="7"/>
    <s v="NOT WORKING"/>
    <s v="REMOTE PROBLEM, REPLACED IT AND RECTIFIED"/>
    <s v="NO"/>
    <s v="NO"/>
    <d v="2023-12-19T00:00:00"/>
    <s v="December 2023"/>
    <d v="1899-12-30T15:40:00"/>
    <d v="2023-12-19T15:10:00"/>
    <d v="2023-12-19T15:40:00"/>
    <d v="1899-12-30T00:30:00"/>
    <x v="0"/>
    <x v="2"/>
  </r>
  <r>
    <n v="929"/>
    <x v="190"/>
    <x v="6"/>
    <x v="159"/>
    <d v="1899-12-30T21:15:00"/>
    <x v="0"/>
    <x v="15"/>
    <s v="PHILIPS"/>
    <s v="MX 450"/>
    <x v="5"/>
    <x v="6"/>
    <s v="MONITOR NOT SWITCHING ON"/>
    <s v="POWER SUPPLY BOARD FAILED."/>
    <s v="NO"/>
    <s v="PSB"/>
    <d v="2023-12-19T00:00:00"/>
    <s v="December 2023"/>
    <d v="1899-12-30T21:50:00"/>
    <d v="2023-12-19T21:10:00"/>
    <d v="2023-12-19T21:50:00"/>
    <d v="1899-12-30T00:40:00"/>
    <x v="1"/>
    <x v="0"/>
  </r>
  <r>
    <n v="930"/>
    <x v="190"/>
    <x v="6"/>
    <x v="146"/>
    <d v="1899-12-30T22:15:00"/>
    <x v="0"/>
    <x v="79"/>
    <s v="WIPRO GE HEALTH CARE"/>
    <s v="T2100-ST2"/>
    <x v="5"/>
    <x v="3"/>
    <s v="ECG WAVE DISTURBANCE"/>
    <s v="CLEANED THE ACQUISTION MODULE BOARD.WORKING FINE."/>
    <s v="NO"/>
    <s v="NO"/>
    <d v="2023-12-19T00:00:00"/>
    <s v="December 2023"/>
    <d v="1899-12-30T22:40:00"/>
    <d v="2023-12-19T22:10:00"/>
    <d v="2023-12-19T22:40:00"/>
    <d v="1899-12-30T00:30:00"/>
    <x v="0"/>
    <x v="2"/>
  </r>
  <r>
    <n v="931"/>
    <x v="191"/>
    <x v="6"/>
    <x v="234"/>
    <d v="1899-12-30T11:35:00"/>
    <x v="7"/>
    <x v="43"/>
    <s v="AKAS MEDICAL"/>
    <s v="QVS-100"/>
    <x v="0"/>
    <x v="3"/>
    <s v="BP VALE VARIATION. "/>
    <s v="OBSERVED BP CUFF AND FOUND NO LEAK ON BP CUFF. CHECEKD ON SELF AND TWO OTHER PATIENTS WHILE CROSS CHECKING WITH MANUAL BP, VARIATION WAS WITHING ACCEPTABLE RANGE. NO ISSUES FOUND"/>
    <s v="NO"/>
    <s v="NO"/>
    <d v="2023-12-20T00:00:00"/>
    <s v="December 2023"/>
    <d v="1899-12-30T12:20:00"/>
    <d v="2023-12-20T11:32:00"/>
    <d v="2023-12-20T12:20:00"/>
    <d v="1899-12-30T00:48:00"/>
    <x v="0"/>
    <x v="2"/>
  </r>
  <r>
    <n v="932"/>
    <x v="191"/>
    <x v="6"/>
    <x v="70"/>
    <d v="1899-12-30T15:25:00"/>
    <x v="0"/>
    <x v="32"/>
    <s v="WIPRO GE HEALTH CARE"/>
    <s v="MAC 600"/>
    <x v="0"/>
    <x v="6"/>
    <s v="ECG LEAD NOT DETECTING"/>
    <s v="CHECKED AND FOUND V3, V4 LEADS NOT CLEANED PROPERLY. CLEANED THE LEADS AND CHECKED ON SELF, WORKING FINE. ISSUE RECTIFIED. "/>
    <s v="NO"/>
    <s v="NO"/>
    <d v="2023-12-20T00:00:00"/>
    <s v="December 2023"/>
    <d v="1899-12-30T15:45:00"/>
    <d v="2023-12-20T15:20:00"/>
    <d v="2023-12-20T15:45:00"/>
    <d v="1899-12-30T00:25:00"/>
    <x v="0"/>
    <x v="0"/>
  </r>
  <r>
    <n v="933"/>
    <x v="191"/>
    <x v="6"/>
    <x v="108"/>
    <d v="1899-12-30T11:50:00"/>
    <x v="2"/>
    <x v="15"/>
    <s v="PHILIPS"/>
    <s v="MX 550"/>
    <x v="4"/>
    <x v="5"/>
    <s v="MACHINE RESTARTING  AUTOMATICALLY"/>
    <s v="CHECKED AND FOUND NO ISSUES IN THE MONITOR"/>
    <s v="NO"/>
    <s v="NO"/>
    <d v="2023-12-20T00:00:00"/>
    <s v="December 2023"/>
    <d v="1899-12-30T12:00:00"/>
    <d v="2023-12-20T11:40:00"/>
    <d v="2023-12-20T12:00:00"/>
    <d v="1899-12-30T00:20:00"/>
    <x v="0"/>
    <x v="0"/>
  </r>
  <r>
    <n v="934"/>
    <x v="191"/>
    <x v="6"/>
    <x v="126"/>
    <d v="1899-12-30T15:10:00"/>
    <x v="0"/>
    <x v="15"/>
    <s v="PHILIPS"/>
    <s v="MX 450"/>
    <x v="3"/>
    <x v="6"/>
    <s v="DATE AND TIME CHANGED"/>
    <s v="CHANGED THE SETTINGS AS PER REQUIREMENTS. WORKING GOOD."/>
    <s v="NO"/>
    <s v="NO"/>
    <d v="2023-12-20T00:00:00"/>
    <s v="December 2023"/>
    <d v="1899-12-30T15:20:00"/>
    <d v="2023-12-20T15:05:00"/>
    <d v="2023-12-20T15:20:00"/>
    <d v="1899-12-30T00:15:00"/>
    <x v="0"/>
    <x v="0"/>
  </r>
  <r>
    <n v="935"/>
    <x v="191"/>
    <x v="6"/>
    <x v="24"/>
    <d v="1899-12-30T16:10:00"/>
    <x v="2"/>
    <x v="130"/>
    <s v="ATMA"/>
    <s v="ATM5/05"/>
    <x v="3"/>
    <x v="11"/>
    <s v="NOT WORKING"/>
    <s v="NEW LOADCELL (SENSOR) REPLACED BY THE COMPANY PERSON"/>
    <s v="LOADCELL"/>
    <s v="NO"/>
    <d v="2023-12-20T00:00:00"/>
    <s v="December 2023"/>
    <d v="1899-12-30T16:30:00"/>
    <d v="2023-12-20T16:00:00"/>
    <d v="2023-12-20T16:30:00"/>
    <d v="1899-12-30T00:30:00"/>
    <x v="0"/>
    <x v="2"/>
  </r>
  <r>
    <n v="936"/>
    <x v="191"/>
    <x v="6"/>
    <x v="235"/>
    <d v="1899-12-30T19:55:00"/>
    <x v="0"/>
    <x v="5"/>
    <s v="GEM 4000"/>
    <s v="INSTRUMENTATION LABORATORY"/>
    <x v="3"/>
    <x v="6"/>
    <s v="NEEDS TO REPLACE A CARTRIDGE"/>
    <s v="REMOVED THE OLD CARTRIDGE AND INSTALLED A NEW CARTRIDGE. MACHINE, WARMING UP. READY TO USE."/>
    <s v="CARTRIDGE"/>
    <s v="NO"/>
    <d v="2023-12-20T00:00:00"/>
    <s v="December 2023"/>
    <d v="1899-12-30T20:00:00"/>
    <d v="2023-12-20T19:50:00"/>
    <d v="2023-12-20T20:00:00"/>
    <d v="1899-12-30T00:10:00"/>
    <x v="0"/>
    <x v="0"/>
  </r>
  <r>
    <n v="937"/>
    <x v="191"/>
    <x v="6"/>
    <x v="128"/>
    <d v="1899-12-30T20:05:00"/>
    <x v="0"/>
    <x v="5"/>
    <s v="GEM 4000"/>
    <s v="INSTRUMENTATION LABORATORY"/>
    <x v="3"/>
    <x v="6"/>
    <s v="NEEDS TO REPLACE A CARTRIDGE"/>
    <s v="REMOVED THE OLD CARTRIDGE AND INSTALLED A NEW CARTRIDGE. MACHINE, WARMING UP. READY TO USE."/>
    <s v="CARTRIDGE"/>
    <s v="NO"/>
    <d v="2023-12-20T00:00:00"/>
    <s v="December 2023"/>
    <d v="1899-12-30T20:10:00"/>
    <d v="2023-12-20T20:00:00"/>
    <d v="2023-12-20T20:10:00"/>
    <d v="1899-12-30T00:10:00"/>
    <x v="0"/>
    <x v="0"/>
  </r>
  <r>
    <n v="938"/>
    <x v="191"/>
    <x v="6"/>
    <x v="36"/>
    <d v="1899-12-30T14:20:00"/>
    <x v="2"/>
    <x v="118"/>
    <s v="CHATTANOOGA"/>
    <s v="TRITON DTS"/>
    <x v="2"/>
    <x v="12"/>
    <s v="CENTRE HIP ADDJUSTMENT NOT WORKING"/>
    <s v="ADJUSTED BOLT, FIXED AND RECTIFIED"/>
    <s v="NO"/>
    <s v="NO"/>
    <d v="2023-12-20T00:00:00"/>
    <s v="December 2023"/>
    <d v="1899-12-30T14:40:00"/>
    <d v="2023-12-20T14:10:00"/>
    <d v="2023-12-20T14:40:00"/>
    <d v="1899-12-30T00:30:00"/>
    <x v="0"/>
    <x v="0"/>
  </r>
  <r>
    <n v="939"/>
    <x v="191"/>
    <x v="6"/>
    <x v="236"/>
    <d v="1899-12-30T21:10:00"/>
    <x v="0"/>
    <x v="5"/>
    <s v="GEM 4000"/>
    <s v="INSTRUMENTATION LABORATORY"/>
    <x v="5"/>
    <x v="6"/>
    <s v="NEED TO INSTALL ABG CATRIDGE"/>
    <s v="INSTALLED  THE ABG CATRIDGE AND CVP PERFORMED.WORKING FINE"/>
    <s v="CARTRIDGE"/>
    <s v="NO"/>
    <d v="2023-12-20T00:00:00"/>
    <s v="December 2023"/>
    <d v="1899-12-30T21:55:00"/>
    <d v="2023-12-20T21:05:00"/>
    <d v="2023-12-20T21:55:00"/>
    <d v="1899-12-30T00:50:00"/>
    <x v="0"/>
    <x v="0"/>
  </r>
  <r>
    <n v="940"/>
    <x v="191"/>
    <x v="6"/>
    <x v="237"/>
    <d v="1899-12-30T22:10:00"/>
    <x v="0"/>
    <x v="5"/>
    <s v="GEM 4000"/>
    <s v="INSTRUMENTATION LABORATORY"/>
    <x v="5"/>
    <x v="6"/>
    <s v="NEED TO INSTALL ABG CATRIDGE"/>
    <s v="INSTALLED  THE ABG CATRIDGE AND CVP PERFORMED.WORKING FINE"/>
    <s v="CARTRIDGE"/>
    <s v="NO"/>
    <d v="2023-12-20T00:00:00"/>
    <s v="December 2023"/>
    <d v="1899-12-30T23:10:00"/>
    <d v="2023-12-20T22:05:00"/>
    <d v="2023-12-20T23:10:00"/>
    <d v="1899-12-30T01:05:00"/>
    <x v="0"/>
    <x v="0"/>
  </r>
  <r>
    <n v="941"/>
    <x v="192"/>
    <x v="6"/>
    <x v="6"/>
    <d v="1899-12-30T08:05:00"/>
    <x v="0"/>
    <x v="8"/>
    <s v="WIPRO GE HEALTH CARE"/>
    <s v="LOGIQ S8"/>
    <x v="0"/>
    <x v="0"/>
    <s v="WHITE LINE SHOWING WHILE USING C16-D PROBE "/>
    <s v="FOUND PROBE DEFECTIVE, NEED TO REPLACE"/>
    <s v="NO"/>
    <s v="C1-6-D PROBE"/>
    <d v="2023-12-21T00:00:00"/>
    <s v="December 2023"/>
    <d v="1899-12-30T13:00:00"/>
    <d v="2023-12-21T08:00:00"/>
    <d v="2023-12-21T13:00:00"/>
    <d v="1899-12-30T05:00:00"/>
    <x v="1"/>
    <x v="0"/>
  </r>
  <r>
    <n v="942"/>
    <x v="192"/>
    <x v="6"/>
    <x v="51"/>
    <d v="1899-12-30T15:40:00"/>
    <x v="2"/>
    <x v="15"/>
    <s v="PHILIPS"/>
    <s v="MX 550"/>
    <x v="4"/>
    <x v="1"/>
    <s v="NOT ABLE TO CONNECT WITH SLAVE MONITOR"/>
    <s v="REFIXED THE CABLE AND RECTIFIED THE ISSUE"/>
    <s v="NO"/>
    <s v="NO"/>
    <d v="2023-12-21T00:00:00"/>
    <s v="December 2023"/>
    <d v="1899-12-30T15:50:00"/>
    <d v="2023-12-21T15:30:00"/>
    <d v="2023-12-21T15:50:00"/>
    <d v="1899-12-30T00:20:00"/>
    <x v="0"/>
    <x v="0"/>
  </r>
  <r>
    <n v="943"/>
    <x v="192"/>
    <x v="6"/>
    <x v="6"/>
    <d v="1899-12-30T08:10:00"/>
    <x v="2"/>
    <x v="4"/>
    <s v="WIPRO GE HEALTH CARE"/>
    <s v="9100 CNXT"/>
    <x v="4"/>
    <x v="5"/>
    <s v="CIRCUIT LEAK TEST FAILED"/>
    <s v="REDUCED SODA LIME QUANTITY AND RERAN THE TEST AND RECTIFIED THE ISSUE"/>
    <s v="NO"/>
    <s v="NO"/>
    <d v="2023-12-21T00:00:00"/>
    <s v="December 2023"/>
    <d v="1899-12-30T08:25:00"/>
    <d v="2023-12-21T08:00:00"/>
    <d v="2023-12-21T08:25:00"/>
    <d v="1899-12-30T00:25:00"/>
    <x v="0"/>
    <x v="1"/>
  </r>
  <r>
    <n v="944"/>
    <x v="192"/>
    <x v="6"/>
    <x v="90"/>
    <d v="1899-12-30T14:20:00"/>
    <x v="0"/>
    <x v="136"/>
    <s v="WIPRO GE HEALTH CARE"/>
    <s v="SLE 6000"/>
    <x v="3"/>
    <x v="6"/>
    <s v="LEAKING FRESH GAS - ALARM"/>
    <s v="FOUND ISSUE WITH TEST-LUNG. REPLACED AND WORKING GOOD"/>
    <s v="TEST-LUNG"/>
    <s v="NO"/>
    <d v="2023-12-21T00:00:00"/>
    <s v="December 2023"/>
    <d v="1899-12-30T14:30:00"/>
    <d v="2023-12-21T14:15:00"/>
    <d v="2023-12-21T14:30:00"/>
    <d v="1899-12-30T00:15:00"/>
    <x v="0"/>
    <x v="1"/>
  </r>
  <r>
    <n v="945"/>
    <x v="192"/>
    <x v="6"/>
    <x v="165"/>
    <d v="1899-12-30T16:20:00"/>
    <x v="0"/>
    <x v="15"/>
    <s v="PHILIPS"/>
    <s v="MX 450"/>
    <x v="3"/>
    <x v="6"/>
    <s v="BP CUFF NOT WORKING"/>
    <s v="CHECKED AND FOUND ISSUE WITH THE BP CUFF. REPLACED AND WORKING GOOD."/>
    <s v="NO"/>
    <s v="NO"/>
    <d v="2023-12-21T00:00:00"/>
    <s v="December 2023"/>
    <d v="1899-12-30T16:30:00"/>
    <d v="2023-12-21T16:15:00"/>
    <d v="2023-12-21T16:30:00"/>
    <d v="1899-12-30T00:15:00"/>
    <x v="0"/>
    <x v="0"/>
  </r>
  <r>
    <n v="946"/>
    <x v="192"/>
    <x v="6"/>
    <x v="21"/>
    <d v="1899-12-30T15:10:00"/>
    <x v="2"/>
    <x v="36"/>
    <s v="BACT ALERT 3D"/>
    <s v="BIOMERIUX"/>
    <x v="2"/>
    <x v="4"/>
    <s v="ABNORNOL NOISE"/>
    <s v="AFTER RESTART PROBLEM RECTIFIED"/>
    <s v="NO"/>
    <s v="NO"/>
    <d v="2023-12-21T00:00:00"/>
    <s v="December 2023"/>
    <d v="1899-12-30T15:40:00"/>
    <d v="2023-12-21T15:00:00"/>
    <d v="2023-12-21T15:40:00"/>
    <d v="1899-12-30T00:40:00"/>
    <x v="0"/>
    <x v="0"/>
  </r>
  <r>
    <n v="947"/>
    <x v="192"/>
    <x v="6"/>
    <x v="174"/>
    <d v="1899-12-30T20:15:00"/>
    <x v="0"/>
    <x v="15"/>
    <s v="PHILIPS"/>
    <s v="CM12"/>
    <x v="5"/>
    <x v="7"/>
    <s v="NIBP NOT WORKING"/>
    <s v="NIBP CUFF LEAKAGE ISSUE RECTIFIED."/>
    <s v="NO"/>
    <s v="NO"/>
    <d v="2023-12-21T00:00:00"/>
    <s v="December 2023"/>
    <d v="1899-12-30T20:30:00"/>
    <d v="2023-12-21T20:10:00"/>
    <d v="2023-12-21T20:30:00"/>
    <d v="1899-12-30T00:20:00"/>
    <x v="0"/>
    <x v="0"/>
  </r>
  <r>
    <n v="948"/>
    <x v="192"/>
    <x v="6"/>
    <x v="230"/>
    <d v="1899-12-30T21:20:00"/>
    <x v="0"/>
    <x v="15"/>
    <s v="MINDRAY MEDICAL INDIA"/>
    <s v="UMEC 12"/>
    <x v="5"/>
    <x v="7"/>
    <s v="NIBP NOT WORKING"/>
    <s v="NIBP CUFF LEAKAGE ISSUE RECTIFIED."/>
    <s v="NO"/>
    <s v="NO"/>
    <d v="2023-12-21T00:00:00"/>
    <s v="December 2023"/>
    <d v="1899-12-30T21:40:00"/>
    <d v="2023-12-21T21:15:00"/>
    <d v="2023-12-21T21:40:00"/>
    <d v="1899-12-30T00:25:00"/>
    <x v="0"/>
    <x v="0"/>
  </r>
  <r>
    <n v="949"/>
    <x v="193"/>
    <x v="6"/>
    <x v="149"/>
    <d v="1899-12-30T09:10:00"/>
    <x v="0"/>
    <x v="4"/>
    <s v="WIPRO GE HEALTH CARE"/>
    <s v="9100 CNXT"/>
    <x v="4"/>
    <x v="5"/>
    <s v="CALIBRATION FAILED"/>
    <s v="O2 SENSOR CLEANED AND REFIXED"/>
    <s v="NO"/>
    <s v="NO"/>
    <d v="2023-12-22T00:00:00"/>
    <s v="December 2023"/>
    <d v="1899-12-30T09:20:00"/>
    <d v="2023-12-22T09:05:00"/>
    <d v="2023-12-22T09:20:00"/>
    <d v="1899-12-30T00:15:00"/>
    <x v="0"/>
    <x v="1"/>
  </r>
  <r>
    <n v="950"/>
    <x v="193"/>
    <x v="6"/>
    <x v="73"/>
    <d v="1899-12-30T16:40:00"/>
    <x v="2"/>
    <x v="108"/>
    <s v="CARL ZEISS"/>
    <s v="LUMERA 300"/>
    <x v="4"/>
    <x v="5"/>
    <s v="NOT ABLE TO CONNECT WITH SLAVE MONITOR"/>
    <s v="CONNECTED IT AND RECTIFIED THE ISSUE"/>
    <s v="NO"/>
    <s v="NO"/>
    <d v="2023-12-22T00:00:00"/>
    <s v="December 2023"/>
    <d v="1899-12-30T16:55:00"/>
    <d v="2023-12-22T16:30:00"/>
    <d v="2023-12-22T16:55:00"/>
    <d v="1899-12-30T00:25:00"/>
    <x v="0"/>
    <x v="0"/>
  </r>
  <r>
    <n v="951"/>
    <x v="193"/>
    <x v="6"/>
    <x v="166"/>
    <d v="1899-12-30T13:50:00"/>
    <x v="0"/>
    <x v="5"/>
    <s v="INSTRUMENTATION LABORATORY"/>
    <s v="GEM 3500"/>
    <x v="3"/>
    <x v="6"/>
    <s v="NEEDS TO REPLACE A CARTRIDGE"/>
    <s v="REMOVED THE OLD CARTRIDGE AND INSTALLED A NEW CARTRIDGE(S.NO:301759073). MACHINE, WARMING UP. READY TO USE."/>
    <s v="CARTRIDGE"/>
    <s v="NO"/>
    <d v="2023-12-22T00:00:00"/>
    <s v="December 2023"/>
    <d v="1899-12-30T14:00:00"/>
    <d v="2023-12-22T13:45:00"/>
    <d v="2023-12-22T14:00:00"/>
    <d v="1899-12-30T00:15:00"/>
    <x v="0"/>
    <x v="0"/>
  </r>
  <r>
    <n v="952"/>
    <x v="193"/>
    <x v="6"/>
    <x v="61"/>
    <d v="1899-12-30T11:20:00"/>
    <x v="11"/>
    <x v="2"/>
    <s v="ARJO HUNTLEIGH"/>
    <s v="ENTERPRISE 8000"/>
    <x v="2"/>
    <x v="6"/>
    <s v="NOT WORKING"/>
    <s v="NEED TO REPLACE 2 NUMBERS OF HEIGHT ACTUATORS"/>
    <s v="NO"/>
    <s v="HEIGHT ACTUATORS"/>
    <d v="2023-12-22T00:00:00"/>
    <s v="December 2023"/>
    <d v="1899-12-30T11:40:00"/>
    <d v="2023-12-22T11:00:00"/>
    <d v="2023-12-22T11:40:00"/>
    <d v="1899-12-30T00:40:00"/>
    <x v="1"/>
    <x v="2"/>
  </r>
  <r>
    <n v="953"/>
    <x v="193"/>
    <x v="6"/>
    <x v="146"/>
    <d v="1899-12-30T22:15:00"/>
    <x v="0"/>
    <x v="136"/>
    <s v="WIPRO GE HEALTH CARE"/>
    <s v="SLE 5000"/>
    <x v="5"/>
    <x v="6"/>
    <s v="LOW MINUTE ALARM"/>
    <s v="ADJUSTED THE SETTINGS.WORKING FINE."/>
    <s v="NO"/>
    <s v="NO"/>
    <d v="2023-12-22T00:00:00"/>
    <s v="December 2023"/>
    <d v="1899-12-30T22:25:00"/>
    <d v="2023-12-22T22:10:00"/>
    <d v="2023-12-22T22:25:00"/>
    <d v="1899-12-30T00:15:00"/>
    <x v="0"/>
    <x v="1"/>
  </r>
  <r>
    <n v="954"/>
    <x v="194"/>
    <x v="6"/>
    <x v="116"/>
    <d v="1899-12-30T10:10:00"/>
    <x v="0"/>
    <x v="2"/>
    <s v="ARJO HUNTLEIGH"/>
    <s v="ENTERPRISE 8000"/>
    <x v="3"/>
    <x v="6"/>
    <s v="NOT WORKING"/>
    <s v="CHECKED AND FOUND THAT POWERCHORD WAS DETACHED FROM BOTTOM. RECONNECTED AND WORKING GOOD."/>
    <s v="NO"/>
    <s v="NO"/>
    <d v="2023-12-23T00:00:00"/>
    <s v="December 2023"/>
    <d v="1899-12-30T10:25:00"/>
    <d v="2023-12-23T10:05:00"/>
    <d v="2023-12-23T10:25:00"/>
    <d v="1899-12-30T00:20:00"/>
    <x v="0"/>
    <x v="2"/>
  </r>
  <r>
    <n v="955"/>
    <x v="194"/>
    <x v="6"/>
    <x v="25"/>
    <d v="1899-12-30T11:35:00"/>
    <x v="0"/>
    <x v="79"/>
    <s v="WIPRO GE HEALTH CARE"/>
    <s v="T2100-ST2"/>
    <x v="3"/>
    <x v="3"/>
    <s v="ARTIFACTS ISSUE"/>
    <s v="REMOVED THE INTERFACE CABLE, CLEANED AND REFIXED. CHECKED WITH A PATIENT. WORKING GOOD."/>
    <s v="NO"/>
    <s v="NO"/>
    <d v="2023-12-23T00:00:00"/>
    <s v="December 2023"/>
    <d v="1899-12-30T12:05:00"/>
    <d v="2023-12-23T11:30:00"/>
    <d v="2023-12-23T12:05:00"/>
    <d v="1899-12-30T00:35:00"/>
    <x v="0"/>
    <x v="2"/>
  </r>
  <r>
    <n v="956"/>
    <x v="194"/>
    <x v="6"/>
    <x v="25"/>
    <d v="1899-12-30T11:35:00"/>
    <x v="0"/>
    <x v="79"/>
    <s v="WIPRO GE HEALTH CARE"/>
    <s v="T2100-ST2"/>
    <x v="3"/>
    <x v="3"/>
    <s v="NO COMMUNICATION WITH ERGOMETER/TREADMILL"/>
    <s v="REMOVED THE CABLE &amp; REFIXED. ENOBLED THE SETTINGS. CHECKED WITH A PATIENT. WORKING GOOD."/>
    <s v="NO"/>
    <s v="NO"/>
    <d v="2023-12-23T00:00:00"/>
    <s v="December 2023"/>
    <d v="1899-12-30T11:40:00"/>
    <d v="2023-12-23T11:30:00"/>
    <d v="2023-12-23T11:40:00"/>
    <d v="1899-12-30T00:10:00"/>
    <x v="0"/>
    <x v="2"/>
  </r>
  <r>
    <n v="957"/>
    <x v="194"/>
    <x v="6"/>
    <x v="61"/>
    <d v="1899-12-30T11:20:00"/>
    <x v="11"/>
    <x v="2"/>
    <s v="ARJO HUNTLEIGH"/>
    <s v="ENTERPRISE 5000"/>
    <x v="2"/>
    <x v="7"/>
    <s v="NOT WORKING"/>
    <s v="PRAPLACED CONTROL BOX"/>
    <s v="CONTROL BOX"/>
    <s v="NO"/>
    <d v="2023-12-23T00:00:00"/>
    <s v="December 2023"/>
    <d v="1899-12-30T11:40:00"/>
    <d v="2023-12-23T11:00:00"/>
    <d v="2023-12-23T11:40:00"/>
    <d v="1899-12-30T00:40:00"/>
    <x v="0"/>
    <x v="2"/>
  </r>
  <r>
    <n v="958"/>
    <x v="195"/>
    <x v="6"/>
    <x v="17"/>
    <d v="1899-12-30T11:24:00"/>
    <x v="10"/>
    <x v="108"/>
    <s v="LEICA MICROSYSTEMS"/>
    <s v="LEICA OHX"/>
    <x v="3"/>
    <x v="5"/>
    <s v="PLUGTOP WIRE DISCONNECTED"/>
    <s v="NO DAMAGE TO PLUGTOP, RECONNECTED THE WIRES IN THE SAME PLUGTOP, CHECKED AND WORKING GOOD."/>
    <s v="NO"/>
    <s v="NO"/>
    <d v="2023-12-24T00:00:00"/>
    <s v="December 2023"/>
    <d v="1899-12-30T11:50:00"/>
    <d v="2023-12-24T11:20:00"/>
    <d v="2023-12-24T11:50:00"/>
    <d v="1899-12-30T00:30:00"/>
    <x v="0"/>
    <x v="0"/>
  </r>
  <r>
    <n v="959"/>
    <x v="195"/>
    <x v="6"/>
    <x v="48"/>
    <d v="1899-12-30T11:55:00"/>
    <x v="0"/>
    <x v="15"/>
    <s v="PHILIPS"/>
    <s v="CM12"/>
    <x v="3"/>
    <x v="7"/>
    <s v="SPO2 PROBE NOT WORKING"/>
    <s v="REPLACED SPO2 PROBE FROM WARDSIDE. NOW WORKING GOOD."/>
    <s v="SPO2 PROBE"/>
    <s v="NO"/>
    <d v="2023-12-24T00:00:00"/>
    <s v="December 2023"/>
    <d v="1899-12-30T12:10:00"/>
    <d v="2023-12-24T11:50:00"/>
    <d v="2023-12-24T12:10:00"/>
    <d v="1899-12-30T00:20:00"/>
    <x v="0"/>
    <x v="0"/>
  </r>
  <r>
    <n v="960"/>
    <x v="196"/>
    <x v="6"/>
    <x v="170"/>
    <d v="1899-12-30T22:50:00"/>
    <x v="0"/>
    <x v="4"/>
    <s v="WIPRO GE HEALTH CARE"/>
    <s v="AISYS CS2"/>
    <x v="0"/>
    <x v="5"/>
    <s v="CIRCUIT LEAK TEST FAILED"/>
    <s v="REFIXED BELLOWS AND REDUCED SODA LIME QTY. CLEANED MOISTURE ON SODA LIME JAR AND CHECKED, CHECKOUT PASSED. "/>
    <s v="NO"/>
    <s v="NO"/>
    <d v="2023-12-25T00:00:00"/>
    <s v="December 2023"/>
    <d v="1899-12-30T23:40:00"/>
    <d v="2023-12-25T22:45:00"/>
    <d v="2023-12-25T23:40:00"/>
    <d v="1899-12-30T00:55:00"/>
    <x v="0"/>
    <x v="1"/>
  </r>
  <r>
    <n v="961"/>
    <x v="197"/>
    <x v="6"/>
    <x v="12"/>
    <d v="1899-12-30T06:15:00"/>
    <x v="0"/>
    <x v="15"/>
    <s v="PHILIPS"/>
    <s v="CM12"/>
    <x v="0"/>
    <x v="7"/>
    <s v="BP NOT SHWOING. "/>
    <s v="FOUND BP CUFF LEAK. REPLACED BP CUFF FROM ANOTHER MONITOR AND ISSUE RECTIFIED"/>
    <s v="BP CUFF"/>
    <s v="NO"/>
    <d v="2023-12-26T00:00:00"/>
    <s v="December 2023"/>
    <d v="1899-12-30T06:30:00"/>
    <d v="2023-12-26T06:10:00"/>
    <d v="2023-12-26T06:30:00"/>
    <d v="1899-12-30T00:20:00"/>
    <x v="0"/>
    <x v="0"/>
  </r>
  <r>
    <n v="962"/>
    <x v="197"/>
    <x v="6"/>
    <x v="216"/>
    <d v="1899-12-30T22:55:00"/>
    <x v="0"/>
    <x v="136"/>
    <s v="WIPRO GE HEALTH CARE"/>
    <s v="SLE 6000"/>
    <x v="0"/>
    <x v="6"/>
    <s v="LOW PRESSURE ALARM"/>
    <s v="FOUND LEAK ON AIR HOSE CONENCTOR. TIGHTENED THE CONNECTOR AND REFIXED PROPERLY, ISSUE RECTIFIED. "/>
    <s v="NO"/>
    <s v="NO"/>
    <d v="2023-12-26T00:00:00"/>
    <s v="December 2023"/>
    <d v="1899-12-30T23:30:00"/>
    <d v="2023-12-26T22:50:00"/>
    <d v="2023-12-26T23:30:00"/>
    <d v="1899-12-30T00:40:00"/>
    <x v="0"/>
    <x v="1"/>
  </r>
  <r>
    <n v="963"/>
    <x v="197"/>
    <x v="6"/>
    <x v="24"/>
    <d v="1899-12-30T16:10:00"/>
    <x v="2"/>
    <x v="28"/>
    <s v="SKANRAY DENTAL"/>
    <s v="INTRA SKANDC"/>
    <x v="4"/>
    <x v="3"/>
    <s v="NOT WORKING"/>
    <s v="FIXED THE SENSOR AND RESTARTED THE MACHINE . ISSUE RECTIFIED"/>
    <s v="NO"/>
    <s v="NO"/>
    <d v="2023-12-26T00:00:00"/>
    <s v="December 2023"/>
    <d v="1899-12-30T16:20:00"/>
    <d v="2023-12-26T16:00:00"/>
    <d v="2023-12-26T16:20:00"/>
    <d v="1899-12-30T00:20:00"/>
    <x v="0"/>
    <x v="0"/>
  </r>
  <r>
    <n v="964"/>
    <x v="197"/>
    <x v="6"/>
    <x v="70"/>
    <d v="1899-12-30T15:30:00"/>
    <x v="2"/>
    <x v="8"/>
    <s v="WIPRO GE HEALTH CARE"/>
    <s v="LOGIC V2"/>
    <x v="4"/>
    <x v="2"/>
    <s v="NOT SWITCHING ON"/>
    <s v="FIXED THE POWER CORD PROPERLY AND ISSUE RECTIFIED"/>
    <s v="NO"/>
    <s v="NO"/>
    <d v="2023-12-26T00:00:00"/>
    <s v="December 2023"/>
    <d v="1899-12-30T15:35:00"/>
    <d v="2023-12-26T15:20:00"/>
    <d v="2023-12-26T15:35:00"/>
    <d v="1899-12-30T00:15:00"/>
    <x v="0"/>
    <x v="0"/>
  </r>
  <r>
    <n v="965"/>
    <x v="197"/>
    <x v="6"/>
    <x v="179"/>
    <d v="1899-12-30T08:20:00"/>
    <x v="0"/>
    <x v="72"/>
    <s v="XN 1000"/>
    <s v="TRANSASIA BIOMEDICALS "/>
    <x v="3"/>
    <x v="4"/>
    <s v="MPA PRESSURE ERROR"/>
    <s v="REMOVED THE FILTER AS PER GUIDELINES. RUNNED A SAMPLE. NOW WORKING GOOD."/>
    <s v="NO"/>
    <s v="NO"/>
    <d v="2023-12-26T00:00:00"/>
    <s v="December 2023"/>
    <d v="1899-12-30T08:34:00"/>
    <d v="2023-12-26T08:15:00"/>
    <d v="2023-12-26T08:34:00"/>
    <d v="1899-12-30T00:19:00"/>
    <x v="0"/>
    <x v="0"/>
  </r>
  <r>
    <n v="966"/>
    <x v="197"/>
    <x v="6"/>
    <x v="97"/>
    <d v="1899-12-30T08:37:00"/>
    <x v="9"/>
    <x v="62"/>
    <s v="CARESTREAM"/>
    <s v="DRF ASCEND ANOLOG HF"/>
    <x v="3"/>
    <x v="3"/>
    <s v="NOT SWITCHING ON"/>
    <s v="ISSUE WITH THE SOCKET. RECONNECTED AND NOW WORKING GOOD."/>
    <s v="NO"/>
    <s v="NO"/>
    <d v="2023-12-26T00:00:00"/>
    <s v="December 2023"/>
    <d v="1899-12-30T08:45:00"/>
    <d v="2023-12-26T08:30:00"/>
    <d v="2023-12-26T08:45:00"/>
    <d v="1899-12-30T00:15:00"/>
    <x v="0"/>
    <x v="0"/>
  </r>
  <r>
    <n v="967"/>
    <x v="197"/>
    <x v="6"/>
    <x v="206"/>
    <d v="1899-12-30T08:45:00"/>
    <x v="1"/>
    <x v="8"/>
    <s v="WIPRO GE HEALTH CARE"/>
    <s v="LOGIQ S8"/>
    <x v="3"/>
    <x v="3"/>
    <s v="PACS ERROR (SERVICE IS UNOVAILABLE OR NETWORK IS OFFLINE)"/>
    <s v="FOUND THAT LAN CABLE DISCONNECTED. RECONNECTED AND ISSUE RECTIFIED."/>
    <s v="NO"/>
    <s v="NO"/>
    <d v="2023-12-26T00:00:00"/>
    <s v="December 2023"/>
    <d v="1899-12-30T08:55:00"/>
    <d v="2023-12-26T08:45:00"/>
    <d v="2023-12-26T08:55:00"/>
    <d v="1899-12-30T00:10:00"/>
    <x v="0"/>
    <x v="0"/>
  </r>
  <r>
    <n v="968"/>
    <x v="198"/>
    <x v="6"/>
    <x v="97"/>
    <d v="1899-12-30T08:40:00"/>
    <x v="2"/>
    <x v="8"/>
    <s v="WIPRO GE HEALTH CARE"/>
    <s v="LOGIQ S7"/>
    <x v="4"/>
    <x v="0"/>
    <s v="PROBE NOT DETECTED"/>
    <s v="REFIXED THE PROBES AND FOUND THAT IT'S WORKING GOOD"/>
    <s v="NO"/>
    <s v="NO"/>
    <d v="2023-12-27T00:00:00"/>
    <s v="December 2023"/>
    <d v="1899-12-30T08:50:00"/>
    <d v="2023-12-27T08:30:00"/>
    <d v="2023-12-27T08:50:00"/>
    <d v="1899-12-30T00:20:00"/>
    <x v="0"/>
    <x v="0"/>
  </r>
  <r>
    <n v="969"/>
    <x v="198"/>
    <x v="6"/>
    <x v="100"/>
    <d v="1899-12-30T07:50:00"/>
    <x v="0"/>
    <x v="4"/>
    <s v="WIPRO GE HEALTH CARE"/>
    <s v="AISYS CS2"/>
    <x v="3"/>
    <x v="5"/>
    <s v="CIRCUIT LEAK TEST FAILED"/>
    <s v="REMOVED THE ABSORBER CANISTER, ADJUSTED. RUNNED THE FULL TEST AND PASSED. CIRCUIT LEAK IS IN NORMAL RANGE. NOW MACHINE READY TO USE."/>
    <s v="NO"/>
    <s v="NO"/>
    <d v="2023-12-27T00:00:00"/>
    <s v="December 2023"/>
    <d v="1899-12-30T08:10:00"/>
    <d v="2023-12-27T07:45:00"/>
    <d v="2023-12-27T08:10:00"/>
    <d v="1899-12-30T00:25:00"/>
    <x v="0"/>
    <x v="1"/>
  </r>
  <r>
    <n v="970"/>
    <x v="199"/>
    <x v="6"/>
    <x v="138"/>
    <d v="1899-12-30T00:05:00"/>
    <x v="0"/>
    <x v="4"/>
    <s v="WIPRO GE HEALTH CARE"/>
    <s v="CARESTATION 650 "/>
    <x v="0"/>
    <x v="5"/>
    <s v="VAPORISER CHECK FAILED. "/>
    <s v="CHECKED AND FOUND VAPORISER NOT FIXED PROPERLY. REFIXED AND CHECCKED, ISSUE RECTIFIED. "/>
    <s v="NO"/>
    <s v="NO"/>
    <d v="2023-12-28T00:00:00"/>
    <s v="December 2023"/>
    <d v="1899-12-30T00:30:00"/>
    <d v="2023-12-28T00:00:00"/>
    <d v="2023-12-28T00:30:00"/>
    <d v="1899-12-30T00:30:00"/>
    <x v="0"/>
    <x v="1"/>
  </r>
  <r>
    <n v="971"/>
    <x v="199"/>
    <x v="6"/>
    <x v="57"/>
    <d v="1899-12-30T02:35:00"/>
    <x v="0"/>
    <x v="136"/>
    <s v="MAQUET"/>
    <s v="SERVO-I"/>
    <x v="0"/>
    <x v="6"/>
    <s v="BATTERY TEST SKIPPED DURING PREOP CHECK"/>
    <s v="FOUND BATTERIES DEFECTIVE, CONNECTED ON UPS AND WORKING FINE. BATTERY NEEDS REPLACEMENT"/>
    <s v="NO"/>
    <s v="BATTERY"/>
    <d v="2023-12-28T00:00:00"/>
    <s v="December 2023"/>
    <d v="1899-12-30T02:45:00"/>
    <d v="2023-12-28T02:30:00"/>
    <d v="2023-12-28T02:45:00"/>
    <d v="1899-12-30T00:15:00"/>
    <x v="1"/>
    <x v="1"/>
  </r>
  <r>
    <n v="972"/>
    <x v="199"/>
    <x v="6"/>
    <x v="106"/>
    <d v="1899-12-30T22:05:00"/>
    <x v="0"/>
    <x v="3"/>
    <s v="PHILIPS"/>
    <s v="EFFICIA DFM 100"/>
    <x v="0"/>
    <x v="7"/>
    <s v="ECG TEST FAILED"/>
    <s v="FOUND ECG CABLE SET DEFECTIVE. CHANGED CABLE SET AND ISSUER RECTIFIED. "/>
    <s v="ECG CABLE"/>
    <s v="NO"/>
    <d v="2023-12-28T00:00:00"/>
    <s v="December 2023"/>
    <d v="1899-12-30T22:30:00"/>
    <d v="2023-12-28T22:00:00"/>
    <d v="2023-12-28T22:30:00"/>
    <d v="1899-12-30T00:30:00"/>
    <x v="0"/>
    <x v="1"/>
  </r>
  <r>
    <n v="973"/>
    <x v="199"/>
    <x v="6"/>
    <x v="73"/>
    <d v="1899-12-30T16:40:00"/>
    <x v="2"/>
    <x v="137"/>
    <s v="JK MEDICALS"/>
    <s v="ULTIMA "/>
    <x v="4"/>
    <x v="7"/>
    <s v="KNOB BROKEN"/>
    <s v="FIXED IT WITH ANOTHER MACHINE'S UPPER CASE"/>
    <s v="NO"/>
    <s v="NO"/>
    <d v="2023-12-28T00:00:00"/>
    <s v="December 2023"/>
    <d v="1899-12-30T16:55:00"/>
    <d v="2023-12-28T16:30:00"/>
    <d v="2023-12-28T16:55:00"/>
    <d v="1899-12-30T00:25:00"/>
    <x v="0"/>
    <x v="0"/>
  </r>
  <r>
    <n v="974"/>
    <x v="199"/>
    <x v="6"/>
    <x v="27"/>
    <d v="1899-12-30T10:35:00"/>
    <x v="0"/>
    <x v="127"/>
    <s v="SKANRAY"/>
    <s v="SKANMOBILE"/>
    <x v="4"/>
    <x v="0"/>
    <s v="MACHINE NOT WORKING"/>
    <s v="CHECKED AND FOUND THAT ITS WORKING GOOD."/>
    <s v="NO"/>
    <s v="NO"/>
    <d v="2023-12-28T00:00:00"/>
    <s v="December 2023"/>
    <d v="1899-12-30T10:45:00"/>
    <d v="2023-12-28T10:30:00"/>
    <d v="2023-12-28T10:45:00"/>
    <d v="1899-12-30T00:15:00"/>
    <x v="0"/>
    <x v="0"/>
  </r>
  <r>
    <n v="975"/>
    <x v="199"/>
    <x v="6"/>
    <x v="61"/>
    <d v="1899-12-30T11:03:00"/>
    <x v="7"/>
    <x v="48"/>
    <s v="COVIDIEN"/>
    <s v="FORCE FX 8"/>
    <x v="3"/>
    <x v="5"/>
    <s v="NOT WORKING"/>
    <s v="FOUND ISSUES WITH BIPOLAR CABLE. REPLACED IT, CHECKED AND NOW WORKING GOOD."/>
    <s v="NO"/>
    <s v="NO"/>
    <d v="2023-12-28T00:00:00"/>
    <s v="December 2023"/>
    <d v="1899-12-30T11:20:00"/>
    <d v="2023-12-28T11:00:00"/>
    <d v="2023-12-28T11:20:00"/>
    <d v="1899-12-30T00:20:00"/>
    <x v="0"/>
    <x v="0"/>
  </r>
  <r>
    <n v="976"/>
    <x v="200"/>
    <x v="6"/>
    <x v="194"/>
    <d v="1899-12-30T03:05:00"/>
    <x v="0"/>
    <x v="16"/>
    <s v="MINDRAY MEDICAL INDIA"/>
    <s v="SV 300"/>
    <x v="0"/>
    <x v="2"/>
    <s v="BLOWER TEMPERATURE HIGH ALARM"/>
    <s v="FOUND FAN FILTER WITH DUST. CLEANED THE FILTER AND RECHECKED, CHECKEOUT PASSED AND ISSUE RECTIFIED. "/>
    <s v="NO"/>
    <s v="NO"/>
    <d v="2023-12-29T00:00:00"/>
    <s v="December 2023"/>
    <d v="1899-12-30T04:00:00"/>
    <d v="2023-12-29T03:00:00"/>
    <d v="2023-12-29T04:00:00"/>
    <d v="1899-12-30T01:00:00"/>
    <x v="0"/>
    <x v="1"/>
  </r>
  <r>
    <n v="977"/>
    <x v="200"/>
    <x v="6"/>
    <x v="12"/>
    <d v="1899-12-30T06:15:00"/>
    <x v="0"/>
    <x v="37"/>
    <s v="SMITHS MEDICAL"/>
    <s v="GRASEBY 1200"/>
    <x v="0"/>
    <x v="7"/>
    <s v="FOUND TUBE HOLDER BROKEN. "/>
    <s v="REPLACED NEW TUBE HOLDER FROM ANOTHER DEFECTIVE MACHINE AND CHECKED, ISSUE RECTIFIED. "/>
    <s v="TUBE HOLDER"/>
    <s v="NO"/>
    <d v="2023-12-29T00:00:00"/>
    <s v="December 2023"/>
    <d v="1899-12-30T06:45:00"/>
    <d v="2023-12-29T06:10:00"/>
    <d v="2023-12-29T06:45:00"/>
    <d v="1899-12-30T00:35:00"/>
    <x v="0"/>
    <x v="2"/>
  </r>
  <r>
    <n v="978"/>
    <x v="200"/>
    <x v="6"/>
    <x v="111"/>
    <d v="1899-12-30T05:35:00"/>
    <x v="0"/>
    <x v="15"/>
    <s v="PHILIPS"/>
    <s v="MX 550"/>
    <x v="0"/>
    <x v="5"/>
    <s v="INTERMITTENTLY SWITCHING ON/OFF"/>
    <s v="REFIXED ALL CONNECTORS AND OBSERVED FOR 1 HR, WORKING FINE AND ISSUE RECTIFIED. "/>
    <s v="NO"/>
    <s v="NO"/>
    <d v="2023-12-29T00:00:00"/>
    <s v="December 2023"/>
    <d v="1899-12-30T06:50:00"/>
    <d v="2023-12-29T05:30:00"/>
    <d v="2023-12-29T06:50:00"/>
    <d v="1899-12-30T01:20:00"/>
    <x v="0"/>
    <x v="0"/>
  </r>
  <r>
    <n v="979"/>
    <x v="200"/>
    <x v="6"/>
    <x v="23"/>
    <d v="1899-12-30T14:40:00"/>
    <x v="2"/>
    <x v="101"/>
    <s v="COVIDIEN"/>
    <s v="SOMANETICS"/>
    <x v="4"/>
    <x v="6"/>
    <s v="LEFT SENSOR NOT WORKING"/>
    <s v="CLEANED AND REFIXED THE CABLE AND FOUND IT'S WORKING GOOD"/>
    <s v="NO"/>
    <s v="NO"/>
    <d v="2023-12-29T00:00:00"/>
    <s v="December 2023"/>
    <d v="1899-12-30T14:55:00"/>
    <d v="2023-12-29T14:30:00"/>
    <d v="2023-12-29T14:55:00"/>
    <d v="1899-12-30T00:25:00"/>
    <x v="0"/>
    <x v="0"/>
  </r>
  <r>
    <n v="980"/>
    <x v="200"/>
    <x v="6"/>
    <x v="9"/>
    <d v="1899-12-30T13:30:00"/>
    <x v="2"/>
    <x v="3"/>
    <s v="PHILIPS"/>
    <s v="EFFICIA DFM 100"/>
    <x v="4"/>
    <x v="6"/>
    <s v="THERAPY DELIVERY TEST DISABLED"/>
    <s v="RERAN OP CHECK AND RECTIFIED THE ISSUE"/>
    <s v="NO"/>
    <s v="NO"/>
    <d v="2023-12-29T00:00:00"/>
    <s v="December 2023"/>
    <d v="1899-12-30T13:40:00"/>
    <d v="2023-12-29T13:20:00"/>
    <d v="2023-12-29T13:40:00"/>
    <d v="1899-12-30T00:20:00"/>
    <x v="0"/>
    <x v="1"/>
  </r>
  <r>
    <n v="981"/>
    <x v="200"/>
    <x v="6"/>
    <x v="61"/>
    <d v="1899-12-30T11:03:00"/>
    <x v="7"/>
    <x v="48"/>
    <s v="COVIDIEN"/>
    <s v="FORCE FX 8"/>
    <x v="3"/>
    <x v="5"/>
    <s v="NOT WORKING"/>
    <s v="RESET DONE. CHECKED AND NOW WORKING GOOD."/>
    <s v="NO"/>
    <s v="NO"/>
    <d v="2023-12-29T00:00:00"/>
    <s v="December 2023"/>
    <d v="1899-12-30T11:20:00"/>
    <d v="2023-12-29T11:00:00"/>
    <d v="2023-12-29T11:20:00"/>
    <d v="1899-12-30T00:20:00"/>
    <x v="0"/>
    <x v="0"/>
  </r>
  <r>
    <n v="982"/>
    <x v="200"/>
    <x v="6"/>
    <x v="59"/>
    <d v="1899-12-30T14:10:00"/>
    <x v="2"/>
    <x v="2"/>
    <s v="ARJO HUNTLEIGH"/>
    <s v="ENTERPRISE 5000"/>
    <x v="2"/>
    <x v="7"/>
    <s v="SIDE RAIL PROBLEM"/>
    <s v="COMP  PERSON, CHECKED AND RECTIFIED"/>
    <s v="NO"/>
    <s v="NO"/>
    <d v="2023-12-29T00:00:00"/>
    <s v="December 2023"/>
    <d v="1899-12-30T14:30:00"/>
    <d v="2023-12-29T14:00:00"/>
    <d v="2023-12-29T14:30:00"/>
    <d v="1899-12-30T00:30:00"/>
    <x v="0"/>
    <x v="2"/>
  </r>
  <r>
    <n v="983"/>
    <x v="200"/>
    <x v="6"/>
    <x v="23"/>
    <d v="1899-12-30T14:35:00"/>
    <x v="0"/>
    <x v="2"/>
    <s v="ARJO HUNTLEIGH"/>
    <s v="ENTERPRISE 5000"/>
    <x v="2"/>
    <x v="7"/>
    <s v="NOT WORKING"/>
    <s v="REMOTE PROBLEM, REPLACED IT AND RECTIFIED"/>
    <s v="REMOTE"/>
    <s v="NO"/>
    <d v="2023-12-29T00:00:00"/>
    <s v="December 2023"/>
    <d v="1899-12-30T14:45:00"/>
    <d v="2023-12-29T14:30:00"/>
    <d v="2023-12-29T14:45:00"/>
    <d v="1899-12-30T00:15:00"/>
    <x v="0"/>
    <x v="2"/>
  </r>
  <r>
    <n v="984"/>
    <x v="200"/>
    <x v="6"/>
    <x v="181"/>
    <d v="1899-12-30T14:50:00"/>
    <x v="0"/>
    <x v="2"/>
    <s v="ARJO HUNTLEIGH"/>
    <s v="ENTERPRISE 9000"/>
    <x v="2"/>
    <x v="3"/>
    <s v="Side rail problem"/>
    <s v="COMP  PERSON, CHECKED AND RECTIFIED"/>
    <s v="NO"/>
    <s v="NO"/>
    <d v="2023-12-29T00:00:00"/>
    <s v="December 2023"/>
    <d v="1899-12-30T15:00:00"/>
    <d v="2023-12-29T14:45:00"/>
    <d v="2023-12-29T15:00:00"/>
    <d v="1899-12-30T00:15:00"/>
    <x v="0"/>
    <x v="2"/>
  </r>
  <r>
    <n v="985"/>
    <x v="200"/>
    <x v="6"/>
    <x v="23"/>
    <d v="1899-12-30T14:40:00"/>
    <x v="2"/>
    <x v="5"/>
    <s v="GEM 4000"/>
    <s v="INSTRUMENTATION LABORATORY"/>
    <x v="5"/>
    <x v="6"/>
    <s v="NEED TO INSTALL ABG CATRIDGE"/>
    <s v="INSTALLED  THE ABG CATRIDGE AND CVP PERFORMED.WORKING FINE"/>
    <s v="CARTRIDGE"/>
    <s v="NO"/>
    <d v="2023-12-29T00:00:00"/>
    <s v="December 2023"/>
    <d v="1899-12-30T15:30:00"/>
    <d v="2023-12-29T14:30:00"/>
    <d v="2023-12-29T15:30:00"/>
    <d v="1899-12-30T01:00:00"/>
    <x v="0"/>
    <x v="0"/>
  </r>
  <r>
    <n v="986"/>
    <x v="200"/>
    <x v="6"/>
    <x v="41"/>
    <d v="1899-12-30T16:15:00"/>
    <x v="0"/>
    <x v="109"/>
    <s v="PHILIPS"/>
    <s v="INGENIA ELITON S"/>
    <x v="5"/>
    <x v="0"/>
    <s v="IMAGE RE-CONSTRUCTION ERROR"/>
    <s v="RE-STARTED THE APPLICATION AND PROTOCOL.WORKING FINE"/>
    <s v="NO"/>
    <s v="NO"/>
    <d v="2023-12-29T00:00:00"/>
    <s v="December 2023"/>
    <d v="1899-12-30T16:40:00"/>
    <d v="2023-12-29T16:10:00"/>
    <d v="2023-12-29T16:40:00"/>
    <d v="1899-12-30T00:30:00"/>
    <x v="0"/>
    <x v="1"/>
  </r>
  <r>
    <n v="987"/>
    <x v="201"/>
    <x v="6"/>
    <x v="51"/>
    <d v="1899-12-30T15:40:00"/>
    <x v="2"/>
    <x v="15"/>
    <s v="PHILIPS"/>
    <s v="MX 550"/>
    <x v="4"/>
    <x v="5"/>
    <s v="TOUCH NOT WORKING"/>
    <s v="CHECKED AND FOUND THAT ITS WORKING GOOD."/>
    <s v="NO"/>
    <s v="NO"/>
    <d v="2023-12-30T00:00:00"/>
    <s v="December 2023"/>
    <d v="1899-12-30T15:45:00"/>
    <d v="2023-12-30T15:30:00"/>
    <d v="2023-12-30T15:45:00"/>
    <d v="1899-12-30T00:15:00"/>
    <x v="0"/>
    <x v="0"/>
  </r>
  <r>
    <n v="988"/>
    <x v="201"/>
    <x v="6"/>
    <x v="175"/>
    <d v="1899-12-30T07:40:00"/>
    <x v="0"/>
    <x v="47"/>
    <s v="GETINGE"/>
    <s v="HCU40"/>
    <x v="4"/>
    <x v="5"/>
    <s v="LEAK IN THE BLANKET"/>
    <s v="SEALED THE TEAR IN THE BLANKET AND RECTIFIED THE ISSUE"/>
    <s v="NO"/>
    <s v="NO"/>
    <d v="2023-12-30T00:00:00"/>
    <s v="December 2023"/>
    <d v="1899-12-30T08:00:00"/>
    <d v="2023-12-30T07:35:00"/>
    <d v="2023-12-30T08:00:00"/>
    <d v="1899-12-30T00:25:00"/>
    <x v="0"/>
    <x v="1"/>
  </r>
  <r>
    <n v="989"/>
    <x v="201"/>
    <x v="6"/>
    <x v="73"/>
    <d v="1899-12-30T16:50:00"/>
    <x v="11"/>
    <x v="2"/>
    <s v="ARJO HUNTLEIGH"/>
    <s v="ENTERPRISE 5000"/>
    <x v="2"/>
    <x v="7"/>
    <s v="SIDE RAIL PROBLEM"/>
    <s v="SPRAYED WD-40 AND ISSUE RECTIFIED"/>
    <s v="NO"/>
    <s v="NO"/>
    <d v="2023-12-30T00:00:00"/>
    <s v="December 2023"/>
    <d v="1899-12-30T17:00:00"/>
    <d v="2023-12-30T16:30:00"/>
    <d v="2023-12-30T17:00:00"/>
    <d v="1899-12-30T00:30:00"/>
    <x v="0"/>
    <x v="2"/>
  </r>
  <r>
    <n v="990"/>
    <x v="201"/>
    <x v="6"/>
    <x v="126"/>
    <d v="1899-12-30T15:10:00"/>
    <x v="0"/>
    <x v="5"/>
    <s v="GEM 4000"/>
    <s v="INSTRUMENTATION LABORATORY"/>
    <x v="5"/>
    <x v="6"/>
    <s v="NEED TO INSTALL ABG CATRIDGE"/>
    <s v="INSTALLED  THE ABG CATRIDGE AND CVP PERFORMED.WORKING FINE"/>
    <s v="CARTRIDGE"/>
    <s v="NO"/>
    <d v="2023-12-30T00:00:00"/>
    <s v="December 2023"/>
    <d v="1899-12-30T16:10:00"/>
    <d v="2023-12-30T15:05:00"/>
    <d v="2023-12-30T16:10:00"/>
    <d v="1899-12-30T01:05:00"/>
    <x v="0"/>
    <x v="0"/>
  </r>
  <r>
    <n v="991"/>
    <x v="202"/>
    <x v="7"/>
    <x v="238"/>
    <d v="1899-12-30T21:45:00"/>
    <x v="0"/>
    <x v="33"/>
    <s v="SMITHS MEDICAL"/>
    <s v="EQ 5000"/>
    <x v="3"/>
    <x v="7"/>
    <s v="NOT WORKING"/>
    <s v="CHECKED AND FOUND THAT THE THERMISTOR RECEPTACLE WAS DETACHED FROM THE BACK. REFIXED AND CHECKED. NOW WORKING GOOD."/>
    <s v="NO"/>
    <s v="NO"/>
    <d v="2024-01-01T00:00:00"/>
    <s v="January 2024"/>
    <d v="1899-12-30T22:00:00"/>
    <d v="2024-01-01T21:40:00"/>
    <d v="2024-01-01T22:00:00"/>
    <d v="1899-12-30T00:20:00"/>
    <x v="0"/>
    <x v="0"/>
  </r>
  <r>
    <n v="992"/>
    <x v="202"/>
    <x v="7"/>
    <x v="106"/>
    <d v="1899-12-30T22:03:00"/>
    <x v="7"/>
    <x v="15"/>
    <s v="PHILIPS"/>
    <s v="CM12"/>
    <x v="3"/>
    <x v="7"/>
    <s v="SPO2 PROBE NOT WORKING"/>
    <s v="CHECKED AND FOUND NO ISSUES WITH THE PROBE. RECONNECTED THE PROBE PROPERLY AT BOTH ENDS. NOW WORKING GOOD. "/>
    <s v="NO"/>
    <s v="NO"/>
    <d v="2024-01-01T00:00:00"/>
    <s v="January 2024"/>
    <d v="1899-12-30T22:10:00"/>
    <d v="2024-01-01T22:00:00"/>
    <d v="2024-01-01T22:10:00"/>
    <d v="1899-12-30T00:10:00"/>
    <x v="0"/>
    <x v="0"/>
  </r>
  <r>
    <n v="993"/>
    <x v="202"/>
    <x v="7"/>
    <x v="163"/>
    <d v="1899-12-30T23:00:00"/>
    <x v="0"/>
    <x v="5"/>
    <s v="INSTRUMENTATION LABORATORY"/>
    <s v="GEM 4000"/>
    <x v="3"/>
    <x v="6"/>
    <s v="PRINTER NOT WORKING"/>
    <s v="CHECKED AND FOUND ISSUES WITH THE PRINTER PAPER. CROSS-CHECKED WTH ANOTHER PAPER ROLL. NOW WORKING GOOD."/>
    <s v="PAPER ROLL"/>
    <s v="NO"/>
    <d v="2024-01-01T00:00:00"/>
    <s v="January 2024"/>
    <d v="1899-12-30T23:15:00"/>
    <d v="2024-01-01T22:55:00"/>
    <d v="2024-01-01T23:15:00"/>
    <d v="1899-12-30T00:20:00"/>
    <x v="0"/>
    <x v="0"/>
  </r>
  <r>
    <n v="994"/>
    <x v="202"/>
    <x v="7"/>
    <x v="239"/>
    <d v="1899-12-30T08:10:00"/>
    <x v="0"/>
    <x v="2"/>
    <s v="ARJO HUNTLEIGH"/>
    <s v="ENTERPRISE 8000"/>
    <x v="5"/>
    <x v="6"/>
    <s v="REMOTE NOT WORKING"/>
    <s v="RESETTED THE COT REMOTE.WORKING FINE."/>
    <s v="NO"/>
    <s v="NO"/>
    <d v="2024-01-01T00:00:00"/>
    <s v="January 2024"/>
    <d v="1899-12-30T08:15:00"/>
    <d v="2024-01-01T08:05:00"/>
    <d v="2024-01-01T08:15:00"/>
    <d v="1899-12-30T00:10:00"/>
    <x v="0"/>
    <x v="2"/>
  </r>
  <r>
    <n v="995"/>
    <x v="202"/>
    <x v="7"/>
    <x v="54"/>
    <d v="1899-12-30T09:15:00"/>
    <x v="0"/>
    <x v="4"/>
    <s v="WIPRO GE HEALTH CARE"/>
    <s v="9100 CNXT"/>
    <x v="5"/>
    <x v="5"/>
    <s v="TIDAL VOLUME ABNORMAL ISSUE"/>
    <s v="CLEANED THE FLOW SENSOR AND PERFORMED THE FLOW SENSOR CALIBRATION.WORKING FINE."/>
    <s v="NO"/>
    <s v="NO"/>
    <d v="2024-01-01T00:00:00"/>
    <s v="January 2024"/>
    <d v="1899-12-30T09:30:00"/>
    <d v="2024-01-01T09:10:00"/>
    <d v="2024-01-01T09:30:00"/>
    <d v="1899-12-30T00:20:00"/>
    <x v="0"/>
    <x v="1"/>
  </r>
  <r>
    <n v="996"/>
    <x v="202"/>
    <x v="7"/>
    <x v="240"/>
    <d v="1899-12-30T09:40:00"/>
    <x v="0"/>
    <x v="60"/>
    <s v="JOHNSON&amp;JOHNSON"/>
    <s v="STERRAD 100NX"/>
    <x v="5"/>
    <x v="8"/>
    <s v="H2O2 CYCLE ISSUE"/>
    <s v="RE-STARTED THE MACHINE.WORKING FINE."/>
    <s v="NO"/>
    <s v="NO"/>
    <d v="2024-01-01T00:00:00"/>
    <s v="January 2024"/>
    <d v="1899-12-30T09:55:00"/>
    <d v="2024-01-01T09:35:00"/>
    <d v="2024-01-01T09:55:00"/>
    <d v="1899-12-30T00:20:00"/>
    <x v="0"/>
    <x v="0"/>
  </r>
  <r>
    <n v="997"/>
    <x v="202"/>
    <x v="7"/>
    <x v="108"/>
    <d v="1899-12-30T11:50:00"/>
    <x v="2"/>
    <x v="8"/>
    <s v="WIPRO GE HEALTH CARE"/>
    <s v="LOGIQP9"/>
    <x v="2"/>
    <x v="0"/>
    <s v="MACHINE HANGING AND UNOBLE TO PUSH PACS"/>
    <s v="CHECKED AND CLEARED PENDING PACS AND PROBLEM GOT RECTIFIED"/>
    <s v="NO"/>
    <s v="NO"/>
    <d v="2024-01-01T00:00:00"/>
    <s v="January 2024"/>
    <d v="1899-12-30T12:10:00"/>
    <d v="2024-01-01T11:40:00"/>
    <d v="2024-01-01T12:10:00"/>
    <d v="1899-12-30T00:30:00"/>
    <x v="0"/>
    <x v="0"/>
  </r>
  <r>
    <n v="998"/>
    <x v="203"/>
    <x v="7"/>
    <x v="104"/>
    <d v="1899-12-30T08:15:00"/>
    <x v="0"/>
    <x v="3"/>
    <s v="PHILIPS"/>
    <s v="EFFICIA DFM 100"/>
    <x v="5"/>
    <x v="6"/>
    <s v="PRINTER NOT WORKING FOR DEFIBRILLATOR"/>
    <s v="CLEANED THR PRINTER HEAD.WORKIGN FINE."/>
    <s v="NO"/>
    <s v="NO"/>
    <d v="2024-01-02T00:00:00"/>
    <s v="January 2024"/>
    <d v="1899-12-30T08:20:00"/>
    <d v="2024-01-02T08:10:00"/>
    <d v="2024-01-02T08:20:00"/>
    <d v="1899-12-30T00:10:00"/>
    <x v="0"/>
    <x v="1"/>
  </r>
  <r>
    <n v="999"/>
    <x v="203"/>
    <x v="7"/>
    <x v="71"/>
    <d v="1899-12-30T09:20:00"/>
    <x v="0"/>
    <x v="60"/>
    <s v="JOHNSON&amp;JOHNSON"/>
    <s v="STERRAD 100NX"/>
    <x v="5"/>
    <x v="8"/>
    <s v="H202 ADJUSTMENT FAILED."/>
    <s v="REPLACED THE UV LAMP AND OPTICAL SENSOR.WORKING FINE."/>
    <s v="UV LAMP &amp; OPTICAL SENSOR"/>
    <s v="NO"/>
    <d v="2024-01-02T00:00:00"/>
    <s v="January 2024"/>
    <d v="1899-12-30T10:50:00"/>
    <d v="2024-01-02T09:15:00"/>
    <d v="2024-01-02T10:50:00"/>
    <d v="1899-12-30T01:35:00"/>
    <x v="0"/>
    <x v="0"/>
  </r>
  <r>
    <n v="1000"/>
    <x v="203"/>
    <x v="7"/>
    <x v="123"/>
    <d v="1899-12-30T11:20:00"/>
    <x v="0"/>
    <x v="3"/>
    <s v="PHILIPS"/>
    <s v="EFFICIA DFM 100"/>
    <x v="5"/>
    <x v="5"/>
    <s v="SHOCK ABORTED ISSUE."/>
    <s v="RECTIFIED THE PADDLES ISSUE.WORKING FINE."/>
    <s v="NO"/>
    <s v="NO"/>
    <d v="2024-01-02T00:00:00"/>
    <s v="January 2024"/>
    <d v="1899-12-30T11:30:00"/>
    <d v="2024-01-02T11:15:00"/>
    <d v="2024-01-02T11:30:00"/>
    <d v="1899-12-30T00:15:00"/>
    <x v="0"/>
    <x v="1"/>
  </r>
  <r>
    <n v="1001"/>
    <x v="203"/>
    <x v="7"/>
    <x v="11"/>
    <d v="1899-12-30T13:10:00"/>
    <x v="0"/>
    <x v="21"/>
    <s v="WIPRO GE HEALTH CARE"/>
    <s v="VIVID E95"/>
    <x v="5"/>
    <x v="3"/>
    <s v="SETTINGS ISSUE"/>
    <s v="SETTINGS ISSUE RECTIFIED."/>
    <s v="NO"/>
    <s v="NO"/>
    <d v="2024-01-02T00:00:00"/>
    <s v="January 2024"/>
    <d v="1899-12-30T13:20:00"/>
    <d v="2024-01-02T13:05:00"/>
    <d v="2024-01-02T13:20:00"/>
    <d v="1899-12-30T00:15:00"/>
    <x v="0"/>
    <x v="0"/>
  </r>
  <r>
    <n v="1002"/>
    <x v="203"/>
    <x v="7"/>
    <x v="23"/>
    <d v="1899-12-30T14:40:00"/>
    <x v="2"/>
    <x v="56"/>
    <s v="ANKLE MOTION PRIVATE LIMITED"/>
    <s v="AM-03"/>
    <x v="2"/>
    <x v="12"/>
    <s v="NOT WORKING"/>
    <s v="CHECKED AND FOUND THE BREAKAGE IN POWER CONNECTING, SO IT TAKEN BY COMPANY PERSON FOR INHOUSE SERVICE "/>
    <s v="NO"/>
    <s v="POWER SOCKET"/>
    <d v="2024-01-02T00:00:00"/>
    <s v="January 2024"/>
    <d v="1899-12-30T15:10:00"/>
    <d v="2024-01-02T14:30:00"/>
    <d v="2024-01-02T15:10:00"/>
    <d v="1899-12-30T00:40:00"/>
    <x v="1"/>
    <x v="0"/>
  </r>
  <r>
    <n v="1003"/>
    <x v="203"/>
    <x v="7"/>
    <x v="44"/>
    <d v="1899-12-30T15:15:00"/>
    <x v="0"/>
    <x v="56"/>
    <s v="ANKLE MOTION PRIVATE LIMITED"/>
    <s v="AM-03"/>
    <x v="2"/>
    <x v="12"/>
    <s v="NOT WORKING"/>
    <s v="CHECKED AND FOUND THE PROBLEM WITH POWER ADAPTER, SO SERVICED THAT ADAPTER AND PROBLEM RECTIFIED "/>
    <s v="NO"/>
    <s v="NO"/>
    <d v="2024-01-02T00:00:00"/>
    <s v="January 2024"/>
    <d v="1899-12-30T15:55:00"/>
    <d v="2024-01-02T15:10:00"/>
    <d v="2024-01-02T15:55:00"/>
    <d v="1899-12-30T00:45:00"/>
    <x v="0"/>
    <x v="0"/>
  </r>
  <r>
    <n v="1004"/>
    <x v="203"/>
    <x v="7"/>
    <x v="25"/>
    <d v="1899-12-30T11:40:00"/>
    <x v="2"/>
    <x v="123"/>
    <s v="WHEECON INSTRUMENTS PVT LTD"/>
    <s v="HG-ULTF-ARC200-80"/>
    <x v="4"/>
    <x v="4"/>
    <s v="TEMPERATURE ALARM"/>
    <s v="RESTARTED THE COMPRESSOR AND IT'S WORKING GOOD."/>
    <s v="NO"/>
    <s v="NO"/>
    <d v="2024-01-02T00:00:00"/>
    <s v="January 2024"/>
    <d v="1899-12-30T11:50:00"/>
    <d v="2024-01-02T11:30:00"/>
    <d v="2024-01-02T11:50:00"/>
    <d v="1899-12-30T00:20:00"/>
    <x v="0"/>
    <x v="0"/>
  </r>
  <r>
    <n v="1005"/>
    <x v="204"/>
    <x v="7"/>
    <x v="150"/>
    <d v="1899-12-30T22:43:00"/>
    <x v="7"/>
    <x v="2"/>
    <s v="ARJO HUNTLEIGH"/>
    <s v="ENTERPRISE 8000"/>
    <x v="3"/>
    <x v="7"/>
    <s v="NOT WORKING"/>
    <s v="CHECKED AND FOUND BATTERY FULLY DEPLETED. PLUGGED TO AC SOURCE, OBSERVED AND WORKING GOOD."/>
    <s v="NO"/>
    <s v="NO"/>
    <d v="2024-01-03T00:00:00"/>
    <s v="January 2024"/>
    <d v="1899-12-30T23:00:00"/>
    <d v="2024-01-03T22:40:00"/>
    <d v="2024-01-03T23:00:00"/>
    <d v="1899-12-30T00:20:00"/>
    <x v="0"/>
    <x v="2"/>
  </r>
  <r>
    <n v="1006"/>
    <x v="204"/>
    <x v="7"/>
    <x v="87"/>
    <d v="1899-12-30T23:05:00"/>
    <x v="0"/>
    <x v="19"/>
    <s v="WIPRO GE HEALTH CARE"/>
    <s v="SEER 1000"/>
    <x v="3"/>
    <x v="3"/>
    <s v="NOT WORKING"/>
    <s v="CHECKED AND FOUND BATTERY NOT IN CORRECT POSITION. PROPERLY PLACED. NOW WORKING GOOD."/>
    <s v="NO"/>
    <s v="NO"/>
    <d v="2024-01-03T00:00:00"/>
    <s v="January 2024"/>
    <d v="1899-12-30T23:15:00"/>
    <d v="2024-01-03T23:00:00"/>
    <d v="2024-01-03T23:15:00"/>
    <d v="1899-12-30T00:15:00"/>
    <x v="0"/>
    <x v="0"/>
  </r>
  <r>
    <n v="1007"/>
    <x v="204"/>
    <x v="7"/>
    <x v="54"/>
    <d v="1899-12-30T09:15:00"/>
    <x v="0"/>
    <x v="3"/>
    <s v="PHILIPS"/>
    <s v="EFFICIA DFM 100"/>
    <x v="5"/>
    <x v="6"/>
    <s v="PADDLES ISSUE"/>
    <s v="CLEANED THE PADDLES CONENCTOR.WORKING FINE."/>
    <s v="NO"/>
    <s v="NO"/>
    <d v="2024-01-03T00:00:00"/>
    <s v="January 2024"/>
    <d v="1899-12-30T09:30:00"/>
    <d v="2024-01-03T09:10:00"/>
    <d v="2024-01-03T09:30:00"/>
    <d v="1899-12-30T00:20:00"/>
    <x v="0"/>
    <x v="1"/>
  </r>
  <r>
    <n v="1008"/>
    <x v="204"/>
    <x v="7"/>
    <x v="140"/>
    <d v="1899-12-30T11:15:00"/>
    <x v="0"/>
    <x v="38"/>
    <s v="PHILIPS"/>
    <s v="A40"/>
    <x v="5"/>
    <x v="7"/>
    <s v="SETTINGS ISSUE"/>
    <s v="RECTIFIED THE SETTINGS ISSUE.WORKING FINE."/>
    <s v="NO"/>
    <s v="NO"/>
    <d v="2024-01-03T00:00:00"/>
    <s v="January 2024"/>
    <d v="1899-12-30T11:30:00"/>
    <d v="2024-01-03T11:10:00"/>
    <d v="2024-01-03T11:30:00"/>
    <d v="1899-12-30T00:20:00"/>
    <x v="0"/>
    <x v="0"/>
  </r>
  <r>
    <n v="1009"/>
    <x v="204"/>
    <x v="7"/>
    <x v="59"/>
    <d v="1899-12-30T14:30:00"/>
    <x v="13"/>
    <x v="14"/>
    <s v="SMITHS MEDICAL"/>
    <s v="GRASEBY 2100"/>
    <x v="2"/>
    <x v="2"/>
    <s v="CLAMP BROKEN"/>
    <s v="REPLACED THE CLAMP AND RECTIFIED"/>
    <s v="CLAMP"/>
    <s v="NO"/>
    <d v="2024-01-03T00:00:00"/>
    <s v="January 2024"/>
    <d v="1899-12-30T14:50:00"/>
    <d v="2024-01-03T14:00:00"/>
    <d v="2024-01-03T14:50:00"/>
    <d v="1899-12-30T00:50:00"/>
    <x v="0"/>
    <x v="2"/>
  </r>
  <r>
    <n v="1010"/>
    <x v="204"/>
    <x v="7"/>
    <x v="44"/>
    <d v="1899-12-30T15:15:00"/>
    <x v="0"/>
    <x v="14"/>
    <s v="SMITHS MEDICAL"/>
    <s v="GRASEBY 2100"/>
    <x v="2"/>
    <x v="2"/>
    <s v="CLAMP BROKEN"/>
    <s v="REPLACED BACK PANEL AND RECTIFIED"/>
    <s v="BACK PANEL"/>
    <s v="NO"/>
    <d v="2024-01-03T00:00:00"/>
    <s v="January 2024"/>
    <d v="1899-12-30T15:50:00"/>
    <d v="2024-01-03T15:10:00"/>
    <d v="2024-01-03T15:50:00"/>
    <d v="1899-12-30T00:40:00"/>
    <x v="0"/>
    <x v="2"/>
  </r>
  <r>
    <n v="1011"/>
    <x v="204"/>
    <x v="7"/>
    <x v="59"/>
    <d v="1899-12-30T14:10:00"/>
    <x v="2"/>
    <x v="2"/>
    <s v="ARJO HUNTLEIGH"/>
    <s v="ENTERPRISE 9000"/>
    <x v="4"/>
    <x v="6"/>
    <s v="HEIGHT ADJUSTMENT PROBLEM"/>
    <s v="CLEANED THE SENSORS AND RECTIFIED THE ISSUE."/>
    <s v="NO"/>
    <s v="NO"/>
    <d v="2024-01-03T00:00:00"/>
    <s v="January 2024"/>
    <d v="1899-12-30T14:20:00"/>
    <d v="2024-01-03T14:00:00"/>
    <d v="2024-01-03T14:20:00"/>
    <d v="1899-12-30T00:20:00"/>
    <x v="0"/>
    <x v="2"/>
  </r>
  <r>
    <n v="1012"/>
    <x v="204"/>
    <x v="7"/>
    <x v="21"/>
    <d v="1899-12-30T15:05:00"/>
    <x v="0"/>
    <x v="91"/>
    <s v="PHILIPS"/>
    <s v="AZURION 7B20"/>
    <x v="4"/>
    <x v="1"/>
    <s v="COLLISION SENSOR PROBLEM"/>
    <s v="CHECKED AND IT'S WORKING GOOD AFTER MAINTAINING TEMP."/>
    <s v="NO"/>
    <s v="NO"/>
    <d v="2024-01-03T00:00:00"/>
    <s v="January 2024"/>
    <d v="1899-12-30T15:20:00"/>
    <d v="2024-01-03T15:00:00"/>
    <d v="2024-01-03T15:20:00"/>
    <d v="1899-12-30T00:20:00"/>
    <x v="0"/>
    <x v="1"/>
  </r>
  <r>
    <n v="1013"/>
    <x v="204"/>
    <x v="7"/>
    <x v="119"/>
    <d v="1899-12-30T12:35:00"/>
    <x v="0"/>
    <x v="81"/>
    <s v="OLYMPUS"/>
    <s v="OEV262H"/>
    <x v="4"/>
    <x v="3"/>
    <s v="NEED TO CHANGE PIP SETTINGS "/>
    <s v="CHANGED THE SETTINGS AND RECTIFIED THE ISSUE."/>
    <s v="NO"/>
    <s v="NO"/>
    <d v="2024-01-03T00:00:00"/>
    <s v="January 2024"/>
    <d v="1899-12-30T12:50:00"/>
    <d v="2024-01-03T12:30:00"/>
    <d v="2024-01-03T12:50:00"/>
    <d v="1899-12-30T00:20:00"/>
    <x v="0"/>
    <x v="0"/>
  </r>
  <r>
    <n v="1014"/>
    <x v="204"/>
    <x v="7"/>
    <x v="27"/>
    <d v="1899-12-30T10:40:00"/>
    <x v="2"/>
    <x v="138"/>
    <s v="RECK"/>
    <s v="MOTOMED LETTO2"/>
    <x v="4"/>
    <x v="12"/>
    <s v="NOT WORKING"/>
    <s v="CHECKED AND FOUND IT'S WORKING GOOD"/>
    <s v="NO"/>
    <s v="NO"/>
    <d v="2024-01-03T00:00:00"/>
    <s v="January 2024"/>
    <d v="1899-12-30T10:55:00"/>
    <d v="2024-01-03T10:30:00"/>
    <d v="2024-01-03T10:55:00"/>
    <d v="1899-12-30T00:25:00"/>
    <x v="0"/>
    <x v="0"/>
  </r>
  <r>
    <n v="1015"/>
    <x v="204"/>
    <x v="7"/>
    <x v="196"/>
    <d v="1899-12-30T09:40:00"/>
    <x v="2"/>
    <x v="43"/>
    <s v="WELCH ALLYN"/>
    <s v="TANITA"/>
    <x v="4"/>
    <x v="3"/>
    <s v="NOT WORKING"/>
    <s v="CHECKED AND IT'S WORKING GOOD."/>
    <s v="NO"/>
    <s v="NO"/>
    <d v="2024-01-03T00:00:00"/>
    <s v="January 2024"/>
    <d v="1899-12-30T09:54:00"/>
    <d v="2024-01-03T09:30:00"/>
    <d v="2024-01-03T09:54:00"/>
    <d v="1899-12-30T00:24:00"/>
    <x v="0"/>
    <x v="2"/>
  </r>
  <r>
    <n v="1016"/>
    <x v="204"/>
    <x v="7"/>
    <x v="241"/>
    <d v="1899-12-30T12:20:00"/>
    <x v="0"/>
    <x v="81"/>
    <s v="OLYMPUS"/>
    <s v="OEV262H"/>
    <x v="4"/>
    <x v="3"/>
    <s v="NOT ABLE TO RECORD THE PROCEDURE"/>
    <s v="CONNECTED THE VIDEO OUT CABLE AND RECORDED THE PROCEDURE"/>
    <s v="NO"/>
    <s v="NO"/>
    <d v="2024-01-03T00:00:00"/>
    <s v="January 2024"/>
    <d v="1899-12-30T12:30:00"/>
    <d v="2024-01-03T12:15:00"/>
    <d v="2024-01-03T12:30:00"/>
    <d v="1899-12-30T00:15:00"/>
    <x v="0"/>
    <x v="0"/>
  </r>
  <r>
    <n v="1017"/>
    <x v="205"/>
    <x v="7"/>
    <x v="116"/>
    <d v="1899-12-30T10:10:00"/>
    <x v="0"/>
    <x v="47"/>
    <s v="GETINGE"/>
    <s v="HCU40"/>
    <x v="5"/>
    <x v="5"/>
    <s v="HEMOTHERM BLANKET WATER LEAKAGE"/>
    <s v="LEAK ARRESTED IN HEMOTHERM BLANKET."/>
    <s v="NO"/>
    <s v="NO"/>
    <d v="2024-01-04T00:00:00"/>
    <s v="January 2024"/>
    <d v="1899-12-30T10:30:00"/>
    <d v="2024-01-04T10:05:00"/>
    <d v="2024-01-04T10:30:00"/>
    <d v="1899-12-30T00:25:00"/>
    <x v="0"/>
    <x v="1"/>
  </r>
  <r>
    <n v="1018"/>
    <x v="205"/>
    <x v="7"/>
    <x v="36"/>
    <d v="1899-12-30T14:15:00"/>
    <x v="0"/>
    <x v="48"/>
    <s v="COVIDIEN"/>
    <s v="FORCE FX 8"/>
    <x v="5"/>
    <x v="5"/>
    <s v="BIPOLAR NOT WORKING"/>
    <s v="REPAIRED THE BIPOLAR FOOTSWITCH.WORKING FINE."/>
    <s v="NO"/>
    <s v="NO"/>
    <d v="2024-01-04T00:00:00"/>
    <s v="January 2024"/>
    <d v="1899-12-30T14:40:00"/>
    <d v="2024-01-04T14:10:00"/>
    <d v="2024-01-04T14:40:00"/>
    <d v="1899-12-30T00:30:00"/>
    <x v="0"/>
    <x v="0"/>
  </r>
  <r>
    <n v="1019"/>
    <x v="205"/>
    <x v="7"/>
    <x v="70"/>
    <d v="1899-12-30T15:30:00"/>
    <x v="2"/>
    <x v="110"/>
    <s v="PHILIPS"/>
    <s v="INGENUITY"/>
    <x v="2"/>
    <x v="0"/>
    <s v="CT SYSTEM MONITOR NOT WORKING"/>
    <s v="CHECKED AND REPLACED THE DP TO HDMI CABLE"/>
    <s v="DP TO HDMI CABLE"/>
    <s v="NO"/>
    <d v="2024-01-04T00:00:00"/>
    <s v="January 2024"/>
    <d v="1899-12-30T15:50:00"/>
    <d v="2024-01-04T15:20:00"/>
    <d v="2024-01-04T15:50:00"/>
    <d v="1899-12-30T00:30:00"/>
    <x v="0"/>
    <x v="1"/>
  </r>
  <r>
    <n v="1020"/>
    <x v="206"/>
    <x v="7"/>
    <x v="116"/>
    <d v="1899-12-30T10:10:00"/>
    <x v="0"/>
    <x v="40"/>
    <s v="MAQUET"/>
    <s v="CS300"/>
    <x v="5"/>
    <x v="5"/>
    <s v="BATTERY ISSUE"/>
    <s v="RESETTED THE BATTERY CHANGE ALARM IN SERVICE MODE.WORKING FINE."/>
    <s v="NO"/>
    <s v="NO"/>
    <d v="2024-01-05T00:00:00"/>
    <s v="January 2024"/>
    <d v="1899-12-30T10:30:00"/>
    <d v="2024-01-05T10:05:00"/>
    <d v="2024-01-05T10:30:00"/>
    <d v="1899-12-30T00:25:00"/>
    <x v="0"/>
    <x v="1"/>
  </r>
  <r>
    <n v="1021"/>
    <x v="206"/>
    <x v="7"/>
    <x v="11"/>
    <d v="1899-12-30T13:10:00"/>
    <x v="0"/>
    <x v="15"/>
    <s v="MINDRAY MEDICAL INDIA"/>
    <s v="UMEC 12"/>
    <x v="5"/>
    <x v="7"/>
    <s v="NIBP CUFF LEAKAGE"/>
    <s v="REPAIRED THE NIBP CUFF.WORKING FINE"/>
    <s v="NO"/>
    <s v="NO"/>
    <d v="2024-01-05T00:00:00"/>
    <s v="January 2024"/>
    <d v="1899-12-30T13:30:00"/>
    <d v="2024-01-05T13:05:00"/>
    <d v="2024-01-05T13:30:00"/>
    <d v="1899-12-30T00:25:00"/>
    <x v="0"/>
    <x v="0"/>
  </r>
  <r>
    <n v="1022"/>
    <x v="207"/>
    <x v="7"/>
    <x v="33"/>
    <d v="1899-12-30T23:35:00"/>
    <x v="0"/>
    <x v="21"/>
    <s v="WIPRO GE HEALTH CARE"/>
    <s v="VIVID IQ"/>
    <x v="3"/>
    <x v="6"/>
    <s v="UNOBLE TO STORE DATA"/>
    <s v="FOUND SETTINGS HAVE BEEN CHANGED. ENOBLED THE LOCAL STORAGE, NOW WORKING GOOD."/>
    <s v="NO"/>
    <s v="NO"/>
    <d v="2024-01-06T00:00:00"/>
    <s v="January 2024"/>
    <d v="1899-12-30T23:45:00"/>
    <d v="2024-01-06T23:30:00"/>
    <d v="2024-01-06T23:45:00"/>
    <d v="1899-12-30T00:15:00"/>
    <x v="0"/>
    <x v="0"/>
  </r>
  <r>
    <n v="1023"/>
    <x v="207"/>
    <x v="7"/>
    <x v="61"/>
    <d v="1899-12-30T11:20:00"/>
    <x v="11"/>
    <x v="33"/>
    <s v="SMITHS MEDICAL"/>
    <s v="EQ 5000"/>
    <x v="2"/>
    <x v="5"/>
    <s v="NOT WORKING"/>
    <s v="SERVICED THE BOARD CONNECTOR AND RECTIFIED"/>
    <s v="NO"/>
    <s v="NO"/>
    <d v="2024-01-06T00:00:00"/>
    <s v="January 2024"/>
    <d v="1899-12-30T11:25:00"/>
    <d v="2024-01-06T11:00:00"/>
    <d v="2024-01-06T11:25:00"/>
    <d v="1899-12-30T00:25:00"/>
    <x v="0"/>
    <x v="0"/>
  </r>
  <r>
    <n v="1024"/>
    <x v="207"/>
    <x v="7"/>
    <x v="119"/>
    <d v="1899-12-30T12:35:00"/>
    <x v="0"/>
    <x v="71"/>
    <s v="SECA"/>
    <s v="676"/>
    <x v="4"/>
    <x v="9"/>
    <s v="POWER CORD NOT WORKING"/>
    <s v="CHANGED THE CHARGER AND IT'S WORKING GOOD "/>
    <s v="POWER ADAPTOR"/>
    <s v="NO"/>
    <d v="2024-01-06T00:00:00"/>
    <s v="January 2024"/>
    <d v="1899-12-30T12:50:00"/>
    <d v="2024-01-06T12:30:00"/>
    <d v="2024-01-06T12:50:00"/>
    <d v="1899-12-30T00:20:00"/>
    <x v="0"/>
    <x v="2"/>
  </r>
  <r>
    <n v="1025"/>
    <x v="207"/>
    <x v="7"/>
    <x v="10"/>
    <d v="1899-12-30T10:10:00"/>
    <x v="2"/>
    <x v="15"/>
    <s v="PHILIPS"/>
    <s v="MX 550"/>
    <x v="4"/>
    <x v="1"/>
    <s v="WATER TRAP ISSUE"/>
    <s v="CHANGED THE WATER TRAP AND RECTIFIED THE ISSUE"/>
    <s v="WATER TRAP"/>
    <s v="NO"/>
    <d v="2024-01-06T00:00:00"/>
    <s v="January 2024"/>
    <d v="1899-12-30T10:15:00"/>
    <d v="2024-01-06T10:00:00"/>
    <d v="2024-01-06T10:15:00"/>
    <d v="1899-12-30T00:15:00"/>
    <x v="0"/>
    <x v="0"/>
  </r>
  <r>
    <n v="1026"/>
    <x v="208"/>
    <x v="7"/>
    <x v="140"/>
    <d v="1899-12-30T11:20:00"/>
    <x v="2"/>
    <x v="37"/>
    <s v="SMITHS MEDICAL"/>
    <s v="GRASEBY 1200"/>
    <x v="2"/>
    <x v="5"/>
    <s v="OCCLUSION ERROR"/>
    <s v="CHECKED AND FEED PURPOSE USED, SO AFTER DILUTION, PROBLEM CLEARED"/>
    <s v="NO"/>
    <s v="NO"/>
    <d v="2024-01-07T00:00:00"/>
    <s v="January 2024"/>
    <d v="1899-12-30T11:25:00"/>
    <d v="2024-01-07T11:10:00"/>
    <d v="2024-01-07T11:25:00"/>
    <d v="1899-12-30T00:15:00"/>
    <x v="0"/>
    <x v="2"/>
  </r>
  <r>
    <n v="1027"/>
    <x v="209"/>
    <x v="7"/>
    <x v="87"/>
    <d v="1899-12-30T23:05:00"/>
    <x v="0"/>
    <x v="55"/>
    <s v="SECA"/>
    <s v="354"/>
    <x v="3"/>
    <x v="6"/>
    <s v="IMPROPER READINGS"/>
    <s v="CHECKED AND FOUND THAT UNIT WAS CHANGED TO LBS FROM KGS. CHANGES DONE. NOW WORKING GOOD."/>
    <s v="NO"/>
    <s v="NO"/>
    <d v="2024-01-08T00:00:00"/>
    <s v="January 2024"/>
    <d v="1899-12-30T23:10:00"/>
    <d v="2024-01-08T23:00:00"/>
    <d v="2024-01-08T23:10:00"/>
    <d v="1899-12-30T00:10:00"/>
    <x v="0"/>
    <x v="2"/>
  </r>
  <r>
    <n v="1028"/>
    <x v="209"/>
    <x v="7"/>
    <x v="50"/>
    <d v="1899-12-30T12:05:00"/>
    <x v="0"/>
    <x v="5"/>
    <s v="INSTRUMENTATION LABORATORY"/>
    <s v="GEM 3500"/>
    <x v="3"/>
    <x v="6"/>
    <s v="NEEDS TO REPLACE A CARTRIDGE"/>
    <s v="REMOVED THE OLD CARTRIDGE (S.NO:301759073) AND INSTALLED A NEW CARTRIDGE(S.NO:301759071). MACHINE, WARMING UP. READY TO USE."/>
    <s v="CARTRIDGE"/>
    <s v="NO"/>
    <d v="2024-01-08T00:00:00"/>
    <s v="January 2024"/>
    <d v="1899-12-30T12:20:00"/>
    <d v="2024-01-08T12:00:00"/>
    <d v="2024-01-08T12:20:00"/>
    <d v="1899-12-30T00:20:00"/>
    <x v="0"/>
    <x v="0"/>
  </r>
  <r>
    <n v="1029"/>
    <x v="209"/>
    <x v="7"/>
    <x v="110"/>
    <d v="1899-12-30T10:20:00"/>
    <x v="2"/>
    <x v="4"/>
    <s v="WIPRO GE HEALTH CARE"/>
    <s v="9100 CNXT"/>
    <x v="2"/>
    <x v="5"/>
    <s v="CIRCUIT LEAK TEST FAILED"/>
    <s v="CHECKED AND FOUND SODA LIME CHAMBER FULLY FILLED, AFTER ADJUSTED PROBLEM CLEARED"/>
    <s v="NO"/>
    <s v="NO"/>
    <d v="2024-01-08T00:00:00"/>
    <s v="January 2024"/>
    <d v="1899-12-30T10:30:00"/>
    <d v="2024-01-08T10:10:00"/>
    <d v="2024-01-08T10:30:00"/>
    <d v="1899-12-30T00:20:00"/>
    <x v="0"/>
    <x v="1"/>
  </r>
  <r>
    <n v="1030"/>
    <x v="209"/>
    <x v="7"/>
    <x v="21"/>
    <d v="1899-12-30T15:15:00"/>
    <x v="6"/>
    <x v="2"/>
    <s v="ARJO HUNTLEIGH"/>
    <s v="ENTERPRISE 5000"/>
    <x v="4"/>
    <x v="7"/>
    <s v="SIDE RAIL NOT WORKING"/>
    <s v="FIXED IT AND RECTIFIED THE ISSUE"/>
    <s v="NO"/>
    <s v="NO"/>
    <d v="2024-01-08T00:00:00"/>
    <s v="January 2024"/>
    <d v="1899-12-30T15:25:00"/>
    <d v="2024-01-08T15:00:00"/>
    <d v="2024-01-08T15:25:00"/>
    <d v="1899-12-30T00:25:00"/>
    <x v="0"/>
    <x v="2"/>
  </r>
  <r>
    <n v="1031"/>
    <x v="210"/>
    <x v="7"/>
    <x v="24"/>
    <d v="1899-12-30T16:05:00"/>
    <x v="0"/>
    <x v="44"/>
    <s v="WIPRO GE HEALTH CARE"/>
    <s v="GIRAFFE"/>
    <x v="3"/>
    <x v="6"/>
    <s v="NOT WORKING"/>
    <s v="CHECKED AND FOUND CIRCUIT BREAKER TURNED OFF. SWITCHED ON AND NOW WORKING GOOD."/>
    <s v="NO"/>
    <s v="NO"/>
    <d v="2024-01-09T00:00:00"/>
    <s v="January 2024"/>
    <d v="1899-12-30T16:10:00"/>
    <d v="2024-01-09T16:00:00"/>
    <d v="2024-01-09T16:10:00"/>
    <d v="1899-12-30T00:10:00"/>
    <x v="0"/>
    <x v="0"/>
  </r>
  <r>
    <n v="1032"/>
    <x v="210"/>
    <x v="7"/>
    <x v="2"/>
    <d v="1899-12-30T17:25:00"/>
    <x v="0"/>
    <x v="4"/>
    <s v="WIPRO GE HEALTH CARE"/>
    <s v="9100 CNXT"/>
    <x v="3"/>
    <x v="5"/>
    <s v="O2 CELL ISSUE"/>
    <s v="FOUND MOISTURE IN FLOW SENSOR MODULE, CLEANED AND REINSTALLED O2 CELL. WEEKLY O2 CELL CALIBRATION DONE. NOW WORKING GOOD."/>
    <s v="NO"/>
    <s v="NO"/>
    <d v="2024-01-09T00:00:00"/>
    <s v="January 2024"/>
    <d v="1899-12-30T18:00:00"/>
    <d v="2024-01-09T17:20:00"/>
    <d v="2024-01-09T18:00:00"/>
    <d v="1899-12-30T00:40:00"/>
    <x v="0"/>
    <x v="1"/>
  </r>
  <r>
    <n v="1033"/>
    <x v="210"/>
    <x v="7"/>
    <x v="32"/>
    <d v="1899-12-30T18:03:00"/>
    <x v="7"/>
    <x v="14"/>
    <s v="SMITHS MEDICAL"/>
    <s v="GRASEBY 2100"/>
    <x v="3"/>
    <x v="6"/>
    <s v="NOT WORKING"/>
    <s v="REPLACED THE CONTROL BOARD FROM ANOTHER PUMP AND NOW WORKING GOOD."/>
    <s v="CONTROL BOARD"/>
    <s v="NO"/>
    <d v="2024-01-09T00:00:00"/>
    <s v="January 2024"/>
    <d v="1899-12-30T18:30:00"/>
    <d v="2024-01-09T18:00:00"/>
    <d v="2024-01-09T18:30:00"/>
    <d v="1899-12-30T00:30:00"/>
    <x v="0"/>
    <x v="2"/>
  </r>
  <r>
    <n v="1034"/>
    <x v="210"/>
    <x v="7"/>
    <x v="176"/>
    <d v="1899-12-30T07:55:00"/>
    <x v="0"/>
    <x v="15"/>
    <s v="PHILIPS"/>
    <s v="MX 550"/>
    <x v="0"/>
    <x v="5"/>
    <s v="SATURATION NOT SHOWING "/>
    <s v="CHECKED AND FOUND ISSUES WITH SPO2 PROBE. CHANGED SPO2 PROBE AND ISSUE RECTIFIED. "/>
    <s v="SPO2 PROBE"/>
    <s v="NO"/>
    <d v="2024-01-09T00:00:00"/>
    <s v="January 2024"/>
    <d v="1899-12-30T08:00:00"/>
    <d v="2024-01-09T07:50:00"/>
    <d v="2024-01-09T08:00:00"/>
    <d v="1899-12-30T00:10:00"/>
    <x v="0"/>
    <x v="0"/>
  </r>
  <r>
    <n v="1035"/>
    <x v="210"/>
    <x v="7"/>
    <x v="242"/>
    <d v="1899-12-30T14:00:00"/>
    <x v="0"/>
    <x v="4"/>
    <s v="WIPRO GE HEALTH CARE"/>
    <s v="9100 CNXT"/>
    <x v="0"/>
    <x v="5"/>
    <s v="O2 CELL ISSUE"/>
    <s v="CHECKED AND FOUND O2 CELL DEFECTIVE. O2 CELL FROM ANOTHER MACHINE BME/00149 REPLACED IN TO PROCEED WITH THE CASE "/>
    <s v="O2 CELL"/>
    <s v="NO"/>
    <d v="2024-01-09T00:00:00"/>
    <s v="January 2024"/>
    <d v="1899-12-30T14:10:00"/>
    <d v="2024-01-09T13:55:00"/>
    <d v="2024-01-09T14:10:00"/>
    <d v="1899-12-30T00:15:00"/>
    <x v="0"/>
    <x v="1"/>
  </r>
  <r>
    <n v="1036"/>
    <x v="210"/>
    <x v="7"/>
    <x v="110"/>
    <d v="1899-12-30T10:20:00"/>
    <x v="2"/>
    <x v="2"/>
    <s v="ARJO HUNTLEIGH"/>
    <s v="ENTERPRISE 8000"/>
    <x v="2"/>
    <x v="5"/>
    <s v="NOT WORKING"/>
    <s v="CHECKED AND FOUND THE POWER CORD DISCONNECTED, NOW PROBLEM RECTIFIED"/>
    <s v="NO"/>
    <s v="NO"/>
    <d v="2024-01-09T00:00:00"/>
    <s v="January 2024"/>
    <d v="1899-12-30T10:30:00"/>
    <d v="2024-01-09T10:10:00"/>
    <d v="2024-01-09T10:30:00"/>
    <d v="1899-12-30T00:20:00"/>
    <x v="0"/>
    <x v="2"/>
  </r>
  <r>
    <n v="1037"/>
    <x v="211"/>
    <x v="7"/>
    <x v="119"/>
    <d v="1899-12-30T12:35:00"/>
    <x v="0"/>
    <x v="5"/>
    <s v="INSTRUMENTATION LABORATORY"/>
    <s v="GEM 4000"/>
    <x v="3"/>
    <x v="6"/>
    <s v="CVP DUE"/>
    <s v="CVP TESTS DONE AND PASSED. NOW, MACHINE READY TO USE. "/>
    <s v="CARTRIDGE"/>
    <s v="NO"/>
    <d v="2024-01-10T00:00:00"/>
    <s v="January 2024"/>
    <d v="1899-12-30T13:00:00"/>
    <d v="2024-01-10T12:30:00"/>
    <d v="2024-01-10T13:00:00"/>
    <d v="1899-12-30T00:30:00"/>
    <x v="0"/>
    <x v="0"/>
  </r>
  <r>
    <n v="1038"/>
    <x v="211"/>
    <x v="7"/>
    <x v="242"/>
    <d v="1899-12-30T14:00:00"/>
    <x v="0"/>
    <x v="63"/>
    <s v="BIOMERIUX"/>
    <s v="MINIVIDAS"/>
    <x v="3"/>
    <x v="4"/>
    <s v="BARCODE ERROR"/>
    <s v="REMOVED THE BARCODE CABLE, CLEANED AND REFIXED. NOW, WORKING GOOD."/>
    <s v="NO"/>
    <s v="NO"/>
    <d v="2024-01-10T00:00:00"/>
    <s v="January 2024"/>
    <d v="1899-12-30T14:10:00"/>
    <d v="2024-01-10T13:55:00"/>
    <d v="2024-01-10T14:10:00"/>
    <d v="1899-12-30T00:15:00"/>
    <x v="0"/>
    <x v="0"/>
  </r>
  <r>
    <n v="1039"/>
    <x v="211"/>
    <x v="7"/>
    <x v="66"/>
    <d v="1899-12-30T17:35:00"/>
    <x v="0"/>
    <x v="21"/>
    <s v="WIPRO GE HEALTH CARE"/>
    <s v="VIVID E95"/>
    <x v="3"/>
    <x v="1"/>
    <s v="TEE PROBE NOT DETECTING"/>
    <s v="FOUND THAT IT WAS CONNECTED PROPERY. REFIXED AND ISSUE RECTIFIED."/>
    <s v="NO"/>
    <s v="NO"/>
    <d v="2024-01-10T00:00:00"/>
    <s v="January 2024"/>
    <d v="1899-12-30T17:46:00"/>
    <d v="2024-01-10T17:30:00"/>
    <d v="2024-01-10T17:46:00"/>
    <d v="1899-12-30T00:16:00"/>
    <x v="0"/>
    <x v="0"/>
  </r>
  <r>
    <n v="1040"/>
    <x v="211"/>
    <x v="7"/>
    <x v="213"/>
    <d v="1899-12-30T11:10:00"/>
    <x v="0"/>
    <x v="5"/>
    <s v="GEM 4000"/>
    <s v="INSTRUMENTATION LABORATORY"/>
    <x v="0"/>
    <x v="6"/>
    <s v="PRINTER NOT WORKING"/>
    <s v="CLEANED PRINTER HEAD AND TEST PRINT TAKEN, ISSUE RECTIFIED. "/>
    <s v="NO"/>
    <s v="NO"/>
    <d v="2024-01-10T00:00:00"/>
    <s v="January 2024"/>
    <d v="1899-12-30T11:20:00"/>
    <d v="2024-01-10T11:05:00"/>
    <d v="2024-01-10T11:20:00"/>
    <d v="1899-12-30T00:15:00"/>
    <x v="0"/>
    <x v="0"/>
  </r>
  <r>
    <n v="1041"/>
    <x v="211"/>
    <x v="7"/>
    <x v="20"/>
    <d v="1899-12-30T13:45:00"/>
    <x v="0"/>
    <x v="132"/>
    <s v="WIPRO GE HEALTH CARE"/>
    <s v="OEC ONE"/>
    <x v="0"/>
    <x v="5"/>
    <s v="TUBE TOO HOT ALARM"/>
    <s v="CHECKED AND FOUND WATER SPILLAGE ON TUBE BOARDS. TUBE REPLACED AND ISSUE RECTIFIED. "/>
    <s v="TUBE KIT"/>
    <s v="NO"/>
    <d v="2024-01-11T00:00:00"/>
    <s v="January 2024"/>
    <d v="1899-12-30T19:00:00"/>
    <d v="2024-01-10T13:40:00"/>
    <d v="2024-01-11T19:00:00"/>
    <d v="1899-12-31T05:20:00"/>
    <x v="0"/>
    <x v="1"/>
  </r>
  <r>
    <n v="1042"/>
    <x v="211"/>
    <x v="7"/>
    <x v="90"/>
    <d v="1899-12-30T14:20:00"/>
    <x v="0"/>
    <x v="108"/>
    <s v="LEICA MICROSYSTEMS"/>
    <s v="LEICA OHX"/>
    <x v="0"/>
    <x v="5"/>
    <s v="IMAGE NOT SHOWING ON EXTERNOL DISPLAY"/>
    <s v="FOUND ISSUE WITH SOFTWARE CRASH. REBOOTED THE RECORDER ON RECOVERY MODE AND ISSUE RECTIFIED. "/>
    <s v="NO"/>
    <s v="NO"/>
    <d v="2024-01-10T00:00:00"/>
    <s v="January 2024"/>
    <d v="1899-12-30T14:30:00"/>
    <d v="2024-01-10T14:15:00"/>
    <d v="2024-01-10T14:30:00"/>
    <d v="1899-12-30T00:15:00"/>
    <x v="0"/>
    <x v="0"/>
  </r>
  <r>
    <n v="1043"/>
    <x v="211"/>
    <x v="7"/>
    <x v="126"/>
    <d v="1899-12-30T15:10:00"/>
    <x v="0"/>
    <x v="139"/>
    <s v="STRYKER"/>
    <s v="MAC3"/>
    <x v="5"/>
    <x v="5"/>
    <s v="UPS FAILED"/>
    <s v="BYPASSED THE UPS SUPPLY FROM CONSOLE.GIVEN POWER SUPPLY  DIRECTLY TO CONSOLE."/>
    <s v="NO"/>
    <s v="NO"/>
    <d v="2024-01-10T00:00:00"/>
    <s v="January 2024"/>
    <d v="1899-12-30T15:50:00"/>
    <d v="2024-01-10T15:05:00"/>
    <d v="2024-01-10T15:50:00"/>
    <d v="1899-12-30T00:45:00"/>
    <x v="0"/>
    <x v="1"/>
  </r>
  <r>
    <n v="1044"/>
    <x v="211"/>
    <x v="7"/>
    <x v="54"/>
    <d v="1899-12-30T09:20:00"/>
    <x v="2"/>
    <x v="45"/>
    <s v="HELENO LABORATORIES"/>
    <s v="ACTALYKE"/>
    <x v="2"/>
    <x v="1"/>
    <s v="ERROR PO1"/>
    <s v="COMPANY PERSON CHECKED AND CALIBRATED"/>
    <s v="NO"/>
    <s v="NO"/>
    <d v="2024-01-10T00:00:00"/>
    <s v="January 2024"/>
    <d v="1899-12-30T09:40:00"/>
    <d v="2024-01-10T09:10:00"/>
    <d v="2024-01-10T09:40:00"/>
    <d v="1899-12-30T00:30:00"/>
    <x v="0"/>
    <x v="0"/>
  </r>
  <r>
    <n v="1045"/>
    <x v="211"/>
    <x v="7"/>
    <x v="22"/>
    <d v="1899-12-30T09:45:00"/>
    <x v="0"/>
    <x v="45"/>
    <s v="HELENO LABORATORIES"/>
    <s v="ACTALYKE"/>
    <x v="2"/>
    <x v="1"/>
    <s v="ERROR TAKES MORE TIME"/>
    <s v="COMPANY PERSON CHECKED AND CALIBRATED"/>
    <s v="NO"/>
    <s v="NO"/>
    <d v="2024-01-10T00:00:00"/>
    <s v="January 2024"/>
    <d v="1899-12-30T10:10:00"/>
    <d v="2024-01-10T09:40:00"/>
    <d v="2024-01-10T10:10:00"/>
    <d v="1899-12-30T00:30:00"/>
    <x v="0"/>
    <x v="0"/>
  </r>
  <r>
    <n v="1046"/>
    <x v="211"/>
    <x v="7"/>
    <x v="110"/>
    <d v="1899-12-30T10:15:00"/>
    <x v="0"/>
    <x v="45"/>
    <s v="HELENO LABORATORIES"/>
    <s v="ACTALYKE"/>
    <x v="2"/>
    <x v="5"/>
    <s v="ERROR TAKES MORE TIME"/>
    <s v="COMPANY PERSON CHECKED AND CALIBRATED"/>
    <s v="NO"/>
    <s v="NO"/>
    <d v="2024-01-10T00:00:00"/>
    <s v="January 2024"/>
    <d v="1899-12-30T10:30:00"/>
    <d v="2024-01-10T10:10:00"/>
    <d v="2024-01-10T10:30:00"/>
    <d v="1899-12-30T00:20:00"/>
    <x v="0"/>
    <x v="0"/>
  </r>
  <r>
    <n v="1047"/>
    <x v="211"/>
    <x v="7"/>
    <x v="159"/>
    <d v="1899-12-30T21:20:00"/>
    <x v="2"/>
    <x v="136"/>
    <s v="WIPRO GE HEALTH CARE"/>
    <s v="SLE 5000"/>
    <x v="4"/>
    <x v="6"/>
    <s v="NOT SHOWING WAVEFORM"/>
    <s v="CHECKED THE SETTINGS AND IT'S WORKING FINE."/>
    <s v="NO"/>
    <s v="NO"/>
    <d v="2024-01-10T00:00:00"/>
    <s v="January 2024"/>
    <d v="1899-12-30T21:30:00"/>
    <d v="2024-01-10T21:10:00"/>
    <d v="2024-01-10T21:30:00"/>
    <d v="1899-12-30T00:20:00"/>
    <x v="0"/>
    <x v="1"/>
  </r>
  <r>
    <n v="1048"/>
    <x v="211"/>
    <x v="7"/>
    <x v="8"/>
    <d v="1899-12-30T13:40:00"/>
    <x v="2"/>
    <x v="32"/>
    <s v="WIPRO GE HEALTH CARE"/>
    <s v="MAC 600"/>
    <x v="4"/>
    <x v="7"/>
    <s v="BULB ELECTRODE TORN"/>
    <s v="CHANGED A BULB ELECTRODE AND RECTIFIED THE ISSUE."/>
    <s v="BULB ELECTRODE"/>
    <s v="NO"/>
    <d v="2024-01-10T00:00:00"/>
    <s v="January 2024"/>
    <d v="1899-12-30T13:50:00"/>
    <d v="2024-01-10T13:30:00"/>
    <d v="2024-01-10T13:50:00"/>
    <d v="1899-12-30T00:20:00"/>
    <x v="0"/>
    <x v="0"/>
  </r>
  <r>
    <n v="1049"/>
    <x v="212"/>
    <x v="7"/>
    <x v="23"/>
    <d v="1899-12-30T14:35:00"/>
    <x v="0"/>
    <x v="140"/>
    <s v="WIPRO GE HEALTH CARE"/>
    <s v="GIRAFFE"/>
    <x v="3"/>
    <x v="6"/>
    <s v="FILTER TO BE REPLACED "/>
    <s v="NEW FILTERS INSTALLED IN TWO GIRAFFE INCUBATORS (BME/), (BME/). NOW READY TO USE. "/>
    <s v="GIRAFFE FILTERS"/>
    <s v="NO"/>
    <d v="2024-01-11T00:00:00"/>
    <s v="January 2024"/>
    <d v="1899-12-30T15:00:00"/>
    <d v="2024-01-11T14:30:00"/>
    <d v="2024-01-11T15:00:00"/>
    <d v="1899-12-30T00:30:00"/>
    <x v="0"/>
    <x v="0"/>
  </r>
  <r>
    <n v="1050"/>
    <x v="212"/>
    <x v="7"/>
    <x v="243"/>
    <d v="1899-12-30T16:00:00"/>
    <x v="0"/>
    <x v="43"/>
    <s v="AKAS MEDICAL"/>
    <s v="QVS-100"/>
    <x v="3"/>
    <x v="3"/>
    <s v="NOT WORKING"/>
    <s v="FOUND ISSUE WITH THE POWER SOCKET. PLUGGED TO ANOTHER SOCKET AND WORKING GOOD."/>
    <s v="NO"/>
    <s v="NO"/>
    <d v="2024-01-11T00:00:00"/>
    <s v="January 2024"/>
    <d v="1899-12-30T16:05:00"/>
    <d v="2024-01-11T15:55:00"/>
    <d v="2024-01-11T16:05:00"/>
    <d v="1899-12-30T00:10:00"/>
    <x v="0"/>
    <x v="2"/>
  </r>
  <r>
    <n v="1051"/>
    <x v="212"/>
    <x v="7"/>
    <x v="244"/>
    <d v="1899-12-30T07:50:00"/>
    <x v="2"/>
    <x v="5"/>
    <s v="GEM 4000"/>
    <s v="INSTRUMENTATION LABORATORY"/>
    <x v="0"/>
    <x v="6"/>
    <s v="SWITHCED OFF "/>
    <s v="FOUND UPS CONNEECTION CUT OFF. RESTARTED THE SYSTEM AND RAN IQM PROCESS, ISSUE RECTIFIED. "/>
    <s v="NO"/>
    <s v="NO"/>
    <d v="2024-01-11T00:00:00"/>
    <s v="January 2024"/>
    <d v="1899-12-30T08:00:00"/>
    <d v="2024-01-11T07:40:00"/>
    <d v="2024-01-11T08:00:00"/>
    <d v="1899-12-30T00:20:00"/>
    <x v="0"/>
    <x v="0"/>
  </r>
  <r>
    <n v="1052"/>
    <x v="212"/>
    <x v="7"/>
    <x v="13"/>
    <d v="1899-12-30T07:35:00"/>
    <x v="0"/>
    <x v="139"/>
    <s v="STRYKER"/>
    <s v="MAC3"/>
    <x v="0"/>
    <x v="5"/>
    <s v="EXTERNAL DISPLAY NOT SHOWING"/>
    <s v="FOUND ISSUE WITH UPS. SEPERATE POWER SOURCE CABLE CONNECTED TO THE MONITOR, ISSUE RECTIFIED. "/>
    <s v="NO"/>
    <s v="NO"/>
    <d v="2024-01-11T00:00:00"/>
    <s v="January 2024"/>
    <d v="1899-12-30T16:00:00"/>
    <d v="2024-01-11T07:30:00"/>
    <d v="2024-01-11T16:00:00"/>
    <d v="1899-12-30T08:30:00"/>
    <x v="0"/>
    <x v="1"/>
  </r>
  <r>
    <n v="1053"/>
    <x v="212"/>
    <x v="7"/>
    <x v="36"/>
    <d v="1899-12-30T14:20:00"/>
    <x v="2"/>
    <x v="132"/>
    <s v="WIPRO GE HEALTH CARE"/>
    <s v="OEC ONE"/>
    <x v="5"/>
    <x v="10"/>
    <s v="TUBE OVER HEATED "/>
    <s v="REPLACED THE TUBE AND PERFORMED THE CALIBRATION.WORKING FINE"/>
    <s v="TUBE KIT"/>
    <s v="NO"/>
    <d v="2024-01-11T00:00:00"/>
    <s v="January 2024"/>
    <d v="1899-12-30T19:30:00"/>
    <d v="2024-01-11T14:10:00"/>
    <d v="2024-01-11T19:30:00"/>
    <d v="1899-12-30T05:20:00"/>
    <x v="0"/>
    <x v="1"/>
  </r>
  <r>
    <n v="1054"/>
    <x v="213"/>
    <x v="7"/>
    <x v="92"/>
    <d v="1899-12-30T13:04:00"/>
    <x v="10"/>
    <x v="2"/>
    <s v="ARJO HUNTLEIGH"/>
    <s v="ENTERPRISE 8000"/>
    <x v="3"/>
    <x v="7"/>
    <s v="NOT WORKING"/>
    <s v="MANUAL KEYS LOCKED, UNLOCKED AND NOW WORKING GOOD."/>
    <s v="NO"/>
    <s v="NO"/>
    <d v="2024-01-12T00:00:00"/>
    <s v="January 2024"/>
    <d v="1899-12-30T13:15:00"/>
    <d v="2024-01-12T13:00:00"/>
    <d v="2024-01-12T13:15:00"/>
    <d v="1899-12-30T00:15:00"/>
    <x v="0"/>
    <x v="2"/>
  </r>
  <r>
    <n v="1055"/>
    <x v="213"/>
    <x v="7"/>
    <x v="21"/>
    <d v="1899-12-30T15:10:00"/>
    <x v="2"/>
    <x v="132"/>
    <s v="WIPRO GE HEALTH CARE"/>
    <s v="OEC ONE"/>
    <x v="3"/>
    <x v="5"/>
    <s v="CAMERA NOT WORKING"/>
    <s v="RECEIVED THE CAMERA MODULE FROM GE, CHANGED AND CALIBRATED BY THE COMPANY PERSON AND WORKING GOOD."/>
    <s v="CAMERA"/>
    <s v="NO"/>
    <d v="2024-01-12T00:00:00"/>
    <s v="January 2024"/>
    <d v="1899-12-30T20:00:00"/>
    <d v="2024-01-12T15:00:00"/>
    <d v="2024-01-12T20:00:00"/>
    <d v="1899-12-30T05:00:00"/>
    <x v="0"/>
    <x v="1"/>
  </r>
  <r>
    <n v="1056"/>
    <x v="213"/>
    <x v="7"/>
    <x v="147"/>
    <d v="1899-12-30T09:25:00"/>
    <x v="0"/>
    <x v="4"/>
    <s v="WIPRO GE HEALTH CARE"/>
    <s v="9100 CNXT"/>
    <x v="0"/>
    <x v="5"/>
    <s v="PPEAK NOT SHOWING"/>
    <s v="REFIXED BELLOWS AND CHECKOUT DONE, ISSUE RECTIFIED. "/>
    <s v="NO"/>
    <s v="NO"/>
    <d v="2024-01-12T00:00:00"/>
    <s v="January 2024"/>
    <d v="1899-12-30T09:30:00"/>
    <d v="2024-01-12T09:20:00"/>
    <d v="2024-01-12T09:30:00"/>
    <d v="1899-12-30T00:10:00"/>
    <x v="0"/>
    <x v="1"/>
  </r>
  <r>
    <n v="1057"/>
    <x v="213"/>
    <x v="7"/>
    <x v="165"/>
    <d v="1899-12-30T16:20:00"/>
    <x v="0"/>
    <x v="4"/>
    <s v="WIPRO GE HEALTH CARE"/>
    <s v="9100 CNXT"/>
    <x v="0"/>
    <x v="5"/>
    <s v="O2 CELL ISSUE"/>
    <s v="NEW O2 CELL REPLACED AND ISSUE RECTIFIED. "/>
    <s v="O2 CELL "/>
    <s v="NO"/>
    <d v="2024-01-12T00:00:00"/>
    <s v="January 2024"/>
    <d v="1899-12-30T16:25:00"/>
    <d v="2024-01-12T16:15:00"/>
    <d v="2024-01-12T16:25:00"/>
    <d v="1899-12-30T00:10:00"/>
    <x v="0"/>
    <x v="1"/>
  </r>
  <r>
    <n v="1058"/>
    <x v="213"/>
    <x v="7"/>
    <x v="149"/>
    <d v="1899-12-30T09:10:00"/>
    <x v="0"/>
    <x v="79"/>
    <s v="WIPRO GE HEALTH CARE"/>
    <s v="T2100-ST2"/>
    <x v="5"/>
    <x v="3"/>
    <s v="TMT NOT WORKING"/>
    <s v="UNLOCKED THE EMERGENCY SWITCH.WORKING FINE."/>
    <s v="NO"/>
    <s v="NO"/>
    <d v="2024-01-12T00:00:00"/>
    <s v="January 2024"/>
    <d v="1899-12-30T09:15:00"/>
    <d v="2024-01-12T09:05:00"/>
    <d v="2024-01-12T09:15:00"/>
    <d v="1899-12-30T00:10:00"/>
    <x v="0"/>
    <x v="2"/>
  </r>
  <r>
    <n v="1059"/>
    <x v="213"/>
    <x v="7"/>
    <x v="5"/>
    <d v="1899-12-30T10:25:00"/>
    <x v="0"/>
    <x v="43"/>
    <s v="AKAS MEDICAL"/>
    <s v="QVS-100"/>
    <x v="5"/>
    <x v="3"/>
    <s v="NOT SWITCHING ON"/>
    <s v="OLD POWER CORD FAILED/REPLCAED WITH NEW POWER CORD."/>
    <s v="POWER CORD"/>
    <s v="NO"/>
    <d v="2024-01-12T00:00:00"/>
    <s v="January 2024"/>
    <d v="1899-12-30T10:40:00"/>
    <d v="2024-01-12T10:20:00"/>
    <d v="2024-01-12T10:40:00"/>
    <d v="1899-12-30T00:20:00"/>
    <x v="0"/>
    <x v="2"/>
  </r>
  <r>
    <n v="1060"/>
    <x v="213"/>
    <x v="7"/>
    <x v="93"/>
    <d v="1899-12-30T01:06:00"/>
    <x v="5"/>
    <x v="32"/>
    <s v="WIPRO GE HEALTH CARE"/>
    <s v="MAC 2000"/>
    <x v="4"/>
    <x v="2"/>
    <s v="NOT ABLE TO TAKE PRINT "/>
    <s v="BATTERY WAS TOO LOW , CONNECTED TO AC SOURCE AND TEST DONE."/>
    <s v="NO"/>
    <s v="NO"/>
    <d v="2024-01-12T00:00:00"/>
    <s v="January 2024"/>
    <d v="1899-12-30T01:15:00"/>
    <d v="2024-01-12T01:00:00"/>
    <d v="2024-01-12T01:15:00"/>
    <d v="1899-12-30T00:15:00"/>
    <x v="0"/>
    <x v="0"/>
  </r>
  <r>
    <n v="1061"/>
    <x v="214"/>
    <x v="7"/>
    <x v="7"/>
    <d v="1899-12-30T13:15:00"/>
    <x v="0"/>
    <x v="12"/>
    <s v="MAQUET"/>
    <s v="ALPHA MAX"/>
    <x v="0"/>
    <x v="5"/>
    <s v="BURNING SMELL FROM POWER CHORD"/>
    <s v="FOUND SALINE SOLUTION SPILLAGE ON POWER CHORD, CHANGED POWER CHORD AND FOUND WORKING FINE. "/>
    <s v="NO"/>
    <s v="NO"/>
    <d v="2024-01-13T00:00:00"/>
    <s v="January 2024"/>
    <d v="1899-12-30T13:30:00"/>
    <d v="2024-01-13T13:10:00"/>
    <d v="2024-01-13T13:30:00"/>
    <d v="1899-12-30T00:20:00"/>
    <x v="0"/>
    <x v="2"/>
  </r>
  <r>
    <n v="1062"/>
    <x v="214"/>
    <x v="7"/>
    <x v="242"/>
    <d v="1899-12-30T14:00:00"/>
    <x v="0"/>
    <x v="108"/>
    <s v="CARL ZEISS"/>
    <s v="OPMI SENSARA"/>
    <x v="0"/>
    <x v="5"/>
    <s v="ENT MICROSCOPE ARM SUSPENDING AUTOMATICALY"/>
    <s v="TIGHTENED THE ARM SCREWS, ISSUE RECTIFIED. "/>
    <s v="NO"/>
    <s v="NO"/>
    <d v="2024-01-13T00:00:00"/>
    <s v="January 2024"/>
    <d v="1899-12-30T14:10:00"/>
    <d v="2024-01-13T13:55:00"/>
    <d v="2024-01-13T14:10:00"/>
    <d v="1899-12-30T00:15:00"/>
    <x v="0"/>
    <x v="0"/>
  </r>
  <r>
    <n v="1063"/>
    <x v="214"/>
    <x v="7"/>
    <x v="140"/>
    <d v="1899-12-30T11:30:00"/>
    <x v="11"/>
    <x v="30"/>
    <s v="MIDMARK JANAK"/>
    <s v="E122012"/>
    <x v="2"/>
    <x v="3"/>
    <s v="NOT WORKING"/>
    <s v="NEED TO REPLACE THE ACTUATOR"/>
    <s v="NO"/>
    <s v="ACTUATOR"/>
    <d v="2024-01-13T00:00:00"/>
    <s v="January 2024"/>
    <d v="1899-12-30T11:50:00"/>
    <d v="2024-01-13T11:10:00"/>
    <d v="2024-01-13T11:50:00"/>
    <d v="1899-12-30T00:40:00"/>
    <x v="1"/>
    <x v="2"/>
  </r>
  <r>
    <n v="1064"/>
    <x v="214"/>
    <x v="7"/>
    <x v="48"/>
    <d v="1899-12-30T11:55:00"/>
    <x v="0"/>
    <x v="30"/>
    <s v="MIDMARK JANAK"/>
    <s v="E122012"/>
    <x v="2"/>
    <x v="3"/>
    <s v="NOT WORKING"/>
    <s v="NEED TO REPLACE THE GAS PISTON AND REMOTE"/>
    <s v="NO"/>
    <s v="GAS PISTON AND REMOTE"/>
    <d v="2024-01-13T00:00:00"/>
    <s v="January 2024"/>
    <d v="1899-12-30T12:20:00"/>
    <d v="2024-01-13T11:50:00"/>
    <d v="2024-01-13T12:20:00"/>
    <d v="1899-12-30T00:30:00"/>
    <x v="1"/>
    <x v="2"/>
  </r>
  <r>
    <n v="1065"/>
    <x v="214"/>
    <x v="7"/>
    <x v="144"/>
    <d v="1899-12-30T02:10:00"/>
    <x v="2"/>
    <x v="136"/>
    <s v="MAQUET"/>
    <s v="SERVO-I"/>
    <x v="4"/>
    <x v="6"/>
    <s v="NOT ABLE TO PERFORM  PRE USE CHECK"/>
    <s v="PERFORMED PREUSE CHECK AND RECTIFIED THE ISSUE"/>
    <s v="NO"/>
    <s v="NO"/>
    <d v="2024-01-13T00:00:00"/>
    <s v="January 2024"/>
    <d v="1899-12-30T02:20:00"/>
    <d v="2024-01-13T02:00:00"/>
    <d v="2024-01-13T02:20:00"/>
    <d v="1899-12-30T00:20:00"/>
    <x v="0"/>
    <x v="1"/>
  </r>
  <r>
    <n v="1066"/>
    <x v="215"/>
    <x v="7"/>
    <x v="0"/>
    <d v="1899-12-30T09:45:00"/>
    <x v="1"/>
    <x v="15"/>
    <s v="PHILIPS"/>
    <s v="CM12"/>
    <x v="0"/>
    <x v="7"/>
    <s v="NIBP NOT SHOWING"/>
    <s v="FOUND BP HOSE DEFECTIVE. ALTERNOTE HOSE GIVEN AND ISSUE RECTIFIED. "/>
    <s v="NIBP HOSE"/>
    <s v="NO"/>
    <d v="2024-01-15T00:00:00"/>
    <s v="January 2024"/>
    <d v="1899-12-30T09:55:00"/>
    <d v="2024-01-15T09:45:00"/>
    <d v="2024-01-15T09:55:00"/>
    <d v="1899-12-30T00:10:00"/>
    <x v="0"/>
    <x v="0"/>
  </r>
  <r>
    <n v="1067"/>
    <x v="215"/>
    <x v="7"/>
    <x v="143"/>
    <d v="1899-12-30T03:40:00"/>
    <x v="2"/>
    <x v="2"/>
    <s v="ARJO HUNTLEIGH"/>
    <s v="ENTERPRISE 5000"/>
    <x v="4"/>
    <x v="7"/>
    <s v="NOT WORKING"/>
    <s v="CHANGED THE POWER CORD AND RECTIFIED THE ISSUE"/>
    <s v="NO"/>
    <s v="NO"/>
    <d v="2024-01-15T00:00:00"/>
    <s v="January 2024"/>
    <d v="1899-12-30T03:55:00"/>
    <d v="2024-01-15T03:30:00"/>
    <d v="2024-01-15T03:55:00"/>
    <d v="1899-12-30T00:25:00"/>
    <x v="0"/>
    <x v="2"/>
  </r>
  <r>
    <n v="1068"/>
    <x v="216"/>
    <x v="7"/>
    <x v="245"/>
    <d v="1899-12-30T07:25:00"/>
    <x v="0"/>
    <x v="48"/>
    <s v="COVIDIEN"/>
    <s v="FORCE FX 8"/>
    <x v="3"/>
    <x v="5"/>
    <s v="NOT WORKING"/>
    <s v="RESET DONE, AND NOW WORKING GOOD"/>
    <s v="NO"/>
    <s v="NO"/>
    <d v="2024-01-16T00:00:00"/>
    <s v="January 2024"/>
    <d v="1899-12-30T07:30:00"/>
    <d v="2024-01-16T07:20:00"/>
    <d v="2024-01-16T07:30:00"/>
    <d v="1899-12-30T00:10:00"/>
    <x v="0"/>
    <x v="0"/>
  </r>
  <r>
    <n v="1069"/>
    <x v="216"/>
    <x v="7"/>
    <x v="13"/>
    <d v="1899-12-30T07:31:00"/>
    <x v="4"/>
    <x v="4"/>
    <s v="WIPRO GE HEALTH CARE"/>
    <s v="CARESTATION 650 "/>
    <x v="3"/>
    <x v="5"/>
    <s v="CALIBRATION DUE"/>
    <s v="CALIBRATION DONE, NOW READY TO USE."/>
    <s v="NO"/>
    <s v="NO"/>
    <d v="2024-01-16T00:00:00"/>
    <s v="January 2024"/>
    <d v="1899-12-30T08:00:00"/>
    <d v="2024-01-16T07:30:00"/>
    <d v="2024-01-16T08:00:00"/>
    <d v="1899-12-30T00:30:00"/>
    <x v="0"/>
    <x v="1"/>
  </r>
  <r>
    <n v="1070"/>
    <x v="216"/>
    <x v="7"/>
    <x v="97"/>
    <d v="1899-12-30T08:35:00"/>
    <x v="0"/>
    <x v="4"/>
    <s v="WIPRO GE HEALTH CARE"/>
    <s v="9100 CNXT"/>
    <x v="3"/>
    <x v="10"/>
    <s v="CIRCUIT LEAK TEST FAILED"/>
    <s v="ISSUES WITH THE BELLOW. REMOVED IT AND CLEANED. RERUNNED THE PRE-USE CHECK AND NOW READY TO USE."/>
    <s v="NO"/>
    <s v="NO"/>
    <d v="2024-01-16T00:00:00"/>
    <s v="January 2024"/>
    <d v="1899-12-30T09:00:00"/>
    <d v="2024-01-16T08:30:00"/>
    <d v="2024-01-16T09:00:00"/>
    <d v="1899-12-30T00:30:00"/>
    <x v="0"/>
    <x v="1"/>
  </r>
  <r>
    <n v="1071"/>
    <x v="216"/>
    <x v="7"/>
    <x v="19"/>
    <d v="1899-12-30T09:00:00"/>
    <x v="1"/>
    <x v="4"/>
    <s v="WIPRO GE HEALTH CARE"/>
    <s v="9100 CNXT"/>
    <x v="3"/>
    <x v="10"/>
    <s v="CALIBRATION DUE"/>
    <s v="WEEKLY AND MONTHLY O2 CELL CALIBRATION DONE, NOW READY TO USE."/>
    <s v="NO"/>
    <s v="NO"/>
    <d v="2024-01-16T00:00:00"/>
    <s v="January 2024"/>
    <d v="1899-12-30T09:20:00"/>
    <d v="2024-01-16T09:00:00"/>
    <d v="2024-01-16T09:20:00"/>
    <d v="1899-12-30T00:20:00"/>
    <x v="0"/>
    <x v="1"/>
  </r>
  <r>
    <n v="1072"/>
    <x v="216"/>
    <x v="7"/>
    <x v="27"/>
    <d v="1899-12-30T10:35:00"/>
    <x v="0"/>
    <x v="37"/>
    <s v="SMITHS MEDICAL"/>
    <s v="GRASEBY 1200"/>
    <x v="3"/>
    <x v="6"/>
    <s v="DOOR BROKEN"/>
    <s v="SWAPPED THE DOOR FROM DEFECTIVE INFUSION PUMP, NOW WORKING GOOD."/>
    <s v="NO"/>
    <s v="NO"/>
    <d v="2024-01-16T00:00:00"/>
    <s v="January 2024"/>
    <d v="1899-12-30T11:00:00"/>
    <d v="2024-01-16T10:30:00"/>
    <d v="2024-01-16T11:00:00"/>
    <d v="1899-12-30T00:30:00"/>
    <x v="0"/>
    <x v="2"/>
  </r>
  <r>
    <n v="1073"/>
    <x v="216"/>
    <x v="7"/>
    <x v="65"/>
    <d v="1899-12-30T13:18:00"/>
    <x v="7"/>
    <x v="94"/>
    <s v="STRYKER"/>
    <s v="5400-052-000"/>
    <x v="3"/>
    <x v="5"/>
    <s v="NOT WORKING"/>
    <s v="RESET DONE, AND NOW WORKING GOOD"/>
    <s v="NO"/>
    <s v="NO"/>
    <d v="2024-01-16T00:00:00"/>
    <s v="January 2024"/>
    <d v="1899-12-30T13:30:00"/>
    <d v="2024-01-16T13:15:00"/>
    <d v="2024-01-16T13:30:00"/>
    <d v="1899-12-30T00:15:00"/>
    <x v="0"/>
    <x v="0"/>
  </r>
  <r>
    <n v="1074"/>
    <x v="216"/>
    <x v="7"/>
    <x v="242"/>
    <d v="1899-12-30T14:00:00"/>
    <x v="0"/>
    <x v="4"/>
    <s v="WIPRO GE HEALTH CARE"/>
    <s v="CARESTATION 650 "/>
    <x v="3"/>
    <x v="2"/>
    <s v="NOT SWITCHING ON"/>
    <s v="FOUND THAT CIRCUIT BREAKER TURNED OFF. SWITCHED ON AND NOW WORKING GOOD."/>
    <s v="NO"/>
    <s v="NO"/>
    <d v="2024-01-16T00:00:00"/>
    <s v="January 2024"/>
    <d v="1899-12-30T14:05:00"/>
    <d v="2024-01-16T13:55:00"/>
    <d v="2024-01-16T14:05:00"/>
    <d v="1899-12-30T00:10:00"/>
    <x v="0"/>
    <x v="1"/>
  </r>
  <r>
    <n v="1075"/>
    <x v="216"/>
    <x v="7"/>
    <x v="42"/>
    <d v="1899-12-30T18:20:00"/>
    <x v="2"/>
    <x v="141"/>
    <s v="MEDTRONIC"/>
    <s v="53401"/>
    <x v="2"/>
    <x v="6"/>
    <s v="LOW BATTERY ALARM"/>
    <s v="CHECKED AND REPLACED BATTERY AND PROBLEM RECTIFIED"/>
    <s v="BATTERY"/>
    <s v="NO"/>
    <d v="2024-01-16T00:00:00"/>
    <s v="January 2024"/>
    <d v="1899-12-30T18:30:00"/>
    <d v="2024-01-16T18:10:00"/>
    <d v="2024-01-16T18:30:00"/>
    <d v="1899-12-30T00:20:00"/>
    <x v="0"/>
    <x v="1"/>
  </r>
  <r>
    <n v="1076"/>
    <x v="217"/>
    <x v="7"/>
    <x v="50"/>
    <d v="1899-12-30T12:05:00"/>
    <x v="0"/>
    <x v="15"/>
    <s v="PHILIPS"/>
    <s v="MX 550"/>
    <x v="3"/>
    <x v="5"/>
    <s v="AUTOMATICALLY SWITCHED OFF"/>
    <s v="FOUND FUNGI FORMED IN IV2FLEX BOARD. REPLACED IT AND NOW WORKING GOOD."/>
    <s v="INTERFACE BOARD"/>
    <s v="NO"/>
    <d v="2024-01-17T00:00:00"/>
    <s v="January 2024"/>
    <d v="1899-12-30T15:00:00"/>
    <d v="2024-01-17T12:00:00"/>
    <d v="2024-01-17T15:00:00"/>
    <d v="1899-12-30T03:00:00"/>
    <x v="0"/>
    <x v="0"/>
  </r>
  <r>
    <n v="1077"/>
    <x v="217"/>
    <x v="7"/>
    <x v="151"/>
    <d v="1899-12-30T19:15:00"/>
    <x v="0"/>
    <x v="15"/>
    <s v="PHILIPS"/>
    <s v="MX 450"/>
    <x v="5"/>
    <x v="6"/>
    <s v="ECG NOT WORKING"/>
    <s v="REPAIRED THE 5-LEAD ECG CABLE.WORKING FINE."/>
    <s v="NO"/>
    <s v="NO"/>
    <d v="2024-01-17T00:00:00"/>
    <s v="January 2024"/>
    <d v="1899-12-30T19:35:00"/>
    <d v="2024-01-17T19:10:00"/>
    <d v="2024-01-17T19:35:00"/>
    <d v="1899-12-30T00:25:00"/>
    <x v="0"/>
    <x v="0"/>
  </r>
  <r>
    <n v="1078"/>
    <x v="217"/>
    <x v="7"/>
    <x v="110"/>
    <d v="1899-12-30T10:20:00"/>
    <x v="2"/>
    <x v="73"/>
    <s v="TOPCON"/>
    <s v="3D OCT-1"/>
    <x v="2"/>
    <x v="3"/>
    <s v="BLUR IN CERTAIN PART"/>
    <s v="COMPANY PERSON CHECKED AND FOUND THAT THE OBJECT SCRATCHES, INTERNOL FIXATION TARGET IS WEAK AND LCD TO BE REPLACED. WORKING WITH CONTRAINTS"/>
    <s v="NO"/>
    <s v="TARGER FIXATION, OBJEST LEN AND LCD MONITOR"/>
    <d v="2024-01-17T00:00:00"/>
    <s v="January 2024"/>
    <d v="1899-12-30T11:00:00"/>
    <d v="2024-01-17T10:10:00"/>
    <d v="2024-01-17T11:00:00"/>
    <d v="1899-12-30T00:50:00"/>
    <x v="1"/>
    <x v="0"/>
  </r>
  <r>
    <n v="1079"/>
    <x v="217"/>
    <x v="7"/>
    <x v="123"/>
    <d v="1899-12-30T11:20:00"/>
    <x v="0"/>
    <x v="33"/>
    <s v="SMITHS MEDICAL"/>
    <s v="EQ 5000"/>
    <x v="4"/>
    <x v="5"/>
    <s v="NOT WORKING"/>
    <s v="CONNECTED THE TEMP SENSOR PROPERLY AND RECTIFIED THE ISSUE."/>
    <s v="NO"/>
    <s v="NO"/>
    <d v="2024-01-17T00:00:00"/>
    <s v="January 2024"/>
    <d v="1899-12-30T11:30:00"/>
    <d v="2024-01-17T11:15:00"/>
    <d v="2024-01-17T11:30:00"/>
    <d v="1899-12-30T00:15:00"/>
    <x v="0"/>
    <x v="0"/>
  </r>
  <r>
    <n v="1080"/>
    <x v="218"/>
    <x v="7"/>
    <x v="50"/>
    <d v="1899-12-30T12:04:00"/>
    <x v="10"/>
    <x v="129"/>
    <s v="INTEGRA"/>
    <s v="CUSA EXCEL +"/>
    <x v="3"/>
    <x v="5"/>
    <s v="ALARM INDICATION"/>
    <s v="FOUND IMPURITIES IN DISTILLED WATER, REPLACED WITH FRESH WATER AND NOW ISSUE RECTIFIED"/>
    <s v="NO"/>
    <s v="NO"/>
    <d v="2024-01-18T00:00:00"/>
    <s v="January 2024"/>
    <d v="1899-12-30T12:20:00"/>
    <d v="2024-01-18T12:00:00"/>
    <d v="2024-01-18T12:20:00"/>
    <d v="1899-12-30T00:20:00"/>
    <x v="0"/>
    <x v="1"/>
  </r>
  <r>
    <n v="1081"/>
    <x v="218"/>
    <x v="7"/>
    <x v="246"/>
    <d v="1899-12-30T11:30:00"/>
    <x v="0"/>
    <x v="62"/>
    <s v="CARESTREAM"/>
    <s v="DRF ASCEND ANOLOG HF"/>
    <x v="0"/>
    <x v="3"/>
    <s v="PATIENT DATA NOT SHOWING ON SOFTWARE. "/>
    <s v="RECONNETCED THE LAN CABLE AND RESTARTED THE SYSTEM. ISSUE RECTIFIED"/>
    <s v="NO"/>
    <s v="NO"/>
    <d v="2024-01-18T00:00:00"/>
    <s v="January 2024"/>
    <d v="1899-12-30T11:45:00"/>
    <d v="2024-01-18T11:25:00"/>
    <d v="2024-01-18T11:45:00"/>
    <d v="1899-12-30T00:20:00"/>
    <x v="0"/>
    <x v="0"/>
  </r>
  <r>
    <n v="1082"/>
    <x v="218"/>
    <x v="7"/>
    <x v="50"/>
    <d v="1899-12-30T12:05:00"/>
    <x v="0"/>
    <x v="15"/>
    <s v="PHILIPS"/>
    <s v="CM12"/>
    <x v="0"/>
    <x v="7"/>
    <s v="ALARM SOUND HIGH"/>
    <s v="SETTINGS CONFIGURED AND ISSUE RECTIFIED. "/>
    <s v="NO"/>
    <s v="NO"/>
    <d v="2024-01-18T00:00:00"/>
    <s v="January 2024"/>
    <d v="1899-12-30T12:10:00"/>
    <d v="2024-01-18T12:00:00"/>
    <d v="2024-01-18T12:10:00"/>
    <d v="1899-12-30T00:10:00"/>
    <x v="0"/>
    <x v="0"/>
  </r>
  <r>
    <n v="1083"/>
    <x v="218"/>
    <x v="7"/>
    <x v="92"/>
    <d v="1899-12-30T13:00:00"/>
    <x v="1"/>
    <x v="3"/>
    <s v="PHILIPS"/>
    <s v="EFFICIA DFM 100"/>
    <x v="0"/>
    <x v="7"/>
    <s v="PRINTER NOT WORKING."/>
    <s v="REFIXED PAPER AND TEST PRINT PASSED, ISSUE RECTIFIED. "/>
    <s v="NO"/>
    <s v="NO"/>
    <d v="2024-01-18T00:00:00"/>
    <s v="January 2024"/>
    <d v="1899-12-30T13:05:00"/>
    <d v="2024-01-18T13:00:00"/>
    <d v="2024-01-18T13:05:00"/>
    <d v="1899-12-30T00:05:00"/>
    <x v="0"/>
    <x v="1"/>
  </r>
  <r>
    <n v="1084"/>
    <x v="218"/>
    <x v="7"/>
    <x v="7"/>
    <d v="1899-12-30T13:10:00"/>
    <x v="1"/>
    <x v="3"/>
    <s v="PHILIPS"/>
    <s v="EFFICIA DFM 100"/>
    <x v="0"/>
    <x v="6"/>
    <s v="PRINTER NOT WORKING."/>
    <s v="REFIXED PAPER AND TEST PRINT PASSED, ISSUE RECTIFIED. "/>
    <s v="NO"/>
    <s v="NO"/>
    <d v="2024-01-18T00:00:00"/>
    <s v="January 2024"/>
    <d v="1899-12-30T13:15:00"/>
    <d v="2024-01-18T13:10:00"/>
    <d v="2024-01-18T13:15:00"/>
    <d v="1899-12-30T00:05:00"/>
    <x v="0"/>
    <x v="1"/>
  </r>
  <r>
    <n v="1085"/>
    <x v="219"/>
    <x v="7"/>
    <x v="97"/>
    <d v="1899-12-30T08:35:00"/>
    <x v="0"/>
    <x v="15"/>
    <s v="PHILIPS"/>
    <s v="CM12"/>
    <x v="3"/>
    <x v="7"/>
    <s v="NIBP NOT WORKING"/>
    <s v="ADJUSTED THE WELCROW AND CHECKED, NOW WORKNG GOOD"/>
    <s v="NO"/>
    <s v="NO"/>
    <d v="2024-01-19T00:00:00"/>
    <s v="January 2024"/>
    <d v="1899-12-30T08:45:00"/>
    <d v="2024-01-19T08:30:00"/>
    <d v="2024-01-19T08:45:00"/>
    <d v="1899-12-30T00:15:00"/>
    <x v="0"/>
    <x v="0"/>
  </r>
  <r>
    <n v="1086"/>
    <x v="219"/>
    <x v="7"/>
    <x v="240"/>
    <d v="1899-12-30T09:37:00"/>
    <x v="3"/>
    <x v="3"/>
    <s v="PHILIPS"/>
    <s v="EFFICIA DFM 100"/>
    <x v="3"/>
    <x v="6"/>
    <s v="PRINTER NOT WORKING"/>
    <s v="CLEANED THE PRINTER HEAD. REINSERTED THE PAPER ROLL. NOW WORKING GOOD."/>
    <s v="NO"/>
    <s v="NO"/>
    <d v="2024-01-19T00:00:00"/>
    <s v="January 2024"/>
    <d v="1899-12-30T09:55:00"/>
    <d v="2024-01-19T09:35:00"/>
    <d v="2024-01-19T09:55:00"/>
    <d v="1899-12-30T00:20:00"/>
    <x v="0"/>
    <x v="1"/>
  </r>
  <r>
    <n v="1087"/>
    <x v="219"/>
    <x v="7"/>
    <x v="10"/>
    <d v="1899-12-30T10:05:00"/>
    <x v="0"/>
    <x v="44"/>
    <s v="WIPRO GE HEALTH CARE"/>
    <s v="GIRAFFE"/>
    <x v="3"/>
    <x v="6"/>
    <s v="PROBE NOT WORKING"/>
    <s v="CHECKED AND ADJUSTED THE TEMPERATURE PROBE. NOW READY TO USE."/>
    <s v="NO"/>
    <s v="NO"/>
    <d v="2024-01-19T00:00:00"/>
    <s v="January 2024"/>
    <d v="1899-12-30T10:20:00"/>
    <d v="2024-01-19T10:00:00"/>
    <d v="2024-01-19T10:20:00"/>
    <d v="1899-12-30T00:20:00"/>
    <x v="0"/>
    <x v="0"/>
  </r>
  <r>
    <n v="1088"/>
    <x v="219"/>
    <x v="7"/>
    <x v="236"/>
    <d v="1899-12-30T21:10:00"/>
    <x v="0"/>
    <x v="18"/>
    <s v="MAQUET"/>
    <s v="SERVO-I"/>
    <x v="5"/>
    <x v="6"/>
    <s v="EXPIRATORY CASETTE NOT WORKING"/>
    <s v="REPLACED THE MEMEBRANE FOR EXPIRATORY CASETTE.WORKING FINE."/>
    <s v="EXPIRATORY CASSETTE"/>
    <s v="NO"/>
    <d v="2024-01-19T00:00:00"/>
    <s v="January 2024"/>
    <d v="1899-12-30T21:40:00"/>
    <d v="2024-01-19T21:05:00"/>
    <d v="2024-01-19T21:40:00"/>
    <d v="1899-12-30T00:35:00"/>
    <x v="0"/>
    <x v="1"/>
  </r>
  <r>
    <n v="1089"/>
    <x v="219"/>
    <x v="7"/>
    <x v="146"/>
    <d v="1899-12-30T22:15:00"/>
    <x v="0"/>
    <x v="5"/>
    <s v="GEM 4000"/>
    <s v="INSTRUMENTATION LABORATORY"/>
    <x v="5"/>
    <x v="6"/>
    <s v="NEED TO INSTALL NEW ABG CATRIDGE"/>
    <s v="INSTALLED THE NEW ABG CATRIDGE AND CVP TEST PERFORMED.WORKING FINE."/>
    <s v="CARTRIDGE"/>
    <s v="NO"/>
    <d v="2024-01-19T00:00:00"/>
    <s v="January 2024"/>
    <d v="1899-12-30T23:05:00"/>
    <d v="2024-01-19T22:10:00"/>
    <d v="2024-01-19T23:05:00"/>
    <d v="1899-12-30T00:55:00"/>
    <x v="0"/>
    <x v="0"/>
  </r>
  <r>
    <n v="1090"/>
    <x v="219"/>
    <x v="7"/>
    <x v="146"/>
    <d v="1899-12-30T22:15:00"/>
    <x v="0"/>
    <x v="5"/>
    <s v="GEM 4000"/>
    <s v="INSTRUMENTATION LABORATORY"/>
    <x v="5"/>
    <x v="6"/>
    <s v="NEED TO INSTALL NEW ABG CATRIDGE"/>
    <s v="INSTALLED THE NEW ABG CATRIDGE AND CVP TEST PERFORMED.WORKING FINE."/>
    <s v="CARTRIDGE"/>
    <s v="NO"/>
    <d v="2024-01-19T00:00:00"/>
    <s v="January 2024"/>
    <d v="1899-12-30T23:05:00"/>
    <d v="2024-01-19T22:10:00"/>
    <d v="2024-01-19T23:05:00"/>
    <d v="1899-12-30T00:55:00"/>
    <x v="0"/>
    <x v="0"/>
  </r>
  <r>
    <n v="1091"/>
    <x v="219"/>
    <x v="7"/>
    <x v="73"/>
    <d v="1899-12-30T16:40:00"/>
    <x v="2"/>
    <x v="15"/>
    <s v="PHILIPS"/>
    <s v="MX 450"/>
    <x v="4"/>
    <x v="6"/>
    <s v="PEDIATRIC TEMPERATURE PROBE NOT GIVEN"/>
    <s v="REPLACEMENT PROVIDE AND CHECKED"/>
    <s v="PEDIATRIC TEMP PROBE"/>
    <s v="NO"/>
    <d v="2024-01-19T00:00:00"/>
    <s v="January 2024"/>
    <d v="1899-12-30T16:50:00"/>
    <d v="2024-01-19T16:30:00"/>
    <d v="2024-01-19T16:50:00"/>
    <d v="1899-12-30T00:20:00"/>
    <x v="0"/>
    <x v="0"/>
  </r>
  <r>
    <n v="1092"/>
    <x v="219"/>
    <x v="7"/>
    <x v="21"/>
    <d v="1899-12-30T15:15:00"/>
    <x v="6"/>
    <x v="103"/>
    <s v="INSPIRED"/>
    <s v="O2FLO"/>
    <x v="4"/>
    <x v="6"/>
    <s v="CHECKOUT NOT PASSED"/>
    <s v="CLEANED THE FILTER AND NOW ITS WORKING GOOD"/>
    <s v="NO"/>
    <s v="NO"/>
    <d v="2024-01-19T00:00:00"/>
    <s v="January 2024"/>
    <d v="1899-12-30T15:30:00"/>
    <d v="2024-01-19T15:00:00"/>
    <d v="2024-01-19T15:30:00"/>
    <d v="1899-12-30T00:30:00"/>
    <x v="0"/>
    <x v="0"/>
  </r>
  <r>
    <n v="1093"/>
    <x v="220"/>
    <x v="7"/>
    <x v="74"/>
    <d v="1899-12-30T08:30:00"/>
    <x v="0"/>
    <x v="4"/>
    <s v="WIPRO GE HEALTH CARE"/>
    <s v="AVANCE CS2"/>
    <x v="3"/>
    <x v="5"/>
    <s v="CIRCUIT LEAK TEST FAILED"/>
    <s v="FOUND MOISTURE IN ABSORBER CANISTER. CLEANED IT AND REFIXED. RERUNNED THE TEST AND NOW CIRCUIT LEAK UNDER 100 ML/MIN. NOW READY TO USE."/>
    <s v="NO"/>
    <s v="NO"/>
    <d v="2024-01-20T00:00:00"/>
    <s v="January 2024"/>
    <d v="1899-12-30T08:45:00"/>
    <d v="2024-01-20T08:25:00"/>
    <d v="2024-01-20T08:45:00"/>
    <d v="1899-12-30T00:20:00"/>
    <x v="0"/>
    <x v="1"/>
  </r>
  <r>
    <n v="1094"/>
    <x v="220"/>
    <x v="7"/>
    <x v="206"/>
    <d v="1899-12-30T08:47:00"/>
    <x v="3"/>
    <x v="3"/>
    <s v="PHILIPS"/>
    <s v="EFFICIA DFM 100"/>
    <x v="3"/>
    <x v="6"/>
    <s v="EQUIPMENT DISABLED, SYSTEM FAILURE"/>
    <s v="RESET DONE, RERUNNED THE OPERATIONAL CHECK. MACHINE READY TO USE."/>
    <s v="NO"/>
    <s v="NO"/>
    <d v="2024-01-20T00:00:00"/>
    <s v="January 2024"/>
    <d v="1899-12-30T09:00:00"/>
    <d v="2024-01-20T08:45:00"/>
    <d v="2024-01-20T09:00:00"/>
    <d v="1899-12-30T00:15:00"/>
    <x v="0"/>
    <x v="1"/>
  </r>
  <r>
    <n v="1095"/>
    <x v="220"/>
    <x v="7"/>
    <x v="25"/>
    <d v="1899-12-30T11:35:00"/>
    <x v="0"/>
    <x v="15"/>
    <s v="PHILIPS"/>
    <s v="CM12"/>
    <x v="3"/>
    <x v="7"/>
    <s v="SPO2 PROBE NOT WORKING"/>
    <s v="CHECKED AND FOUND NO ISSUES WITH THE PROBE. RECONNECTED THE PROBE PROPERLY AT BOTH ENDS. NOW WORKING GOOD. "/>
    <s v="NO"/>
    <s v="NO"/>
    <d v="2024-01-20T00:00:00"/>
    <s v="January 2024"/>
    <d v="1899-12-30T11:45:00"/>
    <d v="2024-01-20T11:30:00"/>
    <d v="2024-01-20T11:45:00"/>
    <d v="1899-12-30T00:15:00"/>
    <x v="0"/>
    <x v="0"/>
  </r>
  <r>
    <n v="1096"/>
    <x v="220"/>
    <x v="7"/>
    <x v="49"/>
    <d v="1899-12-30T12:55:00"/>
    <x v="0"/>
    <x v="142"/>
    <s v="BPL"/>
    <s v="FD9713N"/>
    <x v="3"/>
    <x v="7"/>
    <s v="DISPLAY ISSUE"/>
    <s v="RESET DONE AND NOW READY TO USE."/>
    <s v="NO"/>
    <s v="NO"/>
    <d v="2024-01-20T00:00:00"/>
    <s v="January 2024"/>
    <d v="1899-12-30T13:10:00"/>
    <d v="2024-01-20T12:50:00"/>
    <d v="2024-01-20T13:10:00"/>
    <d v="1899-12-30T00:20:00"/>
    <x v="0"/>
    <x v="0"/>
  </r>
  <r>
    <n v="1097"/>
    <x v="220"/>
    <x v="7"/>
    <x v="51"/>
    <d v="1899-12-30T15:40:00"/>
    <x v="2"/>
    <x v="4"/>
    <s v="WIPRO GE HEALTH CARE"/>
    <s v="AVANCE CS2"/>
    <x v="3"/>
    <x v="5"/>
    <s v="O2 CELL ISSUE"/>
    <s v="FOUND MOISTURE IN O2 CELL MODULE, DRIED AND SWAPPED O2 CELL FROM 9100C NXT (/00214) AND AVANCE CS2 (/00142). NOW BOTH READY TO USE."/>
    <s v="NO"/>
    <s v="NO"/>
    <d v="2024-01-20T00:00:00"/>
    <s v="January 2024"/>
    <d v="1899-12-30T16:30:00"/>
    <d v="2024-01-20T15:30:00"/>
    <d v="2024-01-20T16:30:00"/>
    <d v="1899-12-30T01:00:00"/>
    <x v="0"/>
    <x v="1"/>
  </r>
  <r>
    <n v="1098"/>
    <x v="220"/>
    <x v="7"/>
    <x v="174"/>
    <d v="1899-12-30T20:15:00"/>
    <x v="0"/>
    <x v="44"/>
    <s v="WIPRO GE HEALTH CARE"/>
    <s v="LULLABY"/>
    <x v="5"/>
    <x v="6"/>
    <s v="WARMER NOT WORKING"/>
    <s v="REPLACED THE HEATER COIL BY THE COMPANY PERSON."/>
    <s v="HEATER COIL"/>
    <s v="NO"/>
    <d v="2024-01-20T00:00:00"/>
    <s v="January 2024"/>
    <d v="1899-12-30T21:30:00"/>
    <d v="2024-01-20T20:10:00"/>
    <d v="2024-01-20T21:30:00"/>
    <d v="1899-12-30T01:20:00"/>
    <x v="0"/>
    <x v="0"/>
  </r>
  <r>
    <n v="1099"/>
    <x v="220"/>
    <x v="7"/>
    <x v="159"/>
    <d v="1899-12-30T21:15:00"/>
    <x v="0"/>
    <x v="44"/>
    <s v="WIPRO GE HEALTH CARE"/>
    <s v="GIRAFFE"/>
    <x v="5"/>
    <x v="6"/>
    <s v="SKIN TEMPERATURE PROBE FAILED"/>
    <s v="REPLACED THE SKIN TEMPERATURE PROBE"/>
    <s v="SKIN TEMPERATURE PROBE"/>
    <s v="NO"/>
    <d v="2024-01-20T00:00:00"/>
    <s v="January 2024"/>
    <d v="1899-12-30T21:30:00"/>
    <d v="2024-01-20T21:10:00"/>
    <d v="2024-01-20T21:30:00"/>
    <d v="1899-12-30T00:20:00"/>
    <x v="0"/>
    <x v="0"/>
  </r>
  <r>
    <n v="1100"/>
    <x v="220"/>
    <x v="7"/>
    <x v="140"/>
    <d v="1899-12-30T11:20:00"/>
    <x v="2"/>
    <x v="2"/>
    <s v="PARAMOUNT"/>
    <s v="A5 4M IA 54380"/>
    <x v="2"/>
    <x v="7"/>
    <s v="NOT WORKING"/>
    <s v="CHECKED, REMOTE GOT LOCKED, SO RESET DONE AND NOW IT WORKING FINE"/>
    <s v="NO"/>
    <s v="NO"/>
    <d v="2024-01-20T00:00:00"/>
    <s v="January 2024"/>
    <d v="1899-12-30T11:35:00"/>
    <d v="2024-01-20T11:10:00"/>
    <d v="2024-01-20T11:35:00"/>
    <d v="1899-12-30T00:25:00"/>
    <x v="0"/>
    <x v="2"/>
  </r>
  <r>
    <n v="1101"/>
    <x v="221"/>
    <x v="7"/>
    <x v="154"/>
    <d v="1899-12-30T00:24:00"/>
    <x v="10"/>
    <x v="38"/>
    <s v="RESMED"/>
    <s v="STELLAR 150"/>
    <x v="3"/>
    <x v="7"/>
    <s v="NOT WORKING"/>
    <s v="FOUND THAT BATTERY FULLY DEPLETED. PLUGGED TO AC SOURCE, SETTINGS DONE. AND NOW WORKING GOOD."/>
    <s v="NO"/>
    <s v="NO"/>
    <d v="2024-01-21T00:00:00"/>
    <s v="January 2024"/>
    <d v="1899-12-30T00:30:00"/>
    <d v="2024-01-21T00:20:00"/>
    <d v="2024-01-21T00:30:00"/>
    <d v="1899-12-30T00:10:00"/>
    <x v="0"/>
    <x v="0"/>
  </r>
  <r>
    <n v="1102"/>
    <x v="221"/>
    <x v="7"/>
    <x v="93"/>
    <d v="1899-12-30T01:03:00"/>
    <x v="7"/>
    <x v="38"/>
    <s v="PHILIPS"/>
    <s v="A40"/>
    <x v="3"/>
    <x v="6"/>
    <s v="NOT WORKING"/>
    <s v="SWAPPED THE STANDBY BIPAP MACHINE (BME/01110) WITH THIS BIPAP MACHINE."/>
    <s v="NO"/>
    <s v="NO"/>
    <d v="2024-01-21T00:00:00"/>
    <s v="January 2024"/>
    <d v="1899-12-30T01:15:00"/>
    <d v="2024-01-21T01:00:00"/>
    <d v="2024-01-21T01:15:00"/>
    <d v="1899-12-30T00:15:00"/>
    <x v="0"/>
    <x v="0"/>
  </r>
  <r>
    <n v="1103"/>
    <x v="221"/>
    <x v="7"/>
    <x v="144"/>
    <d v="1899-12-30T02:05:00"/>
    <x v="0"/>
    <x v="8"/>
    <s v="MINDRAY MEDICAL INDIA"/>
    <s v="MX7"/>
    <x v="3"/>
    <x v="7"/>
    <s v="NOT WORKING"/>
    <s v="FOUND THAT PROBE NOT CONNECTED PROPERLY. RECONNECTED AND NOW WORKING GOOD"/>
    <s v="NO"/>
    <s v="NO"/>
    <d v="2024-01-21T00:00:00"/>
    <s v="January 2024"/>
    <d v="1899-12-30T02:10:00"/>
    <d v="2024-01-21T02:00:00"/>
    <d v="2024-01-21T02:10:00"/>
    <d v="1899-12-30T00:10:00"/>
    <x v="0"/>
    <x v="0"/>
  </r>
  <r>
    <n v="1104"/>
    <x v="222"/>
    <x v="7"/>
    <x v="25"/>
    <d v="1899-12-30T11:40:00"/>
    <x v="2"/>
    <x v="11"/>
    <s v="ATMOS"/>
    <s v="S351"/>
    <x v="2"/>
    <x v="6"/>
    <s v="GLASS JAR BROKEN"/>
    <s v="CHECKED AND FOUND THAT JAR BROKEN, UNOBLE TO FIX, SO EXTERNOL JAR WAS PROVIDED, NOW IT WORKING"/>
    <s v="NO"/>
    <s v="NO"/>
    <d v="2024-01-22T00:00:00"/>
    <s v="January 2024"/>
    <d v="1899-12-30T11:45:00"/>
    <d v="2024-01-22T11:30:00"/>
    <d v="2024-01-22T11:45:00"/>
    <d v="1899-12-30T00:15:00"/>
    <x v="0"/>
    <x v="0"/>
  </r>
  <r>
    <n v="1105"/>
    <x v="223"/>
    <x v="7"/>
    <x v="247"/>
    <d v="1899-12-30T20:40:00"/>
    <x v="0"/>
    <x v="2"/>
    <s v="ARJO HUNTLEIGH"/>
    <s v="ENTERPRISE 8000"/>
    <x v="0"/>
    <x v="7"/>
    <s v="COT NOT WORKING"/>
    <s v="FOUND BATTERY DEPLETED. CONNECTED ON MAINS AND ISSUE RECTIFIED. "/>
    <s v="NO"/>
    <s v="NO"/>
    <d v="2024-01-23T00:00:00"/>
    <s v="January 2024"/>
    <d v="1899-12-30T20:45:00"/>
    <d v="2024-01-23T20:35:00"/>
    <d v="2024-01-23T20:45:00"/>
    <d v="1899-12-30T00:10:00"/>
    <x v="0"/>
    <x v="2"/>
  </r>
  <r>
    <n v="1106"/>
    <x v="223"/>
    <x v="7"/>
    <x v="86"/>
    <d v="1899-12-30T12:30:00"/>
    <x v="2"/>
    <x v="27"/>
    <s v="PHILIPS"/>
    <s v="CORE SERIES S5"/>
    <x v="2"/>
    <x v="1"/>
    <s v="ERROR AND NO DATA AFTER INSERTING CATHETER TO PATIENT"/>
    <s v="COMPANY CHECKED AND ORDERED FFR MODULE, SO REPLACED IT AND NOW IT WORKING FINE"/>
    <s v="NO"/>
    <s v="FFR MODULE"/>
    <d v="2024-01-23T00:00:00"/>
    <s v="January 2024"/>
    <d v="1899-12-30T12:45:00"/>
    <d v="2024-01-23T12:20:00"/>
    <d v="2024-01-23T12:45:00"/>
    <d v="1899-12-30T00:25:00"/>
    <x v="1"/>
    <x v="0"/>
  </r>
  <r>
    <n v="1107"/>
    <x v="223"/>
    <x v="7"/>
    <x v="108"/>
    <d v="1899-12-30T11:45:00"/>
    <x v="0"/>
    <x v="108"/>
    <s v="CARL ZEISS"/>
    <s v="OPMI SENSARA"/>
    <x v="4"/>
    <x v="5"/>
    <s v="NOT ABLE TO USE SLAVE MONITOR"/>
    <s v="CHANGED SETTINGS AND CONNECTED TO THE SLAVE MONITOR"/>
    <s v="NO"/>
    <s v="NO"/>
    <d v="2024-01-23T00:00:00"/>
    <s v="January 2024"/>
    <d v="1899-12-30T11:55:00"/>
    <d v="2024-01-23T11:40:00"/>
    <d v="2024-01-23T11:55:00"/>
    <d v="1899-12-30T00:15:00"/>
    <x v="0"/>
    <x v="0"/>
  </r>
  <r>
    <n v="1108"/>
    <x v="224"/>
    <x v="7"/>
    <x v="10"/>
    <d v="1899-12-30T10:04:00"/>
    <x v="10"/>
    <x v="44"/>
    <s v="WIPRO GE HEALTH CARE"/>
    <s v="GIRAFFE"/>
    <x v="3"/>
    <x v="6"/>
    <s v="TEMP PROBE NOT WORKING"/>
    <s v="REPLACED THE NEW TEMPERATURE WITH THE OLD ONE. NOW WORKING GOOD."/>
    <s v="SKIN TEMPERATURE PROBE"/>
    <s v="NO"/>
    <d v="2024-01-24T00:00:00"/>
    <s v="January 2024"/>
    <d v="1899-12-30T10:15:00"/>
    <d v="2024-01-24T10:00:00"/>
    <d v="2024-01-24T10:15:00"/>
    <d v="1899-12-30T00:15:00"/>
    <x v="0"/>
    <x v="0"/>
  </r>
  <r>
    <n v="1109"/>
    <x v="224"/>
    <x v="7"/>
    <x v="11"/>
    <d v="1899-12-30T13:10:00"/>
    <x v="0"/>
    <x v="15"/>
    <s v="PHILIPS"/>
    <s v="CM12"/>
    <x v="5"/>
    <x v="7"/>
    <s v="SPO2 PROBE NOT WORKING"/>
    <s v="OLD SPO2 PROBE PROBE FAILED/REPLACED WITH NEW ONE.WORKING FINE."/>
    <s v="SPO2 PROBE"/>
    <s v="NO"/>
    <d v="2024-01-24T00:00:00"/>
    <s v="January 2024"/>
    <d v="1899-12-30T13:30:00"/>
    <d v="2024-01-24T13:05:00"/>
    <d v="2024-01-24T13:30:00"/>
    <d v="1899-12-30T00:25:00"/>
    <x v="0"/>
    <x v="0"/>
  </r>
  <r>
    <n v="1110"/>
    <x v="224"/>
    <x v="7"/>
    <x v="41"/>
    <d v="1899-12-30T16:15:00"/>
    <x v="0"/>
    <x v="32"/>
    <s v="WIPRO GE HEALTH CARE"/>
    <s v="MAC 2000"/>
    <x v="5"/>
    <x v="7"/>
    <s v="ECG BULB MISSING"/>
    <s v="REPLACED WITH NEW ECG BULB.WORKING FINE."/>
    <s v="BULB ELECTRODE"/>
    <s v="NO"/>
    <d v="2024-01-24T00:00:00"/>
    <s v="January 2024"/>
    <d v="1899-12-30T16:30:00"/>
    <d v="2024-01-24T16:10:00"/>
    <d v="2024-01-24T16:30:00"/>
    <d v="1899-12-30T00:20:00"/>
    <x v="0"/>
    <x v="0"/>
  </r>
  <r>
    <n v="1111"/>
    <x v="224"/>
    <x v="7"/>
    <x v="50"/>
    <d v="1899-12-30T12:10:00"/>
    <x v="2"/>
    <x v="143"/>
    <s v="NEUATION"/>
    <s v="I FUGE D12"/>
    <x v="2"/>
    <x v="4"/>
    <s v="LED DISPLAY NOT GOOD"/>
    <s v="CHECKED AND RECONNECTED, NOT IT IS GOOD, UNDER OBSERVATION"/>
    <s v="NO"/>
    <s v="NO"/>
    <d v="2024-01-24T00:00:00"/>
    <s v="January 2024"/>
    <d v="1899-12-30T12:35:00"/>
    <d v="2024-01-24T12:00:00"/>
    <d v="2024-01-24T12:35:00"/>
    <d v="1899-12-30T00:35:00"/>
    <x v="0"/>
    <x v="0"/>
  </r>
  <r>
    <n v="1112"/>
    <x v="224"/>
    <x v="7"/>
    <x v="6"/>
    <d v="1899-12-30T08:10:00"/>
    <x v="2"/>
    <x v="15"/>
    <s v="PHILIPS"/>
    <s v="MX 550"/>
    <x v="4"/>
    <x v="5"/>
    <s v="SLAVE MONITOR NOT WORKING"/>
    <s v="CHANGED THE SETTINGS AND RECTIFIED THE ISSUE."/>
    <s v="NO"/>
    <s v="NO"/>
    <d v="2024-01-24T00:00:00"/>
    <s v="January 2024"/>
    <d v="1899-12-30T08:20:00"/>
    <d v="2024-01-24T08:00:00"/>
    <d v="2024-01-24T08:20:00"/>
    <d v="1899-12-30T00:20:00"/>
    <x v="0"/>
    <x v="0"/>
  </r>
  <r>
    <n v="1113"/>
    <x v="224"/>
    <x v="7"/>
    <x v="61"/>
    <d v="1899-12-30T11:10:00"/>
    <x v="2"/>
    <x v="81"/>
    <s v="KARL STORZ"/>
    <s v="TM220"/>
    <x v="4"/>
    <x v="5"/>
    <s v="DISPLAY COLOUR CHANGED"/>
    <s v="CAMERA CABLE CONNECTED PROPERLY AND RECTIFIED THE ISSUE."/>
    <s v="NO"/>
    <s v="NO"/>
    <d v="2024-01-24T00:00:00"/>
    <s v="January 2024"/>
    <d v="1899-12-30T11:20:00"/>
    <d v="2024-01-24T11:00:00"/>
    <d v="2024-01-24T11:20:00"/>
    <d v="1899-12-30T00:20:00"/>
    <x v="0"/>
    <x v="0"/>
  </r>
  <r>
    <n v="1114"/>
    <x v="224"/>
    <x v="7"/>
    <x v="10"/>
    <d v="1899-12-30T10:15:00"/>
    <x v="6"/>
    <x v="45"/>
    <s v="HELENO LABORATORIES"/>
    <s v="ACTALYKE"/>
    <x v="4"/>
    <x v="1"/>
    <s v="POL ERROR"/>
    <s v="CHECKED WITH ANOTHER SAMPLE AND IT'S WORKING FINE."/>
    <s v="NO"/>
    <s v="NO"/>
    <d v="2024-01-24T00:00:00"/>
    <s v="January 2024"/>
    <d v="1899-12-30T10:25:00"/>
    <d v="2024-01-24T10:00:00"/>
    <d v="2024-01-24T10:25:00"/>
    <d v="1899-12-30T00:25:00"/>
    <x v="0"/>
    <x v="0"/>
  </r>
  <r>
    <n v="1115"/>
    <x v="224"/>
    <x v="7"/>
    <x v="130"/>
    <d v="1899-12-30T07:20:00"/>
    <x v="0"/>
    <x v="15"/>
    <s v="PHILIPS"/>
    <s v="CM12"/>
    <x v="4"/>
    <x v="5"/>
    <s v="LEAK IN BP CUFF"/>
    <s v="FIXED IT AND NOW IT'S WORKING GOOD"/>
    <s v="NO"/>
    <s v="NO"/>
    <d v="2024-01-24T00:00:00"/>
    <s v="January 2024"/>
    <d v="1899-12-30T07:25:00"/>
    <d v="2024-01-24T07:15:00"/>
    <d v="2024-01-24T07:25:00"/>
    <d v="1899-12-30T00:10:00"/>
    <x v="0"/>
    <x v="0"/>
  </r>
  <r>
    <n v="1116"/>
    <x v="224"/>
    <x v="7"/>
    <x v="190"/>
    <d v="1899-12-30T07:25:00"/>
    <x v="1"/>
    <x v="15"/>
    <s v="PHILIPS"/>
    <s v="CM12"/>
    <x v="4"/>
    <x v="5"/>
    <s v="LEAK IN BP CUFF"/>
    <s v="FIXED IT AND NOW IT'S WORKING GOOD"/>
    <s v="NO"/>
    <s v="NO"/>
    <d v="2024-01-24T00:00:00"/>
    <s v="January 2024"/>
    <d v="1899-12-30T07:30:00"/>
    <d v="2024-01-24T07:25:00"/>
    <d v="2024-01-24T07:30:00"/>
    <d v="1899-12-30T00:05:00"/>
    <x v="0"/>
    <x v="0"/>
  </r>
  <r>
    <n v="1117"/>
    <x v="224"/>
    <x v="7"/>
    <x v="13"/>
    <d v="1899-12-30T07:30:00"/>
    <x v="1"/>
    <x v="15"/>
    <s v="PHILIPS"/>
    <s v="CM12"/>
    <x v="4"/>
    <x v="5"/>
    <s v="NOT ABLE TO CONNECT THE BP CUFF"/>
    <s v="LUBRICATED THE CONNECTOR AND FIXED IT"/>
    <s v="NO"/>
    <s v="NO"/>
    <d v="2024-01-24T00:00:00"/>
    <s v="January 2024"/>
    <d v="1899-12-30T07:35:00"/>
    <d v="2024-01-24T07:30:00"/>
    <d v="2024-01-24T07:35:00"/>
    <d v="1899-12-30T00:05:00"/>
    <x v="0"/>
    <x v="0"/>
  </r>
  <r>
    <n v="1118"/>
    <x v="225"/>
    <x v="7"/>
    <x v="93"/>
    <d v="1899-12-30T01:05:00"/>
    <x v="0"/>
    <x v="144"/>
    <s v="WIPRO GE HEALTH CARE"/>
    <s v="GIRAFFE"/>
    <x v="0"/>
    <x v="6"/>
    <s v="SOUND HEARD WHILE SWITCHING ON "/>
    <s v="REMOVED AND REFIXED INCUBATOR BEDS AND SENSORS, ISSUE RECTIFIED. "/>
    <s v="NO"/>
    <s v="NO"/>
    <d v="2024-01-25T00:00:00"/>
    <s v="January 2024"/>
    <d v="1899-12-30T01:40:00"/>
    <d v="2024-01-25T01:00:00"/>
    <d v="2024-01-25T01:40:00"/>
    <d v="1899-12-30T00:40:00"/>
    <x v="0"/>
    <x v="0"/>
  </r>
  <r>
    <n v="1119"/>
    <x v="225"/>
    <x v="7"/>
    <x v="10"/>
    <d v="1899-12-30T10:10:00"/>
    <x v="2"/>
    <x v="109"/>
    <s v="PHILIPS"/>
    <s v="INGENIA ELITON S"/>
    <x v="2"/>
    <x v="0"/>
    <s v="MRI GRADIENT COIL OVER HEATED"/>
    <s v="COMPANY ENGG CHECKED AND CONFIRMED THE PROBLEM WITH QIB"/>
    <s v="QIB"/>
    <s v="NO"/>
    <d v="2024-01-25T00:00:00"/>
    <s v="January 2024"/>
    <d v="1899-12-30T10:50:00"/>
    <d v="2024-01-25T10:00:00"/>
    <d v="2024-01-25T10:50:00"/>
    <d v="1899-12-30T00:50:00"/>
    <x v="0"/>
    <x v="1"/>
  </r>
  <r>
    <n v="1120"/>
    <x v="225"/>
    <x v="7"/>
    <x v="92"/>
    <d v="1899-12-30T13:10:00"/>
    <x v="2"/>
    <x v="25"/>
    <s v="MAQUET"/>
    <s v="SERVO-I"/>
    <x v="2"/>
    <x v="6"/>
    <s v="O2 SENSOR NOT DETECTED ERROR"/>
    <s v="CHECKED AND RECONNECTED THE O2 SESNOR SECTION, NOW IT WORKIN GOOD"/>
    <s v="NO"/>
    <s v="NO"/>
    <d v="2024-01-25T00:00:00"/>
    <s v="January 2024"/>
    <d v="1899-12-30T13:35:00"/>
    <d v="2024-01-25T13:00:00"/>
    <d v="2024-01-25T13:35:00"/>
    <d v="1899-12-30T00:35:00"/>
    <x v="0"/>
    <x v="1"/>
  </r>
  <r>
    <n v="1121"/>
    <x v="226"/>
    <x v="7"/>
    <x v="16"/>
    <d v="1899-12-30T09:55:00"/>
    <x v="0"/>
    <x v="109"/>
    <s v="PHILIPS"/>
    <s v="INGENIA ELITON S"/>
    <x v="0"/>
    <x v="0"/>
    <s v="GRADIENT COIL OVERHEAT ALARM, UNOBLE TO PERFORM SCAN"/>
    <s v="FOUND ISSUE WITH QIB BOARD. REPLACED WITH NEW ONE, CALIBRATION DONE AND SOFTWARE UPGRADED. TEST SCAN DONE AND ISSUE RECTIFIED. "/>
    <s v="QUADRATURE INTERFACE BOARD"/>
    <s v="NO"/>
    <d v="2024-01-26T00:00:00"/>
    <s v="January 2024"/>
    <d v="1899-12-30T11:00:00"/>
    <d v="2024-01-26T09:50:00"/>
    <d v="2024-01-26T11:00:00"/>
    <d v="1899-12-30T01:10:00"/>
    <x v="0"/>
    <x v="1"/>
  </r>
  <r>
    <n v="1122"/>
    <x v="226"/>
    <x v="7"/>
    <x v="152"/>
    <d v="1899-12-30T07:00:00"/>
    <x v="1"/>
    <x v="127"/>
    <s v="SKANRAY"/>
    <s v="SKANMOBILE"/>
    <x v="0"/>
    <x v="0"/>
    <s v="CONSOLE DISPLAY NOT SWITCHIN ON "/>
    <s v="SWAPPED AND CHECKED WITH ANOTHER POWER ADAPTOR, OBSERVED WORKING, FOUND POWER ADAPTOR DEFECTIVE, NEEDS REPLACEMENT."/>
    <s v="NO"/>
    <s v="POWER ADAPTOR"/>
    <d v="2024-01-26T00:00:00"/>
    <s v="January 2024"/>
    <d v="1899-12-30T07:30:00"/>
    <d v="2024-01-26T07:00:00"/>
    <d v="2024-01-26T07:30:00"/>
    <d v="1899-12-30T00:30:00"/>
    <x v="1"/>
    <x v="0"/>
  </r>
  <r>
    <n v="1123"/>
    <x v="226"/>
    <x v="7"/>
    <x v="196"/>
    <d v="1899-12-30T09:35:00"/>
    <x v="0"/>
    <x v="75"/>
    <s v="SKANRAY DENTAL"/>
    <s v="SKANLECTICA OPAL"/>
    <x v="4"/>
    <x v="3"/>
    <s v="UNWANTED NOISE DURING USAGE"/>
    <s v="FIXED THE AIR COMPRESSOR HOSE RECTIFIED THE ISSUE"/>
    <s v="NO"/>
    <s v="NO"/>
    <d v="2024-01-26T00:00:00"/>
    <s v="January 2024"/>
    <d v="1899-12-30T09:45:00"/>
    <d v="2024-01-26T09:30:00"/>
    <d v="2024-01-26T09:45:00"/>
    <d v="1899-12-30T00:15:00"/>
    <x v="0"/>
    <x v="0"/>
  </r>
  <r>
    <n v="1124"/>
    <x v="227"/>
    <x v="7"/>
    <x v="128"/>
    <d v="1899-12-30T20:05:00"/>
    <x v="0"/>
    <x v="15"/>
    <s v="PHILIPS"/>
    <s v="CM12"/>
    <x v="0"/>
    <x v="7"/>
    <s v="BP VALUE NOT SHWOING. "/>
    <s v="FOUND BP CUFF DEFECTIVE. CHANGED CUFF AND HOSE FROM ANOTHER WARD MONITOR AND ISSUE RECTIFIED. "/>
    <s v="BP CUFF"/>
    <s v="NO"/>
    <d v="2024-01-27T00:00:00"/>
    <s v="January 2024"/>
    <d v="1899-12-30T20:20:00"/>
    <d v="2024-01-27T20:00:00"/>
    <d v="2024-01-27T20:20:00"/>
    <d v="1899-12-30T00:20:00"/>
    <x v="0"/>
    <x v="0"/>
  </r>
  <r>
    <n v="1125"/>
    <x v="227"/>
    <x v="7"/>
    <x v="248"/>
    <d v="1899-12-30T19:30:00"/>
    <x v="0"/>
    <x v="2"/>
    <s v="ARJO HUNTLEIGH"/>
    <s v="ENTERPRISE 8000"/>
    <x v="0"/>
    <x v="7"/>
    <s v="COT NOT SWITCHING ON"/>
    <s v="FOUND POWER CHORD DISCONNECTED FROM CONTROL BOX. RECONNECTED AND ISSUE RECTIFIED. "/>
    <s v="NO"/>
    <s v="NO"/>
    <d v="2024-01-27T00:00:00"/>
    <s v="January 2024"/>
    <d v="1899-12-30T19:40:00"/>
    <d v="2024-01-27T19:25:00"/>
    <d v="2024-01-27T19:40:00"/>
    <d v="1899-12-30T00:15:00"/>
    <x v="0"/>
    <x v="2"/>
  </r>
  <r>
    <n v="1126"/>
    <x v="227"/>
    <x v="7"/>
    <x v="27"/>
    <d v="1899-12-30T10:33:00"/>
    <x v="7"/>
    <x v="4"/>
    <s v="WIPRO GE HEALTH CARE"/>
    <s v="9100 CNXT"/>
    <x v="3"/>
    <x v="5"/>
    <s v="O2 CELL ISSUE"/>
    <s v="MOISTURE IN O2 CELL AND FLOW SENSOR. SWAPPED THE O2 CELL FROM 00149. NOW WORKING GOOD."/>
    <s v="O2 CELL"/>
    <s v="NO"/>
    <d v="2024-01-27T00:00:00"/>
    <s v="January 2024"/>
    <d v="1899-12-30T11:00:00"/>
    <d v="2024-01-27T10:30:00"/>
    <d v="2024-01-27T11:00:00"/>
    <d v="1899-12-30T00:30:00"/>
    <x v="0"/>
    <x v="1"/>
  </r>
  <r>
    <n v="1127"/>
    <x v="227"/>
    <x v="7"/>
    <x v="35"/>
    <d v="1899-12-30T17:05:00"/>
    <x v="0"/>
    <x v="15"/>
    <s v="PHILIPS"/>
    <s v="MX 550"/>
    <x v="3"/>
    <x v="5"/>
    <s v="TOUCH NOT WORKING AND AUTOMATICALLY OFF ISSUE"/>
    <s v="REPLACED THE INTERFACE BOARD BY THE COM[PANY PERSON. TOUCH NOW WORKING GOOD. "/>
    <s v="INTERFACE BOARD"/>
    <s v="NO"/>
    <d v="2024-01-27T00:00:00"/>
    <s v="January 2024"/>
    <d v="1899-12-30T17:30:00"/>
    <d v="2024-01-27T17:00:00"/>
    <d v="2024-01-27T17:30:00"/>
    <d v="1899-12-30T00:30:00"/>
    <x v="0"/>
    <x v="0"/>
  </r>
  <r>
    <n v="1128"/>
    <x v="227"/>
    <x v="7"/>
    <x v="20"/>
    <d v="1899-12-30T13:45:00"/>
    <x v="0"/>
    <x v="16"/>
    <s v="MAQUET"/>
    <s v="SERVO AIR"/>
    <x v="2"/>
    <x v="6"/>
    <s v="EXP CASSETTE ERROR"/>
    <s v="CHECKED AND FOUND THE PROBLEM WITH EXP CASSETTE, SO REPLACED IT AND USED WITH TEST LUNG CIRCUIT"/>
    <s v="EXPIRATORY CASSETTE"/>
    <s v="NO"/>
    <d v="2024-01-27T00:00:00"/>
    <s v="January 2024"/>
    <d v="1899-12-30T14:10:00"/>
    <d v="2024-01-27T13:40:00"/>
    <d v="2024-01-27T14:10:00"/>
    <d v="1899-12-30T00:30:00"/>
    <x v="0"/>
    <x v="1"/>
  </r>
  <r>
    <n v="1129"/>
    <x v="228"/>
    <x v="7"/>
    <x v="179"/>
    <d v="1899-12-30T08:20:00"/>
    <x v="0"/>
    <x v="16"/>
    <s v="MAQUET"/>
    <s v="SERVO AIR"/>
    <x v="3"/>
    <x v="6"/>
    <s v="O2 CONCENTRATION LOW ALARM"/>
    <s v="O2 CELL ADJUSTMENT DONE. ALSO O2 CELL CAPACITY FOUND OK (73%). NOW WORKING GOOD."/>
    <s v="NO"/>
    <s v="NO"/>
    <d v="2024-01-28T00:00:00"/>
    <s v="January 2024"/>
    <d v="1899-12-30T08:30:00"/>
    <d v="2024-01-28T08:15:00"/>
    <d v="2024-01-28T08:30:00"/>
    <d v="1899-12-30T00:15:00"/>
    <x v="0"/>
    <x v="1"/>
  </r>
  <r>
    <n v="1130"/>
    <x v="229"/>
    <x v="7"/>
    <x v="86"/>
    <d v="1899-12-30T12:30:00"/>
    <x v="2"/>
    <x v="15"/>
    <s v="PHILIPS"/>
    <s v="MX 450"/>
    <x v="2"/>
    <x v="6"/>
    <s v="NO POWER INDICATION"/>
    <s v="CHECKED AND FOUND THE PROBLEM WITH INTERFACE BOARD, SO REPLACED IT, NOW IT WORKING"/>
    <s v="INTERFACE BOARD"/>
    <s v="NO"/>
    <d v="2024-01-29T00:00:00"/>
    <s v="January 2024"/>
    <d v="1899-12-30T12:50:00"/>
    <d v="2024-01-29T12:20:00"/>
    <d v="2024-01-29T12:50:00"/>
    <d v="1899-12-30T00:30:00"/>
    <x v="0"/>
    <x v="0"/>
  </r>
  <r>
    <n v="1131"/>
    <x v="229"/>
    <x v="7"/>
    <x v="49"/>
    <d v="1899-12-30T13:00:00"/>
    <x v="2"/>
    <x v="15"/>
    <s v="PHILIPS"/>
    <s v="MX 450"/>
    <x v="2"/>
    <x v="6"/>
    <s v="NO POWER INDICATION"/>
    <s v="CHECKED AND CONFIRMED THE PROBLEM, WORKING INTERMITTENTLY, UNDER OBSERVATION"/>
    <s v="NO"/>
    <s v="NO"/>
    <d v="2024-01-29T00:00:00"/>
    <s v="January 2024"/>
    <d v="1899-12-30T13:10:00"/>
    <d v="2024-01-29T12:50:00"/>
    <d v="2024-01-29T13:10:00"/>
    <d v="1899-12-30T00:20:00"/>
    <x v="0"/>
    <x v="0"/>
  </r>
  <r>
    <n v="1132"/>
    <x v="229"/>
    <x v="7"/>
    <x v="40"/>
    <d v="1899-12-30T19:15:00"/>
    <x v="6"/>
    <x v="15"/>
    <s v="MINDRAY MEDICAL INDIA"/>
    <s v="UMEC 12"/>
    <x v="4"/>
    <x v="7"/>
    <s v="NOT ABLE TO CONNECT THE BP CUFF"/>
    <s v="LUBRICATED THE CONNECTOR AND FIXED IT"/>
    <s v="NO"/>
    <s v="NO"/>
    <d v="2024-01-29T00:00:00"/>
    <s v="January 2024"/>
    <d v="1899-12-30T19:20:00"/>
    <d v="2024-01-29T19:00:00"/>
    <d v="2024-01-29T19:20:00"/>
    <d v="1899-12-30T00:20:00"/>
    <x v="0"/>
    <x v="0"/>
  </r>
  <r>
    <n v="1133"/>
    <x v="230"/>
    <x v="7"/>
    <x v="140"/>
    <d v="1899-12-30T11:20:00"/>
    <x v="2"/>
    <x v="15"/>
    <s v="PHILIPS"/>
    <s v="MX 450"/>
    <x v="2"/>
    <x v="6"/>
    <s v="NO POWER INDICATION"/>
    <s v="CHECKED AND CONFIRMED THE PROBLEM, WORKING INTERMITTENTLY, UNDER OBSERVATION"/>
    <s v="NO"/>
    <s v="NO"/>
    <d v="2024-01-30T00:00:00"/>
    <s v="January 2024"/>
    <d v="1899-12-30T11:40:00"/>
    <d v="2024-01-30T11:10:00"/>
    <d v="2024-01-30T11:40:00"/>
    <d v="1899-12-30T00:30:00"/>
    <x v="0"/>
    <x v="0"/>
  </r>
  <r>
    <n v="1134"/>
    <x v="230"/>
    <x v="7"/>
    <x v="19"/>
    <d v="1899-12-30T09:10:00"/>
    <x v="2"/>
    <x v="5"/>
    <s v="GEM 4000"/>
    <s v="INSTRUMENTATION LABORATORY"/>
    <x v="4"/>
    <x v="6"/>
    <s v="CARTRIDGE EXPIRED"/>
    <s v="CHANGED NEW CARTRIDGE AND CVP DONE."/>
    <s v="CARTRIDGE"/>
    <s v="NO"/>
    <d v="2024-01-30T00:00:00"/>
    <s v="January 2024"/>
    <d v="1899-12-30T09:30:00"/>
    <d v="2024-01-30T09:00:00"/>
    <d v="2024-01-30T09:30:00"/>
    <d v="1899-12-30T00:30:00"/>
    <x v="0"/>
    <x v="0"/>
  </r>
  <r>
    <n v="1135"/>
    <x v="231"/>
    <x v="7"/>
    <x v="110"/>
    <d v="1899-12-30T10:20:00"/>
    <x v="2"/>
    <x v="2"/>
    <s v="ARJO HUNTLEIGH"/>
    <s v="ENTERPRISE 5000"/>
    <x v="2"/>
    <x v="10"/>
    <s v="NOT WORKING"/>
    <s v="CHECKED AND RESET DONE, NOW IT WORKING"/>
    <s v="NO"/>
    <s v="NO"/>
    <d v="2024-01-31T00:00:00"/>
    <s v="January 2024"/>
    <d v="1899-12-30T10:30:00"/>
    <d v="2024-01-31T10:10:00"/>
    <d v="2024-01-31T10:30:00"/>
    <d v="1899-12-30T00:20:00"/>
    <x v="0"/>
    <x v="2"/>
  </r>
  <r>
    <n v="1136"/>
    <x v="232"/>
    <x v="8"/>
    <x v="106"/>
    <d v="1899-12-30T22:10:00"/>
    <x v="2"/>
    <x v="137"/>
    <s v="JK MEDICALS"/>
    <s v="ULTIMA "/>
    <x v="4"/>
    <x v="7"/>
    <s v="KNOB BROKEN"/>
    <s v="FIXED THE KNOB AND RECTIFIED THE ISSUE"/>
    <s v="NO"/>
    <s v="NO"/>
    <d v="2024-02-01T00:00:00"/>
    <s v="February 2024"/>
    <d v="1899-12-30T22:30:00"/>
    <d v="2024-02-01T22:00:00"/>
    <d v="2024-02-01T22:30:00"/>
    <d v="1899-12-30T00:30:00"/>
    <x v="0"/>
    <x v="0"/>
  </r>
  <r>
    <n v="1137"/>
    <x v="232"/>
    <x v="8"/>
    <x v="62"/>
    <d v="1899-12-30T22:30:00"/>
    <x v="1"/>
    <x v="137"/>
    <s v="JK MEDICALS"/>
    <s v="ULTIMA "/>
    <x v="4"/>
    <x v="7"/>
    <s v="KNOB BROKEN"/>
    <s v="FIXED THE KNOB AND RECTIFIED THE ISSUE"/>
    <s v="NO"/>
    <s v="NO"/>
    <d v="2024-02-01T00:00:00"/>
    <s v="February 2024"/>
    <d v="1899-12-30T22:45:00"/>
    <d v="2024-02-01T22:30:00"/>
    <d v="2024-02-01T22:45:00"/>
    <d v="1899-12-30T00:15:00"/>
    <x v="0"/>
    <x v="0"/>
  </r>
  <r>
    <n v="1138"/>
    <x v="232"/>
    <x v="8"/>
    <x v="170"/>
    <d v="1899-12-30T22:45:00"/>
    <x v="1"/>
    <x v="137"/>
    <s v="JK MEDICALS"/>
    <s v="ULTIMA "/>
    <x v="4"/>
    <x v="7"/>
    <s v="KNOB BROKEN"/>
    <s v="FIXED THE KNOB AND RECTIFIED THE ISSUE"/>
    <s v="NO"/>
    <s v="NO"/>
    <d v="2024-02-01T00:00:00"/>
    <s v="February 2024"/>
    <d v="1899-12-30T23:05:00"/>
    <d v="2024-02-01T22:45:00"/>
    <d v="2024-02-01T23:05:00"/>
    <d v="1899-12-30T00:20:00"/>
    <x v="0"/>
    <x v="0"/>
  </r>
  <r>
    <n v="1139"/>
    <x v="232"/>
    <x v="8"/>
    <x v="137"/>
    <d v="1899-12-30T23:10:00"/>
    <x v="1"/>
    <x v="137"/>
    <s v="JK MEDICALS"/>
    <s v="ULTIMA "/>
    <x v="4"/>
    <x v="7"/>
    <s v="KNOB BROKEN"/>
    <s v="FIXED THE KNOB AND RECTIFIED THE ISSUE"/>
    <s v="NO"/>
    <s v="NO"/>
    <d v="2024-02-01T00:00:00"/>
    <s v="February 2024"/>
    <d v="1899-12-30T23:15:00"/>
    <d v="2024-02-01T23:10:00"/>
    <d v="2024-02-01T23:15:00"/>
    <d v="1899-12-30T00:05:00"/>
    <x v="0"/>
    <x v="0"/>
  </r>
  <r>
    <n v="1140"/>
    <x v="232"/>
    <x v="8"/>
    <x v="239"/>
    <d v="1899-12-30T08:10:00"/>
    <x v="0"/>
    <x v="61"/>
    <s v="GETINGE"/>
    <s v="HS 22K7"/>
    <x v="5"/>
    <x v="8"/>
    <s v="STEAM STERILIZER NOT WORKING"/>
    <s v="GENERATED NEW PASSWORD AND PERFORMED THE FRESH CYCLE.WORKING FINE"/>
    <s v="NO"/>
    <s v="NO"/>
    <d v="2024-02-01T00:00:00"/>
    <s v="February 2024"/>
    <d v="1899-12-30T08:30:00"/>
    <d v="2024-02-01T08:05:00"/>
    <d v="2024-02-01T08:30:00"/>
    <d v="1899-12-30T00:25:00"/>
    <x v="0"/>
    <x v="0"/>
  </r>
  <r>
    <n v="1141"/>
    <x v="232"/>
    <x v="8"/>
    <x v="54"/>
    <d v="1899-12-30T09:15:00"/>
    <x v="0"/>
    <x v="76"/>
    <s v="PHILIPS"/>
    <s v="EFFICIA DFM 100"/>
    <x v="5"/>
    <x v="5"/>
    <s v="SHOCK ABORTED ERROR"/>
    <s v="RECTIFIED THE PADDLES ISSUE.WORKING FINE."/>
    <s v="NO"/>
    <s v="NO"/>
    <d v="2024-02-01T00:00:00"/>
    <s v="February 2024"/>
    <d v="1899-12-30T09:25:00"/>
    <d v="2024-02-01T09:10:00"/>
    <d v="2024-02-01T09:25:00"/>
    <d v="1899-12-30T00:15:00"/>
    <x v="0"/>
    <x v="1"/>
  </r>
  <r>
    <n v="1142"/>
    <x v="232"/>
    <x v="8"/>
    <x v="124"/>
    <d v="1899-12-30T10:20:00"/>
    <x v="0"/>
    <x v="91"/>
    <s v="PHILIPS"/>
    <s v="AZURION 7B20"/>
    <x v="5"/>
    <x v="1"/>
    <s v="3D MODALITY SLAVE NOT WORKING"/>
    <s v="SWITCHED ON THE CONSOLE.WORKING FINE."/>
    <s v="NO"/>
    <s v="NO"/>
    <d v="2024-02-01T00:00:00"/>
    <s v="February 2024"/>
    <d v="1899-12-30T10:30:00"/>
    <d v="2024-02-01T10:15:00"/>
    <d v="2024-02-01T10:30:00"/>
    <d v="1899-12-30T00:15:00"/>
    <x v="0"/>
    <x v="1"/>
  </r>
  <r>
    <n v="1143"/>
    <x v="232"/>
    <x v="8"/>
    <x v="144"/>
    <d v="1899-12-30T02:15:00"/>
    <x v="6"/>
    <x v="16"/>
    <s v="MAQUET"/>
    <s v="SERVO AIR"/>
    <x v="4"/>
    <x v="6"/>
    <s v="O2 SENSOR FAILED"/>
    <s v="CHANGED O2 SENSOR AND RECTIFIED THE ISSUE"/>
    <s v="O2 CELL"/>
    <s v="NO"/>
    <d v="2024-02-01T00:00:00"/>
    <s v="February 2024"/>
    <d v="1899-12-30T02:35:00"/>
    <d v="2024-02-01T02:00:00"/>
    <d v="2024-02-01T02:35:00"/>
    <d v="1899-12-30T00:35:00"/>
    <x v="0"/>
    <x v="1"/>
  </r>
  <r>
    <n v="1144"/>
    <x v="232"/>
    <x v="8"/>
    <x v="8"/>
    <d v="1899-12-30T13:35:00"/>
    <x v="0"/>
    <x v="4"/>
    <s v="WIPRO GE HEALTH CARE"/>
    <s v="9100 CNXT"/>
    <x v="1"/>
    <x v="10"/>
    <s v="O2 CELL ISSUE"/>
    <s v="CALIBRATED O2 CELL, FOUND O2 CELL DEFECT "/>
    <s v="NO"/>
    <s v="NO"/>
    <d v="2024-02-01T00:00:00"/>
    <s v="February 2024"/>
    <d v="1899-12-30T13:40:00"/>
    <d v="2024-02-01T13:30:00"/>
    <d v="2024-02-01T13:40:00"/>
    <d v="1899-12-30T00:10:00"/>
    <x v="0"/>
    <x v="1"/>
  </r>
  <r>
    <n v="1145"/>
    <x v="232"/>
    <x v="8"/>
    <x v="17"/>
    <d v="1899-12-30T11:30:00"/>
    <x v="2"/>
    <x v="2"/>
    <s v="ARJO HUNTLEIGH"/>
    <s v="ENTERPRISE 5000"/>
    <x v="2"/>
    <x v="7"/>
    <s v="RIGHT SIDE RAIL PROBLEM"/>
    <s v="CHECKED AND PROBLEM NOT RECTIFIED, INFORMED TO COMPANY PERSON"/>
    <s v="NO"/>
    <s v="SIDE REEL"/>
    <d v="2024-02-01T00:00:00"/>
    <s v="February 2024"/>
    <d v="1899-12-30T11:40:00"/>
    <d v="2024-02-01T11:20:00"/>
    <d v="2024-02-01T11:40:00"/>
    <d v="1899-12-30T00:20:00"/>
    <x v="1"/>
    <x v="2"/>
  </r>
  <r>
    <n v="1146"/>
    <x v="233"/>
    <x v="8"/>
    <x v="158"/>
    <d v="1899-12-30T06:40:00"/>
    <x v="0"/>
    <x v="60"/>
    <s v="JOHNSON&amp;JOHNSON"/>
    <s v="STERRAD 100NX"/>
    <x v="4"/>
    <x v="8"/>
    <s v="MACHINE NOT SWITCHING ON"/>
    <s v="RESTARTED THE MACHINE AND NOW IT'S WORKING GOOD"/>
    <s v="NO"/>
    <s v="NO"/>
    <d v="2024-02-02T00:00:00"/>
    <s v="February 2024"/>
    <d v="1899-12-30T06:45:00"/>
    <d v="2024-02-02T06:35:00"/>
    <d v="2024-02-02T06:45:00"/>
    <d v="1899-12-30T00:10:00"/>
    <x v="0"/>
    <x v="0"/>
  </r>
  <r>
    <n v="1147"/>
    <x v="233"/>
    <x v="8"/>
    <x v="189"/>
    <d v="1899-12-30T07:12:00"/>
    <x v="3"/>
    <x v="15"/>
    <s v="PHILIPS"/>
    <s v="MX 550"/>
    <x v="4"/>
    <x v="5"/>
    <s v="MONITOR SWITCHED OFF"/>
    <s v="RESTARTED THE MONITOR AND NOW IT'S WORKING GOOD"/>
    <s v="NO"/>
    <s v="NO"/>
    <d v="2024-02-02T00:00:00"/>
    <s v="February 2024"/>
    <d v="1899-12-30T07:15:00"/>
    <d v="2024-02-02T07:10:00"/>
    <d v="2024-02-02T07:15:00"/>
    <d v="1899-12-30T00:05:00"/>
    <x v="0"/>
    <x v="0"/>
  </r>
  <r>
    <n v="1148"/>
    <x v="233"/>
    <x v="8"/>
    <x v="249"/>
    <d v="1899-12-30T22:20:00"/>
    <x v="1"/>
    <x v="8"/>
    <s v="WIPRO GE HEALTH CARE"/>
    <s v="LOGIC E-R7"/>
    <x v="4"/>
    <x v="5"/>
    <s v="ECHO PROBE NOT WORKING"/>
    <s v="FIXED IT PROPERLY AND NOW IT'S WORKING GOOD."/>
    <s v="NO"/>
    <s v="NO"/>
    <d v="2024-02-02T00:00:00"/>
    <s v="February 2024"/>
    <d v="1899-12-30T22:30:00"/>
    <d v="2024-02-02T22:20:00"/>
    <d v="2024-02-02T22:30:00"/>
    <d v="1899-12-30T00:10:00"/>
    <x v="0"/>
    <x v="0"/>
  </r>
  <r>
    <n v="1149"/>
    <x v="233"/>
    <x v="8"/>
    <x v="144"/>
    <d v="1899-12-30T02:05:00"/>
    <x v="0"/>
    <x v="15"/>
    <s v="PHILIPS"/>
    <s v="MX 450"/>
    <x v="4"/>
    <x v="7"/>
    <s v="ARTIFACTS IN ECG WAVES"/>
    <s v="TURNED ON THE NOTCH FILTER AND RECTIFIED THE ISSUE."/>
    <s v="NO"/>
    <s v="NO"/>
    <d v="2024-02-02T00:00:00"/>
    <s v="February 2024"/>
    <d v="1899-12-30T02:15:00"/>
    <d v="2024-02-02T02:00:00"/>
    <d v="2024-02-02T02:15:00"/>
    <d v="1899-12-30T00:15:00"/>
    <x v="0"/>
    <x v="0"/>
  </r>
  <r>
    <n v="1150"/>
    <x v="233"/>
    <x v="8"/>
    <x v="246"/>
    <d v="1899-12-30T11:30:00"/>
    <x v="0"/>
    <x v="43"/>
    <s v="AKAS MEDICAL"/>
    <s v="QVS-100"/>
    <x v="5"/>
    <x v="3"/>
    <s v="NOT SWITCHING ON"/>
    <s v="REPLACED THE POWER ADAPTOR,AS OLD ADAPTOR FAILED.WORKING FINE."/>
    <s v="POWER ADAPTOR"/>
    <s v="NO"/>
    <d v="2024-02-02T00:00:00"/>
    <s v="February 2024"/>
    <d v="1899-12-30T11:50:00"/>
    <d v="2024-02-02T11:25:00"/>
    <d v="2024-02-02T11:50:00"/>
    <d v="1899-12-30T00:25:00"/>
    <x v="0"/>
    <x v="2"/>
  </r>
  <r>
    <n v="1151"/>
    <x v="233"/>
    <x v="8"/>
    <x v="214"/>
    <d v="1899-12-30T12:10:00"/>
    <x v="0"/>
    <x v="109"/>
    <s v="PHILIPS"/>
    <s v="INGENIA ELITON S"/>
    <x v="5"/>
    <x v="0"/>
    <s v="WORK STATION UNIT MOUSE NOT WORKING"/>
    <s v="REPLACED WITH NEW MOUSE. WORKING FINE."/>
    <s v="MOUSE"/>
    <s v="NO"/>
    <d v="2024-02-02T00:00:00"/>
    <s v="February 2024"/>
    <d v="1899-12-30T12:30:00"/>
    <d v="2024-02-02T12:05:00"/>
    <d v="2024-02-02T12:30:00"/>
    <d v="1899-12-30T00:25:00"/>
    <x v="0"/>
    <x v="1"/>
  </r>
  <r>
    <n v="1152"/>
    <x v="233"/>
    <x v="8"/>
    <x v="1"/>
    <d v="1899-12-30T13:30:00"/>
    <x v="0"/>
    <x v="4"/>
    <s v="WIPRO GE HEALTH CARE"/>
    <s v="CARESTATION 650 "/>
    <x v="5"/>
    <x v="5"/>
    <s v="TIDAL VOLUME ABNORMAL ISSUE"/>
    <s v="PERFORMED THE FLOW SENSOR CALIBRATION.WORKING FINE."/>
    <s v="NO"/>
    <s v="NO"/>
    <d v="2024-02-02T00:00:00"/>
    <s v="February 2024"/>
    <d v="1899-12-30T13:50:00"/>
    <d v="2024-02-02T13:25:00"/>
    <d v="2024-02-02T13:50:00"/>
    <d v="1899-12-30T00:25:00"/>
    <x v="0"/>
    <x v="1"/>
  </r>
  <r>
    <n v="1153"/>
    <x v="233"/>
    <x v="8"/>
    <x v="191"/>
    <d v="1899-12-30T14:10:00"/>
    <x v="0"/>
    <x v="15"/>
    <s v="PHILIPS"/>
    <s v="MX 550"/>
    <x v="5"/>
    <x v="5"/>
    <s v="DISPLAY NOT WORKING"/>
    <s v="REFIXED THE DISPLAY CABLE.WORKING FINE"/>
    <s v="NO"/>
    <s v="NO"/>
    <d v="2024-02-02T00:00:00"/>
    <s v="February 2024"/>
    <d v="1899-12-30T14:40:00"/>
    <d v="2024-02-02T14:05:00"/>
    <d v="2024-02-02T14:40:00"/>
    <d v="1899-12-30T00:35:00"/>
    <x v="0"/>
    <x v="0"/>
  </r>
  <r>
    <n v="1154"/>
    <x v="233"/>
    <x v="8"/>
    <x v="106"/>
    <d v="1899-12-30T22:10:00"/>
    <x v="2"/>
    <x v="2"/>
    <s v="ARJO HUNTLEIGH"/>
    <s v="ENTERPRISE 8000"/>
    <x v="4"/>
    <x v="5"/>
    <s v="NOT WORKING"/>
    <s v="POWER CORD WAS REMOVED FROM THE CONTROL BOX FIXED IT AND NOW IT'S WORKING GOOD."/>
    <s v="NO"/>
    <s v="NO"/>
    <d v="2024-02-02T00:00:00"/>
    <s v="February 2024"/>
    <d v="1899-12-30T22:20:00"/>
    <d v="2024-02-02T22:00:00"/>
    <d v="2024-02-02T22:20:00"/>
    <d v="1899-12-30T00:20:00"/>
    <x v="0"/>
    <x v="2"/>
  </r>
  <r>
    <n v="1155"/>
    <x v="233"/>
    <x v="8"/>
    <x v="20"/>
    <d v="1899-12-30T13:45:00"/>
    <x v="0"/>
    <x v="26"/>
    <s v="RESMED"/>
    <s v="ASTRAL 100"/>
    <x v="1"/>
    <x v="6"/>
    <s v="NOT CHARGING ISSUE "/>
    <s v="CHECKED POWERCORD ISSUE RECTIFIED"/>
    <s v="NO"/>
    <s v="NO"/>
    <d v="2024-02-02T00:00:00"/>
    <s v="February 2024"/>
    <d v="1899-12-30T13:50:00"/>
    <d v="2024-02-02T13:40:00"/>
    <d v="2024-02-02T13:50:00"/>
    <d v="1899-12-30T00:10:00"/>
    <x v="0"/>
    <x v="1"/>
  </r>
  <r>
    <n v="1156"/>
    <x v="233"/>
    <x v="8"/>
    <x v="25"/>
    <d v="1899-12-30T11:40:00"/>
    <x v="2"/>
    <x v="32"/>
    <s v="WIPRO GE HEALTH CARE"/>
    <s v="MAC 2000"/>
    <x v="2"/>
    <x v="3"/>
    <s v="NO PAPER OUTPUT"/>
    <s v="CHECKED AND REPLACED PAPER, PROBLEM RECTIFIED"/>
    <s v="NO"/>
    <s v="NO"/>
    <d v="2024-02-02T00:00:00"/>
    <s v="February 2024"/>
    <d v="1899-12-30T11:50:00"/>
    <d v="2024-02-02T11:30:00"/>
    <d v="2024-02-02T11:50:00"/>
    <d v="1899-12-30T00:20:00"/>
    <x v="0"/>
    <x v="0"/>
  </r>
  <r>
    <n v="1157"/>
    <x v="234"/>
    <x v="8"/>
    <x v="249"/>
    <d v="1899-12-30T22:25:00"/>
    <x v="0"/>
    <x v="33"/>
    <s v="SMITHS MEDICAL"/>
    <s v="L1CW"/>
    <x v="4"/>
    <x v="5"/>
    <s v="NOT WORKING"/>
    <s v="FIXED THE TEMP PROBE PROPERLY AND NOW IT'S WORKING GOOD"/>
    <s v="NO"/>
    <s v="NO"/>
    <d v="2024-02-03T00:00:00"/>
    <s v="February 2024"/>
    <d v="1899-12-30T22:40:00"/>
    <d v="2024-02-03T22:20:00"/>
    <d v="2024-02-03T22:40:00"/>
    <d v="1899-12-30T00:20:00"/>
    <x v="0"/>
    <x v="0"/>
  </r>
  <r>
    <n v="1158"/>
    <x v="234"/>
    <x v="8"/>
    <x v="54"/>
    <d v="1899-12-30T09:15:00"/>
    <x v="0"/>
    <x v="2"/>
    <s v="ARJO HUNTLEIGH"/>
    <s v="ENTERPRISE 8000"/>
    <x v="5"/>
    <x v="5"/>
    <s v="COT NOT WORKING"/>
    <s v="RE-SETTED THE CONTROL BBOX"/>
    <s v="NO"/>
    <s v="NO"/>
    <d v="2024-02-03T00:00:00"/>
    <s v="February 2024"/>
    <d v="1899-12-30T09:30:00"/>
    <d v="2024-02-03T09:10:00"/>
    <d v="2024-02-03T09:30:00"/>
    <d v="1899-12-30T00:20:00"/>
    <x v="0"/>
    <x v="2"/>
  </r>
  <r>
    <n v="1159"/>
    <x v="234"/>
    <x v="8"/>
    <x v="213"/>
    <d v="1899-12-30T11:10:00"/>
    <x v="0"/>
    <x v="15"/>
    <s v="PHILIPS"/>
    <s v="CM12"/>
    <x v="5"/>
    <x v="5"/>
    <s v="ECG NOT WORKING"/>
    <s v="REPAIRED THE 5 LEAD ECG CABLE.WORKING FINE."/>
    <s v="NO"/>
    <s v="NO"/>
    <d v="2024-02-03T00:00:00"/>
    <s v="February 2024"/>
    <d v="1899-12-30T11:35:00"/>
    <d v="2024-02-03T11:05:00"/>
    <d v="2024-02-03T11:35:00"/>
    <d v="1899-12-30T00:30:00"/>
    <x v="0"/>
    <x v="0"/>
  </r>
  <r>
    <n v="1160"/>
    <x v="234"/>
    <x v="8"/>
    <x v="162"/>
    <d v="1899-12-30T11:40:00"/>
    <x v="0"/>
    <x v="3"/>
    <s v="PHILIPS"/>
    <s v="EFFICIA DFM 100"/>
    <x v="5"/>
    <x v="2"/>
    <s v="PRINTER NOT WORKING"/>
    <s v="CLEANED THE PRINTER HEAD. WORKING FINE."/>
    <s v="NO"/>
    <s v="NO"/>
    <d v="2024-02-03T00:00:00"/>
    <s v="February 2024"/>
    <d v="1899-12-30T11:55:00"/>
    <d v="2024-02-03T11:35:00"/>
    <d v="2024-02-03T11:55:00"/>
    <d v="1899-12-30T00:20:00"/>
    <x v="0"/>
    <x v="1"/>
  </r>
  <r>
    <n v="1161"/>
    <x v="234"/>
    <x v="8"/>
    <x v="194"/>
    <d v="1899-12-30T03:10:00"/>
    <x v="2"/>
    <x v="4"/>
    <s v="WIPRO GE HEALTH CARE"/>
    <s v="9100 CNXT"/>
    <x v="4"/>
    <x v="5"/>
    <s v="CIRCUIT LEAK TEST FAILED"/>
    <s v="FIXED THE CANISTER PROPERLY AND RECTIFIED THE ISSUE."/>
    <s v="NO"/>
    <s v="NO"/>
    <d v="2024-02-03T00:00:00"/>
    <s v="February 2024"/>
    <d v="1899-12-30T03:25:00"/>
    <d v="2024-02-03T03:00:00"/>
    <d v="2024-02-03T03:25:00"/>
    <d v="1899-12-30T00:25:00"/>
    <x v="0"/>
    <x v="1"/>
  </r>
  <r>
    <n v="1162"/>
    <x v="234"/>
    <x v="8"/>
    <x v="250"/>
    <d v="1899-12-30T03:30:00"/>
    <x v="0"/>
    <x v="16"/>
    <s v="MAQUET"/>
    <s v="SERVO AIR"/>
    <x v="4"/>
    <x v="6"/>
    <s v="INTERNOL LEAK TEST FAILED."/>
    <s v="FIXED THE EXPIRATORY CASSETTE PROPERLY AND RECTIFIED THE ISSUE."/>
    <s v="NO"/>
    <s v="NO"/>
    <d v="2024-02-03T00:00:00"/>
    <s v="February 2024"/>
    <d v="1899-12-30T03:35:00"/>
    <d v="2024-02-03T03:25:00"/>
    <d v="2024-02-03T03:35:00"/>
    <d v="1899-12-30T00:10:00"/>
    <x v="0"/>
    <x v="1"/>
  </r>
  <r>
    <n v="1163"/>
    <x v="234"/>
    <x v="8"/>
    <x v="56"/>
    <d v="1899-12-30T21:40:00"/>
    <x v="2"/>
    <x v="40"/>
    <s v="MAQUET"/>
    <s v="CS300"/>
    <x v="4"/>
    <x v="5"/>
    <s v="SLAVE CABLE NOT WORKING"/>
    <s v="FIXED IT AND IT'S WORKING GOOD."/>
    <s v="NO"/>
    <s v="NO"/>
    <d v="2024-02-03T00:00:00"/>
    <s v="February 2024"/>
    <d v="1899-12-30T21:50:00"/>
    <d v="2024-02-03T21:30:00"/>
    <d v="2024-02-03T21:50:00"/>
    <d v="1899-12-30T00:20:00"/>
    <x v="0"/>
    <x v="1"/>
  </r>
  <r>
    <n v="1164"/>
    <x v="234"/>
    <x v="8"/>
    <x v="161"/>
    <d v="1899-12-30T03:35:00"/>
    <x v="1"/>
    <x v="25"/>
    <s v="MAQUET"/>
    <s v="SERVO-I"/>
    <x v="4"/>
    <x v="6"/>
    <s v="CIRCUIT LEAKAGE "/>
    <s v="CHECKED WITH A STANDARD CIRCUIT AND FOUND NO ISSUES"/>
    <s v="NO"/>
    <s v="NO"/>
    <d v="2024-02-03T00:00:00"/>
    <s v="February 2024"/>
    <d v="1899-12-30T03:40:00"/>
    <d v="2024-02-03T03:35:00"/>
    <d v="2024-02-03T03:40:00"/>
    <d v="1899-12-30T00:05:00"/>
    <x v="0"/>
    <x v="1"/>
  </r>
  <r>
    <n v="1165"/>
    <x v="234"/>
    <x v="8"/>
    <x v="35"/>
    <d v="1899-12-30T17:05:00"/>
    <x v="0"/>
    <x v="2"/>
    <s v="ARJO HUNTLEIGH"/>
    <s v="ENTERPRISE 5000"/>
    <x v="1"/>
    <x v="7"/>
    <s v="COT NOT WORKING"/>
    <s v="REFIXED AND RESTARTED ISSUE RECTIFIED"/>
    <s v="NO"/>
    <s v="NO"/>
    <d v="2024-02-03T00:00:00"/>
    <s v="February 2024"/>
    <d v="1899-12-30T17:10:00"/>
    <d v="2024-02-03T17:00:00"/>
    <d v="2024-02-03T17:10:00"/>
    <d v="1899-12-30T00:10:00"/>
    <x v="0"/>
    <x v="2"/>
  </r>
  <r>
    <n v="1166"/>
    <x v="234"/>
    <x v="8"/>
    <x v="19"/>
    <d v="1899-12-30T09:10:00"/>
    <x v="2"/>
    <x v="24"/>
    <s v="FRESENIUS"/>
    <s v="4008 S NG"/>
    <x v="2"/>
    <x v="9"/>
    <s v="FLOW ALARM"/>
    <s v="CLEANED DEGASING FILTER."/>
    <s v="NO"/>
    <s v="NO"/>
    <d v="2024-02-03T00:00:00"/>
    <s v="February 2024"/>
    <d v="1899-12-30T09:40:00"/>
    <d v="2024-02-03T09:00:00"/>
    <d v="2024-02-03T09:40:00"/>
    <d v="1899-12-30T00:40:00"/>
    <x v="0"/>
    <x v="1"/>
  </r>
  <r>
    <n v="1167"/>
    <x v="235"/>
    <x v="8"/>
    <x v="41"/>
    <d v="1899-12-30T16:20:00"/>
    <x v="2"/>
    <x v="110"/>
    <s v="PHILIPS"/>
    <s v="INGENUITY"/>
    <x v="3"/>
    <x v="0"/>
    <s v="CIRS ERROR"/>
    <s v="FOUND THAT CPU WAS SWITCHED OFF. TURNED ON THE CPU AND LOGGED-IN AGAIN. CONNECTION TO CIRS WAS FOUND OK NOW.ISSUE RECTIFIED AND  MACHINE READY TO USE."/>
    <s v="NO"/>
    <s v="NO"/>
    <d v="2024-02-04T00:00:00"/>
    <s v="February 2024"/>
    <d v="1899-12-30T16:30:00"/>
    <d v="2024-02-04T16:10:00"/>
    <d v="2024-02-04T16:30:00"/>
    <d v="1899-12-30T00:20:00"/>
    <x v="0"/>
    <x v="1"/>
  </r>
  <r>
    <n v="1168"/>
    <x v="235"/>
    <x v="8"/>
    <x v="73"/>
    <d v="1899-12-30T16:35:00"/>
    <x v="0"/>
    <x v="32"/>
    <s v="WIPRO GE HEALTH CARE"/>
    <s v="MAC 600"/>
    <x v="3"/>
    <x v="7"/>
    <s v="PRINTER NOT WORKING"/>
    <s v="FOUND ISSUES WITH THE PRINTER PAPER. REPLACED ANOTHER NEW PAPER ROLL AND CHECKED. NOW WORKING GOOD."/>
    <s v="PAPER ROLL"/>
    <s v="NO"/>
    <d v="2024-02-04T00:00:00"/>
    <s v="February 2024"/>
    <d v="1899-12-30T16:45:00"/>
    <d v="2024-02-04T16:30:00"/>
    <d v="2024-02-04T16:45:00"/>
    <d v="1899-12-30T00:15:00"/>
    <x v="0"/>
    <x v="0"/>
  </r>
  <r>
    <n v="1169"/>
    <x v="235"/>
    <x v="8"/>
    <x v="66"/>
    <d v="1899-12-30T17:35:00"/>
    <x v="0"/>
    <x v="119"/>
    <s v="RESMED"/>
    <s v="ASTRAL 100"/>
    <x v="3"/>
    <x v="6"/>
    <s v="NOT WORKING"/>
    <s v="FOUND THAT BATTERY FULLY DEPLETED. TAKEN TO DEPARTMENT AND CONNECTED WIRES IN THE PLUGTOP. PLUGGED TO AC SOURCE AND NOW WORKING GOOD."/>
    <s v="NO"/>
    <s v="NO"/>
    <d v="2024-02-04T00:00:00"/>
    <s v="February 2024"/>
    <d v="1899-12-30T18:00:00"/>
    <d v="2024-02-04T17:30:00"/>
    <d v="2024-02-04T18:00:00"/>
    <d v="1899-12-30T00:30:00"/>
    <x v="0"/>
    <x v="0"/>
  </r>
  <r>
    <n v="1170"/>
    <x v="235"/>
    <x v="8"/>
    <x v="42"/>
    <d v="1899-12-30T18:15:00"/>
    <x v="0"/>
    <x v="15"/>
    <s v="PHILIPS"/>
    <s v="CM12"/>
    <x v="3"/>
    <x v="7"/>
    <s v="PROBE NOT WORKING"/>
    <s v="CHECKED AND FOUND THAT SPO2 PROBE NOT WORKING. REFIXED AND CHECKED AND NOW WORKING GOOD."/>
    <s v="NO"/>
    <s v="NO"/>
    <d v="2024-02-04T00:00:00"/>
    <s v="February 2024"/>
    <d v="1899-12-30T18:30:00"/>
    <d v="2024-02-04T18:10:00"/>
    <d v="2024-02-04T18:30:00"/>
    <d v="1899-12-30T00:20:00"/>
    <x v="0"/>
    <x v="0"/>
  </r>
  <r>
    <n v="1171"/>
    <x v="235"/>
    <x v="8"/>
    <x v="87"/>
    <d v="1899-12-30T23:15:00"/>
    <x v="6"/>
    <x v="15"/>
    <s v="MINDRAY MEDICAL INDIA"/>
    <s v="UMEC 12"/>
    <x v="4"/>
    <x v="7"/>
    <s v="SPO2 PROBE SLOT BROKEN"/>
    <s v="FIXED IT AND IT'S WORKING GOOD."/>
    <s v="NO"/>
    <s v="NO"/>
    <d v="2024-02-04T00:00:00"/>
    <s v="February 2024"/>
    <d v="1899-12-30T23:30:00"/>
    <d v="2024-02-04T23:00:00"/>
    <d v="2024-02-04T23:30:00"/>
    <d v="1899-12-30T00:30:00"/>
    <x v="0"/>
    <x v="0"/>
  </r>
  <r>
    <n v="1172"/>
    <x v="235"/>
    <x v="8"/>
    <x v="135"/>
    <d v="1899-12-30T21:10:00"/>
    <x v="2"/>
    <x v="20"/>
    <s v="GETINGE"/>
    <s v="GSS67H102E"/>
    <x v="4"/>
    <x v="8"/>
    <s v="CONTACTOR ISSUE"/>
    <s v="CHANGED THE CONTACTOR AND RECTIFIED THE IISUE"/>
    <s v="CONTACTOR"/>
    <s v="NO"/>
    <d v="2024-02-04T00:00:00"/>
    <s v="February 2024"/>
    <d v="1899-12-30T23:00:00"/>
    <d v="2024-02-04T21:00:00"/>
    <d v="2024-02-04T23:00:00"/>
    <d v="1899-12-30T02:00:00"/>
    <x v="0"/>
    <x v="0"/>
  </r>
  <r>
    <n v="1173"/>
    <x v="235"/>
    <x v="8"/>
    <x v="133"/>
    <d v="1899-12-30T20:35:00"/>
    <x v="0"/>
    <x v="38"/>
    <s v="PHILIPS"/>
    <s v="A40"/>
    <x v="4"/>
    <x v="7"/>
    <s v="MACHINE NOT SWITCHING ON"/>
    <s v="POWER CORD WAS NOT FIXED PROPERLY , FIXED IT AND IT'S WORKING GOOD"/>
    <s v="NO"/>
    <s v="NO"/>
    <d v="2024-02-04T00:00:00"/>
    <s v="February 2024"/>
    <d v="1899-12-30T20:40:00"/>
    <d v="2024-02-04T20:30:00"/>
    <d v="2024-02-04T20:40:00"/>
    <d v="1899-12-30T00:10:00"/>
    <x v="0"/>
    <x v="0"/>
  </r>
  <r>
    <n v="1174"/>
    <x v="235"/>
    <x v="8"/>
    <x v="75"/>
    <d v="1899-12-30T16:55:00"/>
    <x v="0"/>
    <x v="3"/>
    <s v="PHILIPS"/>
    <s v="EFFICIA DFM 100"/>
    <x v="3"/>
    <x v="6"/>
    <s v="PRINTER NOT WORKING"/>
    <s v="CLEANED THE PRINTER HEAD AND OBSERVED. NOW WORKING GOOD."/>
    <s v="NO"/>
    <s v="NO"/>
    <d v="2024-02-04T00:00:00"/>
    <s v="February 2024"/>
    <d v="1899-12-30T17:10:00"/>
    <d v="2024-02-04T16:50:00"/>
    <d v="2024-02-04T17:10:00"/>
    <d v="1899-12-30T00:20:00"/>
    <x v="0"/>
    <x v="1"/>
  </r>
  <r>
    <n v="1175"/>
    <x v="235"/>
    <x v="8"/>
    <x v="7"/>
    <d v="1899-12-30T13:15:00"/>
    <x v="0"/>
    <x v="4"/>
    <s v="WIPRO GE HEALTH CARE"/>
    <s v="9100 CNXT"/>
    <x v="0"/>
    <x v="5"/>
    <s v="O2 CELL ISSUE"/>
    <s v="FOUND MOISTURE IN O2 CELL, CLEANED, AND REFIXED. ISSUE RECTIFIED."/>
    <s v="NO"/>
    <s v="NO"/>
    <d v="2024-02-04T00:00:00"/>
    <s v="February 2024"/>
    <d v="1899-12-30T14:00:00"/>
    <d v="2024-02-04T13:10:00"/>
    <d v="2024-02-04T14:00:00"/>
    <d v="1899-12-30T00:50:00"/>
    <x v="0"/>
    <x v="1"/>
  </r>
  <r>
    <n v="1176"/>
    <x v="236"/>
    <x v="8"/>
    <x v="144"/>
    <d v="1899-12-30T02:10:00"/>
    <x v="2"/>
    <x v="45"/>
    <s v="HELENO LABORATORIES"/>
    <s v="ACTALYKE"/>
    <x v="4"/>
    <x v="5"/>
    <s v="NOT WORKING"/>
    <s v="CHECKED WITH ANOTHER CATRIDGE AND NOW IT'S WORKING GOOD"/>
    <s v="NO"/>
    <s v="NO"/>
    <d v="2024-02-05T00:00:00"/>
    <s v="February 2024"/>
    <d v="1899-12-30T02:25:00"/>
    <d v="2024-02-05T02:00:00"/>
    <d v="2024-02-05T02:25:00"/>
    <d v="1899-12-30T00:25:00"/>
    <x v="0"/>
    <x v="0"/>
  </r>
  <r>
    <n v="1177"/>
    <x v="236"/>
    <x v="8"/>
    <x v="186"/>
    <d v="1899-12-30T06:10:00"/>
    <x v="2"/>
    <x v="127"/>
    <s v="SKANRAY"/>
    <s v="SKANMOBILE"/>
    <x v="4"/>
    <x v="0"/>
    <s v="DISPLAY NOT WORKING"/>
    <s v="RESTARTED THE MACHINE AND NOW IT'S WORKING GOOD"/>
    <s v="NO"/>
    <s v="NO"/>
    <d v="2024-02-05T00:00:00"/>
    <s v="February 2024"/>
    <d v="1899-12-30T06:30:00"/>
    <d v="2024-02-05T06:00:00"/>
    <d v="2024-02-05T06:30:00"/>
    <d v="1899-12-30T00:30:00"/>
    <x v="0"/>
    <x v="0"/>
  </r>
  <r>
    <n v="1178"/>
    <x v="236"/>
    <x v="8"/>
    <x v="54"/>
    <d v="1899-12-30T09:10:00"/>
    <x v="1"/>
    <x v="127"/>
    <s v="SKANRAY"/>
    <s v="SKANMOBILE"/>
    <x v="5"/>
    <x v="0"/>
    <s v="MACHINE NOT SWITCHING ON"/>
    <s v="PLUG TOP BROKEN/REPLACED WITH NEW 16AMPS PLUG TOP.WORKING FINE."/>
    <s v="PLUG TOP"/>
    <s v="NO"/>
    <d v="2024-02-05T00:00:00"/>
    <s v="February 2024"/>
    <d v="1899-12-30T09:30:00"/>
    <d v="2024-02-05T09:10:00"/>
    <d v="2024-02-05T09:30:00"/>
    <d v="1899-12-30T00:20:00"/>
    <x v="0"/>
    <x v="0"/>
  </r>
  <r>
    <n v="1179"/>
    <x v="236"/>
    <x v="8"/>
    <x v="240"/>
    <d v="1899-12-30T09:40:00"/>
    <x v="0"/>
    <x v="75"/>
    <s v="SKANRAY DENTAL"/>
    <s v="SKANLECTICA OPAL"/>
    <x v="5"/>
    <x v="3"/>
    <s v="MOBILE LIGHT ISSUE"/>
    <s v="CLEANED THE MOISTURE INSIDE THE MOBILE LIGHT.WORKING FINE."/>
    <s v="NO"/>
    <s v="NO"/>
    <d v="2024-02-05T00:00:00"/>
    <s v="February 2024"/>
    <d v="1899-12-30T10:10:00"/>
    <d v="2024-02-05T09:35:00"/>
    <d v="2024-02-05T10:10:00"/>
    <d v="1899-12-30T00:35:00"/>
    <x v="0"/>
    <x v="2"/>
  </r>
  <r>
    <n v="1180"/>
    <x v="236"/>
    <x v="8"/>
    <x v="5"/>
    <d v="1899-12-30T10:25:00"/>
    <x v="0"/>
    <x v="145"/>
    <s v="MAQUET"/>
    <s v="ARDVCS209006A VCS64SF"/>
    <x v="5"/>
    <x v="5"/>
    <s v="OT LIGHT ALIGNMENT ISSUE"/>
    <s v="ADJUSTED THE OT LIGHT PENDANT ALIGNMENT.WORKING FINE."/>
    <s v="NO"/>
    <s v="NO"/>
    <d v="2024-02-05T00:00:00"/>
    <s v="February 2024"/>
    <d v="1899-12-30T10:45:00"/>
    <d v="2024-02-05T10:20:00"/>
    <d v="2024-02-05T10:45:00"/>
    <d v="1899-12-30T00:25:00"/>
    <x v="0"/>
    <x v="2"/>
  </r>
  <r>
    <n v="1181"/>
    <x v="236"/>
    <x v="8"/>
    <x v="140"/>
    <d v="1899-12-30T11:15:00"/>
    <x v="0"/>
    <x v="14"/>
    <s v="SMITHS MEDICAL"/>
    <s v="GRASEBY 2100"/>
    <x v="5"/>
    <x v="6"/>
    <s v="NOT WORKING"/>
    <s v="SYRINGE CLAMP HOLDER ISSUE RECTIFIED"/>
    <s v="NO"/>
    <s v="NO"/>
    <d v="2024-02-05T00:00:00"/>
    <s v="February 2024"/>
    <d v="1899-12-30T11:30:00"/>
    <d v="2024-02-05T11:10:00"/>
    <d v="2024-02-05T11:30:00"/>
    <d v="1899-12-30T00:20:00"/>
    <x v="0"/>
    <x v="2"/>
  </r>
  <r>
    <n v="1182"/>
    <x v="236"/>
    <x v="8"/>
    <x v="214"/>
    <d v="1899-12-30T12:10:00"/>
    <x v="0"/>
    <x v="8"/>
    <s v="WIPRO GE HEALTH CARE"/>
    <s v="LOGIQP9"/>
    <x v="5"/>
    <x v="3"/>
    <s v="FREEZE BUTTON ISSUE"/>
    <s v="REPLACED THE FREEZE BUTTON CONTROLLER BOARD."/>
    <s v="FREEZE KEY ASSEMBLY"/>
    <s v="NO"/>
    <d v="2024-02-05T00:00:00"/>
    <s v="February 2024"/>
    <d v="1899-12-30T12:50:00"/>
    <d v="2024-02-05T12:05:00"/>
    <d v="2024-02-05T12:50:00"/>
    <d v="1899-12-30T00:45:00"/>
    <x v="0"/>
    <x v="0"/>
  </r>
  <r>
    <n v="1183"/>
    <x v="236"/>
    <x v="8"/>
    <x v="2"/>
    <d v="1899-12-30T17:27:00"/>
    <x v="9"/>
    <x v="2"/>
    <s v="ARJO HUNTLEIGH"/>
    <s v="ENTERPRISE 5000"/>
    <x v="1"/>
    <x v="7"/>
    <s v="HIGHT ADJUSTMENT NOT WORKING"/>
    <s v="RESET DONE ,NOW WORKING"/>
    <s v="NO"/>
    <s v="NO"/>
    <d v="2024-02-05T00:00:00"/>
    <s v="February 2024"/>
    <d v="1899-12-30T17:35:00"/>
    <d v="2024-02-05T17:20:00"/>
    <d v="2024-02-05T17:35:00"/>
    <d v="1899-12-30T00:15:00"/>
    <x v="0"/>
    <x v="2"/>
  </r>
  <r>
    <n v="1184"/>
    <x v="236"/>
    <x v="8"/>
    <x v="9"/>
    <d v="1899-12-30T13:30:00"/>
    <x v="2"/>
    <x v="133"/>
    <s v="MICROFLOW DEVICES INDIA PVT LTD"/>
    <s v="MFD V 1200"/>
    <x v="2"/>
    <x v="4"/>
    <s v="NO UV LIGHT"/>
    <s v="CHECKED AND FOUND THE BALANCING PLATE PROBLEM, RECTIFIED AND NOW WORKING"/>
    <s v="NO"/>
    <s v="NO"/>
    <d v="2024-02-05T00:00:00"/>
    <s v="February 2024"/>
    <d v="1899-12-30T13:40:00"/>
    <d v="2024-02-05T13:20:00"/>
    <d v="2024-02-05T13:40:00"/>
    <d v="1899-12-30T00:20:00"/>
    <x v="0"/>
    <x v="2"/>
  </r>
  <r>
    <n v="1185"/>
    <x v="237"/>
    <x v="8"/>
    <x v="87"/>
    <d v="1899-12-30T23:10:00"/>
    <x v="2"/>
    <x v="15"/>
    <s v="PHILIPS"/>
    <s v="MX 450"/>
    <x v="3"/>
    <x v="2"/>
    <s v="NOT ABLE TO PERFORM NIBP"/>
    <s v="CHECKED AND FOUND THAT NIBP DISABLED. ENABLED THE NIBP MEASUREMENT. NOW WORKING GOOD."/>
    <s v="NO"/>
    <s v="NO"/>
    <d v="2024-02-06T00:00:00"/>
    <s v="February 2024"/>
    <d v="1899-12-30T23:20:00"/>
    <d v="2024-02-06T23:00:00"/>
    <d v="2024-02-06T23:20:00"/>
    <d v="1899-12-30T00:20:00"/>
    <x v="0"/>
    <x v="0"/>
  </r>
  <r>
    <n v="1186"/>
    <x v="237"/>
    <x v="8"/>
    <x v="20"/>
    <d v="1899-12-30T13:50:00"/>
    <x v="2"/>
    <x v="146"/>
    <s v="VANI SCIENTIFIC&amp;EQUIPMENTS"/>
    <s v="NO"/>
    <x v="2"/>
    <x v="4"/>
    <s v="LOCK BROKEN"/>
    <s v="CHECKED AND NEED TO REPLACED NEW ONE, QUOTATION RECEIVED FROM VENDOR"/>
    <s v="NO"/>
    <s v="NO"/>
    <d v="2024-02-06T00:00:00"/>
    <s v="February 2024"/>
    <d v="1899-12-30T14:00:00"/>
    <d v="2024-02-06T13:40:00"/>
    <d v="2024-02-06T14:00:00"/>
    <d v="1899-12-30T00:20:00"/>
    <x v="0"/>
    <x v="2"/>
  </r>
  <r>
    <n v="1187"/>
    <x v="237"/>
    <x v="8"/>
    <x v="210"/>
    <d v="1899-12-30T01:15:00"/>
    <x v="0"/>
    <x v="34"/>
    <s v="WIPRO GE HEALTH CARE"/>
    <s v="SLE"/>
    <x v="3"/>
    <x v="6"/>
    <s v="NOT WORKING"/>
    <s v="RESET DONE, RESTARTED THE MACHINE. NOW WORKING GOOD."/>
    <s v="NO"/>
    <s v="NO"/>
    <d v="2024-02-06T00:00:00"/>
    <s v="February 2024"/>
    <d v="1899-12-30T01:30:00"/>
    <d v="2024-02-06T01:10:00"/>
    <d v="2024-02-06T01:30:00"/>
    <d v="1899-12-30T00:20:00"/>
    <x v="0"/>
    <x v="1"/>
  </r>
  <r>
    <n v="1188"/>
    <x v="238"/>
    <x v="8"/>
    <x v="93"/>
    <d v="1899-12-30T01:00:00"/>
    <x v="1"/>
    <x v="5"/>
    <s v="INSTRUMENTATION LABORATORY"/>
    <s v="GEM 4000"/>
    <x v="3"/>
    <x v="6"/>
    <s v="NEED TO REPLACE A CARTRIDGE"/>
    <s v="REMOVED THE OLD CARTRIDGE (LOT:231206I) AND INSTALLED A NEW CARTRIDGE. WARMING UP DONE. READY TO USE."/>
    <s v="CARTRIDGE"/>
    <s v="NO"/>
    <d v="2024-02-07T00:00:00"/>
    <s v="February 2024"/>
    <d v="1899-12-30T01:45:00"/>
    <d v="2024-02-07T01:00:00"/>
    <d v="2024-02-07T01:45:00"/>
    <d v="1899-12-30T00:45:00"/>
    <x v="0"/>
    <x v="0"/>
  </r>
  <r>
    <n v="1189"/>
    <x v="238"/>
    <x v="8"/>
    <x v="186"/>
    <d v="1899-12-30T06:05:00"/>
    <x v="0"/>
    <x v="32"/>
    <s v="WIPRO GE HEALTH CARE"/>
    <s v="MAC 600"/>
    <x v="3"/>
    <x v="3"/>
    <s v="NOT WORKING"/>
    <s v="FOUND THAT BATTERY FULLY DEPLETED. PLUGGED TO AC SOURCE. ISSUE RECTIFIED AND READY TO USE."/>
    <s v="NO"/>
    <s v="NO"/>
    <d v="2024-02-07T00:00:00"/>
    <s v="February 2024"/>
    <d v="1899-12-30T06:15:00"/>
    <d v="2024-02-07T06:00:00"/>
    <d v="2024-02-07T06:15:00"/>
    <d v="1899-12-30T00:15:00"/>
    <x v="0"/>
    <x v="0"/>
  </r>
  <r>
    <n v="1190"/>
    <x v="238"/>
    <x v="8"/>
    <x v="158"/>
    <d v="1899-12-30T06:40:00"/>
    <x v="0"/>
    <x v="15"/>
    <s v="PHILIPS"/>
    <s v="CM12"/>
    <x v="3"/>
    <x v="7"/>
    <s v="ALARM INDICATION"/>
    <s v="CHECKED AND FOUND THAT SPO2 PROBE GOT DETACHED FROM THE PATIENT. ASKED THEM TO REFIX AND ISSUE RECTIFIED."/>
    <s v="NO"/>
    <s v="NO"/>
    <d v="2024-02-07T00:00:00"/>
    <s v="February 2024"/>
    <d v="1899-12-30T06:50:00"/>
    <d v="2024-02-07T06:35:00"/>
    <d v="2024-02-07T06:50:00"/>
    <d v="1899-12-30T00:15:00"/>
    <x v="0"/>
    <x v="0"/>
  </r>
  <r>
    <n v="1191"/>
    <x v="238"/>
    <x v="8"/>
    <x v="128"/>
    <d v="1899-12-30T20:13:00"/>
    <x v="15"/>
    <x v="5"/>
    <s v="INSTRUMENTATION LABORATORY"/>
    <s v="GEM 4000"/>
    <x v="4"/>
    <x v="6"/>
    <s v="NEED TO CHANGE A NEW CARTRIDGE"/>
    <s v="REPLACED A NEW CARTDRIGE AND CVP DONE."/>
    <s v="CARTRIDGE"/>
    <s v="NO"/>
    <d v="2024-02-07T00:00:00"/>
    <s v="February 2024"/>
    <d v="1899-12-30T20:30:00"/>
    <d v="2024-02-07T20:00:00"/>
    <d v="2024-02-07T20:30:00"/>
    <d v="1899-12-30T00:30:00"/>
    <x v="0"/>
    <x v="0"/>
  </r>
  <r>
    <n v="1192"/>
    <x v="239"/>
    <x v="8"/>
    <x v="6"/>
    <d v="1899-12-30T08:05:00"/>
    <x v="0"/>
    <x v="37"/>
    <s v="SMITHS MEDICAL"/>
    <s v="GRASEBY 1200"/>
    <x v="3"/>
    <x v="6"/>
    <s v="NOT WORKING"/>
    <s v="ULTRASONIC SENSOR BROKEN. REPLACED ANOTHER ULTRASONIC SENSOR FROM DEFECTIVE PUMP AND ISSUE RECTIFIED."/>
    <s v="NO"/>
    <s v="NO"/>
    <d v="2024-02-08T00:00:00"/>
    <s v="February 2024"/>
    <d v="1899-12-30T08:30:00"/>
    <d v="2024-02-08T08:00:00"/>
    <d v="2024-02-08T08:30:00"/>
    <d v="1899-12-30T00:30:00"/>
    <x v="0"/>
    <x v="2"/>
  </r>
  <r>
    <n v="1193"/>
    <x v="239"/>
    <x v="8"/>
    <x v="135"/>
    <d v="1899-12-30T21:04:00"/>
    <x v="10"/>
    <x v="38"/>
    <s v="RESMED"/>
    <s v="STELLAR 150"/>
    <x v="3"/>
    <x v="7"/>
    <s v="SETTINGS TO BE DONE"/>
    <s v="CHANGED THE SETTINGS AS PER REQUIREMENTS. NOW WORKING GOOD."/>
    <s v="NO"/>
    <s v="NO"/>
    <d v="2024-02-08T00:00:00"/>
    <s v="February 2024"/>
    <d v="1899-12-30T21:20:00"/>
    <d v="2024-02-08T21:00:00"/>
    <d v="2024-02-08T21:20:00"/>
    <d v="1899-12-30T00:20:00"/>
    <x v="0"/>
    <x v="0"/>
  </r>
  <r>
    <n v="1194"/>
    <x v="239"/>
    <x v="8"/>
    <x v="66"/>
    <d v="1899-12-30T17:40:00"/>
    <x v="2"/>
    <x v="27"/>
    <s v="PHILIPS"/>
    <s v="CORE SERIES S5"/>
    <x v="2"/>
    <x v="1"/>
    <s v="ERROR CATHETER FAULT DETECTOR"/>
    <s v="CHECKED AND NEED TO REPLACE THE PIM MODULE"/>
    <s v="NO"/>
    <s v="NO"/>
    <d v="2024-02-08T00:00:00"/>
    <s v="February 2024"/>
    <d v="1899-12-30T18:30:00"/>
    <d v="2024-02-08T17:30:00"/>
    <d v="2024-02-08T18:30:00"/>
    <d v="1899-12-30T01:00:00"/>
    <x v="0"/>
    <x v="0"/>
  </r>
  <r>
    <n v="1195"/>
    <x v="240"/>
    <x v="8"/>
    <x v="237"/>
    <d v="1899-12-30T22:10:00"/>
    <x v="0"/>
    <x v="15"/>
    <s v="PHILIPS"/>
    <s v="CM12"/>
    <x v="3"/>
    <x v="7"/>
    <s v="NOT WORKING"/>
    <s v="CHECKED AND FOUND THAT BATTERY FULLY DEPLETED. PLUGGED TO AC SOURCE AND OBSERVED. NOW WORKING GOOD."/>
    <s v="NO"/>
    <s v="NO"/>
    <d v="2024-02-09T00:00:00"/>
    <s v="February 2024"/>
    <d v="1899-12-30T22:30:00"/>
    <d v="2024-02-09T22:05:00"/>
    <d v="2024-02-09T22:30:00"/>
    <d v="1899-12-30T00:25:00"/>
    <x v="0"/>
    <x v="0"/>
  </r>
  <r>
    <n v="1196"/>
    <x v="240"/>
    <x v="8"/>
    <x v="21"/>
    <d v="1899-12-30T15:15:00"/>
    <x v="6"/>
    <x v="8"/>
    <s v="WIPRO GE HEALTH CARE"/>
    <s v="LOGIQP9"/>
    <x v="4"/>
    <x v="0"/>
    <s v="FREEZE KEY NOT WORKING"/>
    <s v="CHANGED THE FREEZE KEY ASSAY AND NOW IT'S WORKING GOOD"/>
    <s v="FREEZE KEY ASSEMBLY"/>
    <s v="NO"/>
    <d v="2024-02-09T00:00:00"/>
    <s v="February 2024"/>
    <d v="1899-12-30T15:30:00"/>
    <d v="2024-02-09T15:00:00"/>
    <d v="2024-02-09T15:30:00"/>
    <d v="1899-12-30T00:30:00"/>
    <x v="0"/>
    <x v="0"/>
  </r>
  <r>
    <n v="1197"/>
    <x v="240"/>
    <x v="8"/>
    <x v="45"/>
    <d v="1899-12-30T14:30:00"/>
    <x v="2"/>
    <x v="52"/>
    <s v="REMI"/>
    <s v="NEYA 4"/>
    <x v="2"/>
    <x v="4"/>
    <s v="UNOBLE TO UNLOCK"/>
    <s v="CHECKED AND FOUND THE PROBLEM WITH HINGE SOLENOID. REPLACED"/>
    <s v="HINGE SOLENOID"/>
    <s v="NO"/>
    <d v="2024-02-09T00:00:00"/>
    <s v="February 2024"/>
    <d v="1899-12-30T14:40:00"/>
    <d v="2024-02-09T14:20:00"/>
    <d v="2024-02-09T14:40:00"/>
    <d v="1899-12-30T00:20:00"/>
    <x v="0"/>
    <x v="0"/>
  </r>
  <r>
    <n v="1198"/>
    <x v="240"/>
    <x v="8"/>
    <x v="165"/>
    <d v="1899-12-30T16:20:00"/>
    <x v="0"/>
    <x v="4"/>
    <s v="WIPRO GE HEALTH CARE"/>
    <s v="AVANCE CS2"/>
    <x v="0"/>
    <x v="5"/>
    <s v="CIRCUIT LEAK TEST FAILED"/>
    <s v="MOISTURE INSIDE CANISTER, CLEANED AND CHECKOUT DONE. ISSUE RECTIFIED."/>
    <s v="NO"/>
    <s v="NO"/>
    <d v="2024-02-09T00:00:00"/>
    <s v="February 2024"/>
    <d v="1899-12-30T17:00:00"/>
    <d v="2024-02-09T16:15:00"/>
    <d v="2024-02-09T17:00:00"/>
    <d v="1899-12-30T00:45:00"/>
    <x v="0"/>
    <x v="1"/>
  </r>
  <r>
    <n v="1199"/>
    <x v="241"/>
    <x v="8"/>
    <x v="46"/>
    <d v="1899-12-30T14:45:00"/>
    <x v="0"/>
    <x v="8"/>
    <s v="WIPRO GE HEALTH CARE"/>
    <s v="LOGIQ S8"/>
    <x v="2"/>
    <x v="0"/>
    <s v="WORKLIST NOT UPDATING"/>
    <s v="CHECKED AND RECONNECTED THE LAN CABLE"/>
    <s v="NO"/>
    <s v="NO"/>
    <d v="2024-02-10T00:00:00"/>
    <s v="February 2024"/>
    <d v="1899-12-30T14:55:00"/>
    <d v="2024-02-10T14:40:00"/>
    <d v="2024-02-10T14:55:00"/>
    <d v="1899-12-30T00:15:00"/>
    <x v="0"/>
    <x v="0"/>
  </r>
  <r>
    <n v="1200"/>
    <x v="241"/>
    <x v="8"/>
    <x v="42"/>
    <d v="1899-12-30T18:20:00"/>
    <x v="2"/>
    <x v="27"/>
    <s v="PHILIPS"/>
    <s v="CORE SERIES S5"/>
    <x v="2"/>
    <x v="1"/>
    <s v="ERROR CATHETER FAULT DETECTOR"/>
    <s v="REPLACED THE PIM MODULE, PROBLEM RECTIFIED"/>
    <s v="PIM MODULE"/>
    <s v="NO"/>
    <d v="2024-02-10T00:00:00"/>
    <s v="February 2024"/>
    <d v="1899-12-30T18:40:00"/>
    <d v="2024-02-10T18:10:00"/>
    <d v="2024-02-10T18:40:00"/>
    <d v="1899-12-30T00:30:00"/>
    <x v="0"/>
    <x v="0"/>
  </r>
  <r>
    <n v="1201"/>
    <x v="241"/>
    <x v="8"/>
    <x v="179"/>
    <d v="1899-12-30T08:20:00"/>
    <x v="0"/>
    <x v="4"/>
    <s v="WIPRO GE HEALTH CARE"/>
    <s v="9100 CNXT"/>
    <x v="0"/>
    <x v="5"/>
    <s v="CIRCUIT LEAK TEST FAILED"/>
    <s v="CANISTER CHANGED AND OBSERVED. ISSUE RECTIFIED"/>
    <s v="CANISTER"/>
    <s v="NO"/>
    <d v="2024-02-10T00:00:00"/>
    <s v="February 2024"/>
    <d v="1899-12-30T08:45:00"/>
    <d v="2024-02-10T08:15:00"/>
    <d v="2024-02-10T08:45:00"/>
    <d v="1899-12-30T00:30:00"/>
    <x v="0"/>
    <x v="1"/>
  </r>
  <r>
    <n v="1202"/>
    <x v="241"/>
    <x v="8"/>
    <x v="19"/>
    <d v="1899-12-30T09:00:00"/>
    <x v="1"/>
    <x v="4"/>
    <s v="WIPRO GE HEALTH CARE"/>
    <s v="9100 CNXT"/>
    <x v="0"/>
    <x v="5"/>
    <s v="CIRCUIT LEAK TEST FAILED"/>
    <s v="CLEANED CANISTER, SODALIME QUANTITY REDUCED. WORKING GOOD."/>
    <s v="NO"/>
    <s v="NO"/>
    <d v="2024-02-10T00:00:00"/>
    <s v="February 2024"/>
    <d v="1899-12-30T09:30:00"/>
    <d v="2024-02-10T09:00:00"/>
    <d v="2024-02-10T09:30:00"/>
    <d v="1899-12-30T00:30:00"/>
    <x v="0"/>
    <x v="1"/>
  </r>
  <r>
    <n v="1203"/>
    <x v="242"/>
    <x v="8"/>
    <x v="31"/>
    <d v="1899-12-30T15:00:00"/>
    <x v="2"/>
    <x v="14"/>
    <s v="SMITHS MEDICAL"/>
    <s v="GRASEBY 2100"/>
    <x v="2"/>
    <x v="5"/>
    <s v="LOCKING CLAMP PROBLEM "/>
    <s v="CHECKED AND ADJUSTED AND RECTIFIED PROBLEM"/>
    <s v="NO"/>
    <s v="NO"/>
    <d v="2024-02-12T00:00:00"/>
    <s v="February 2024"/>
    <d v="1899-12-30T15:15:00"/>
    <d v="2024-02-12T14:50:00"/>
    <d v="2024-02-12T15:15:00"/>
    <d v="1899-12-30T00:25:00"/>
    <x v="0"/>
    <x v="2"/>
  </r>
  <r>
    <n v="1204"/>
    <x v="243"/>
    <x v="8"/>
    <x v="180"/>
    <d v="1899-12-30T14:40:00"/>
    <x v="0"/>
    <x v="125"/>
    <s v="WELCH ALLYN"/>
    <s v="75CT"/>
    <x v="3"/>
    <x v="3"/>
    <s v="SPO2 PROBE NOT WORKING"/>
    <s v="CLEANED AND REFIXED THE PROBE. INTERMITTENTLY WORKING, NEED TO REPLACE THE PROBE."/>
    <s v="NO"/>
    <s v="NO"/>
    <d v="2024-02-13T00:00:00"/>
    <s v="February 2024"/>
    <d v="1899-12-30T14:45:00"/>
    <d v="2024-02-13T14:35:00"/>
    <d v="2024-02-13T14:45:00"/>
    <d v="1899-12-30T00:10:00"/>
    <x v="0"/>
    <x v="0"/>
  </r>
  <r>
    <n v="1205"/>
    <x v="243"/>
    <x v="8"/>
    <x v="70"/>
    <d v="1899-12-30T15:30:00"/>
    <x v="2"/>
    <x v="37"/>
    <s v="SMITHS MEDICAL"/>
    <s v="GRASEBY 1200"/>
    <x v="2"/>
    <x v="5"/>
    <s v="OCCLUSION ERROR"/>
    <s v="CHECKED AND CHANGED TO M AND OBSERVED, IT WORKING"/>
    <s v="NO"/>
    <s v="NO"/>
    <d v="2024-02-13T00:00:00"/>
    <s v="February 2024"/>
    <d v="1899-12-30T15:40:00"/>
    <d v="2024-02-13T15:20:00"/>
    <d v="2024-02-13T15:40:00"/>
    <d v="1899-12-30T00:20:00"/>
    <x v="0"/>
    <x v="2"/>
  </r>
  <r>
    <n v="1206"/>
    <x v="244"/>
    <x v="8"/>
    <x v="23"/>
    <d v="1899-12-30T14:40:00"/>
    <x v="2"/>
    <x v="147"/>
    <s v="BURTON"/>
    <s v="NXF103"/>
    <x v="4"/>
    <x v="3"/>
    <s v="NOT WORKING"/>
    <s v="RESTARTED AND NOW IT'S WORKING GOOD."/>
    <s v="NO"/>
    <s v="NO"/>
    <d v="2024-02-14T00:00:00"/>
    <s v="February 2024"/>
    <d v="1899-12-30T14:45:00"/>
    <d v="2024-02-14T14:30:00"/>
    <d v="2024-02-14T14:45:00"/>
    <d v="1899-12-30T00:15:00"/>
    <x v="0"/>
    <x v="2"/>
  </r>
  <r>
    <n v="1207"/>
    <x v="244"/>
    <x v="8"/>
    <x v="51"/>
    <d v="1899-12-30T15:35:00"/>
    <x v="0"/>
    <x v="2"/>
    <s v="ARJO HUNTLEIGH"/>
    <s v="ENTERPRISE 5000"/>
    <x v="4"/>
    <x v="7"/>
    <s v="NOT WORKING"/>
    <s v="REMOTE LOCKED , UNLOCKED AND NOW IT'S WORKING GOOD."/>
    <s v="NO"/>
    <s v="NO"/>
    <d v="2024-02-14T00:00:00"/>
    <s v="February 2024"/>
    <d v="1899-12-30T15:40:00"/>
    <d v="2024-02-14T15:30:00"/>
    <d v="2024-02-14T15:40:00"/>
    <d v="1899-12-30T00:10:00"/>
    <x v="0"/>
    <x v="2"/>
  </r>
  <r>
    <n v="1208"/>
    <x v="244"/>
    <x v="8"/>
    <x v="86"/>
    <d v="1899-12-30T12:25:00"/>
    <x v="0"/>
    <x v="64"/>
    <s v="SMITH &amp; NEPHEW"/>
    <s v="72204968"/>
    <x v="1"/>
    <x v="5"/>
    <s v="NOT WORKING"/>
    <s v="CHECKED AND RESET DONE NOW WORKING"/>
    <s v="NO"/>
    <s v="NO"/>
    <d v="2024-02-14T00:00:00"/>
    <s v="February 2024"/>
    <d v="1899-12-30T12:35:00"/>
    <d v="2024-02-14T12:20:00"/>
    <d v="2024-02-14T12:35:00"/>
    <d v="1899-12-30T00:15:00"/>
    <x v="0"/>
    <x v="0"/>
  </r>
  <r>
    <n v="1209"/>
    <x v="244"/>
    <x v="8"/>
    <x v="98"/>
    <d v="1899-12-30T12:40:00"/>
    <x v="0"/>
    <x v="148"/>
    <s v="SURGIMEDIK HEALTHCARE"/>
    <s v="DIGI NOVA"/>
    <x v="1"/>
    <x v="5"/>
    <s v="NOT WORKING"/>
    <s v="CHECKED AND OBSERVED HAND PIECE NEED TO REPLACE "/>
    <s v="HANDPIECE"/>
    <s v="NO"/>
    <d v="2024-02-14T00:00:00"/>
    <s v="February 2024"/>
    <d v="1899-12-30T12:50:00"/>
    <d v="2024-02-14T12:35:00"/>
    <d v="2024-02-14T12:50:00"/>
    <d v="1899-12-30T00:15:00"/>
    <x v="0"/>
    <x v="0"/>
  </r>
  <r>
    <n v="1210"/>
    <x v="244"/>
    <x v="8"/>
    <x v="10"/>
    <d v="1899-12-30T10:04:00"/>
    <x v="10"/>
    <x v="24"/>
    <s v="FRESENIUS"/>
    <s v="4008 S NG"/>
    <x v="2"/>
    <x v="9"/>
    <s v="FLOW ALARM"/>
    <s v="CLEANED DEGASING FILTER."/>
    <s v="NO"/>
    <s v="NO"/>
    <d v="2024-02-14T00:00:00"/>
    <s v="February 2024"/>
    <d v="1899-12-30T10:40:00"/>
    <d v="2024-02-14T10:00:00"/>
    <d v="2024-02-14T10:40:00"/>
    <d v="1899-12-30T00:40:00"/>
    <x v="0"/>
    <x v="1"/>
  </r>
  <r>
    <n v="1211"/>
    <x v="245"/>
    <x v="8"/>
    <x v="65"/>
    <d v="1899-12-30T13:20:00"/>
    <x v="0"/>
    <x v="33"/>
    <s v="SMITHS MEDICAL"/>
    <s v="L1CW"/>
    <x v="4"/>
    <x v="5"/>
    <s v="NOT WORKING"/>
    <s v="FIXED THE TEMP PROBE PROPERLY AND NOW IT'S WORKING GOOD"/>
    <s v="NO"/>
    <s v="NO"/>
    <d v="2024-02-15T00:00:00"/>
    <s v="February 2024"/>
    <d v="1899-12-30T13:30:00"/>
    <d v="2024-02-15T13:15:00"/>
    <d v="2024-02-15T13:30:00"/>
    <d v="1899-12-30T00:15:00"/>
    <x v="0"/>
    <x v="0"/>
  </r>
  <r>
    <n v="1212"/>
    <x v="245"/>
    <x v="8"/>
    <x v="30"/>
    <d v="1899-12-30T00:50:00"/>
    <x v="0"/>
    <x v="5"/>
    <s v="GEM 4000"/>
    <s v="INSTRUMENTATION LABORATORY"/>
    <x v="1"/>
    <x v="6"/>
    <s v="GLUCOSE IQM FAILED"/>
    <s v="NEW CADRIDGE REPLACED"/>
    <s v="CARTRIDGE"/>
    <s v="NO"/>
    <d v="2024-02-15T00:00:00"/>
    <s v="February 2024"/>
    <d v="1899-12-30T01:00:00"/>
    <d v="2024-02-15T00:45:00"/>
    <d v="2024-02-15T01:00:00"/>
    <d v="1899-12-30T00:15:00"/>
    <x v="0"/>
    <x v="0"/>
  </r>
  <r>
    <n v="1213"/>
    <x v="245"/>
    <x v="8"/>
    <x v="231"/>
    <d v="1899-12-30T00:35:00"/>
    <x v="0"/>
    <x v="2"/>
    <s v="ARJO HUNTLEIGH"/>
    <s v="ENTERPRISE 5000"/>
    <x v="1"/>
    <x v="7"/>
    <s v="NOT WORKING"/>
    <s v="CHECKED ,CONTROL PANEL DEFECT,NEED TO REPLACE"/>
    <s v="NO"/>
    <s v="NO"/>
    <d v="2024-02-15T00:00:00"/>
    <s v="February 2024"/>
    <d v="1899-12-30T00:45:00"/>
    <d v="2024-02-15T00:30:00"/>
    <d v="2024-02-15T00:45:00"/>
    <d v="1899-12-30T00:15:00"/>
    <x v="0"/>
    <x v="2"/>
  </r>
  <r>
    <n v="1214"/>
    <x v="245"/>
    <x v="8"/>
    <x v="70"/>
    <d v="1899-12-30T15:30:00"/>
    <x v="2"/>
    <x v="4"/>
    <s v="WIPRO GE HEALTH CARE"/>
    <s v="9100 CNXT"/>
    <x v="2"/>
    <x v="5"/>
    <s v="CIRCUIT LEAK TEST FAILED"/>
    <s v="CHECKED AND SODA LIME CHAMBER RECONNECTED, RECTIFIED"/>
    <s v="NO"/>
    <s v="NO"/>
    <d v="2024-02-15T00:00:00"/>
    <s v="February 2024"/>
    <d v="1899-12-30T15:50:00"/>
    <d v="2024-02-15T15:20:00"/>
    <d v="2024-02-15T15:50:00"/>
    <d v="1899-12-30T00:30:00"/>
    <x v="0"/>
    <x v="1"/>
  </r>
  <r>
    <n v="1215"/>
    <x v="246"/>
    <x v="8"/>
    <x v="251"/>
    <d v="1899-12-30T01:20:00"/>
    <x v="0"/>
    <x v="33"/>
    <s v="SMITHS MEDICAL"/>
    <s v="L1CW"/>
    <x v="1"/>
    <x v="6"/>
    <s v="SERVICE INDICATION ALARM"/>
    <s v="RESET DONE NOW WORKING GOOD"/>
    <s v="NO"/>
    <s v="NO"/>
    <d v="2024-02-16T00:00:00"/>
    <s v="February 2024"/>
    <d v="1899-12-30T01:30:00"/>
    <d v="2024-02-16T01:15:00"/>
    <d v="2024-02-16T01:30:00"/>
    <d v="1899-12-30T00:15:00"/>
    <x v="0"/>
    <x v="0"/>
  </r>
  <r>
    <n v="1216"/>
    <x v="247"/>
    <x v="8"/>
    <x v="30"/>
    <d v="1899-12-30T00:50:00"/>
    <x v="0"/>
    <x v="149"/>
    <s v="GETINGE"/>
    <s v="HU35"/>
    <x v="1"/>
    <x v="5"/>
    <s v="HOSE LEAKING ISSUE"/>
    <s v="LEAK ARRESTED,"/>
    <s v="NO"/>
    <s v="NO"/>
    <d v="2024-02-17T00:00:00"/>
    <s v="February 2024"/>
    <d v="1899-12-30T01:00:00"/>
    <d v="2024-02-17T00:45:00"/>
    <d v="2024-02-17T01:00:00"/>
    <d v="1899-12-30T00:15:00"/>
    <x v="0"/>
    <x v="0"/>
  </r>
  <r>
    <n v="1217"/>
    <x v="247"/>
    <x v="8"/>
    <x v="144"/>
    <d v="1899-12-30T02:05:00"/>
    <x v="0"/>
    <x v="127"/>
    <s v="SKANRAY"/>
    <s v="SKANMOBILE"/>
    <x v="1"/>
    <x v="0"/>
    <s v="SUDDENLY TURNED OFF"/>
    <s v="FOUND PLUG WAS LOOSENED THEN FIXED "/>
    <s v="NO"/>
    <s v="NO"/>
    <d v="2024-02-17T00:00:00"/>
    <s v="February 2024"/>
    <d v="1899-12-30T02:10:00"/>
    <d v="2024-02-17T02:00:00"/>
    <d v="2024-02-17T02:10:00"/>
    <d v="1899-12-30T00:10:00"/>
    <x v="0"/>
    <x v="0"/>
  </r>
  <r>
    <n v="1218"/>
    <x v="247"/>
    <x v="8"/>
    <x v="99"/>
    <d v="1899-12-30T16:30:00"/>
    <x v="2"/>
    <x v="2"/>
    <s v="ARJO HUNTLEIGH"/>
    <s v="ENTERPRISE 8000"/>
    <x v="2"/>
    <x v="5"/>
    <s v="NOT WORKING"/>
    <s v="CHECKED AND RESET DONE, PROBLEM RECTIFIED"/>
    <s v="NO"/>
    <s v="NO"/>
    <d v="2024-02-17T00:00:00"/>
    <s v="February 2024"/>
    <d v="1899-12-30T16:50:00"/>
    <d v="2024-02-17T16:20:00"/>
    <d v="2024-02-17T16:50:00"/>
    <d v="1899-12-30T00:30:00"/>
    <x v="0"/>
    <x v="2"/>
  </r>
  <r>
    <n v="1219"/>
    <x v="247"/>
    <x v="8"/>
    <x v="21"/>
    <d v="1899-12-30T15:15:00"/>
    <x v="6"/>
    <x v="109"/>
    <s v="PHILIPS"/>
    <s v="INGENIA ELITON S"/>
    <x v="4"/>
    <x v="0"/>
    <s v="MOUSE NOT WORKING"/>
    <s v="CHANGED IT AND NOW IT'S WORKING GOOD"/>
    <s v="NO"/>
    <s v="NO"/>
    <d v="2024-02-17T00:00:00"/>
    <s v="February 2024"/>
    <d v="1899-12-30T15:30:00"/>
    <d v="2024-02-17T15:00:00"/>
    <d v="2024-02-17T15:30:00"/>
    <d v="1899-12-30T00:30:00"/>
    <x v="0"/>
    <x v="1"/>
  </r>
  <r>
    <n v="1220"/>
    <x v="248"/>
    <x v="8"/>
    <x v="122"/>
    <d v="1899-12-30T23:45:00"/>
    <x v="0"/>
    <x v="47"/>
    <s v="GETINGE"/>
    <s v="HCU40"/>
    <x v="1"/>
    <x v="5"/>
    <s v="PLUG TOP BURNT AND STUCKED"/>
    <s v="NEW PLUG TOP REPLACED"/>
    <s v="PLUG TOP"/>
    <s v="NO"/>
    <d v="2024-02-18T00:00:00"/>
    <s v="February 2024"/>
    <d v="1899-12-30T23:50:00"/>
    <d v="2024-02-18T23:40:00"/>
    <d v="2024-02-18T23:50:00"/>
    <d v="1899-12-30T00:10:00"/>
    <x v="0"/>
    <x v="1"/>
  </r>
  <r>
    <n v="1221"/>
    <x v="249"/>
    <x v="8"/>
    <x v="51"/>
    <d v="1899-12-30T15:33:00"/>
    <x v="7"/>
    <x v="15"/>
    <s v="MINDRAY MEDICAL INDIA"/>
    <s v="UMEC 12"/>
    <x v="3"/>
    <x v="2"/>
    <s v="UNOBLE TO TAKE NIBP MEASUREMENTS"/>
    <s v="CHECKED THE CUFFS AND FOUND OK. REPLACED ANOTHER BP HOSE AND VERIFIED. WORKING GOOD."/>
    <s v="NIBP HOSE"/>
    <s v="NO"/>
    <d v="2024-02-19T00:00:00"/>
    <s v="February 2024"/>
    <d v="1899-12-30T15:45:00"/>
    <d v="2024-02-19T15:30:00"/>
    <d v="2024-02-19T15:45:00"/>
    <d v="1899-12-30T00:15:00"/>
    <x v="0"/>
    <x v="0"/>
  </r>
  <r>
    <n v="1222"/>
    <x v="249"/>
    <x v="8"/>
    <x v="73"/>
    <d v="1899-12-30T16:40:00"/>
    <x v="2"/>
    <x v="15"/>
    <s v="PHILIPS"/>
    <s v="MX 450"/>
    <x v="2"/>
    <x v="6"/>
    <s v="NIBP TIMING PROBLEM"/>
    <s v="CHECKED AND RECTIFIED"/>
    <s v="NO"/>
    <s v="NO"/>
    <d v="2024-02-19T00:00:00"/>
    <s v="February 2024"/>
    <d v="1899-12-30T16:50:00"/>
    <d v="2024-02-19T16:30:00"/>
    <d v="2024-02-19T16:50:00"/>
    <d v="1899-12-30T00:20:00"/>
    <x v="0"/>
    <x v="0"/>
  </r>
  <r>
    <n v="1223"/>
    <x v="250"/>
    <x v="8"/>
    <x v="86"/>
    <d v="1899-12-30T12:24:00"/>
    <x v="10"/>
    <x v="2"/>
    <s v="ARJO HUNTLEIGH"/>
    <s v="ENTERPRISE 9000"/>
    <x v="3"/>
    <x v="7"/>
    <s v="NOT WORKING"/>
    <s v="FOUND THAT BED LOCKED. UNLOCKED AND OBSERVED. WORKING GOOD."/>
    <s v="NO"/>
    <s v="NO"/>
    <d v="2024-02-20T00:00:00"/>
    <s v="February 2024"/>
    <d v="1899-12-30T12:30:00"/>
    <d v="2024-02-20T12:20:00"/>
    <d v="2024-02-20T12:30:00"/>
    <d v="1899-12-30T00:10:00"/>
    <x v="0"/>
    <x v="2"/>
  </r>
  <r>
    <n v="1224"/>
    <x v="250"/>
    <x v="8"/>
    <x v="75"/>
    <d v="1899-12-30T17:00:00"/>
    <x v="2"/>
    <x v="25"/>
    <s v="MAQUET"/>
    <s v="SERVO-I"/>
    <x v="2"/>
    <x v="6"/>
    <s v="TEST NOT PASSED"/>
    <s v="CHECKED AND RECONNECTED, PROBLEM CLEARED"/>
    <s v="NO"/>
    <s v="NO"/>
    <d v="2024-02-20T00:00:00"/>
    <s v="February 2024"/>
    <d v="1899-12-30T17:00:00"/>
    <d v="2024-02-20T16:50:00"/>
    <d v="2024-02-20T17:00:00"/>
    <d v="1899-12-30T00:10:00"/>
    <x v="0"/>
    <x v="1"/>
  </r>
  <r>
    <n v="1225"/>
    <x v="251"/>
    <x v="8"/>
    <x v="252"/>
    <d v="1899-12-30T10:00:00"/>
    <x v="0"/>
    <x v="59"/>
    <s v="SECA"/>
    <n v="334"/>
    <x v="3"/>
    <x v="6"/>
    <s v="VARIATION IN WEIGH OF BABY"/>
    <s v="VERIFIED (CALIBRATED) WITH THE STANDARD WEIGH. WORKING GOOD."/>
    <s v="STANDARD WEIGH"/>
    <s v="NO"/>
    <d v="2024-02-21T00:00:00"/>
    <s v="February 2024"/>
    <d v="1899-12-30T10:10:00"/>
    <d v="2024-02-21T09:55:00"/>
    <d v="2024-02-21T10:10:00"/>
    <d v="1899-12-30T00:15:00"/>
    <x v="0"/>
    <x v="2"/>
  </r>
  <r>
    <n v="1226"/>
    <x v="251"/>
    <x v="8"/>
    <x v="196"/>
    <d v="1899-12-30T09:35:00"/>
    <x v="0"/>
    <x v="52"/>
    <s v="REMI"/>
    <s v="NEYA 4"/>
    <x v="3"/>
    <x v="11"/>
    <s v="DOOR NOT CLOSING"/>
    <s v="FOUND THAT DOOR BACKEND SCREW LOOSENED. TIGHTENED IT AND CHECKED. NOW WORKING GOOD."/>
    <s v="NO"/>
    <s v="NO"/>
    <d v="2024-02-21T00:00:00"/>
    <s v="February 2024"/>
    <d v="1899-12-30T09:50:00"/>
    <d v="2024-02-21T09:30:00"/>
    <d v="2024-02-21T09:50:00"/>
    <d v="1899-12-30T00:20:00"/>
    <x v="0"/>
    <x v="0"/>
  </r>
  <r>
    <n v="1227"/>
    <x v="251"/>
    <x v="8"/>
    <x v="23"/>
    <d v="1899-12-30T14:35:00"/>
    <x v="0"/>
    <x v="150"/>
    <s v="PHILIPS"/>
    <s v="MX 100"/>
    <x v="3"/>
    <x v="2"/>
    <s v="NOT ABLE TO PERFORM NIBP"/>
    <s v="CLEANED AND REFIXED THE HOSE, REEXAMINED AND WORKING GOOD."/>
    <s v="NO"/>
    <s v="NO"/>
    <d v="2024-02-21T00:00:00"/>
    <s v="February 2024"/>
    <d v="1899-12-30T14:45:00"/>
    <d v="2024-02-21T14:30:00"/>
    <d v="2024-02-21T14:45:00"/>
    <d v="1899-12-30T00:15:00"/>
    <x v="0"/>
    <x v="0"/>
  </r>
  <r>
    <n v="1228"/>
    <x v="251"/>
    <x v="8"/>
    <x v="21"/>
    <d v="1899-12-30T15:03:00"/>
    <x v="7"/>
    <x v="21"/>
    <s v="GE HEALTHCARE"/>
    <s v="VIVID S70"/>
    <x v="3"/>
    <x v="6"/>
    <s v="POWERCORD ISSUE"/>
    <s v="CLIPPED THE POWERCORD CABLE TO THE HOLDER SO THAT IT CANNOT DISTURB CASTOR WHEEL. ALSO INSULATED THE DAMAGED PART OF THE POWERCORD. CHECKED AND WORKING GOOD."/>
    <s v="NO"/>
    <s v="NO"/>
    <d v="2024-02-21T00:00:00"/>
    <s v="February 2024"/>
    <d v="1899-12-30T15:30:00"/>
    <d v="2024-02-21T15:00:00"/>
    <d v="2024-02-21T15:30:00"/>
    <d v="1899-12-30T00:30:00"/>
    <x v="0"/>
    <x v="0"/>
  </r>
  <r>
    <n v="1229"/>
    <x v="251"/>
    <x v="8"/>
    <x v="35"/>
    <d v="1899-12-30T17:05:00"/>
    <x v="0"/>
    <x v="35"/>
    <s v="KIRAN MEDICAL SYSTEM"/>
    <s v="FELICIA"/>
    <x v="3"/>
    <x v="0"/>
    <s v="BUTTONS NOT FUNCTIONING"/>
    <s v="REMOVED AND REFIXED THE CONNECTOR. OBSERVED AND WORKING GOOD."/>
    <s v="NO"/>
    <s v="NO"/>
    <d v="2024-02-21T00:00:00"/>
    <s v="February 2024"/>
    <d v="1899-12-30T17:30:00"/>
    <d v="2024-02-21T17:00:00"/>
    <d v="2024-02-21T17:30:00"/>
    <d v="1899-12-30T00:30:00"/>
    <x v="0"/>
    <x v="0"/>
  </r>
  <r>
    <n v="1230"/>
    <x v="251"/>
    <x v="8"/>
    <x v="124"/>
    <d v="1899-12-30T10:20:00"/>
    <x v="0"/>
    <x v="21"/>
    <s v="WIPRO GE HEALTH CARE"/>
    <s v="VIVID IQ"/>
    <x v="4"/>
    <x v="5"/>
    <s v="NOT WORKING PROPERLY"/>
    <s v="CLEARED THE STORAGE AND NOW IT'S WORKINF GOOD."/>
    <s v="NO"/>
    <s v="NO"/>
    <d v="2024-02-21T00:00:00"/>
    <s v="February 2024"/>
    <d v="1899-12-30T10:40:00"/>
    <d v="2024-02-21T10:15:00"/>
    <d v="2024-02-21T10:40:00"/>
    <d v="1899-12-30T00:25:00"/>
    <x v="0"/>
    <x v="0"/>
  </r>
  <r>
    <n v="1231"/>
    <x v="251"/>
    <x v="8"/>
    <x v="35"/>
    <d v="1899-12-30T17:10:00"/>
    <x v="2"/>
    <x v="24"/>
    <s v="FRESENIUS"/>
    <s v="4008 S NG"/>
    <x v="2"/>
    <x v="9"/>
    <s v="V99 FAILURE"/>
    <s v="CHECKED AND CLEANED THE FILTER, PROBLEM RECTIFIED"/>
    <s v="NO"/>
    <s v="NO"/>
    <d v="2024-02-21T00:00:00"/>
    <s v="February 2024"/>
    <d v="1899-12-30T17:20:00"/>
    <d v="2024-02-21T17:00:00"/>
    <d v="2024-02-21T17:20:00"/>
    <d v="1899-12-30T00:20:00"/>
    <x v="0"/>
    <x v="1"/>
  </r>
  <r>
    <n v="1232"/>
    <x v="252"/>
    <x v="8"/>
    <x v="27"/>
    <d v="1899-12-30T10:35:00"/>
    <x v="0"/>
    <x v="35"/>
    <s v="KIRAN MEDICAL SYSTEM"/>
    <s v="FELICIA"/>
    <x v="3"/>
    <x v="0"/>
    <s v="FACEPLATE DETACHED"/>
    <s v="ATTACHED THE FACE PLATE TO THE CONSOLE. NOW READY TO USE."/>
    <s v="NO"/>
    <s v="NO"/>
    <d v="2024-02-22T00:00:00"/>
    <s v="February 2024"/>
    <d v="1899-12-30T11:00:00"/>
    <d v="2024-02-22T10:30:00"/>
    <d v="2024-02-22T11:00:00"/>
    <d v="1899-12-30T00:30:00"/>
    <x v="0"/>
    <x v="0"/>
  </r>
  <r>
    <n v="1233"/>
    <x v="252"/>
    <x v="8"/>
    <x v="24"/>
    <d v="1899-12-30T16:04:00"/>
    <x v="10"/>
    <x v="8"/>
    <s v="WIPRO GE HEALTH CARE"/>
    <s v="LOGIC V2"/>
    <x v="3"/>
    <x v="2"/>
    <s v="NOT SWITCHING ON"/>
    <s v="CHECKED AND FOUND THAT BATTERY FULLY DEPLETED. PLUGGED TO AC SOURCE AND OBSERVED. NOW WORKING GOOD."/>
    <s v="NO"/>
    <s v="NO"/>
    <d v="2024-02-22T00:00:00"/>
    <s v="February 2024"/>
    <d v="1899-12-30T16:15:00"/>
    <d v="2024-02-22T16:00:00"/>
    <d v="2024-02-22T16:15:00"/>
    <d v="1899-12-30T00:15:00"/>
    <x v="0"/>
    <x v="0"/>
  </r>
  <r>
    <n v="1234"/>
    <x v="252"/>
    <x v="8"/>
    <x v="44"/>
    <d v="1899-12-30T15:20:00"/>
    <x v="2"/>
    <x v="86"/>
    <s v="ENGINEERING ALLIANCE"/>
    <s v="500 LPH"/>
    <x v="4"/>
    <x v="9"/>
    <s v="NOT WORKING"/>
    <s v="RESTARTED THE MACHINE AND NOW IT'S WORKING GOOD"/>
    <s v="NO"/>
    <s v="NO"/>
    <d v="2024-02-22T00:00:00"/>
    <s v="February 2024"/>
    <d v="1899-12-30T15:25:00"/>
    <d v="2024-02-22T15:10:00"/>
    <d v="2024-02-22T15:25:00"/>
    <d v="1899-12-30T00:15:00"/>
    <x v="0"/>
    <x v="0"/>
  </r>
  <r>
    <n v="1235"/>
    <x v="252"/>
    <x v="8"/>
    <x v="66"/>
    <d v="1899-12-30T17:40:00"/>
    <x v="2"/>
    <x v="30"/>
    <s v="MIDMARK JANAK"/>
    <s v="MX400A"/>
    <x v="2"/>
    <x v="9"/>
    <s v="HEAD POSITION NOT WORKING"/>
    <s v="PROBLEM WITH GAS SPRING, NEED TO REPLACE"/>
    <s v="NO"/>
    <s v="GAS SPRING"/>
    <d v="2024-02-22T00:00:00"/>
    <s v="February 2024"/>
    <d v="1899-12-30T17:50:00"/>
    <d v="2024-02-22T17:30:00"/>
    <d v="2024-02-22T17:50:00"/>
    <d v="1899-12-30T00:20:00"/>
    <x v="1"/>
    <x v="2"/>
  </r>
  <r>
    <n v="1236"/>
    <x v="252"/>
    <x v="8"/>
    <x v="19"/>
    <d v="1899-12-30T09:03:00"/>
    <x v="7"/>
    <x v="16"/>
    <s v="MAQUET"/>
    <s v="SERVO AIR"/>
    <x v="3"/>
    <x v="6"/>
    <s v="O2 CELL DEFECTIVE"/>
    <s v="REPLACED THE O2 CELL AND CHECK-OUT PASSED. NOW WORKING GOOD."/>
    <s v="O2 CELL"/>
    <s v="NO"/>
    <d v="2024-02-22T00:00:00"/>
    <s v="February 2024"/>
    <d v="1899-12-30T09:30:00"/>
    <d v="2024-02-22T09:00:00"/>
    <d v="2024-02-22T09:30:00"/>
    <d v="1899-12-30T00:30:00"/>
    <x v="0"/>
    <x v="1"/>
  </r>
  <r>
    <n v="1237"/>
    <x v="252"/>
    <x v="8"/>
    <x v="19"/>
    <d v="1899-12-30T09:10:00"/>
    <x v="2"/>
    <x v="16"/>
    <s v="MAQUET"/>
    <s v="SERVO AIR"/>
    <x v="4"/>
    <x v="6"/>
    <s v="MEMBRANE EXPIRED"/>
    <s v="CHANGED A NEW MEMBRANE AND RECTIFIED THE ISSUE."/>
    <s v="MEMBRANE"/>
    <s v="NO"/>
    <d v="2024-02-22T00:00:00"/>
    <s v="February 2024"/>
    <d v="1899-12-30T09:20:00"/>
    <d v="2024-02-22T09:00:00"/>
    <d v="2024-02-22T09:20:00"/>
    <d v="1899-12-30T00:20:00"/>
    <x v="0"/>
    <x v="1"/>
  </r>
  <r>
    <n v="1238"/>
    <x v="253"/>
    <x v="8"/>
    <x v="147"/>
    <d v="1899-12-30T09:25:00"/>
    <x v="0"/>
    <x v="37"/>
    <s v="SMITHS MEDICAL"/>
    <s v="GRASEBY 1200"/>
    <x v="3"/>
    <x v="7"/>
    <s v="AIR-IN LINE ALARM"/>
    <s v="FOUND THAT INFUSION TUBING NOT PROPERLY FIXED. REFIXED AND OBSERVED. NOW WORKING GOOD."/>
    <s v="NO"/>
    <s v="NO"/>
    <d v="2024-02-23T00:00:00"/>
    <s v="February 2024"/>
    <d v="1899-12-30T09:45:00"/>
    <d v="2024-02-23T09:20:00"/>
    <d v="2024-02-23T09:45:00"/>
    <d v="1899-12-30T00:25:00"/>
    <x v="0"/>
    <x v="2"/>
  </r>
  <r>
    <n v="1239"/>
    <x v="253"/>
    <x v="8"/>
    <x v="16"/>
    <d v="1899-12-30T09:55:00"/>
    <x v="0"/>
    <x v="8"/>
    <s v="WIPRO GE HEALTH CARE"/>
    <s v="LOGIC E-R7"/>
    <x v="3"/>
    <x v="6"/>
    <s v="UNOBLE TO SEND PACS"/>
    <s v="CLEARED THE SPOOLER, RESTARTED THE MACHINE. RESEND THE PACS AND NOW ISSUE RECTIFIED."/>
    <s v="NO"/>
    <s v="NO"/>
    <d v="2024-02-23T00:00:00"/>
    <s v="February 2024"/>
    <d v="1899-12-30T10:10:00"/>
    <d v="2024-02-23T09:50:00"/>
    <d v="2024-02-23T10:10:00"/>
    <d v="1899-12-30T00:20:00"/>
    <x v="0"/>
    <x v="0"/>
  </r>
  <r>
    <n v="1240"/>
    <x v="254"/>
    <x v="8"/>
    <x v="10"/>
    <d v="1899-12-30T10:10:00"/>
    <x v="2"/>
    <x v="138"/>
    <s v="RECK"/>
    <s v="MOTOMED LETTO2"/>
    <x v="3"/>
    <x v="12"/>
    <s v="LOCK ISSUE"/>
    <s v="FABRICATED THE DYE CAST RINGS AND FIXED IT BY THE VENDOR. NOW WORKING FINE."/>
    <s v="NO"/>
    <s v="NO"/>
    <d v="2024-02-24T00:00:00"/>
    <s v="February 2024"/>
    <d v="1899-12-30T11:00:00"/>
    <d v="2024-02-24T10:00:00"/>
    <d v="2024-02-24T11:00:00"/>
    <d v="1899-12-30T01:00:00"/>
    <x v="0"/>
    <x v="0"/>
  </r>
  <r>
    <n v="1241"/>
    <x v="254"/>
    <x v="8"/>
    <x v="92"/>
    <d v="1899-12-30T13:07:00"/>
    <x v="9"/>
    <x v="32"/>
    <s v="WIPRO GE HEALTH CARE"/>
    <s v="MAC 600"/>
    <x v="3"/>
    <x v="7"/>
    <s v="NOT SWITCHING ON"/>
    <s v="FOUND THAT BATTERY FULLY DEPLETED. PLUGGED TO AC SOURCE AND OBSERVED. ISSUE RECTIFIED AND READY TO USE."/>
    <s v="NO"/>
    <s v="NO"/>
    <d v="2024-02-24T00:00:00"/>
    <s v="February 2024"/>
    <d v="1899-12-30T13:30:00"/>
    <d v="2024-02-24T13:00:00"/>
    <d v="2024-02-24T13:30:00"/>
    <d v="1899-12-30T00:30:00"/>
    <x v="0"/>
    <x v="0"/>
  </r>
  <r>
    <n v="1242"/>
    <x v="254"/>
    <x v="8"/>
    <x v="185"/>
    <d v="1899-12-30T18:00:00"/>
    <x v="0"/>
    <x v="5"/>
    <s v="INSTRUMENTATION LABORATORY"/>
    <s v="GEM 4000"/>
    <x v="3"/>
    <x v="6"/>
    <s v="CVP TEST DUE"/>
    <s v="ALL CVP TESTS DONE. MACHINE NOW READY TO USE."/>
    <s v="CARTRIDGE"/>
    <s v="NO"/>
    <d v="2024-02-24T00:00:00"/>
    <s v="February 2024"/>
    <d v="1899-12-30T18:25:00"/>
    <d v="2024-02-24T17:55:00"/>
    <d v="2024-02-24T18:25:00"/>
    <d v="1899-12-30T00:30:00"/>
    <x v="0"/>
    <x v="0"/>
  </r>
  <r>
    <n v="1243"/>
    <x v="255"/>
    <x v="8"/>
    <x v="4"/>
    <d v="1899-12-30T18:30:00"/>
    <x v="2"/>
    <x v="3"/>
    <s v="PHILIPS"/>
    <s v="EFFICIA DFM 100"/>
    <x v="2"/>
    <x v="6"/>
    <s v="PRINTER PROBLEM"/>
    <s v="CHECKED AND RECTIFIED"/>
    <s v="NO"/>
    <s v="NO"/>
    <d v="2024-02-26T00:00:00"/>
    <s v="February 2024"/>
    <d v="1899-12-30T18:40:00"/>
    <d v="2024-02-26T18:20:00"/>
    <d v="2024-02-26T18:40:00"/>
    <d v="1899-12-30T00:20:00"/>
    <x v="0"/>
    <x v="1"/>
  </r>
  <r>
    <n v="1244"/>
    <x v="256"/>
    <x v="8"/>
    <x v="106"/>
    <d v="1899-12-30T22:04:00"/>
    <x v="10"/>
    <x v="38"/>
    <s v="PHILIPS"/>
    <s v="A40"/>
    <x v="3"/>
    <x v="7"/>
    <s v="SETTINGS TO BE DONE"/>
    <s v="CHANGED THE SETTINGS AS PER REQUIREMENTS. NOW WORKING GOOD."/>
    <s v="NO"/>
    <s v="NO"/>
    <d v="2024-02-27T00:00:00"/>
    <s v="February 2024"/>
    <d v="1899-12-30T22:15:00"/>
    <d v="2024-02-27T22:00:00"/>
    <d v="2024-02-27T22:15:00"/>
    <d v="1899-12-30T00:15:00"/>
    <x v="0"/>
    <x v="0"/>
  </r>
  <r>
    <n v="1245"/>
    <x v="256"/>
    <x v="8"/>
    <x v="48"/>
    <d v="1899-12-30T11:55:00"/>
    <x v="0"/>
    <x v="115"/>
    <s v="LOTUS"/>
    <s v="UBERSONIC TM"/>
    <x v="1"/>
    <x v="5"/>
    <s v="NOT WORKING"/>
    <s v="CHECKED WITH ANOTHER HANDPIECE ,ISSUE RECTIFIED"/>
    <s v="NO"/>
    <s v="NO"/>
    <d v="2024-02-27T00:00:00"/>
    <s v="February 2024"/>
    <d v="1899-12-30T12:05:00"/>
    <d v="2024-02-27T11:50:00"/>
    <d v="2024-02-27T12:05:00"/>
    <d v="1899-12-30T00:15:00"/>
    <x v="0"/>
    <x v="0"/>
  </r>
  <r>
    <n v="1246"/>
    <x v="256"/>
    <x v="8"/>
    <x v="32"/>
    <d v="1899-12-30T18:20:00"/>
    <x v="11"/>
    <x v="37"/>
    <s v="SMITHS MEDICAL"/>
    <s v="GRASEBY 1200"/>
    <x v="2"/>
    <x v="6"/>
    <s v="AIR IN LINE"/>
    <s v="CHECKED ULTRA SOUND SENSOR"/>
    <s v="NO"/>
    <s v="NO"/>
    <d v="2024-02-27T00:00:00"/>
    <s v="February 2024"/>
    <d v="1899-12-30T18:40:00"/>
    <d v="2024-02-27T18:00:00"/>
    <d v="2024-02-27T18:40:00"/>
    <d v="1899-12-30T00:40:00"/>
    <x v="0"/>
    <x v="2"/>
  </r>
  <r>
    <n v="1247"/>
    <x v="257"/>
    <x v="8"/>
    <x v="106"/>
    <d v="1899-12-30T22:03:00"/>
    <x v="7"/>
    <x v="21"/>
    <s v="WIPRO GE HEALTH CARE"/>
    <s v="VIVID E95"/>
    <x v="3"/>
    <x v="3"/>
    <s v="PROBE STUCK IN CASTOR WHEEL"/>
    <s v="RELEASED THE PROBE WIRE FROM THE WHEEL. APPLIED TAPE TO THE DAMAGED PART OF THE PROBE. CHECKED THE PROBE AND WORKING GOOD."/>
    <s v="NO"/>
    <s v="NO"/>
    <d v="2024-02-28T00:00:00"/>
    <s v="February 2024"/>
    <d v="1899-12-30T22:30:00"/>
    <d v="2024-02-28T22:00:00"/>
    <d v="2024-02-28T22:30:00"/>
    <d v="1899-12-30T00:30:00"/>
    <x v="0"/>
    <x v="0"/>
  </r>
  <r>
    <n v="1248"/>
    <x v="257"/>
    <x v="8"/>
    <x v="61"/>
    <d v="1899-12-30T11:10:00"/>
    <x v="2"/>
    <x v="5"/>
    <s v="INSTRUMENTATION LABORATORY"/>
    <s v="GEM 4000"/>
    <x v="4"/>
    <x v="6"/>
    <s v="NEED TO CHANGE A NEW CARTRIDGE"/>
    <s v="REPLACED A NEW CARTDRIGE AND CVP DONE."/>
    <s v="CARTRIDGE"/>
    <s v="NO"/>
    <d v="2024-02-28T00:00:00"/>
    <s v="February 2024"/>
    <d v="1899-12-30T11:40:00"/>
    <d v="2024-02-28T11:00:00"/>
    <d v="2024-02-28T11:40:00"/>
    <d v="1899-12-30T00:40:00"/>
    <x v="0"/>
    <x v="0"/>
  </r>
  <r>
    <n v="1249"/>
    <x v="257"/>
    <x v="8"/>
    <x v="58"/>
    <d v="1899-12-30T11:55:00"/>
    <x v="2"/>
    <x v="5"/>
    <s v="INSTRUMENTATION LABORATORY"/>
    <s v="GEM 3500"/>
    <x v="4"/>
    <x v="6"/>
    <s v="NEED TO CHANGE A NEW CARTRIDGE"/>
    <s v="REPLACED A NEW CARTDRIGE AND CVP DONE."/>
    <s v="CARTRIDGE"/>
    <s v="NO"/>
    <d v="2024-02-28T00:00:00"/>
    <s v="February 2024"/>
    <d v="1899-12-30T12:05:00"/>
    <d v="2024-02-28T11:45:00"/>
    <d v="2024-02-28T12:05:00"/>
    <d v="1899-12-30T00:20:00"/>
    <x v="0"/>
    <x v="0"/>
  </r>
  <r>
    <n v="1250"/>
    <x v="257"/>
    <x v="8"/>
    <x v="61"/>
    <d v="1899-12-30T11:05:00"/>
    <x v="0"/>
    <x v="24"/>
    <s v="FRESENIUS"/>
    <s v="4008S NG"/>
    <x v="0"/>
    <x v="9"/>
    <s v="FLOW ALARM"/>
    <s v="CLEANED DEGASING FILTER."/>
    <s v="NO"/>
    <s v="NO"/>
    <d v="2024-02-28T00:00:00"/>
    <s v="February 2024"/>
    <d v="1899-12-30T12:00:00"/>
    <d v="2024-02-28T11:00:00"/>
    <d v="2024-02-28T12:00:00"/>
    <d v="1899-12-30T01:00:00"/>
    <x v="0"/>
    <x v="1"/>
  </r>
  <r>
    <n v="1251"/>
    <x v="258"/>
    <x v="8"/>
    <x v="144"/>
    <d v="1899-12-30T02:03:00"/>
    <x v="7"/>
    <x v="2"/>
    <s v="ARJO HUNTLEIGH"/>
    <s v="ENTERPRISE 5000"/>
    <x v="3"/>
    <x v="7"/>
    <s v="NOT WORKING"/>
    <s v="RESET DONE, AND CHECKED. WORKING GOOD."/>
    <s v="NO"/>
    <s v="NO"/>
    <d v="2024-02-29T00:00:00"/>
    <s v="February 2024"/>
    <d v="1899-12-30T02:10:00"/>
    <d v="2024-02-29T02:00:00"/>
    <d v="2024-02-29T02:10:00"/>
    <d v="1899-12-30T00:10:00"/>
    <x v="0"/>
    <x v="2"/>
  </r>
  <r>
    <n v="1252"/>
    <x v="258"/>
    <x v="8"/>
    <x v="128"/>
    <d v="1899-12-30T20:06:00"/>
    <x v="5"/>
    <x v="5"/>
    <s v="INSTRUMENTATION LABORATORY"/>
    <s v="GEM 4000"/>
    <x v="3"/>
    <x v="6"/>
    <s v="NEED TO REPLACE A CARTRIDGE"/>
    <s v="REMOVED THE OLD CARTRIDGE AND INSTALLED A NEW CARTRIDGE. CVP-2 TEST ONLY FAILED."/>
    <s v="CARTRIDGE"/>
    <s v="NO"/>
    <d v="2024-02-29T00:00:00"/>
    <s v="February 2024"/>
    <d v="1899-12-30T20:50:00"/>
    <d v="2024-02-29T20:00:00"/>
    <d v="2024-02-29T20:50:00"/>
    <d v="1899-12-30T00:50:00"/>
    <x v="0"/>
    <x v="0"/>
  </r>
  <r>
    <n v="1253"/>
    <x v="258"/>
    <x v="8"/>
    <x v="59"/>
    <d v="1899-12-30T14:15:00"/>
    <x v="6"/>
    <x v="5"/>
    <s v="INSTRUMENTATION LABORATORY"/>
    <s v="GEM 4000"/>
    <x v="4"/>
    <x v="6"/>
    <s v="PRINTER NOT WORKING "/>
    <s v="CLEARED THE QUEUE AND NOW IT'S WORKING GOOD"/>
    <s v="NO"/>
    <s v="NO"/>
    <d v="2024-02-29T00:00:00"/>
    <s v="February 2024"/>
    <d v="1899-12-30T14:25:00"/>
    <d v="2024-02-29T14:00:00"/>
    <d v="2024-02-29T14:25:00"/>
    <d v="1899-12-30T00:25:00"/>
    <x v="0"/>
    <x v="0"/>
  </r>
  <r>
    <n v="1254"/>
    <x v="258"/>
    <x v="8"/>
    <x v="19"/>
    <d v="1899-12-30T09:11:00"/>
    <x v="16"/>
    <x v="4"/>
    <s v="WIPRO GE HEALTH CARE"/>
    <s v="CARESTATION 650 "/>
    <x v="1"/>
    <x v="5"/>
    <s v="AC POWER FAIL ISSUE"/>
    <s v="CHECK OUT AND CAKIBRATION DONE ISSUE RECTIFIED"/>
    <s v="NO"/>
    <s v="NO"/>
    <d v="2024-02-29T00:00:00"/>
    <s v="February 2024"/>
    <d v="1899-12-30T09:20:00"/>
    <d v="2024-02-29T09:00:00"/>
    <d v="2024-02-29T09:20:00"/>
    <d v="1899-12-30T00:20:00"/>
    <x v="0"/>
    <x v="1"/>
  </r>
  <r>
    <n v="1255"/>
    <x v="259"/>
    <x v="9"/>
    <x v="82"/>
    <d v="1899-12-30T06:35:00"/>
    <x v="0"/>
    <x v="54"/>
    <s v="WIPRO GE HEALTH CARE"/>
    <s v="COROMETRICS 259"/>
    <x v="3"/>
    <x v="7"/>
    <s v="AUTOMATICALLY SWITCHED OFF"/>
    <s v="CHECKED AND FOUND THAT AC POWER FAILED. CROSSCHECKED WITH ANOTHER SOCKET AND NO SUPPLY IN ANY SOCKET. INFORMED MAINTENONCE.   "/>
    <s v="NO"/>
    <s v="NO"/>
    <d v="2024-03-01T00:00:00"/>
    <s v="March 2024"/>
    <d v="1899-12-30T06:45:00"/>
    <d v="2024-03-01T06:30:00"/>
    <d v="2024-03-01T06:45:00"/>
    <d v="1899-12-30T00:15:00"/>
    <x v="0"/>
    <x v="0"/>
  </r>
  <r>
    <n v="1256"/>
    <x v="259"/>
    <x v="9"/>
    <x v="40"/>
    <d v="1899-12-30T19:02:00"/>
    <x v="3"/>
    <x v="5"/>
    <s v="INSTRUMENTATION LABORATORY"/>
    <s v="GEM 4000"/>
    <x v="3"/>
    <x v="6"/>
    <s v="CVP-2 TEST FAILED MULTIPLE TIMES"/>
    <s v="ADDED THE CVP-2 LOT TO THE MACHINEBY THE COMPANY PERSON. RERUNNED THE TEST AND NOW PASSED. MACHINE IS READY TO USE."/>
    <s v="NO"/>
    <s v="NO"/>
    <d v="2024-03-01T00:00:00"/>
    <s v="March 2024"/>
    <d v="1899-12-30T20:00:00"/>
    <d v="2024-03-01T19:00:00"/>
    <d v="2024-03-01T20:00:00"/>
    <d v="1899-12-30T01:00:00"/>
    <x v="0"/>
    <x v="0"/>
  </r>
  <r>
    <n v="1257"/>
    <x v="259"/>
    <x v="9"/>
    <x v="128"/>
    <d v="1899-12-30T20:00:00"/>
    <x v="1"/>
    <x v="5"/>
    <s v="INSTRUMENTATION LABORATORY"/>
    <s v="GEM 4000"/>
    <x v="3"/>
    <x v="6"/>
    <s v="CVP-2 TEST FAILED MULTIPLE TIMES"/>
    <s v="ADDED THE CVP-2 LOT TO THE MACHINEBY THE COMPANY PERSON. RERUNNED THE TEST AND NOW PASSED. MACHINE IS READY TO USE."/>
    <s v="NO"/>
    <s v="NO"/>
    <d v="2024-03-01T00:00:00"/>
    <s v="March 2024"/>
    <d v="1899-12-30T20:30:00"/>
    <d v="2024-03-01T20:00:00"/>
    <d v="2024-03-01T20:30:00"/>
    <d v="1899-12-30T00:30:00"/>
    <x v="0"/>
    <x v="0"/>
  </r>
  <r>
    <n v="1258"/>
    <x v="259"/>
    <x v="9"/>
    <x v="222"/>
    <d v="1899-12-30T07:18:00"/>
    <x v="15"/>
    <x v="5"/>
    <s v="GEM 4000"/>
    <s v="INSTRUMENTATION LABORATORY"/>
    <x v="5"/>
    <x v="6"/>
    <s v="ABG CATRIDGE EXPIRED"/>
    <s v="REPLACED THE NEW ABG CATRIDGE AND DONE QC.WORKING FINE"/>
    <s v="CARTRIDGE"/>
    <s v="NO"/>
    <d v="2024-03-01T00:00:00"/>
    <s v="March 2024"/>
    <d v="1899-12-30T07:20:00"/>
    <d v="2024-03-01T07:05:00"/>
    <d v="2024-03-01T07:20:00"/>
    <d v="1899-12-30T00:15:00"/>
    <x v="0"/>
    <x v="0"/>
  </r>
  <r>
    <n v="1259"/>
    <x v="259"/>
    <x v="9"/>
    <x v="212"/>
    <d v="1899-12-30T20:30:00"/>
    <x v="0"/>
    <x v="6"/>
    <s v="GETINGE"/>
    <s v="CARDIO HELP"/>
    <x v="5"/>
    <x v="6"/>
    <s v="VENOUS PRESSURE LOW"/>
    <s v="REPLACED NEW VENOUS PRESSURE CABLE.WORKING FINE."/>
    <s v="VENOUS PRESSURE CABLE"/>
    <s v="NO"/>
    <d v="2024-03-01T00:00:00"/>
    <s v="March 2024"/>
    <d v="1899-12-30T20:45:00"/>
    <d v="2024-03-01T20:25:00"/>
    <d v="2024-03-01T20:45:00"/>
    <d v="1899-12-30T00:20:00"/>
    <x v="0"/>
    <x v="1"/>
  </r>
  <r>
    <n v="1260"/>
    <x v="259"/>
    <x v="9"/>
    <x v="6"/>
    <d v="1899-12-30T08:10:00"/>
    <x v="2"/>
    <x v="5"/>
    <s v="GEM 4000"/>
    <s v="INSTRUMENTATION LABORATORY"/>
    <x v="4"/>
    <x v="6"/>
    <s v="NEED TO CHANGE A NEW CARTRIDGE"/>
    <s v="CHANGED A NEW CARTRIDGE AND CVP DONE "/>
    <s v="CARTRIDGE"/>
    <s v="NO"/>
    <d v="2024-03-01T00:00:00"/>
    <s v="March 2024"/>
    <d v="1899-12-30T08:30:00"/>
    <d v="2024-03-01T08:00:00"/>
    <d v="2024-03-01T08:30:00"/>
    <d v="1899-12-30T00:30:00"/>
    <x v="0"/>
    <x v="0"/>
  </r>
  <r>
    <n v="1261"/>
    <x v="259"/>
    <x v="9"/>
    <x v="110"/>
    <d v="1899-12-30T10:30:00"/>
    <x v="11"/>
    <x v="2"/>
    <s v="ARJO HUNTLEIGH"/>
    <s v="ENTERPRISE 8000"/>
    <x v="2"/>
    <x v="2"/>
    <s v="NOT WORKING"/>
    <s v="CHECKED AND POWER INSERTED PROPERLY AND RECTIFIED"/>
    <s v="NO"/>
    <s v="NO"/>
    <d v="2024-03-01T00:00:00"/>
    <s v="March 2024"/>
    <d v="1899-12-30T10:40:00"/>
    <d v="2024-03-01T10:10:00"/>
    <d v="2024-03-01T10:40:00"/>
    <d v="1899-12-30T00:30:00"/>
    <x v="0"/>
    <x v="2"/>
  </r>
  <r>
    <n v="1262"/>
    <x v="260"/>
    <x v="9"/>
    <x v="110"/>
    <d v="1899-12-30T10:15:00"/>
    <x v="0"/>
    <x v="2"/>
    <s v="ARJO HUNTLEIGH"/>
    <s v="ENTERPRISE 8000"/>
    <x v="5"/>
    <x v="6"/>
    <s v="COT BRAKE PEDAL NOT WORKING"/>
    <s v="SCREW FIXED. ISSUE RECTIFIED"/>
    <s v="NO"/>
    <s v="NO"/>
    <d v="2024-03-02T00:00:00"/>
    <s v="March 2024"/>
    <d v="1899-12-30T10:40:00"/>
    <d v="2024-03-02T10:10:00"/>
    <d v="2024-03-02T10:40:00"/>
    <d v="1899-12-30T00:30:00"/>
    <x v="0"/>
    <x v="2"/>
  </r>
  <r>
    <n v="1263"/>
    <x v="260"/>
    <x v="9"/>
    <x v="118"/>
    <d v="1899-12-30T15:20:00"/>
    <x v="0"/>
    <x v="4"/>
    <s v="WIPRO GE HEALTH CARE"/>
    <s v="9100 CNXT"/>
    <x v="5"/>
    <x v="5"/>
    <s v="VOLUME CONTROL MODE ISSUE"/>
    <s v="CLEANED THE FLOW SENSOR AND SODA LIME JAR &amp; INSPIRATORY, EXPIRATORY VALVES. WORKING FINE."/>
    <s v="NO"/>
    <s v="NO"/>
    <d v="2024-03-02T00:00:00"/>
    <s v="March 2024"/>
    <d v="1899-12-30T15:50:00"/>
    <d v="2024-03-02T15:15:00"/>
    <d v="2024-03-02T15:50:00"/>
    <d v="1899-12-30T00:35:00"/>
    <x v="0"/>
    <x v="1"/>
  </r>
  <r>
    <n v="1264"/>
    <x v="260"/>
    <x v="9"/>
    <x v="85"/>
    <d v="1899-12-30T17:15:00"/>
    <x v="0"/>
    <x v="30"/>
    <s v="MIDMARK JANOK"/>
    <s v="E122012"/>
    <x v="5"/>
    <x v="3"/>
    <s v="HEADREST BROKEN"/>
    <s v="REPLACED WITH ANOTHER HEAD REST.WORKING FINE."/>
    <s v="HEADREST"/>
    <s v="NO"/>
    <d v="2024-03-02T00:00:00"/>
    <s v="March 2024"/>
    <d v="1899-12-30T17:45:00"/>
    <d v="2024-03-02T17:10:00"/>
    <d v="2024-03-02T17:45:00"/>
    <d v="1899-12-30T00:35:00"/>
    <x v="0"/>
    <x v="2"/>
  </r>
  <r>
    <n v="1265"/>
    <x v="260"/>
    <x v="9"/>
    <x v="54"/>
    <d v="1899-12-30T09:20:00"/>
    <x v="2"/>
    <x v="2"/>
    <s v="ARJO HUNTLEIGH"/>
    <s v="ENTERPRISE 8000"/>
    <x v="4"/>
    <x v="6"/>
    <s v="CVP DUE "/>
    <s v="CVP DONE"/>
    <s v="NO"/>
    <s v="NO"/>
    <d v="2024-03-02T00:00:00"/>
    <s v="March 2024"/>
    <d v="1899-12-30T09:30:00"/>
    <d v="2024-03-02T09:10:00"/>
    <d v="2024-03-02T09:30:00"/>
    <d v="1899-12-30T00:20:00"/>
    <x v="0"/>
    <x v="2"/>
  </r>
  <r>
    <n v="1266"/>
    <x v="260"/>
    <x v="9"/>
    <x v="27"/>
    <d v="1899-12-30T10:40:00"/>
    <x v="2"/>
    <x v="151"/>
    <s v="KARL STORZ"/>
    <s v="TM330"/>
    <x v="4"/>
    <x v="5"/>
    <s v="RECORDING NOT WORKING "/>
    <s v="CHANGED THE CONNECTOR CABLES AND NOW IT'S WORKING PROPERLY"/>
    <s v="HDMI CABLE"/>
    <s v="NO"/>
    <d v="2024-03-02T00:00:00"/>
    <s v="March 2024"/>
    <d v="1899-12-30T11:00:00"/>
    <d v="2024-03-02T10:30:00"/>
    <d v="2024-03-02T11:00:00"/>
    <d v="1899-12-30T00:30:00"/>
    <x v="0"/>
    <x v="0"/>
  </r>
  <r>
    <n v="1267"/>
    <x v="260"/>
    <x v="9"/>
    <x v="51"/>
    <d v="1899-12-30T15:45:00"/>
    <x v="6"/>
    <x v="148"/>
    <s v="SURGIMEDIK HEALTHCARE"/>
    <s v="DIGI NOVA"/>
    <x v="4"/>
    <x v="5"/>
    <s v="NOT WORKING PROPERLY"/>
    <s v="CHANGED THE HANDPIECE AND CHECKED IT'S WORKING GOOD"/>
    <s v="HAND PIECE"/>
    <s v="NO"/>
    <d v="2024-03-02T00:00:00"/>
    <s v="March 2024"/>
    <d v="1899-12-30T16:15:00"/>
    <d v="2024-03-02T15:30:00"/>
    <d v="2024-03-02T16:15:00"/>
    <d v="1899-12-30T00:45:00"/>
    <x v="0"/>
    <x v="0"/>
  </r>
  <r>
    <n v="1268"/>
    <x v="260"/>
    <x v="9"/>
    <x v="140"/>
    <d v="1899-12-30T11:30:00"/>
    <x v="11"/>
    <x v="32"/>
    <s v="WIPRO GE HEALTH CARE"/>
    <s v="MAC 2000"/>
    <x v="2"/>
    <x v="2"/>
    <s v="ECG DISTURBANCE"/>
    <s v="CLEANED THE ECG CONNECTING PORT AND ISSUE RECTIFIED"/>
    <s v="NO"/>
    <s v="NO"/>
    <d v="2024-03-02T00:00:00"/>
    <s v="March 2024"/>
    <d v="1899-12-30T11:40:00"/>
    <d v="2024-03-02T11:10:00"/>
    <d v="2024-03-02T11:40:00"/>
    <d v="1899-12-30T00:30:00"/>
    <x v="0"/>
    <x v="0"/>
  </r>
  <r>
    <n v="1269"/>
    <x v="261"/>
    <x v="9"/>
    <x v="106"/>
    <d v="1899-12-30T22:04:00"/>
    <x v="10"/>
    <x v="37"/>
    <s v="SMITHS MEDICAL"/>
    <s v="GRASEBY 1200"/>
    <x v="3"/>
    <x v="6"/>
    <s v="KEY STUCK"/>
    <s v="REPLACED THE CONTROL BOARD FROM ANOTHER DEFECTIVE PUMP (00446). CHECKED AND NOW WORKING GOOD."/>
    <s v="CONTROL BOARD"/>
    <s v="NO"/>
    <d v="2024-03-03T00:00:00"/>
    <s v="March 2024"/>
    <d v="1899-12-30T22:40:00"/>
    <d v="2024-03-03T22:00:00"/>
    <d v="2024-03-03T22:40:00"/>
    <d v="1899-12-30T00:40:00"/>
    <x v="0"/>
    <x v="2"/>
  </r>
  <r>
    <n v="1270"/>
    <x v="261"/>
    <x v="9"/>
    <x v="150"/>
    <d v="1899-12-30T22:40:00"/>
    <x v="1"/>
    <x v="37"/>
    <s v="SMITHS MEDICAL"/>
    <s v="GRASEBY 1200"/>
    <x v="3"/>
    <x v="6"/>
    <s v="CONTROL BOARD ISSUE"/>
    <s v="CLEANED THE CONTROL BOARD AND CHECKED. WORKING GOOD."/>
    <s v="NO"/>
    <s v="NO"/>
    <d v="2024-03-03T00:00:00"/>
    <s v="March 2024"/>
    <d v="1899-12-30T23:00:00"/>
    <d v="2024-03-03T22:40:00"/>
    <d v="2024-03-03T23:00:00"/>
    <d v="1899-12-30T00:20:00"/>
    <x v="0"/>
    <x v="2"/>
  </r>
  <r>
    <n v="1271"/>
    <x v="261"/>
    <x v="9"/>
    <x v="92"/>
    <d v="1899-12-30T13:10:00"/>
    <x v="2"/>
    <x v="15"/>
    <s v="PHILIPS"/>
    <s v="MX 450"/>
    <x v="4"/>
    <x v="2"/>
    <s v="NIBP LEAK"/>
    <s v="LEAK ARRESTED AND ISSUE  RECTIFIED"/>
    <s v="NO"/>
    <s v="NO"/>
    <d v="2024-03-03T00:00:00"/>
    <s v="March 2024"/>
    <d v="1899-12-30T13:20:00"/>
    <d v="2024-03-03T13:00:00"/>
    <d v="2024-03-03T13:20:00"/>
    <d v="1899-12-30T00:20:00"/>
    <x v="0"/>
    <x v="0"/>
  </r>
  <r>
    <n v="1272"/>
    <x v="261"/>
    <x v="9"/>
    <x v="9"/>
    <d v="1899-12-30T13:20:00"/>
    <x v="1"/>
    <x v="15"/>
    <s v="PHILIPS"/>
    <s v="CM12"/>
    <x v="4"/>
    <x v="2"/>
    <s v="NIBP LEAK"/>
    <s v="LEAK ARRESTED AND ISSUE  RECTIFIED"/>
    <s v="NO"/>
    <s v="NO"/>
    <d v="2024-03-03T00:00:00"/>
    <s v="March 2024"/>
    <d v="1899-12-30T13:30:00"/>
    <d v="2024-03-03T13:20:00"/>
    <d v="2024-03-03T13:30:00"/>
    <d v="1899-12-30T00:10:00"/>
    <x v="0"/>
    <x v="0"/>
  </r>
  <r>
    <n v="1273"/>
    <x v="261"/>
    <x v="9"/>
    <x v="10"/>
    <d v="1899-12-30T10:10:00"/>
    <x v="2"/>
    <x v="118"/>
    <s v="CHATTANOOGA"/>
    <s v="TRITON DTS"/>
    <x v="2"/>
    <x v="12"/>
    <s v="NOT SWITCHING ON"/>
    <s v="RECONNECTED AND ISSUE RECTIFIED"/>
    <s v="NO"/>
    <s v="NO"/>
    <d v="2024-03-03T00:00:00"/>
    <s v="March 2024"/>
    <d v="1899-12-30T10:40:00"/>
    <d v="2024-03-03T10:00:00"/>
    <d v="2024-03-03T10:40:00"/>
    <d v="1899-12-30T00:40:00"/>
    <x v="0"/>
    <x v="0"/>
  </r>
  <r>
    <n v="1274"/>
    <x v="262"/>
    <x v="9"/>
    <x v="23"/>
    <d v="1899-12-30T14:35:00"/>
    <x v="0"/>
    <x v="15"/>
    <s v="PHILIPS"/>
    <s v="CM12"/>
    <x v="1"/>
    <x v="7"/>
    <s v="ALARM IN HIGH VOLUME"/>
    <s v="CHECKED AND MUTED ALARM"/>
    <s v="NO"/>
    <s v="NO"/>
    <d v="2024-03-04T00:00:00"/>
    <s v="March 2024"/>
    <d v="1899-12-30T14:40:00"/>
    <d v="2024-03-04T14:30:00"/>
    <d v="2024-03-04T14:40:00"/>
    <d v="1899-12-30T00:10:00"/>
    <x v="0"/>
    <x v="0"/>
  </r>
  <r>
    <n v="1275"/>
    <x v="262"/>
    <x v="9"/>
    <x v="20"/>
    <d v="1899-12-30T13:45:00"/>
    <x v="0"/>
    <x v="32"/>
    <s v="WIPRO GE HEALTH CARE"/>
    <s v="MAC 600"/>
    <x v="1"/>
    <x v="7"/>
    <s v="PRINTER ISSUE"/>
    <s v="CHECKED WITH ANOTHER PAPER ISSUE RECTIFIED"/>
    <s v="NO"/>
    <s v="NO"/>
    <d v="2024-03-05T00:00:00"/>
    <s v="March 2024"/>
    <d v="1899-12-30T13:50:00"/>
    <d v="2024-03-04T13:40:00"/>
    <d v="2024-03-05T13:50:00"/>
    <d v="1899-12-31T00:10:00"/>
    <x v="0"/>
    <x v="0"/>
  </r>
  <r>
    <n v="1276"/>
    <x v="262"/>
    <x v="9"/>
    <x v="116"/>
    <d v="1899-12-30T10:15:00"/>
    <x v="2"/>
    <x v="30"/>
    <s v="MIDMARK JANOK"/>
    <s v="E122012"/>
    <x v="5"/>
    <x v="3"/>
    <s v="NOT WORKING"/>
    <s v="REFIXED THE CABLE CONNECTIONS IN CONTROL BOX.WORKING FINE."/>
    <s v="NO"/>
    <s v="NO"/>
    <d v="2024-03-04T00:00:00"/>
    <s v="March 2024"/>
    <d v="1899-12-30T10:40:00"/>
    <d v="2024-03-04T10:05:00"/>
    <d v="2024-03-04T10:40:00"/>
    <d v="1899-12-30T00:35:00"/>
    <x v="0"/>
    <x v="2"/>
  </r>
  <r>
    <n v="1277"/>
    <x v="262"/>
    <x v="9"/>
    <x v="26"/>
    <d v="1899-12-30T10:55:00"/>
    <x v="0"/>
    <x v="43"/>
    <s v="AKAS MEDICAL"/>
    <s v="QVS-100"/>
    <x v="5"/>
    <x v="3"/>
    <s v="NIBP NOT WORKING"/>
    <s v="REPLACED THE NIBP HOSE.WORKING FINE."/>
    <s v="NIBP HOSE"/>
    <s v="NO"/>
    <d v="2024-03-04T00:00:00"/>
    <s v="March 2024"/>
    <d v="1899-12-30T11:20:00"/>
    <d v="2024-03-04T10:50:00"/>
    <d v="2024-03-04T11:20:00"/>
    <d v="1899-12-30T00:30:00"/>
    <x v="0"/>
    <x v="2"/>
  </r>
  <r>
    <n v="1278"/>
    <x v="262"/>
    <x v="9"/>
    <x v="59"/>
    <d v="1899-12-30T14:05:00"/>
    <x v="0"/>
    <x v="8"/>
    <s v="WIPRO GE HEALTH CARE"/>
    <s v="LOGIC E-R7"/>
    <x v="5"/>
    <x v="6"/>
    <s v="ULTRASOUND NOT WORKING"/>
    <s v="RE-ATTACHED THE BATTERY MODULE.WORKING FINE."/>
    <s v="NO"/>
    <s v="NO"/>
    <d v="2024-03-04T00:00:00"/>
    <s v="March 2024"/>
    <d v="1899-12-30T14:15:00"/>
    <d v="2024-03-04T14:00:00"/>
    <d v="2024-03-04T14:15:00"/>
    <d v="1899-12-30T00:15:00"/>
    <x v="0"/>
    <x v="0"/>
  </r>
  <r>
    <n v="1279"/>
    <x v="262"/>
    <x v="9"/>
    <x v="59"/>
    <d v="1899-12-30T14:15:00"/>
    <x v="6"/>
    <x v="43"/>
    <s v="AKAS MEDICAL"/>
    <s v="QVS-100"/>
    <x v="4"/>
    <x v="3"/>
    <s v="NIBP NOT WORKING"/>
    <s v="REFIXED THE CUFF PROPERLY AND CHECKED IT'S WORKING GOOD."/>
    <s v="NO"/>
    <s v="NO"/>
    <d v="2024-03-04T00:00:00"/>
    <s v="March 2024"/>
    <d v="1899-12-30T14:25:00"/>
    <d v="2024-03-04T14:00:00"/>
    <d v="2024-03-04T14:25:00"/>
    <d v="1899-12-30T00:25:00"/>
    <x v="0"/>
    <x v="2"/>
  </r>
  <r>
    <n v="1280"/>
    <x v="263"/>
    <x v="9"/>
    <x v="53"/>
    <d v="1899-12-30T01:22:00"/>
    <x v="3"/>
    <x v="15"/>
    <s v="PHILIPS"/>
    <s v="MX 550"/>
    <x v="0"/>
    <x v="5"/>
    <s v="MONITOR OUTPUT NOT SHOWING ON SLAVE MONITOR"/>
    <s v="FOUND INPUT SOURCE NOT SELECTED, ISSUE RECTIFIED"/>
    <s v="NO"/>
    <s v="NO"/>
    <d v="2024-03-05T00:00:00"/>
    <s v="March 2024"/>
    <d v="1899-12-30T01:45:00"/>
    <d v="2024-03-05T01:20:00"/>
    <d v="2024-03-05T01:45:00"/>
    <d v="1899-12-30T00:25:00"/>
    <x v="0"/>
    <x v="0"/>
  </r>
  <r>
    <n v="1281"/>
    <x v="263"/>
    <x v="9"/>
    <x v="17"/>
    <d v="1899-12-30T11:27:00"/>
    <x v="9"/>
    <x v="2"/>
    <s v="ARJO HUNTLEIGH"/>
    <s v="ENTERPRISE 8000"/>
    <x v="1"/>
    <x v="7"/>
    <s v="HIGHT ADJUSTMENT NOT WORKING"/>
    <s v="RESET DONE ,NOW WORKING"/>
    <s v="NO"/>
    <s v="NO"/>
    <d v="2024-03-05T00:00:00"/>
    <s v="March 2024"/>
    <d v="1899-12-30T11:30:00"/>
    <d v="2024-03-05T11:20:00"/>
    <d v="2024-03-05T11:30:00"/>
    <d v="1899-12-30T00:10:00"/>
    <x v="0"/>
    <x v="2"/>
  </r>
  <r>
    <n v="1282"/>
    <x v="263"/>
    <x v="9"/>
    <x v="86"/>
    <d v="1899-12-30T12:25:00"/>
    <x v="0"/>
    <x v="8"/>
    <s v="WIPRO GE HEALTH CARE"/>
    <s v="LOGIC E-R7"/>
    <x v="1"/>
    <x v="6"/>
    <s v="CANT ABLE TO SAVE IMAGES"/>
    <s v="CLEARED DATA NOW SAVING IMAGE"/>
    <s v="NO"/>
    <s v="NO"/>
    <d v="2024-03-05T00:00:00"/>
    <s v="March 2024"/>
    <d v="1899-12-30T12:30:00"/>
    <d v="2024-03-05T12:20:00"/>
    <d v="2024-03-05T12:30:00"/>
    <d v="1899-12-30T00:10:00"/>
    <x v="0"/>
    <x v="0"/>
  </r>
  <r>
    <n v="1283"/>
    <x v="263"/>
    <x v="9"/>
    <x v="125"/>
    <d v="1899-12-30T13:40:00"/>
    <x v="0"/>
    <x v="8"/>
    <s v="WIPRO GE HEALTH CARE"/>
    <s v="VOLUSON E10"/>
    <x v="1"/>
    <x v="3"/>
    <s v="IMAGES NOT PUSHING TO SYATEM"/>
    <s v="RESTARTED CHECKED CONNECTION,WORKING GOOD"/>
    <s v="NO"/>
    <s v="NO"/>
    <d v="2024-03-05T00:00:00"/>
    <s v="March 2024"/>
    <d v="1899-12-30T13:50:00"/>
    <d v="2024-03-05T13:35:00"/>
    <d v="2024-03-05T13:50:00"/>
    <d v="1899-12-30T00:15:00"/>
    <x v="0"/>
    <x v="0"/>
  </r>
  <r>
    <n v="1284"/>
    <x v="263"/>
    <x v="9"/>
    <x v="107"/>
    <d v="1899-12-30T18:35:00"/>
    <x v="0"/>
    <x v="138"/>
    <s v="RECK"/>
    <s v="MOTOMED LETTO2"/>
    <x v="1"/>
    <x v="12"/>
    <s v="PLUG TOP BROKEN"/>
    <s v="REPLACED NEW PLUGTOP"/>
    <s v="PLUG TOP"/>
    <s v="NO"/>
    <d v="2024-03-05T00:00:00"/>
    <s v="March 2024"/>
    <d v="1899-12-30T18:45:00"/>
    <d v="2024-03-05T18:30:00"/>
    <d v="2024-03-05T18:45:00"/>
    <d v="1899-12-30T00:15:00"/>
    <x v="0"/>
    <x v="0"/>
  </r>
  <r>
    <n v="1285"/>
    <x v="263"/>
    <x v="9"/>
    <x v="35"/>
    <d v="1899-12-30T17:03:00"/>
    <x v="7"/>
    <x v="150"/>
    <s v="PHILIPS"/>
    <s v="MX 100"/>
    <x v="3"/>
    <x v="2"/>
    <s v="NIBP MEASUREMENT FAILED"/>
    <s v="CHECKED MOTOR AND FOUND FINE. REMOVED, CLEANED AND REFIXED THE CABLE INSIDE. CHECKED AND NOW WORKING GOOD."/>
    <s v="NO"/>
    <s v="NO"/>
    <d v="2024-03-05T00:00:00"/>
    <s v="March 2024"/>
    <d v="1899-12-30T17:30:00"/>
    <d v="2024-03-05T17:00:00"/>
    <d v="2024-03-05T17:30:00"/>
    <d v="1899-12-30T00:30:00"/>
    <x v="0"/>
    <x v="0"/>
  </r>
  <r>
    <n v="1286"/>
    <x v="263"/>
    <x v="9"/>
    <x v="32"/>
    <d v="1899-12-30T18:05:00"/>
    <x v="0"/>
    <x v="8"/>
    <s v="WIPRO GE HEALTH CARE"/>
    <s v="LOGIQ S7"/>
    <x v="3"/>
    <x v="0"/>
    <s v="C1-6-D PROBE ARTIFACTS ISSUE"/>
    <s v="THROUGH COMPANY PERSON'S GUIDELINES, CHECKED THE CONDITION OF PROBE AND REPLACEMENT GIVEN. REPLACED THE PROBE AND OBSERVED, WORKING GOOD."/>
    <s v="C1-6-D PROBE"/>
    <s v="NO"/>
    <d v="2024-03-05T00:00:00"/>
    <s v="March 2024"/>
    <d v="1899-12-30T18:30:00"/>
    <d v="2024-03-05T18:00:00"/>
    <d v="2024-03-05T18:30:00"/>
    <d v="1899-12-30T00:30:00"/>
    <x v="0"/>
    <x v="0"/>
  </r>
  <r>
    <n v="1287"/>
    <x v="263"/>
    <x v="9"/>
    <x v="54"/>
    <d v="1899-12-30T09:15:00"/>
    <x v="0"/>
    <x v="8"/>
    <s v="WIPRO GE HEALTH CARE"/>
    <s v="LOGIQP9"/>
    <x v="5"/>
    <x v="3"/>
    <s v="SETTINGS ISSUE"/>
    <s v="RE-STORED THE DEFAULT IN LOGIQ P9.WORKING FINE."/>
    <s v="NO"/>
    <s v="NO"/>
    <d v="2024-03-05T00:00:00"/>
    <s v="March 2024"/>
    <d v="1899-12-30T09:20:00"/>
    <d v="2024-03-05T09:10:00"/>
    <d v="2024-03-05T09:20:00"/>
    <d v="1899-12-30T00:10:00"/>
    <x v="0"/>
    <x v="0"/>
  </r>
  <r>
    <n v="1288"/>
    <x v="263"/>
    <x v="9"/>
    <x v="116"/>
    <d v="1899-12-30T10:10:00"/>
    <x v="0"/>
    <x v="15"/>
    <s v="PHILIPS"/>
    <s v="MX 550"/>
    <x v="5"/>
    <x v="5"/>
    <s v="TEMPERATURE PROBE NOT WORKING."/>
    <s v="REPLACED WITH NEW TEMPERATURE PROBE.WORKING FINE."/>
    <s v="ESOPHAGEAL/RECTAL PROBE"/>
    <s v="NO"/>
    <d v="2024-03-05T00:00:00"/>
    <s v="March 2024"/>
    <d v="1899-12-30T10:20:00"/>
    <d v="2024-03-05T10:05:00"/>
    <d v="2024-03-05T10:20:00"/>
    <d v="1899-12-30T00:15:00"/>
    <x v="0"/>
    <x v="0"/>
  </r>
  <r>
    <n v="1289"/>
    <x v="263"/>
    <x v="9"/>
    <x v="27"/>
    <d v="1899-12-30T10:35:00"/>
    <x v="0"/>
    <x v="62"/>
    <s v="CARESTREAM"/>
    <s v="DR ASCEND CMD"/>
    <x v="5"/>
    <x v="0"/>
    <s v="DETECTOR NOT WORKING."/>
    <s v="EXISTING BATTERY FAILED/REPLACED WITH NEW BATTERY.WORKING FINE"/>
    <s v="BATTERY"/>
    <s v="NO"/>
    <d v="2024-03-05T00:00:00"/>
    <s v="March 2024"/>
    <d v="1899-12-30T10:50:00"/>
    <d v="2024-03-05T10:30:00"/>
    <d v="2024-03-05T10:50:00"/>
    <d v="1899-12-30T00:20:00"/>
    <x v="0"/>
    <x v="0"/>
  </r>
  <r>
    <n v="1290"/>
    <x v="263"/>
    <x v="9"/>
    <x v="140"/>
    <d v="1899-12-30T11:30:00"/>
    <x v="11"/>
    <x v="14"/>
    <s v="SMITHS MEDICAL"/>
    <s v="GRASEBY 2100"/>
    <x v="2"/>
    <x v="5"/>
    <s v="CLAMP THREAD NOT GOOD"/>
    <s v="CHANGED THE CLAMP"/>
    <s v="CLAMP"/>
    <s v="NO"/>
    <d v="2024-03-05T00:00:00"/>
    <s v="March 2024"/>
    <d v="1899-12-30T11:55:00"/>
    <d v="2024-03-05T11:10:00"/>
    <d v="2024-03-05T11:55:00"/>
    <d v="1899-12-30T00:45:00"/>
    <x v="0"/>
    <x v="2"/>
  </r>
  <r>
    <n v="1291"/>
    <x v="264"/>
    <x v="9"/>
    <x v="35"/>
    <d v="1899-12-30T17:05:00"/>
    <x v="0"/>
    <x v="16"/>
    <s v="MINDRAY MEDICAL INDIA"/>
    <s v="SV 300"/>
    <x v="1"/>
    <x v="6"/>
    <s v="BATTERY BACKUP ISSUE"/>
    <s v="CHECKED BATTERY AND NEED TO REPLACE THE BATTERY"/>
    <s v="NO"/>
    <s v="BATTERY"/>
    <d v="2024-03-06T00:00:00"/>
    <s v="March 2024"/>
    <d v="1899-12-30T17:10:00"/>
    <d v="2024-03-06T17:00:00"/>
    <d v="2024-03-06T17:10:00"/>
    <d v="1899-12-30T00:10:00"/>
    <x v="1"/>
    <x v="1"/>
  </r>
  <r>
    <n v="1292"/>
    <x v="264"/>
    <x v="9"/>
    <x v="30"/>
    <d v="1899-12-30T00:50:00"/>
    <x v="0"/>
    <x v="15"/>
    <s v="MINDRAY MEDICAL INDIA"/>
    <s v="UMEC 12"/>
    <x v="1"/>
    <x v="7"/>
    <s v="POWERPORT ISSUE"/>
    <s v="ISSUE RECTIFIED"/>
    <s v="NO"/>
    <s v="NO"/>
    <d v="2024-03-06T00:00:00"/>
    <s v="March 2024"/>
    <d v="1899-12-30T01:00:00"/>
    <d v="2024-03-06T00:45:00"/>
    <d v="2024-03-06T01:00:00"/>
    <d v="1899-12-30T00:15:00"/>
    <x v="0"/>
    <x v="0"/>
  </r>
  <r>
    <n v="1293"/>
    <x v="264"/>
    <x v="9"/>
    <x v="123"/>
    <d v="1899-12-30T11:20:00"/>
    <x v="0"/>
    <x v="152"/>
    <s v="AYMED MEDICAL TECHNOLOGY"/>
    <s v="LOCUM"/>
    <x v="1"/>
    <x v="3"/>
    <s v="PRESSURE TRANSDUCER FAILURE"/>
    <s v="REPLACED NEW TRANSDUCER"/>
    <s v="TRANSDUCER"/>
    <s v="NO"/>
    <d v="2024-03-06T00:00:00"/>
    <s v="March 2024"/>
    <d v="1899-12-30T11:30:00"/>
    <d v="2024-03-06T11:15:00"/>
    <d v="2024-03-06T11:30:00"/>
    <d v="1899-12-30T00:15:00"/>
    <x v="0"/>
    <x v="0"/>
  </r>
  <r>
    <n v="1294"/>
    <x v="264"/>
    <x v="9"/>
    <x v="54"/>
    <d v="1899-12-30T09:15:00"/>
    <x v="0"/>
    <x v="118"/>
    <s v="CHATTANOOGA"/>
    <s v="TRITON DTS"/>
    <x v="5"/>
    <x v="12"/>
    <s v="BRAKE NOT WORKING"/>
    <s v="REFIXED THE SCREW IN THE BRAKE.WORKING FINE"/>
    <s v="NO"/>
    <s v="NO"/>
    <d v="2024-03-06T00:00:00"/>
    <s v="March 2024"/>
    <d v="1899-12-30T09:30:00"/>
    <d v="2024-03-06T09:10:00"/>
    <d v="2024-03-06T09:30:00"/>
    <d v="1899-12-30T00:20:00"/>
    <x v="0"/>
    <x v="0"/>
  </r>
  <r>
    <n v="1295"/>
    <x v="264"/>
    <x v="9"/>
    <x v="213"/>
    <d v="1899-12-30T11:10:00"/>
    <x v="0"/>
    <x v="153"/>
    <s v="ALMA"/>
    <s v="SOPRANO ICE"/>
    <x v="5"/>
    <x v="3"/>
    <s v="LASER GOOGLES BROKEN"/>
    <s v="REPLACED WITH NEW LASER GOOGLES.WORKING FINE."/>
    <s v="LASER GOGGLES"/>
    <s v="NO"/>
    <d v="2024-03-06T00:00:00"/>
    <s v="March 2024"/>
    <d v="1899-12-30T11:30:00"/>
    <d v="2024-03-06T11:05:00"/>
    <d v="2024-03-06T11:30:00"/>
    <d v="1899-12-30T00:25:00"/>
    <x v="0"/>
    <x v="0"/>
  </r>
  <r>
    <n v="1296"/>
    <x v="264"/>
    <x v="9"/>
    <x v="36"/>
    <d v="1899-12-30T14:15:00"/>
    <x v="0"/>
    <x v="154"/>
    <s v="HAEMONETICS"/>
    <s v="ELITE PLUS"/>
    <x v="5"/>
    <x v="5"/>
    <s v="FLUID DETECTED IN CENTRIFUGE WALL"/>
    <s v="CLEANED THE TUBING SENSOR AND CENTRIFUGE WELL.WORKIN  FINE."/>
    <s v="NO"/>
    <s v="NO"/>
    <d v="2024-03-06T00:00:00"/>
    <s v="March 2024"/>
    <d v="1899-12-30T14:55:00"/>
    <d v="2024-03-06T14:10:00"/>
    <d v="2024-03-06T14:55:00"/>
    <d v="1899-12-30T00:45:00"/>
    <x v="0"/>
    <x v="1"/>
  </r>
  <r>
    <n v="1297"/>
    <x v="264"/>
    <x v="9"/>
    <x v="21"/>
    <d v="1899-12-30T15:10:00"/>
    <x v="2"/>
    <x v="15"/>
    <s v="MINDRAY MEDICAL INDIA"/>
    <s v="ePM 12c"/>
    <x v="4"/>
    <x v="6"/>
    <s v="PATIENT DATA STORAGE IS FULL"/>
    <s v="CLEARED THE DATA AND RECTIFIED THE ISSUE. "/>
    <s v="NO"/>
    <s v="NO"/>
    <d v="2024-03-06T00:00:00"/>
    <s v="March 2024"/>
    <d v="1899-12-30T15:20:00"/>
    <d v="2024-03-06T15:00:00"/>
    <d v="2024-03-06T15:20:00"/>
    <d v="1899-12-30T00:20:00"/>
    <x v="0"/>
    <x v="0"/>
  </r>
  <r>
    <n v="1298"/>
    <x v="264"/>
    <x v="9"/>
    <x v="58"/>
    <d v="1899-12-30T11:55:00"/>
    <x v="2"/>
    <x v="14"/>
    <s v="SMITHS MEDICAL"/>
    <s v="GRASEBY 2100"/>
    <x v="2"/>
    <x v="5"/>
    <s v="OCCLUSION ERROR"/>
    <s v="CHECKED AND FOUND FEEDING, SO CHANGED TO COMMON AND ASKED TO DILUTE"/>
    <s v="NO"/>
    <s v="NO"/>
    <d v="2024-03-06T00:00:00"/>
    <s v="March 2024"/>
    <d v="1899-12-30T12:15:00"/>
    <d v="2024-03-06T11:45:00"/>
    <d v="2024-03-06T12:15:00"/>
    <d v="1899-12-30T00:30:00"/>
    <x v="0"/>
    <x v="2"/>
  </r>
  <r>
    <n v="1299"/>
    <x v="265"/>
    <x v="9"/>
    <x v="30"/>
    <d v="1899-12-30T00:50:00"/>
    <x v="0"/>
    <x v="7"/>
    <s v="SKANRAY DENTAL"/>
    <s v="MYRAY HYPERION X5"/>
    <x v="1"/>
    <x v="3"/>
    <s v="POSITIONING ISSUE"/>
    <s v="TEETH STICK BROKEN NEED A REPLACEMENT"/>
    <s v="NO"/>
    <s v="NO"/>
    <d v="2024-03-07T00:00:00"/>
    <s v="March 2024"/>
    <d v="1899-12-30T01:00:00"/>
    <d v="2024-03-07T00:45:00"/>
    <d v="2024-03-07T01:00:00"/>
    <d v="1899-12-30T00:15:00"/>
    <x v="0"/>
    <x v="0"/>
  </r>
  <r>
    <n v="1300"/>
    <x v="265"/>
    <x v="9"/>
    <x v="116"/>
    <d v="1899-12-30T10:10:00"/>
    <x v="0"/>
    <x v="15"/>
    <s v="PHILIPS"/>
    <s v="MX 450"/>
    <x v="5"/>
    <x v="6"/>
    <s v="TEMPERATURE PROBE NOT WORKING."/>
    <s v="REPLACED WITH NEW TEMPERATURE PROBE.WORKING FINE."/>
    <s v="ESOPHAGEAL/RECTAL PROBE"/>
    <s v="NO"/>
    <d v="2024-03-07T00:00:00"/>
    <s v="March 2024"/>
    <d v="1899-12-30T10:30:00"/>
    <d v="2024-03-07T10:05:00"/>
    <d v="2024-03-07T10:30:00"/>
    <d v="1899-12-30T00:25:00"/>
    <x v="0"/>
    <x v="0"/>
  </r>
  <r>
    <n v="1301"/>
    <x v="265"/>
    <x v="9"/>
    <x v="214"/>
    <d v="1899-12-30T12:10:00"/>
    <x v="0"/>
    <x v="15"/>
    <s v="PHILIPS"/>
    <s v="MX 450"/>
    <x v="5"/>
    <x v="6"/>
    <s v="MONITOR DISPLAY NOT WORKING."/>
    <s v="DISPLAY PANEL FAILED/SWAPPED WITH ANOTHER WORKING DISPLAY PANEL.WORKING FINE."/>
    <s v="DISPLAY PANEL"/>
    <s v="NO"/>
    <d v="2024-03-07T00:00:00"/>
    <s v="March 2024"/>
    <d v="1899-12-30T12:40:00"/>
    <d v="2024-03-07T12:05:00"/>
    <d v="2024-03-07T12:40:00"/>
    <d v="1899-12-30T00:35:00"/>
    <x v="0"/>
    <x v="0"/>
  </r>
  <r>
    <n v="1302"/>
    <x v="265"/>
    <x v="9"/>
    <x v="148"/>
    <d v="1899-12-30T12:20:00"/>
    <x v="2"/>
    <x v="15"/>
    <s v="PHILIPS"/>
    <s v="CM12"/>
    <x v="2"/>
    <x v="5"/>
    <s v="ECG DISTURBANCE"/>
    <s v="CHECKED AND CHANGED ECG CABLES"/>
    <s v="5-LEADS ECG CABLE"/>
    <s v="NO"/>
    <d v="2024-03-07T00:00:00"/>
    <s v="March 2024"/>
    <d v="1899-12-30T12:40:00"/>
    <d v="2024-03-07T12:10:00"/>
    <d v="2024-03-07T12:40:00"/>
    <d v="1899-12-30T00:30:00"/>
    <x v="0"/>
    <x v="0"/>
  </r>
  <r>
    <n v="1303"/>
    <x v="266"/>
    <x v="9"/>
    <x v="59"/>
    <d v="1899-12-30T14:05:00"/>
    <x v="0"/>
    <x v="2"/>
    <s v="ARJO HUNTLEIGH"/>
    <s v="ENTERPRISE 8000"/>
    <x v="3"/>
    <x v="7"/>
    <s v="NOT WORKING"/>
    <s v="CHECKED AND FOUND THAT THE POWERCORD WAS DETACHED FROM THE CONTROL BOX. REFIXED AND CHECKED, ISSUE RECTIFIED."/>
    <s v="NO"/>
    <s v="NO"/>
    <d v="2024-03-08T00:00:00"/>
    <s v="March 2024"/>
    <d v="1899-12-30T14:20:00"/>
    <d v="2024-03-08T14:00:00"/>
    <d v="2024-03-08T14:20:00"/>
    <d v="1899-12-30T00:20:00"/>
    <x v="0"/>
    <x v="2"/>
  </r>
  <r>
    <n v="1304"/>
    <x v="266"/>
    <x v="9"/>
    <x v="110"/>
    <d v="1899-12-30T10:15:00"/>
    <x v="0"/>
    <x v="33"/>
    <s v="SMITHS MEDICAL"/>
    <s v="EQ 5000"/>
    <x v="5"/>
    <x v="6"/>
    <s v="WARMER NOT WORKING"/>
    <s v="CLEANED THE HEATER CABLE CONNECTOR PIN.WORKING FINE."/>
    <s v="NO"/>
    <s v="NO"/>
    <d v="2024-03-08T00:00:00"/>
    <s v="March 2024"/>
    <d v="1899-12-30T10:30:00"/>
    <d v="2024-03-08T10:10:00"/>
    <d v="2024-03-08T10:30:00"/>
    <d v="1899-12-30T00:20:00"/>
    <x v="0"/>
    <x v="0"/>
  </r>
  <r>
    <n v="1305"/>
    <x v="266"/>
    <x v="9"/>
    <x v="123"/>
    <d v="1899-12-30T11:20:00"/>
    <x v="0"/>
    <x v="15"/>
    <s v="PHILIPS"/>
    <s v="CM12"/>
    <x v="5"/>
    <x v="3"/>
    <s v="ECG NOT WORKING"/>
    <s v="REPLACED THE 5-LEAD ECG CABLE.WORKING FINE."/>
    <s v="5-LEADS ECG CABLE"/>
    <s v="NO"/>
    <d v="2024-03-08T00:00:00"/>
    <s v="March 2024"/>
    <d v="1899-12-30T11:30:00"/>
    <d v="2024-03-08T11:15:00"/>
    <d v="2024-03-08T11:30:00"/>
    <d v="1899-12-30T00:15:00"/>
    <x v="0"/>
    <x v="0"/>
  </r>
  <r>
    <n v="1306"/>
    <x v="266"/>
    <x v="9"/>
    <x v="59"/>
    <d v="1899-12-30T14:10:00"/>
    <x v="2"/>
    <x v="21"/>
    <s v="WIPRO GE HEALTH CARE"/>
    <s v="VIVID IQ"/>
    <x v="4"/>
    <x v="5"/>
    <s v="NEED TO REPLACE NEW HINDGES"/>
    <s v="NEW HINGES CHANGED"/>
    <s v="HINGES"/>
    <s v="NO"/>
    <d v="2024-03-08T00:00:00"/>
    <s v="March 2024"/>
    <d v="1899-12-30T14:35:00"/>
    <d v="2024-03-08T14:00:00"/>
    <d v="2024-03-08T14:35:00"/>
    <d v="1899-12-30T00:35:00"/>
    <x v="0"/>
    <x v="0"/>
  </r>
  <r>
    <n v="1307"/>
    <x v="267"/>
    <x v="9"/>
    <x v="204"/>
    <d v="1899-12-30T00:40:00"/>
    <x v="0"/>
    <x v="2"/>
    <s v="ARJO HUNTLEIGH"/>
    <s v="ENTERPRISE 8000"/>
    <x v="0"/>
    <x v="7"/>
    <s v="COT FUNCTIONS NOT WORKING"/>
    <s v="FOUND BATTERY DEPLETED. CONNECTED ON MAINS AND ISSUE RECTIFIED. "/>
    <s v="NO"/>
    <s v="NO"/>
    <d v="2024-03-09T00:00:00"/>
    <s v="March 2024"/>
    <d v="1899-12-30T00:45:00"/>
    <d v="2024-03-09T00:35:00"/>
    <d v="2024-03-09T00:45:00"/>
    <d v="1899-12-30T00:10:00"/>
    <x v="0"/>
    <x v="2"/>
  </r>
  <r>
    <n v="1308"/>
    <x v="267"/>
    <x v="9"/>
    <x v="253"/>
    <d v="1899-12-30T01:55:00"/>
    <x v="0"/>
    <x v="2"/>
    <s v="ARJO HUNTLEIGH"/>
    <s v="ENTERPRISE 8000"/>
    <x v="0"/>
    <x v="7"/>
    <s v="COT LOCKED"/>
    <s v="RESET DONE AND ISSUE RECTIFIED"/>
    <s v="NO"/>
    <s v="NO"/>
    <d v="2024-03-09T00:00:00"/>
    <s v="March 2024"/>
    <d v="1899-12-30T02:00:00"/>
    <d v="2024-03-09T01:50:00"/>
    <d v="2024-03-09T02:00:00"/>
    <d v="1899-12-30T00:10:00"/>
    <x v="0"/>
    <x v="2"/>
  </r>
  <r>
    <n v="1309"/>
    <x v="267"/>
    <x v="9"/>
    <x v="144"/>
    <d v="1899-12-30T02:05:00"/>
    <x v="0"/>
    <x v="155"/>
    <s v="ARJO HUNTLEIGH"/>
    <s v="HCB-04LY/BXA"/>
    <x v="0"/>
    <x v="7"/>
    <s v="IV STAND STUCK"/>
    <s v="FOUND STAND SCREWS TIGHTENED. LUBRICATED AND ISSUE RECTIFIED"/>
    <s v="NO"/>
    <s v="NO"/>
    <d v="2024-03-09T00:00:00"/>
    <s v="March 2024"/>
    <d v="1899-12-30T02:10:00"/>
    <d v="2024-03-09T02:00:00"/>
    <d v="2024-03-09T02:10:00"/>
    <d v="1899-12-30T00:10:00"/>
    <x v="0"/>
    <x v="2"/>
  </r>
  <r>
    <n v="1310"/>
    <x v="267"/>
    <x v="9"/>
    <x v="254"/>
    <d v="1899-12-30T23:53:00"/>
    <x v="7"/>
    <x v="38"/>
    <s v="PHILIPS"/>
    <s v="A40"/>
    <x v="0"/>
    <x v="7"/>
    <s v="PRESSURE VALUE ABNORMAL"/>
    <s v="ADJUSTED EPAP SETTINGS AND ISSUE RECTIFIED. "/>
    <s v="NO"/>
    <s v="NO"/>
    <d v="2024-03-09T00:00:00"/>
    <s v="March 2024"/>
    <d v="1899-12-30T23:55:00"/>
    <d v="2024-03-09T23:50:00"/>
    <d v="2024-03-09T23:55:00"/>
    <d v="1899-12-30T00:05:00"/>
    <x v="0"/>
    <x v="0"/>
  </r>
  <r>
    <n v="1311"/>
    <x v="267"/>
    <x v="9"/>
    <x v="6"/>
    <d v="1899-12-30T08:05:00"/>
    <x v="0"/>
    <x v="4"/>
    <s v="WIPRO GE HEALTH CARE"/>
    <s v="9100 CNXT"/>
    <x v="1"/>
    <x v="0"/>
    <s v="CIRCUIT LEAK TEST FAILED"/>
    <s v="ISSUE RECTIFIED"/>
    <s v="NO"/>
    <s v="NO"/>
    <d v="2024-03-09T00:00:00"/>
    <s v="March 2024"/>
    <d v="1899-12-30T08:10:00"/>
    <d v="2024-03-09T08:00:00"/>
    <d v="2024-03-09T08:10:00"/>
    <d v="1899-12-30T00:10:00"/>
    <x v="0"/>
    <x v="1"/>
  </r>
  <r>
    <n v="1312"/>
    <x v="267"/>
    <x v="9"/>
    <x v="122"/>
    <d v="1899-12-30T23:45:00"/>
    <x v="0"/>
    <x v="8"/>
    <s v="WIPRO GE HEALTH CARE"/>
    <s v="LOGIQP9"/>
    <x v="1"/>
    <x v="3"/>
    <s v="OPTION NEED TO CHANGE"/>
    <s v="ISSUE RECTIFIED"/>
    <s v="NO"/>
    <s v="NO"/>
    <d v="2024-03-09T00:00:00"/>
    <s v="March 2024"/>
    <d v="1899-12-30T23:50:00"/>
    <d v="2024-03-09T23:40:00"/>
    <d v="2024-03-09T23:50:00"/>
    <d v="1899-12-30T00:10:00"/>
    <x v="0"/>
    <x v="0"/>
  </r>
  <r>
    <n v="1313"/>
    <x v="267"/>
    <x v="9"/>
    <x v="119"/>
    <d v="1899-12-30T12:35:00"/>
    <x v="0"/>
    <x v="5"/>
    <s v="GEM 4000"/>
    <s v="INSTRUMENTATION LABORATORY"/>
    <x v="1"/>
    <x v="6"/>
    <s v="SHUTDOWN THEN CATRIDGE EJECTED"/>
    <s v="NEED TO REPLACE A CATRIDGE"/>
    <s v="NO"/>
    <s v="NO"/>
    <d v="2024-03-09T00:00:00"/>
    <s v="March 2024"/>
    <d v="1899-12-30T12:40:00"/>
    <d v="2024-03-09T12:30:00"/>
    <d v="2024-03-09T12:40:00"/>
    <d v="1899-12-30T00:10:00"/>
    <x v="0"/>
    <x v="0"/>
  </r>
  <r>
    <n v="1314"/>
    <x v="267"/>
    <x v="9"/>
    <x v="59"/>
    <d v="1899-12-30T14:05:00"/>
    <x v="0"/>
    <x v="6"/>
    <s v="GETINGE"/>
    <s v="ROTAFLOW"/>
    <x v="3"/>
    <x v="6"/>
    <s v="DEFECTIVE BATTERY"/>
    <s v="REPLACED THE NEW BATTERY WITH THE COMPANY PERSON. ISSUE RECTIFIED."/>
    <s v="ECMO BATTERY"/>
    <s v="NO"/>
    <d v="2024-03-09T00:00:00"/>
    <s v="March 2024"/>
    <d v="1899-12-30T14:30:00"/>
    <d v="2024-03-09T14:00:00"/>
    <d v="2024-03-09T14:30:00"/>
    <d v="1899-12-30T00:30:00"/>
    <x v="0"/>
    <x v="1"/>
  </r>
  <r>
    <n v="1315"/>
    <x v="267"/>
    <x v="9"/>
    <x v="23"/>
    <d v="1899-12-30T14:35:00"/>
    <x v="0"/>
    <x v="6"/>
    <s v="GETINGE"/>
    <s v="ROTAFLOW"/>
    <x v="3"/>
    <x v="6"/>
    <s v="DEFECTIVE BATTERY"/>
    <s v="REPLACED THE NEW BATTERY WITH THE COMPANY PERSON. ISSUE RECTIFIED."/>
    <s v="ECMO BATTERY"/>
    <s v="NO"/>
    <d v="2024-03-09T00:00:00"/>
    <s v="March 2024"/>
    <d v="1899-12-30T15:00:00"/>
    <d v="2024-03-09T14:30:00"/>
    <d v="2024-03-09T15:00:00"/>
    <d v="1899-12-30T00:30:00"/>
    <x v="0"/>
    <x v="1"/>
  </r>
  <r>
    <n v="1316"/>
    <x v="267"/>
    <x v="9"/>
    <x v="110"/>
    <d v="1899-12-30T10:15:00"/>
    <x v="0"/>
    <x v="4"/>
    <s v="WIPRO GE HEALTH CARE"/>
    <s v="AVANCE CS2"/>
    <x v="5"/>
    <x v="5"/>
    <s v="TIDAL VOLUME ABNORMAL ISSUE"/>
    <s v="CLEANED THE FLOW SENSOR AND PERFORMED THE FLOW SENSOR CALIBRATION.WORKING FINE."/>
    <s v="NO"/>
    <s v="NO"/>
    <d v="2024-03-09T00:00:00"/>
    <s v="March 2024"/>
    <d v="1899-12-30T10:30:00"/>
    <d v="2024-03-09T10:10:00"/>
    <d v="2024-03-09T10:30:00"/>
    <d v="1899-12-30T00:20:00"/>
    <x v="0"/>
    <x v="1"/>
  </r>
  <r>
    <n v="1317"/>
    <x v="267"/>
    <x v="9"/>
    <x v="213"/>
    <d v="1899-12-30T11:10:00"/>
    <x v="0"/>
    <x v="16"/>
    <s v="MAQUET"/>
    <s v="SERVO AIR"/>
    <x v="5"/>
    <x v="6"/>
    <s v="FLOW TRANSDUCER TEST FAILED"/>
    <s v="CLEANED AIR FILTER AND REPLACED THE EXPIRATORY CASSETTE.WORKING FINE."/>
    <s v="NO"/>
    <s v="NO"/>
    <d v="2024-03-09T00:00:00"/>
    <s v="March 2024"/>
    <d v="1899-12-30T11:45:00"/>
    <d v="2024-03-09T11:05:00"/>
    <d v="2024-03-09T11:45:00"/>
    <d v="1899-12-30T00:40:00"/>
    <x v="0"/>
    <x v="1"/>
  </r>
  <r>
    <n v="1318"/>
    <x v="267"/>
    <x v="9"/>
    <x v="119"/>
    <d v="1899-12-30T12:40:00"/>
    <x v="2"/>
    <x v="15"/>
    <s v="PHILIPS"/>
    <s v="MX 450"/>
    <x v="2"/>
    <x v="6"/>
    <s v="CENTRAL MONITOR ISSUE"/>
    <s v="CHECKED AND CONFIGURATION CHANGED. ISSUE RECTIFIED."/>
    <s v="NO"/>
    <s v="NO"/>
    <d v="2024-03-09T00:00:00"/>
    <s v="March 2024"/>
    <d v="1899-12-30T12:50:00"/>
    <d v="2024-03-09T12:30:00"/>
    <d v="2024-03-09T12:50:00"/>
    <d v="1899-12-30T00:20:00"/>
    <x v="0"/>
    <x v="0"/>
  </r>
  <r>
    <n v="1319"/>
    <x v="268"/>
    <x v="9"/>
    <x v="10"/>
    <d v="1899-12-30T10:02:00"/>
    <x v="3"/>
    <x v="3"/>
    <s v="PHILIPS"/>
    <s v="EFFICIA DFM 100"/>
    <x v="3"/>
    <x v="6"/>
    <s v="PRINTER NOT WORKING"/>
    <s v="CLEANED THE PRINTER HEAD. OBSERVED AND WORKING GOOD."/>
    <s v="NO"/>
    <s v="NO"/>
    <d v="2024-03-10T00:00:00"/>
    <s v="March 2024"/>
    <d v="1899-12-30T10:10:00"/>
    <d v="2024-03-10T10:00:00"/>
    <d v="2024-03-10T10:10:00"/>
    <d v="1899-12-30T00:10:00"/>
    <x v="0"/>
    <x v="1"/>
  </r>
  <r>
    <n v="1320"/>
    <x v="268"/>
    <x v="9"/>
    <x v="124"/>
    <d v="1899-12-30T10:17:00"/>
    <x v="3"/>
    <x v="3"/>
    <s v="PHILIPS"/>
    <s v="EFFICIA DFM 100"/>
    <x v="3"/>
    <x v="1"/>
    <s v="ECG EQUIPMENT MALFUNCTION"/>
    <s v="CLEANED THE CABLE AND REFIXED THE CABLE. PASSED THE OPERATIONAL CHECK. NOW READY TO USE."/>
    <s v="NO"/>
    <s v="NO"/>
    <d v="2024-03-10T00:00:00"/>
    <s v="March 2024"/>
    <d v="1899-12-30T10:30:00"/>
    <d v="2024-03-10T10:15:00"/>
    <d v="2024-03-10T10:30:00"/>
    <d v="1899-12-30T00:15:00"/>
    <x v="0"/>
    <x v="1"/>
  </r>
  <r>
    <n v="1321"/>
    <x v="269"/>
    <x v="9"/>
    <x v="103"/>
    <d v="1899-12-30T17:40:00"/>
    <x v="0"/>
    <x v="19"/>
    <s v="WIPRO GE HEALTH CARE"/>
    <s v="SEER 1000"/>
    <x v="1"/>
    <x v="3"/>
    <s v="DDNT GET SIGNOLS"/>
    <s v="CHECKED WITH CABLES NOW WORKING"/>
    <s v="NO"/>
    <s v="NO"/>
    <d v="2024-03-11T00:00:00"/>
    <s v="March 2024"/>
    <d v="1899-12-30T17:50:00"/>
    <d v="2024-03-11T17:35:00"/>
    <d v="2024-03-11T17:50:00"/>
    <d v="1899-12-30T00:15:00"/>
    <x v="0"/>
    <x v="0"/>
  </r>
  <r>
    <n v="1322"/>
    <x v="269"/>
    <x v="9"/>
    <x v="13"/>
    <d v="1899-12-30T07:45:00"/>
    <x v="6"/>
    <x v="4"/>
    <s v="WIPRO GE HEALTH CARE"/>
    <s v="9100 CNXT"/>
    <x v="3"/>
    <x v="5"/>
    <s v="CIRCUIT LEAK TEST FAILED"/>
    <s v="CLEANED MOISTURE FROM ABSORBER CANISTER. PASSED THE CHECK NOW READY TO USE."/>
    <s v="NO"/>
    <s v="NO"/>
    <d v="2024-03-11T00:00:00"/>
    <s v="March 2024"/>
    <d v="1899-12-30T07:50:00"/>
    <d v="2024-03-11T07:30:00"/>
    <d v="2024-03-11T07:50:00"/>
    <d v="1899-12-30T00:20:00"/>
    <x v="0"/>
    <x v="1"/>
  </r>
  <r>
    <n v="1323"/>
    <x v="269"/>
    <x v="9"/>
    <x v="6"/>
    <d v="1899-12-30T08:05:00"/>
    <x v="0"/>
    <x v="15"/>
    <s v="PHILIPS"/>
    <s v="CM12"/>
    <x v="3"/>
    <x v="5"/>
    <s v="NOT WORKING"/>
    <s v="FOUND THAT BATTERY FULLY DEPLETED. PLUGGED TO AC SOURCE BUT NO POWER SOCKET. AFTER POWER SUPPLY, OBSERVED AND ISSUE RECTIFIED."/>
    <s v="NO"/>
    <s v="NO"/>
    <d v="2024-03-11T00:00:00"/>
    <s v="March 2024"/>
    <d v="1899-12-30T08:20:00"/>
    <d v="2024-03-11T08:00:00"/>
    <d v="2024-03-11T08:20:00"/>
    <d v="1899-12-30T00:20:00"/>
    <x v="0"/>
    <x v="0"/>
  </r>
  <r>
    <n v="1324"/>
    <x v="269"/>
    <x v="9"/>
    <x v="255"/>
    <d v="1899-12-30T15:53:00"/>
    <x v="7"/>
    <x v="33"/>
    <s v="SMITHS MEDICAL"/>
    <s v="EQ 5000"/>
    <x v="3"/>
    <x v="5"/>
    <s v="NOT WORKING"/>
    <s v="CHECKED AND FOUND THAT THERMISTOR RECEPTACLE FOUND DETACHED. REFIXED AND ISSUE RECTIFIED."/>
    <s v="NO"/>
    <s v="NO"/>
    <d v="2024-03-11T00:00:00"/>
    <s v="March 2024"/>
    <d v="1899-12-30T16:00:00"/>
    <d v="2024-03-11T15:50:00"/>
    <d v="2024-03-11T16:00:00"/>
    <d v="1899-12-30T00:10:00"/>
    <x v="0"/>
    <x v="0"/>
  </r>
  <r>
    <n v="1325"/>
    <x v="269"/>
    <x v="9"/>
    <x v="24"/>
    <d v="1899-12-30T16:02:00"/>
    <x v="3"/>
    <x v="21"/>
    <s v="WIPRO GE HEALTH CARE"/>
    <s v="VIVID IQ"/>
    <x v="3"/>
    <x v="5"/>
    <s v="MECHANICAL MOVEMENT ISSUE"/>
    <s v="CHECKED ANGULATION OF THE TEE PROBE AND MECHANICAL ROTATION ALSO GOOD. ISSUE RECTIFIED."/>
    <s v="NO"/>
    <s v="NO"/>
    <d v="2024-03-11T00:00:00"/>
    <s v="March 2024"/>
    <d v="1899-12-30T16:15:00"/>
    <d v="2024-03-11T16:00:00"/>
    <d v="2024-03-11T16:15:00"/>
    <d v="1899-12-30T00:15:00"/>
    <x v="0"/>
    <x v="0"/>
  </r>
  <r>
    <n v="1326"/>
    <x v="269"/>
    <x v="9"/>
    <x v="196"/>
    <d v="1899-12-30T09:40:00"/>
    <x v="2"/>
    <x v="25"/>
    <s v="MAQUET"/>
    <s v="SERVO-I"/>
    <x v="2"/>
    <x v="6"/>
    <s v="PREOP TEST FAILED"/>
    <s v="CHECKED AND RECONNECTED CASETTE. WORKING "/>
    <s v="NO"/>
    <s v="NO"/>
    <d v="2024-03-11T00:00:00"/>
    <s v="March 2024"/>
    <d v="1899-12-30T10:00:00"/>
    <d v="2024-03-11T09:30:00"/>
    <d v="2024-03-11T10:00:00"/>
    <d v="1899-12-30T00:30:00"/>
    <x v="0"/>
    <x v="1"/>
  </r>
  <r>
    <n v="1327"/>
    <x v="270"/>
    <x v="9"/>
    <x v="48"/>
    <d v="1899-12-30T11:55:00"/>
    <x v="0"/>
    <x v="21"/>
    <s v="WIPRO GE HEALTH CARE"/>
    <s v="VIVID E95"/>
    <x v="1"/>
    <x v="3"/>
    <s v="HANGING ISSUE"/>
    <s v="CLEARED DATA NOW WORKING GOOD"/>
    <s v="NO"/>
    <s v="NO"/>
    <d v="2024-03-12T00:00:00"/>
    <s v="March 2024"/>
    <d v="1899-12-30T12:05:00"/>
    <d v="2024-03-12T11:50:00"/>
    <d v="2024-03-12T12:05:00"/>
    <d v="1899-12-30T00:15:00"/>
    <x v="0"/>
    <x v="0"/>
  </r>
  <r>
    <n v="1328"/>
    <x v="270"/>
    <x v="9"/>
    <x v="59"/>
    <d v="1899-12-30T14:11:00"/>
    <x v="16"/>
    <x v="8"/>
    <s v="WIPRO GE HEALTH CARE"/>
    <s v="LOGIQP9"/>
    <x v="1"/>
    <x v="6"/>
    <s v="COLOR DOPPLER ISSUE"/>
    <s v="CHECKED CURVED LINEAR PROBE PROBLEM"/>
    <s v="NO"/>
    <s v="NO"/>
    <d v="2024-03-12T00:00:00"/>
    <s v="March 2024"/>
    <d v="1899-12-30T14:20:00"/>
    <d v="2024-03-12T14:00:00"/>
    <d v="2024-03-12T14:20:00"/>
    <d v="1899-12-30T00:20:00"/>
    <x v="0"/>
    <x v="0"/>
  </r>
  <r>
    <n v="1329"/>
    <x v="270"/>
    <x v="9"/>
    <x v="6"/>
    <d v="1899-12-30T08:05:00"/>
    <x v="0"/>
    <x v="4"/>
    <s v="WIPRO GE HEALTH CARE"/>
    <s v="AVANCE CS2"/>
    <x v="3"/>
    <x v="5"/>
    <s v="O2 SUPPLY LOW ALARM"/>
    <s v="RESTARTED THE MACHINE, CHECKOUT DONE AND OBSERVED. NOW NO ALARMS DETECTED."/>
    <s v="NO"/>
    <s v="NO"/>
    <d v="2024-03-12T00:00:00"/>
    <s v="March 2024"/>
    <d v="1899-12-30T08:20:00"/>
    <d v="2024-03-12T08:00:00"/>
    <d v="2024-03-12T08:20:00"/>
    <d v="1899-12-30T00:20:00"/>
    <x v="0"/>
    <x v="1"/>
  </r>
  <r>
    <n v="1330"/>
    <x v="270"/>
    <x v="9"/>
    <x v="27"/>
    <d v="1899-12-30T10:33:00"/>
    <x v="7"/>
    <x v="4"/>
    <s v="WIPRO GE HEALTH CARE"/>
    <s v="9100 CNXT"/>
    <x v="3"/>
    <x v="5"/>
    <s v="CIRCUIT LEAK TEST FAILED"/>
    <s v="CLEANED MOISTURE FROM ABSORBER CANISTER. PASSED THE CHECK NOW READY TO USE."/>
    <s v="NO"/>
    <s v="NO"/>
    <d v="2024-03-12T00:00:00"/>
    <s v="March 2024"/>
    <d v="1899-12-30T10:45:00"/>
    <d v="2024-03-12T10:30:00"/>
    <d v="2024-03-12T10:45:00"/>
    <d v="1899-12-30T00:15:00"/>
    <x v="0"/>
    <x v="1"/>
  </r>
  <r>
    <n v="1331"/>
    <x v="270"/>
    <x v="9"/>
    <x v="21"/>
    <d v="1899-12-30T15:05:00"/>
    <x v="0"/>
    <x v="15"/>
    <s v="PHILIPS"/>
    <s v="CM12"/>
    <x v="3"/>
    <x v="5"/>
    <s v="NIBP MEASUREMENT FAILED"/>
    <s v="FOUND LEAK IN TWO BP CUFF. BLOCKED THE LEAK. CHECKED AND NOW WORKING GOOD."/>
    <s v="NO"/>
    <s v="NO"/>
    <d v="2024-03-12T00:00:00"/>
    <s v="March 2024"/>
    <d v="1899-12-30T15:20:00"/>
    <d v="2024-03-12T15:00:00"/>
    <d v="2024-03-12T15:20:00"/>
    <d v="1899-12-30T00:20:00"/>
    <x v="0"/>
    <x v="0"/>
  </r>
  <r>
    <n v="1332"/>
    <x v="270"/>
    <x v="9"/>
    <x v="118"/>
    <d v="1899-12-30T15:20:00"/>
    <x v="0"/>
    <x v="15"/>
    <s v="PHILIPS"/>
    <s v="MX 550"/>
    <x v="3"/>
    <x v="5"/>
    <s v="AUTOMATICALLY SWITCHED OFF"/>
    <s v="SOFTWARE UPDATED BY THE VENDOR. NOW READY TO USE."/>
    <s v="NO"/>
    <s v="NO"/>
    <d v="2024-03-12T00:00:00"/>
    <s v="March 2024"/>
    <d v="1899-12-30T15:40:00"/>
    <d v="2024-03-12T15:15:00"/>
    <d v="2024-03-12T15:40:00"/>
    <d v="1899-12-30T00:25:00"/>
    <x v="0"/>
    <x v="0"/>
  </r>
  <r>
    <n v="1333"/>
    <x v="270"/>
    <x v="9"/>
    <x v="62"/>
    <d v="1899-12-30T22:40:00"/>
    <x v="2"/>
    <x v="23"/>
    <s v="MATRIX"/>
    <s v="MM 5"/>
    <x v="4"/>
    <x v="5"/>
    <s v="LEAK IN FLU"/>
    <s v="LEAK ARRESTED AND ISSUE  RECTIFIED"/>
    <s v="NO"/>
    <s v="NO"/>
    <d v="2024-03-12T00:00:00"/>
    <s v="March 2024"/>
    <d v="1899-12-30T23:00:00"/>
    <d v="2024-03-12T22:30:00"/>
    <d v="2024-03-12T23:00:00"/>
    <d v="1899-12-30T00:30:00"/>
    <x v="0"/>
    <x v="0"/>
  </r>
  <r>
    <n v="1334"/>
    <x v="270"/>
    <x v="9"/>
    <x v="92"/>
    <d v="1899-12-30T13:10:00"/>
    <x v="2"/>
    <x v="137"/>
    <s v="PARI"/>
    <s v="PARIBOY SX"/>
    <x v="2"/>
    <x v="6"/>
    <s v="PRESSURE IS NOT GOOD"/>
    <s v="CHANGED THE CONNECTOR AND ISSUE RECTIFIED"/>
    <s v="NEBULIZER CONNECTOR"/>
    <s v="NO"/>
    <d v="2024-03-12T00:00:00"/>
    <s v="March 2024"/>
    <d v="1899-12-30T13:20:00"/>
    <d v="2024-03-12T13:00:00"/>
    <d v="2024-03-12T13:20:00"/>
    <d v="1899-12-30T00:20:00"/>
    <x v="0"/>
    <x v="0"/>
  </r>
  <r>
    <n v="1335"/>
    <x v="271"/>
    <x v="9"/>
    <x v="61"/>
    <d v="1899-12-30T11:11:00"/>
    <x v="16"/>
    <x v="2"/>
    <s v="ARJO HUNTLEIGH"/>
    <s v="ENTERPRISE 8000"/>
    <x v="1"/>
    <x v="6"/>
    <s v="BEEP SOUND ISSUE"/>
    <s v="ISSUE RECTIFIED"/>
    <s v="NO"/>
    <s v="NO"/>
    <d v="2024-03-13T00:00:00"/>
    <s v="March 2024"/>
    <d v="1899-12-30T11:10:00"/>
    <d v="2024-03-13T11:00:00"/>
    <d v="2024-03-13T11:10:00"/>
    <d v="1899-12-30T00:10:00"/>
    <x v="0"/>
    <x v="2"/>
  </r>
  <r>
    <n v="1336"/>
    <x v="271"/>
    <x v="9"/>
    <x v="24"/>
    <d v="1899-12-30T16:10:00"/>
    <x v="2"/>
    <x v="103"/>
    <s v="INSPIRED"/>
    <s v="O2FLO"/>
    <x v="1"/>
    <x v="6"/>
    <s v="CANT CHANGE SATURATION LEVEL"/>
    <s v="ADJUST SETTIGS ISSUE RECTIFIED"/>
    <s v="NO"/>
    <s v="NO"/>
    <d v="2024-03-13T00:00:00"/>
    <s v="March 2024"/>
    <d v="1899-12-30T16:10:00"/>
    <d v="2024-03-13T16:00:00"/>
    <d v="2024-03-13T16:10:00"/>
    <d v="1899-12-30T00:10:00"/>
    <x v="0"/>
    <x v="0"/>
  </r>
  <r>
    <n v="1337"/>
    <x v="271"/>
    <x v="9"/>
    <x v="256"/>
    <d v="1899-12-30T08:45:00"/>
    <x v="0"/>
    <x v="4"/>
    <s v="WIPRO GE HEALTH CARE"/>
    <s v="9100 CNXT"/>
    <x v="3"/>
    <x v="10"/>
    <s v="CHECKOUT FAILED"/>
    <s v="RECONNECTED THE O2 CELL, RERUNNED THE CHECKOUT AND PASSED. NOW READY TO USE."/>
    <s v="NO"/>
    <s v="NO"/>
    <d v="2024-03-13T00:00:00"/>
    <s v="March 2024"/>
    <d v="1899-12-30T09:00:00"/>
    <d v="2024-03-13T08:40:00"/>
    <d v="2024-03-13T09:00:00"/>
    <d v="1899-12-30T00:20:00"/>
    <x v="0"/>
    <x v="1"/>
  </r>
  <r>
    <n v="1338"/>
    <x v="271"/>
    <x v="9"/>
    <x v="17"/>
    <d v="1899-12-30T11:23:00"/>
    <x v="7"/>
    <x v="15"/>
    <s v="PHILIPS"/>
    <s v="CM12"/>
    <x v="3"/>
    <x v="7"/>
    <s v="ARTIFACTS IN ECG WAVES"/>
    <s v="CHECKED AND FOUND NO ISSUES WITH ECG CABLES. INTERFERENCE CAUSED BY THE POWERCORD. REMOVED IT AND OBSERVED. NOW WORKING GOOD."/>
    <s v="NO"/>
    <s v="NO"/>
    <d v="2024-03-13T00:00:00"/>
    <s v="March 2024"/>
    <d v="1899-12-30T11:40:00"/>
    <d v="2024-03-13T11:20:00"/>
    <d v="2024-03-13T11:40:00"/>
    <d v="1899-12-30T00:20:00"/>
    <x v="0"/>
    <x v="0"/>
  </r>
  <r>
    <n v="1339"/>
    <x v="271"/>
    <x v="9"/>
    <x v="92"/>
    <d v="1899-12-30T13:03:00"/>
    <x v="7"/>
    <x v="12"/>
    <s v="MAQUET"/>
    <s v="ALPHA CLASSIC PRO"/>
    <x v="3"/>
    <x v="5"/>
    <s v="NOT ABLE TO FIX ABSORBER CANISTER"/>
    <s v="CHECKED AND FOUND ONE SCREW MISSING. TEMPORARILY TAKEN FROM ONE DOWN ANOESTHESIA MACHINE (00140), FIXED IN THIS MACHINE. NOW ISSUE RECTIFIED."/>
    <s v="SCREW"/>
    <s v="NO"/>
    <d v="2024-03-13T00:00:00"/>
    <s v="March 2024"/>
    <d v="1899-12-30T13:20:00"/>
    <d v="2024-03-13T13:00:00"/>
    <d v="2024-03-13T13:20:00"/>
    <d v="1899-12-30T00:20:00"/>
    <x v="0"/>
    <x v="2"/>
  </r>
  <r>
    <n v="1340"/>
    <x v="271"/>
    <x v="9"/>
    <x v="166"/>
    <d v="1899-12-30T13:50:00"/>
    <x v="0"/>
    <x v="4"/>
    <s v="WIPRO GE HEALTH CARE"/>
    <s v="AESTIVA MRI 7900"/>
    <x v="3"/>
    <x v="0"/>
    <s v="TIDAL VOLUME ABNORMAL ISSUE"/>
    <s v="REINSERTED THE O2 CELL AND OBSERVED. ISSUE RECTIFIED."/>
    <s v="NO"/>
    <s v="NO"/>
    <d v="2024-03-13T00:00:00"/>
    <s v="March 2024"/>
    <d v="1899-12-30T14:05:00"/>
    <d v="2024-03-13T13:45:00"/>
    <d v="2024-03-13T14:05:00"/>
    <d v="1899-12-30T00:20:00"/>
    <x v="0"/>
    <x v="1"/>
  </r>
  <r>
    <n v="1341"/>
    <x v="271"/>
    <x v="9"/>
    <x v="93"/>
    <d v="1899-12-30T01:05:00"/>
    <x v="0"/>
    <x v="15"/>
    <s v="PHILIPS"/>
    <s v="CM12"/>
    <x v="4"/>
    <x v="7"/>
    <s v="NOT WORKING"/>
    <s v="SETTINGS ADJUSTED. ISSUE RECTIFIED."/>
    <s v="NO"/>
    <s v="NO"/>
    <d v="2024-03-13T00:00:00"/>
    <s v="March 2024"/>
    <d v="1899-12-30T01:15:00"/>
    <d v="2024-03-13T01:00:00"/>
    <d v="2024-03-13T01:15:00"/>
    <d v="1899-12-30T00:15:00"/>
    <x v="0"/>
    <x v="0"/>
  </r>
  <r>
    <n v="1342"/>
    <x v="271"/>
    <x v="9"/>
    <x v="36"/>
    <d v="1899-12-30T14:20:00"/>
    <x v="2"/>
    <x v="32"/>
    <s v="WIPRO GE HEALTH CARE"/>
    <s v="MAC 2000"/>
    <x v="2"/>
    <x v="6"/>
    <s v="NO ECG WAVEFORM "/>
    <s v="CLEANED THE CONNECTOR AND ISSUE RECTIFIED"/>
    <s v="NO"/>
    <s v="NO"/>
    <d v="2024-03-13T00:00:00"/>
    <s v="March 2024"/>
    <d v="1899-12-30T14:40:00"/>
    <d v="2024-03-13T14:10:00"/>
    <d v="2024-03-13T14:40:00"/>
    <d v="1899-12-30T00:30:00"/>
    <x v="0"/>
    <x v="0"/>
  </r>
  <r>
    <n v="1343"/>
    <x v="272"/>
    <x v="9"/>
    <x v="40"/>
    <d v="1899-12-30T19:10:00"/>
    <x v="2"/>
    <x v="5"/>
    <s v="GEM 3500"/>
    <s v="INSTRUMENTATION LABORATORY"/>
    <x v="1"/>
    <x v="6"/>
    <s v="CATRIDGE NEED TO REPLACE"/>
    <s v="NEW CATRIDGE REPLACED"/>
    <s v="CARTRIDGE"/>
    <s v="NO"/>
    <d v="2024-03-14T00:00:00"/>
    <s v="March 2024"/>
    <d v="1899-12-30T19:10:00"/>
    <d v="2024-03-14T19:00:00"/>
    <d v="2024-03-14T19:10:00"/>
    <d v="1899-12-30T00:10:00"/>
    <x v="0"/>
    <x v="0"/>
  </r>
  <r>
    <n v="1344"/>
    <x v="272"/>
    <x v="9"/>
    <x v="130"/>
    <d v="1899-12-30T07:20:00"/>
    <x v="0"/>
    <x v="12"/>
    <s v="MAQUET"/>
    <s v="MEERA"/>
    <x v="3"/>
    <x v="5"/>
    <s v="NOT WORKING"/>
    <s v="FOUND REMOTE LOCKED, UNLOCKED IT AND RESET DONE. NOW READY TO USE."/>
    <s v="NO"/>
    <s v="NO"/>
    <d v="2024-03-14T00:00:00"/>
    <s v="March 2024"/>
    <d v="1899-12-30T07:30:00"/>
    <d v="2024-03-14T07:15:00"/>
    <d v="2024-03-14T07:30:00"/>
    <d v="1899-12-30T00:15:00"/>
    <x v="0"/>
    <x v="2"/>
  </r>
  <r>
    <n v="1345"/>
    <x v="272"/>
    <x v="9"/>
    <x v="54"/>
    <d v="1899-12-30T09:15:00"/>
    <x v="0"/>
    <x v="3"/>
    <s v="PHILIPS"/>
    <s v="EFFICIA DFM 100"/>
    <x v="3"/>
    <x v="9"/>
    <s v="ECG EQUIPMENT MALFUNCTION"/>
    <s v="CLEANED THE CABLE AND REFIXED THE CABLE. PASSED THE OPERATIONAL CHECK. NOW READY TO USE."/>
    <s v="NO"/>
    <s v="NO"/>
    <d v="2024-03-14T00:00:00"/>
    <s v="March 2024"/>
    <d v="1899-12-30T09:25:00"/>
    <d v="2024-03-14T09:10:00"/>
    <d v="2024-03-14T09:25:00"/>
    <d v="1899-12-30T00:15:00"/>
    <x v="0"/>
    <x v="1"/>
  </r>
  <r>
    <n v="1346"/>
    <x v="272"/>
    <x v="9"/>
    <x v="86"/>
    <d v="1899-12-30T12:22:00"/>
    <x v="3"/>
    <x v="44"/>
    <s v="WIPRO GE HEALTH CARE"/>
    <s v="LULLABY"/>
    <x v="3"/>
    <x v="5"/>
    <s v="FRONT WINDOW PANEL BROKEN"/>
    <s v="TEMPORARILY FIXED THE PANEL. NOW READY TO USE."/>
    <s v="NO"/>
    <s v="NO"/>
    <d v="2024-03-14T00:00:00"/>
    <s v="March 2024"/>
    <d v="1899-12-30T12:45:00"/>
    <d v="2024-03-14T12:20:00"/>
    <d v="2024-03-14T12:45:00"/>
    <d v="1899-12-30T00:25:00"/>
    <x v="0"/>
    <x v="0"/>
  </r>
  <r>
    <n v="1347"/>
    <x v="272"/>
    <x v="9"/>
    <x v="21"/>
    <d v="1899-12-30T15:10:00"/>
    <x v="2"/>
    <x v="4"/>
    <s v="MINDRAY"/>
    <s v="WATO EX-35"/>
    <x v="3"/>
    <x v="5"/>
    <s v="CALIBRATION DUE"/>
    <s v="O2 CALIBRATION DONE. NOW READY TO USE."/>
    <s v="NO"/>
    <s v="NO"/>
    <d v="2024-03-14T00:00:00"/>
    <s v="March 2024"/>
    <d v="1899-12-30T15:20:00"/>
    <d v="2024-03-14T15:00:00"/>
    <d v="2024-03-14T15:20:00"/>
    <d v="1899-12-30T00:20:00"/>
    <x v="0"/>
    <x v="1"/>
  </r>
  <r>
    <n v="1348"/>
    <x v="272"/>
    <x v="9"/>
    <x v="10"/>
    <d v="1899-12-30T10:10:00"/>
    <x v="2"/>
    <x v="132"/>
    <s v="WIPRO GE HEALTH CARE"/>
    <s v="OEC ONE"/>
    <x v="3"/>
    <x v="5"/>
    <s v="MONOBLOCK ISSUE"/>
    <s v="REPLACED MONOBLOCK BY VENDOR. NOW ISSUE RECTIFIED."/>
    <s v="MONOBLOCK"/>
    <s v="NO"/>
    <d v="2024-03-14T00:00:00"/>
    <s v="March 2024"/>
    <d v="1899-12-30T14:00:00"/>
    <d v="2024-03-14T10:00:00"/>
    <d v="2024-03-14T14:00:00"/>
    <d v="1899-12-30T04:00:00"/>
    <x v="0"/>
    <x v="1"/>
  </r>
  <r>
    <n v="1349"/>
    <x v="273"/>
    <x v="9"/>
    <x v="108"/>
    <d v="1899-12-30T11:50:00"/>
    <x v="2"/>
    <x v="15"/>
    <s v="PHILIPS"/>
    <s v="CM12"/>
    <x v="1"/>
    <x v="7"/>
    <s v="CONTINEOUS ALAMING"/>
    <s v="ALARM MUTED"/>
    <s v="NO"/>
    <s v="NO"/>
    <d v="2024-03-16T00:00:00"/>
    <s v="March 2024"/>
    <d v="1899-12-30T18:20:00"/>
    <d v="2024-03-15T11:40:00"/>
    <d v="2024-03-16T18:20:00"/>
    <d v="1899-12-31T06:40:00"/>
    <x v="0"/>
    <x v="0"/>
  </r>
  <r>
    <n v="1350"/>
    <x v="273"/>
    <x v="9"/>
    <x v="181"/>
    <d v="1899-12-30T14:55:00"/>
    <x v="2"/>
    <x v="45"/>
    <s v="HELENO LABORATORIES"/>
    <s v="ACTALYKE"/>
    <x v="2"/>
    <x v="1"/>
    <s v="ERROR"/>
    <s v="CHECKED AND SUSPECTED THE TUBE ISSUES"/>
    <s v="NO"/>
    <s v="NO"/>
    <d v="2024-03-15T00:00:00"/>
    <s v="March 2024"/>
    <d v="1899-12-30T15:10:00"/>
    <d v="2024-03-15T14:45:00"/>
    <d v="2024-03-15T15:10:00"/>
    <d v="1899-12-30T00:25:00"/>
    <x v="0"/>
    <x v="0"/>
  </r>
  <r>
    <n v="1351"/>
    <x v="274"/>
    <x v="9"/>
    <x v="6"/>
    <d v="1899-12-30T08:05:00"/>
    <x v="0"/>
    <x v="33"/>
    <s v="SMITHS MEDICAL"/>
    <s v="EQ 5000"/>
    <x v="3"/>
    <x v="5"/>
    <s v="POLE CLAMP LOOSENED"/>
    <s v="TIGHTENED IT AND CHECKED. NOW READY TO USE."/>
    <s v="NO"/>
    <s v="NO"/>
    <d v="2024-03-16T00:00:00"/>
    <s v="March 2024"/>
    <d v="1899-12-30T08:30:00"/>
    <d v="2024-03-16T08:00:00"/>
    <d v="2024-03-16T08:30:00"/>
    <d v="1899-12-30T00:30:00"/>
    <x v="0"/>
    <x v="0"/>
  </r>
  <r>
    <n v="1352"/>
    <x v="274"/>
    <x v="9"/>
    <x v="74"/>
    <d v="1899-12-30T08:30:00"/>
    <x v="0"/>
    <x v="8"/>
    <s v="WIPRO GE HEALTH CARE"/>
    <s v="LOGIQP9"/>
    <x v="3"/>
    <x v="3"/>
    <s v="PACS ISSUE"/>
    <s v="RECONNECTED THE LAN CABLE AND ISSUE RECTIFIED."/>
    <s v="NO"/>
    <s v="NO"/>
    <d v="2024-03-16T00:00:00"/>
    <s v="March 2024"/>
    <d v="1899-12-30T08:35:00"/>
    <d v="2024-03-16T08:25:00"/>
    <d v="2024-03-16T08:35:00"/>
    <d v="1899-12-30T00:10:00"/>
    <x v="0"/>
    <x v="0"/>
  </r>
  <r>
    <n v="1353"/>
    <x v="274"/>
    <x v="9"/>
    <x v="223"/>
    <d v="1899-12-30T08:35:00"/>
    <x v="1"/>
    <x v="43"/>
    <s v="AKAS MEDICAL"/>
    <s v="QVS-100"/>
    <x v="3"/>
    <x v="3"/>
    <s v="UNOBLE TO MEASURE NIBP"/>
    <s v="SWAPPED THE BP HOSE FROM PROCEDURE ROOM. NOW ISSUE RECTIFIED."/>
    <s v="NIBP HOSE"/>
    <s v="NO"/>
    <d v="2024-03-16T00:00:00"/>
    <s v="March 2024"/>
    <d v="1899-12-30T08:45:00"/>
    <d v="2024-03-16T08:35:00"/>
    <d v="2024-03-16T08:45:00"/>
    <d v="1899-12-30T00:10:00"/>
    <x v="0"/>
    <x v="2"/>
  </r>
  <r>
    <n v="1354"/>
    <x v="274"/>
    <x v="9"/>
    <x v="27"/>
    <d v="1899-12-30T10:32:00"/>
    <x v="3"/>
    <x v="5"/>
    <s v="GEM 3500"/>
    <s v="INSTRUMENTATION LABORATORY"/>
    <x v="3"/>
    <x v="6"/>
    <s v="CARTRIDGE FAILED"/>
    <s v="THROUGH COMPANY PERSON'S GUIDELINES, BASIC TROUBLESHOOTING DONE. ISSUE RECTIFIED."/>
    <s v="NO"/>
    <s v="NO"/>
    <d v="2024-03-16T00:00:00"/>
    <s v="March 2024"/>
    <d v="1899-12-30T11:00:00"/>
    <d v="2024-03-16T10:30:00"/>
    <d v="2024-03-16T11:00:00"/>
    <d v="1899-12-30T00:30:00"/>
    <x v="0"/>
    <x v="0"/>
  </r>
  <r>
    <n v="1355"/>
    <x v="274"/>
    <x v="9"/>
    <x v="21"/>
    <d v="1899-12-30T15:10:00"/>
    <x v="2"/>
    <x v="3"/>
    <s v="PHILIPS"/>
    <s v="EFFICIA DFM 100"/>
    <x v="2"/>
    <x v="0"/>
    <s v="ECG MALFUNCTION"/>
    <s v="RECONNECTED AND CHECK PASSED. NOW WORKING"/>
    <s v="NO"/>
    <s v="NO"/>
    <d v="2024-03-16T00:00:00"/>
    <s v="March 2024"/>
    <d v="1899-12-30T15:30:00"/>
    <d v="2024-03-16T15:00:00"/>
    <d v="2024-03-16T15:30:00"/>
    <d v="1899-12-30T00:30:00"/>
    <x v="0"/>
    <x v="1"/>
  </r>
  <r>
    <n v="1356"/>
    <x v="275"/>
    <x v="9"/>
    <x v="196"/>
    <d v="1899-12-30T09:35:00"/>
    <x v="0"/>
    <x v="3"/>
    <s v="PHILIPS"/>
    <s v="EFFICIA DFM 100"/>
    <x v="0"/>
    <x v="6"/>
    <s v="PRINTER NOT WORKING"/>
    <s v="CLEANED PRINTER HEAD AND ISSUE RECTIFIED"/>
    <s v="NO"/>
    <s v="NO"/>
    <d v="2024-03-17T00:00:00"/>
    <s v="March 2024"/>
    <d v="1899-12-30T09:50:00"/>
    <d v="2024-03-17T09:30:00"/>
    <d v="2024-03-17T09:50:00"/>
    <d v="1899-12-30T00:20:00"/>
    <x v="0"/>
    <x v="1"/>
  </r>
  <r>
    <n v="1357"/>
    <x v="275"/>
    <x v="9"/>
    <x v="27"/>
    <d v="1899-12-30T10:35:00"/>
    <x v="0"/>
    <x v="5"/>
    <s v="GEM 4000"/>
    <s v="INSTRUMENTATION LABORATORY"/>
    <x v="0"/>
    <x v="6"/>
    <s v="CARTRIDGE EMPTY"/>
    <s v="REPLACED NEW CARTRIDGE AND ISSUE RECTIFIED"/>
    <s v="CARTRIDGE"/>
    <s v="NO"/>
    <d v="2024-03-17T00:00:00"/>
    <s v="March 2024"/>
    <d v="1899-12-30T13:00:00"/>
    <d v="2024-03-17T10:30:00"/>
    <d v="2024-03-17T13:00:00"/>
    <d v="1899-12-30T02:30:00"/>
    <x v="0"/>
    <x v="0"/>
  </r>
  <r>
    <n v="1358"/>
    <x v="275"/>
    <x v="9"/>
    <x v="144"/>
    <d v="1899-12-30T02:05:00"/>
    <x v="0"/>
    <x v="113"/>
    <s v="BIOMERIUX"/>
    <s v="VITEK 2 COMPACT 30"/>
    <x v="0"/>
    <x v="4"/>
    <s v="SERVICE ALARM"/>
    <s v="CLEARED LOGS AND RESTARTED THE SYSTEM, ISSUE RECTIFIED"/>
    <s v="NO"/>
    <s v="NO"/>
    <d v="2024-03-17T00:00:00"/>
    <s v="March 2024"/>
    <d v="1899-12-30T02:25:00"/>
    <d v="2024-03-17T02:00:00"/>
    <d v="2024-03-17T02:25:00"/>
    <d v="1899-12-30T00:25:00"/>
    <x v="0"/>
    <x v="0"/>
  </r>
  <r>
    <n v="1359"/>
    <x v="275"/>
    <x v="9"/>
    <x v="257"/>
    <d v="1899-12-30T23:30:00"/>
    <x v="2"/>
    <x v="32"/>
    <s v="WIPRO GE HEALTH CARE"/>
    <s v="MAC 2000"/>
    <x v="1"/>
    <x v="2"/>
    <s v="BULB ELECRODE BROKEN"/>
    <s v="REPLACED ANOTHER BULB"/>
    <s v="BULB ELECTRODE"/>
    <s v="NO"/>
    <d v="2024-03-17T00:00:00"/>
    <s v="March 2024"/>
    <d v="1899-12-30T23:30:00"/>
    <d v="2024-03-17T23:20:00"/>
    <d v="2024-03-17T23:30:00"/>
    <d v="1899-12-30T00:10:00"/>
    <x v="0"/>
    <x v="0"/>
  </r>
  <r>
    <n v="1360"/>
    <x v="276"/>
    <x v="9"/>
    <x v="19"/>
    <d v="1899-12-30T09:02:00"/>
    <x v="3"/>
    <x v="8"/>
    <s v="WIPRO GE HEALTH CARE"/>
    <s v="VOLUSON S8"/>
    <x v="3"/>
    <x v="3"/>
    <s v="PRINTER NOT WORKING"/>
    <s v="FOUND ISSUE WITH POWER SUPPLY. PLUGGED TO AC SOURCE AND RESTARTED THE MACHINE. ISSUE RECTIFIED."/>
    <s v="NO"/>
    <s v="NO"/>
    <d v="2024-03-18T00:00:00"/>
    <s v="March 2024"/>
    <d v="1899-12-30T21:15:00"/>
    <d v="2024-03-18T09:00:00"/>
    <d v="2024-03-18T21:15:00"/>
    <d v="1899-12-30T12:15:00"/>
    <x v="0"/>
    <x v="0"/>
  </r>
  <r>
    <n v="1361"/>
    <x v="276"/>
    <x v="9"/>
    <x v="243"/>
    <d v="1899-12-30T16:00:00"/>
    <x v="0"/>
    <x v="148"/>
    <s v="SURGIMEDIK HEALTHCARE"/>
    <s v="DIGI NOVA"/>
    <x v="3"/>
    <x v="5"/>
    <s v="HANDPIECE NOT WORKING"/>
    <s v="CONNECTED A WASHER AND CHECKED. ISSUE RECTIFIED."/>
    <s v="WASHER"/>
    <s v="NO"/>
    <d v="2024-03-18T00:00:00"/>
    <s v="March 2024"/>
    <d v="1899-12-30T16:10:00"/>
    <d v="2024-03-18T15:55:00"/>
    <d v="2024-03-18T16:10:00"/>
    <d v="1899-12-30T00:15:00"/>
    <x v="0"/>
    <x v="0"/>
  </r>
  <r>
    <n v="1362"/>
    <x v="276"/>
    <x v="9"/>
    <x v="70"/>
    <d v="1899-12-30T15:30:00"/>
    <x v="2"/>
    <x v="24"/>
    <s v="FRESENIUS"/>
    <s v="4008 S NG"/>
    <x v="2"/>
    <x v="9"/>
    <s v="V99 FAILURE"/>
    <s v="CLEANED THE FILTER AND ISSUE RECTIFIED."/>
    <s v="NO"/>
    <s v="NO"/>
    <d v="2024-03-18T00:00:00"/>
    <s v="March 2024"/>
    <d v="1899-12-30T15:50:00"/>
    <d v="2024-03-18T15:20:00"/>
    <d v="2024-03-18T15:50:00"/>
    <d v="1899-12-30T00:30:00"/>
    <x v="0"/>
    <x v="1"/>
  </r>
  <r>
    <n v="1363"/>
    <x v="277"/>
    <x v="9"/>
    <x v="152"/>
    <d v="1899-12-30T07:05:00"/>
    <x v="0"/>
    <x v="4"/>
    <s v="WIPRO GE HEALTH CARE"/>
    <s v="AVANCE CS2"/>
    <x v="0"/>
    <x v="5"/>
    <s v="CIRCUIT LEAK TEST FAILED"/>
    <s v="REDUCED SODA LIME QTY, CHECKOUT DONE ISSUE RECTIFIED. "/>
    <s v="NO"/>
    <s v="NO"/>
    <d v="2024-03-19T00:00:00"/>
    <s v="March 2024"/>
    <d v="1899-12-30T07:50:00"/>
    <d v="2024-03-19T07:00:00"/>
    <d v="2024-03-19T07:50:00"/>
    <d v="1899-12-30T00:50:00"/>
    <x v="0"/>
    <x v="1"/>
  </r>
  <r>
    <n v="1364"/>
    <x v="277"/>
    <x v="9"/>
    <x v="27"/>
    <d v="1899-12-30T10:35:00"/>
    <x v="0"/>
    <x v="108"/>
    <s v="LEICA MICROSYSTEMS"/>
    <s v="LEICA OHX"/>
    <x v="0"/>
    <x v="5"/>
    <s v="SLAVE MONITOR NOT SHOWING"/>
    <s v="SYSTEM RESET DONE USING RECOVERY MODE AND ISSUE RECTIFIED"/>
    <s v="NO"/>
    <s v="NO"/>
    <d v="2024-03-19T00:00:00"/>
    <s v="March 2024"/>
    <d v="1899-12-30T11:00:00"/>
    <d v="2024-03-19T10:30:00"/>
    <d v="2024-03-19T11:00:00"/>
    <d v="1899-12-30T00:30:00"/>
    <x v="0"/>
    <x v="0"/>
  </r>
  <r>
    <n v="1365"/>
    <x v="277"/>
    <x v="9"/>
    <x v="92"/>
    <d v="1899-12-30T13:10:00"/>
    <x v="2"/>
    <x v="4"/>
    <s v="WIPRO GE HEALTH CARE"/>
    <s v="AISYS CS2"/>
    <x v="1"/>
    <x v="5"/>
    <s v="CIRCUIT LEAK TEST FAILED"/>
    <s v="ISSUE RECTIFIED"/>
    <s v="NO"/>
    <s v="NO"/>
    <d v="2024-03-19T00:00:00"/>
    <s v="March 2024"/>
    <d v="1899-12-30T13:20:00"/>
    <d v="2024-03-19T13:00:00"/>
    <d v="2024-03-19T13:20:00"/>
    <d v="1899-12-30T00:20:00"/>
    <x v="0"/>
    <x v="1"/>
  </r>
  <r>
    <n v="1366"/>
    <x v="277"/>
    <x v="9"/>
    <x v="6"/>
    <d v="1899-12-30T08:05:00"/>
    <x v="0"/>
    <x v="30"/>
    <s v="MIDMARK JANOK"/>
    <s v="E122012"/>
    <x v="3"/>
    <x v="3"/>
    <s v="NOT WORKING"/>
    <s v="RESET DONE AND OBSERVED. NOW READY TO USE."/>
    <s v="NO"/>
    <s v="NO"/>
    <d v="2024-03-19T00:00:00"/>
    <s v="March 2024"/>
    <d v="1899-12-30T08:15:00"/>
    <d v="2024-03-19T08:00:00"/>
    <d v="2024-03-19T08:15:00"/>
    <d v="1899-12-30T00:15:00"/>
    <x v="0"/>
    <x v="0"/>
  </r>
  <r>
    <n v="1367"/>
    <x v="277"/>
    <x v="9"/>
    <x v="99"/>
    <d v="1899-12-30T16:30:00"/>
    <x v="2"/>
    <x v="134"/>
    <s v="THERMO FISHER SCIENTIFIC"/>
    <s v="FORMA 7000 SERIES"/>
    <x v="2"/>
    <x v="11"/>
    <s v="CHART RECORDER NOT WORKING"/>
    <s v="MOTOR SERVICED BY VENDOR AND ISSUE RECTIFIED"/>
    <s v="NO"/>
    <s v="NO"/>
    <d v="2024-03-19T00:00:00"/>
    <s v="March 2024"/>
    <d v="1899-12-30T16:40:00"/>
    <d v="2024-03-19T16:20:00"/>
    <d v="2024-03-19T16:40:00"/>
    <d v="1899-12-30T00:20:00"/>
    <x v="0"/>
    <x v="0"/>
  </r>
  <r>
    <n v="1368"/>
    <x v="278"/>
    <x v="9"/>
    <x v="24"/>
    <d v="1899-12-30T16:10:00"/>
    <x v="2"/>
    <x v="48"/>
    <s v="COVIDIEN"/>
    <s v="FORCE FX 8"/>
    <x v="1"/>
    <x v="5"/>
    <s v="ERROR 212"/>
    <s v="RESET DONE ,NOW WORKING"/>
    <s v="NO"/>
    <s v="NO"/>
    <d v="2024-03-20T00:00:00"/>
    <s v="March 2024"/>
    <d v="1899-12-30T21:20:00"/>
    <d v="2024-03-20T16:00:00"/>
    <d v="2024-03-20T21:20:00"/>
    <d v="1899-12-30T05:20:00"/>
    <x v="0"/>
    <x v="0"/>
  </r>
  <r>
    <n v="1369"/>
    <x v="278"/>
    <x v="9"/>
    <x v="10"/>
    <d v="1899-12-30T10:03:00"/>
    <x v="7"/>
    <x v="13"/>
    <s v="KARL STORZ"/>
    <s v="TC200"/>
    <x v="3"/>
    <x v="5"/>
    <s v="UNABLE TO RECORD"/>
    <s v="ISSUE WITH STORAGE DEVICE, SO TEMPORARILY ARRANGED PENDRIVE FOR RECORDING. NOW ISSUE RECTIFIED."/>
    <s v="PENDRIVE"/>
    <s v="NO"/>
    <d v="2024-03-20T00:00:00"/>
    <s v="March 2024"/>
    <d v="1899-12-30T10:15:00"/>
    <d v="2024-03-20T10:00:00"/>
    <d v="2024-03-20T10:15:00"/>
    <d v="1899-12-30T00:15:00"/>
    <x v="0"/>
    <x v="0"/>
  </r>
  <r>
    <n v="1370"/>
    <x v="278"/>
    <x v="9"/>
    <x v="61"/>
    <d v="1899-12-30T11:05:00"/>
    <x v="0"/>
    <x v="13"/>
    <s v="KARL STORZ"/>
    <s v="TP100EN"/>
    <x v="3"/>
    <x v="3"/>
    <s v="DISPLAY ISSUE"/>
    <s v="SETTINGS ADJUSTED AND ISSUE RECTIFIED."/>
    <s v="NO"/>
    <s v="NO"/>
    <d v="2024-03-20T00:00:00"/>
    <s v="March 2024"/>
    <d v="1899-12-30T11:15:00"/>
    <d v="2024-03-20T11:00:00"/>
    <d v="2024-03-20T11:15:00"/>
    <d v="1899-12-30T00:15:00"/>
    <x v="0"/>
    <x v="0"/>
  </r>
  <r>
    <n v="1371"/>
    <x v="278"/>
    <x v="9"/>
    <x v="21"/>
    <d v="1899-12-30T15:03:00"/>
    <x v="7"/>
    <x v="53"/>
    <s v="SMITH &amp; NEPHEW"/>
    <n v="72200873"/>
    <x v="3"/>
    <x v="5"/>
    <s v="OSCILLATE BUTTON NOT WORKING"/>
    <s v="CLEANED THE DUST IN THE BUTTONS. CHECKED AND ISSUE RECTIFIED."/>
    <s v="NO"/>
    <s v="NO"/>
    <d v="2024-03-20T00:00:00"/>
    <s v="March 2024"/>
    <d v="1899-12-30T15:30:00"/>
    <d v="2024-03-20T15:00:00"/>
    <d v="2024-03-20T15:30:00"/>
    <d v="1899-12-30T00:30:00"/>
    <x v="0"/>
    <x v="0"/>
  </r>
  <r>
    <n v="1372"/>
    <x v="278"/>
    <x v="9"/>
    <x v="59"/>
    <d v="1899-12-30T14:05:00"/>
    <x v="0"/>
    <x v="12"/>
    <s v="MAQUET"/>
    <s v="ALPHA MAX"/>
    <x v="3"/>
    <x v="5"/>
    <s v="SIDE ARM LOOSENED"/>
    <s v="TIGHTENED THE SIDE ARM AND ISSUE RECTIFIED."/>
    <s v="NO"/>
    <s v="NO"/>
    <d v="2024-03-20T00:00:00"/>
    <s v="March 2024"/>
    <d v="1899-12-30T14:20:00"/>
    <d v="2024-03-20T14:00:00"/>
    <d v="2024-03-20T14:20:00"/>
    <d v="1899-12-30T00:20:00"/>
    <x v="0"/>
    <x v="2"/>
  </r>
  <r>
    <n v="1373"/>
    <x v="278"/>
    <x v="9"/>
    <x v="21"/>
    <d v="1899-12-30T15:10:00"/>
    <x v="2"/>
    <x v="5"/>
    <s v="GEM 4000"/>
    <s v="INSTRUMENTATION LABORATORY"/>
    <x v="4"/>
    <x v="6"/>
    <s v="CVP FAILURE"/>
    <s v="CHANGES DONE ACCORDINGLY AND ISSUE RECTIFIED"/>
    <s v="NO"/>
    <s v="NO"/>
    <d v="2024-03-20T00:00:00"/>
    <s v="March 2024"/>
    <d v="1899-12-30T15:30:00"/>
    <d v="2024-03-20T15:00:00"/>
    <d v="2024-03-20T15:30:00"/>
    <d v="1899-12-30T00:30:00"/>
    <x v="0"/>
    <x v="0"/>
  </r>
  <r>
    <n v="1374"/>
    <x v="278"/>
    <x v="9"/>
    <x v="5"/>
    <d v="1899-12-30T10:30:00"/>
    <x v="2"/>
    <x v="123"/>
    <s v="THERMO FISHER SCIENTIFIC"/>
    <s v="FORMA 900 SERIES"/>
    <x v="2"/>
    <x v="11"/>
    <s v="CHART RECORDER NOT WORKING"/>
    <s v="MOTOR SERVICED BY VENDOR AND ISSUE RECTIFIED"/>
    <s v="NO"/>
    <s v="NO"/>
    <d v="2024-03-20T00:00:00"/>
    <s v="March 2024"/>
    <d v="1899-12-30T10:40:00"/>
    <d v="2024-03-20T10:20:00"/>
    <d v="2024-03-20T10:40:00"/>
    <d v="1899-12-30T00:20:00"/>
    <x v="0"/>
    <x v="0"/>
  </r>
  <r>
    <n v="1375"/>
    <x v="279"/>
    <x v="9"/>
    <x v="100"/>
    <d v="1899-12-30T07:50:00"/>
    <x v="0"/>
    <x v="32"/>
    <s v="WIPRO GE HEALTH CARE"/>
    <s v="MAC 600"/>
    <x v="3"/>
    <x v="3"/>
    <s v="NOT WORKING"/>
    <s v="SETTINGS ADJUSTED AND ISSUE RECTIFIED."/>
    <s v="NO"/>
    <s v="NO"/>
    <d v="2024-03-21T00:00:00"/>
    <s v="March 2024"/>
    <d v="1899-12-30T08:00:00"/>
    <d v="2024-03-21T07:45:00"/>
    <d v="2024-03-21T08:00:00"/>
    <d v="1899-12-30T00:15:00"/>
    <x v="0"/>
    <x v="0"/>
  </r>
  <r>
    <n v="1376"/>
    <x v="279"/>
    <x v="9"/>
    <x v="19"/>
    <d v="1899-12-30T09:04:00"/>
    <x v="10"/>
    <x v="33"/>
    <s v="SMITHS MEDICAL"/>
    <s v="EQ 5000"/>
    <x v="3"/>
    <x v="5"/>
    <s v="NOT WORKING"/>
    <s v="CHECKED AND FOUND THAT THERMISTOR RECEPTACLE FOUND DETACHED. REFIXED AND ISSUE RECTIFIED."/>
    <s v="NO"/>
    <s v="NO"/>
    <d v="2024-03-21T00:00:00"/>
    <s v="March 2024"/>
    <d v="1899-12-30T09:15:00"/>
    <d v="2024-03-21T09:00:00"/>
    <d v="2024-03-21T09:15:00"/>
    <d v="1899-12-30T00:15:00"/>
    <x v="0"/>
    <x v="0"/>
  </r>
  <r>
    <n v="1377"/>
    <x v="279"/>
    <x v="9"/>
    <x v="22"/>
    <d v="1899-12-30T09:45:00"/>
    <x v="0"/>
    <x v="129"/>
    <s v="INTEGRA"/>
    <s v="CUSA EXCEL +"/>
    <x v="3"/>
    <x v="5"/>
    <s v="ALARM INDICATION"/>
    <s v="CHANGED THE DISTILLED WATER. NOW ISSUE RECTIFIED"/>
    <s v="NO"/>
    <s v="NO"/>
    <d v="2024-03-21T00:00:00"/>
    <s v="March 2024"/>
    <d v="1899-12-30T10:00:00"/>
    <d v="2024-03-21T09:40:00"/>
    <d v="2024-03-21T10:00:00"/>
    <d v="1899-12-30T00:20:00"/>
    <x v="0"/>
    <x v="1"/>
  </r>
  <r>
    <n v="1378"/>
    <x v="279"/>
    <x v="9"/>
    <x v="61"/>
    <d v="1899-12-30T11:05:00"/>
    <x v="0"/>
    <x v="30"/>
    <s v="MIDMARK JANOK"/>
    <s v="E122012"/>
    <x v="3"/>
    <x v="3"/>
    <s v="NOT WORKING"/>
    <s v="RESET DONE AND OBSERVED. NOW READY TO USE."/>
    <s v="NO"/>
    <s v="NO"/>
    <d v="2024-03-21T00:00:00"/>
    <s v="March 2024"/>
    <d v="1899-12-30T11:15:00"/>
    <d v="2024-03-21T11:00:00"/>
    <d v="2024-03-21T11:15:00"/>
    <d v="1899-12-30T00:15:00"/>
    <x v="0"/>
    <x v="2"/>
  </r>
  <r>
    <n v="1379"/>
    <x v="279"/>
    <x v="9"/>
    <x v="140"/>
    <d v="1899-12-30T11:20:00"/>
    <x v="2"/>
    <x v="73"/>
    <s v="TOPCON"/>
    <s v="3D OCT-1"/>
    <x v="2"/>
    <x v="3"/>
    <s v="PRINTING NOT GOOD"/>
    <s v="CHECKED AND PRINTING RECOVERY PROCESS REPEATED AND ISSUE RECTIFIED"/>
    <s v="NO"/>
    <s v="NO"/>
    <d v="2024-03-21T00:00:00"/>
    <s v="March 2024"/>
    <d v="1899-12-30T11:40:00"/>
    <d v="2024-03-21T11:10:00"/>
    <d v="2024-03-21T11:40:00"/>
    <d v="1899-12-30T00:30:00"/>
    <x v="0"/>
    <x v="0"/>
  </r>
  <r>
    <n v="1380"/>
    <x v="280"/>
    <x v="9"/>
    <x v="97"/>
    <d v="1899-12-30T08:35:00"/>
    <x v="0"/>
    <x v="32"/>
    <s v="WIPRO GE HEALTH CARE"/>
    <s v="MAC 2000"/>
    <x v="3"/>
    <x v="7"/>
    <s v="WAVEFORM NOT SHOWING"/>
    <s v="CABLE FIXED PROPERLY. ISSUE RECTIFIED."/>
    <s v="NO"/>
    <s v="NO"/>
    <d v="2024-03-22T00:00:00"/>
    <s v="March 2024"/>
    <d v="1899-12-30T08:45:00"/>
    <d v="2024-03-22T08:30:00"/>
    <d v="2024-03-22T08:45:00"/>
    <d v="1899-12-30T00:15:00"/>
    <x v="0"/>
    <x v="0"/>
  </r>
  <r>
    <n v="1381"/>
    <x v="280"/>
    <x v="9"/>
    <x v="27"/>
    <d v="1899-12-30T10:35:00"/>
    <x v="0"/>
    <x v="103"/>
    <s v="FISHER AND PAYKEL"/>
    <s v="AIRVO 2"/>
    <x v="3"/>
    <x v="6"/>
    <s v="POWERCORD ISSUE"/>
    <s v="REPLACED THE POWERCORD AND ISSUE RECTIFIED."/>
    <s v="POWERCORD"/>
    <s v="NO"/>
    <d v="2024-03-22T00:00:00"/>
    <s v="March 2024"/>
    <d v="1899-12-30T11:00:00"/>
    <d v="2024-03-22T10:30:00"/>
    <d v="2024-03-22T11:00:00"/>
    <d v="1899-12-30T00:30:00"/>
    <x v="0"/>
    <x v="0"/>
  </r>
  <r>
    <n v="1382"/>
    <x v="281"/>
    <x v="9"/>
    <x v="130"/>
    <d v="1899-12-30T07:20:00"/>
    <x v="0"/>
    <x v="4"/>
    <s v="WIPRO GE HEALTH CARE"/>
    <s v="9100 CNXT"/>
    <x v="0"/>
    <x v="5"/>
    <s v="CIRCUIT LEAK TEST FAILED"/>
    <s v="REMOVED AND REFIXED VAPORISER PROPERLY. ISSUE RECTIFEID"/>
    <s v="NO"/>
    <s v="NO"/>
    <d v="2024-03-23T00:00:00"/>
    <s v="March 2024"/>
    <d v="1899-12-30T07:50:00"/>
    <d v="2024-03-23T07:15:00"/>
    <d v="2024-03-23T07:50:00"/>
    <d v="1899-12-30T00:35:00"/>
    <x v="0"/>
    <x v="1"/>
  </r>
  <r>
    <n v="1383"/>
    <x v="281"/>
    <x v="9"/>
    <x v="6"/>
    <d v="1899-12-30T08:04:00"/>
    <x v="10"/>
    <x v="3"/>
    <s v="PHILIPS"/>
    <s v="EFFICIA DFM 100"/>
    <x v="3"/>
    <x v="6"/>
    <s v="SYSTEM FAILURE; EQUIPMENT DISBALED"/>
    <s v="RERUNNED THE OPERATIONAL CHECK IN SERVICE MODE. PASSED AND ISSUE RECTIFIED."/>
    <s v="NO"/>
    <s v="NO"/>
    <d v="2024-03-23T00:00:00"/>
    <s v="March 2024"/>
    <d v="1899-12-30T08:20:00"/>
    <d v="2024-03-23T08:00:00"/>
    <d v="2024-03-23T08:20:00"/>
    <d v="1899-12-30T00:20:00"/>
    <x v="0"/>
    <x v="1"/>
  </r>
  <r>
    <n v="1384"/>
    <x v="281"/>
    <x v="9"/>
    <x v="10"/>
    <d v="1899-12-30T10:04:00"/>
    <x v="10"/>
    <x v="33"/>
    <s v="SMITHS MEDICAL"/>
    <s v="L1CW"/>
    <x v="3"/>
    <x v="6"/>
    <s v="NOT WORKING"/>
    <s v="HEATER WIRE REPAIRED. NOW WORKING GOOD."/>
    <s v="NO"/>
    <s v="NO"/>
    <d v="2024-03-23T00:00:00"/>
    <s v="March 2024"/>
    <d v="1899-12-30T10:20:00"/>
    <d v="2024-03-23T10:00:00"/>
    <d v="2024-03-23T10:20:00"/>
    <d v="1899-12-30T00:20:00"/>
    <x v="0"/>
    <x v="0"/>
  </r>
  <r>
    <n v="1385"/>
    <x v="281"/>
    <x v="9"/>
    <x v="258"/>
    <d v="1899-12-30T10:30:00"/>
    <x v="0"/>
    <x v="137"/>
    <s v="PARI"/>
    <s v="PARI BOY SX"/>
    <x v="3"/>
    <x v="6"/>
    <s v="NOT WORKING"/>
    <s v="CONNECTOR ISSUE RECTIFIED."/>
    <s v="NO"/>
    <s v="NO"/>
    <d v="2024-03-23T00:00:00"/>
    <s v="March 2024"/>
    <d v="1899-12-30T10:40:00"/>
    <d v="2024-03-23T10:25:00"/>
    <d v="2024-03-23T10:40:00"/>
    <d v="1899-12-30T00:15:00"/>
    <x v="0"/>
    <x v="0"/>
  </r>
  <r>
    <n v="1386"/>
    <x v="281"/>
    <x v="9"/>
    <x v="135"/>
    <d v="1899-12-30T21:05:00"/>
    <x v="0"/>
    <x v="5"/>
    <s v="GEM 4000"/>
    <s v="INSTRUMENTATION LABORATORY"/>
    <x v="4"/>
    <x v="6"/>
    <s v="NEED TO CHANGE A NEW CARTRIDGE"/>
    <s v="CHANGED A NEW CARTRIDGE AND CVP DONE "/>
    <s v="CARTRIDGE"/>
    <s v="NO"/>
    <d v="2024-03-23T00:00:00"/>
    <s v="March 2024"/>
    <d v="1899-12-30T21:30:00"/>
    <d v="2024-03-23T21:00:00"/>
    <d v="2024-03-23T21:30:00"/>
    <d v="1899-12-30T00:30:00"/>
    <x v="0"/>
    <x v="0"/>
  </r>
  <r>
    <n v="1387"/>
    <x v="281"/>
    <x v="9"/>
    <x v="93"/>
    <d v="1899-12-30T01:03:00"/>
    <x v="7"/>
    <x v="15"/>
    <s v="MINDRAY MEDICAL INDIA"/>
    <s v="UMEC 12"/>
    <x v="4"/>
    <x v="7"/>
    <s v="SPO2 PROBE ISSUE"/>
    <s v="PIN STRAIGHTENED. ISSUE RECTIFIED."/>
    <s v="NO"/>
    <s v="NO"/>
    <d v="2024-03-23T00:00:00"/>
    <s v="March 2024"/>
    <d v="1899-12-30T01:25:00"/>
    <d v="2024-03-23T01:00:00"/>
    <d v="2024-03-23T01:25:00"/>
    <d v="1899-12-30T00:25:00"/>
    <x v="0"/>
    <x v="0"/>
  </r>
  <r>
    <n v="1388"/>
    <x v="281"/>
    <x v="9"/>
    <x v="77"/>
    <d v="1899-12-30T01:30:00"/>
    <x v="0"/>
    <x v="15"/>
    <s v="MINDRAY MEDICAL INDIA"/>
    <s v="UMEC 12"/>
    <x v="4"/>
    <x v="7"/>
    <s v="SPO2 CONNECTOR ISSUE"/>
    <s v="ADJUSTED THE CONNECTOR. ISSUE RECTIFIED."/>
    <s v="NO"/>
    <s v="NO"/>
    <d v="2024-03-23T00:00:00"/>
    <s v="March 2024"/>
    <d v="1899-12-30T01:50:00"/>
    <d v="2024-03-23T01:25:00"/>
    <d v="2024-03-23T01:50:00"/>
    <d v="1899-12-30T00:25:00"/>
    <x v="0"/>
    <x v="0"/>
  </r>
  <r>
    <n v="1389"/>
    <x v="281"/>
    <x v="9"/>
    <x v="70"/>
    <d v="1899-12-30T15:30:00"/>
    <x v="2"/>
    <x v="3"/>
    <s v="PHILIPS"/>
    <s v="EFFICIA DFM 100"/>
    <x v="2"/>
    <x v="1"/>
    <s v="NOT READY TO USE "/>
    <s v="RERUNNED THE OPERATIONAL CHECK IN SERVICE MODE. PASSED AND ISSUE RECTIFIED."/>
    <s v="NO"/>
    <s v="NO"/>
    <d v="2024-03-23T00:00:00"/>
    <s v="March 2024"/>
    <d v="1899-12-30T15:40:00"/>
    <d v="2024-03-23T15:20:00"/>
    <d v="2024-03-23T15:40:00"/>
    <d v="1899-12-30T00:20:00"/>
    <x v="0"/>
    <x v="1"/>
  </r>
  <r>
    <n v="1390"/>
    <x v="282"/>
    <x v="9"/>
    <x v="257"/>
    <d v="1899-12-30T23:25:00"/>
    <x v="0"/>
    <x v="32"/>
    <s v="WIPRO GE HEALTH CARE"/>
    <s v="MAC 600"/>
    <x v="4"/>
    <x v="7"/>
    <s v="NOT WORKING "/>
    <s v="BATTERY DRAINED. PLUGGED TO AC SOURCE AND RECTIFIED."/>
    <s v="NO"/>
    <s v="NO"/>
    <d v="2024-03-24T00:00:00"/>
    <s v="March 2024"/>
    <d v="1899-12-30T23:35:00"/>
    <d v="2024-03-24T23:20:00"/>
    <d v="2024-03-24T23:35:00"/>
    <d v="1899-12-30T00:15:00"/>
    <x v="0"/>
    <x v="0"/>
  </r>
  <r>
    <n v="1391"/>
    <x v="282"/>
    <x v="9"/>
    <x v="93"/>
    <d v="1899-12-30T01:10:00"/>
    <x v="2"/>
    <x v="38"/>
    <s v="PHILIPS"/>
    <s v="A40"/>
    <x v="4"/>
    <x v="7"/>
    <s v="NOT WORKING"/>
    <s v="SETTINGS ADJUSTED. ISSUE RECTIFIED."/>
    <s v="NO"/>
    <s v="NO"/>
    <d v="2024-03-24T00:00:00"/>
    <s v="March 2024"/>
    <d v="1899-12-30T01:15:00"/>
    <d v="2024-03-24T01:00:00"/>
    <d v="2024-03-24T01:15:00"/>
    <d v="1899-12-30T00:15:00"/>
    <x v="0"/>
    <x v="0"/>
  </r>
  <r>
    <n v="1392"/>
    <x v="283"/>
    <x v="9"/>
    <x v="59"/>
    <d v="1899-12-30T14:03:00"/>
    <x v="7"/>
    <x v="15"/>
    <s v="PHILIPS"/>
    <s v="MX 450"/>
    <x v="3"/>
    <x v="6"/>
    <s v="UNOBLE TO MEASURE ECG AND RESP RATE"/>
    <s v="REFIXED THE PROBE AND OBSERVED. ISSUE RECTIFIED."/>
    <s v="NO"/>
    <s v="NO"/>
    <d v="2024-03-25T00:00:00"/>
    <s v="March 2024"/>
    <d v="1899-12-30T14:10:00"/>
    <d v="2024-03-25T14:00:00"/>
    <d v="2024-03-25T14:10:00"/>
    <d v="1899-12-30T00:10:00"/>
    <x v="0"/>
    <x v="0"/>
  </r>
  <r>
    <n v="1393"/>
    <x v="283"/>
    <x v="9"/>
    <x v="36"/>
    <d v="1899-12-30T14:10:00"/>
    <x v="1"/>
    <x v="25"/>
    <s v="MAQUET"/>
    <s v="SERVO-I"/>
    <x v="3"/>
    <x v="6"/>
    <s v="PRE-USE CHECK FAILED"/>
    <s v="CLEANED THE EXPIRATORY CASSETTE AND RERUNNED THE CHECK. ISSUE RECTIFIED."/>
    <s v="NO"/>
    <s v="NO"/>
    <d v="2024-03-25T00:00:00"/>
    <s v="March 2024"/>
    <d v="1899-12-30T14:30:00"/>
    <d v="2024-03-25T14:10:00"/>
    <d v="2024-03-25T14:30:00"/>
    <d v="1899-12-30T00:20:00"/>
    <x v="0"/>
    <x v="1"/>
  </r>
  <r>
    <n v="1394"/>
    <x v="284"/>
    <x v="9"/>
    <x v="99"/>
    <d v="1899-12-30T16:30:00"/>
    <x v="2"/>
    <x v="1"/>
    <s v="PHILIPS"/>
    <s v="AZURION 7M12"/>
    <x v="2"/>
    <x v="1"/>
    <s v="TABLE FOOT SWITCH PROBLEM"/>
    <s v="CHANGED THE CONNECTORS AND CABLES AND ISSUE RECTIFIED"/>
    <s v="CONNECTORS AND CABLES"/>
    <s v="NO"/>
    <d v="2024-03-26T00:00:00"/>
    <s v="March 2024"/>
    <d v="1899-12-30T16:40:00"/>
    <d v="2024-03-26T16:20:00"/>
    <d v="2024-03-26T16:40:00"/>
    <d v="1899-12-30T00:20:00"/>
    <x v="0"/>
    <x v="1"/>
  </r>
  <r>
    <n v="1395"/>
    <x v="285"/>
    <x v="9"/>
    <x v="94"/>
    <d v="1899-12-30T08:00:00"/>
    <x v="0"/>
    <x v="4"/>
    <s v="WIPRO GE HEALTH CARE"/>
    <s v="9100 CNXT"/>
    <x v="0"/>
    <x v="5"/>
    <s v="CIRCUIT LEAK TEST FAILED"/>
    <s v="FOUND MOISTURE IN O2 CELL, CLEANED AND ISSUE RECTIFIED. "/>
    <s v="NO"/>
    <s v="NO"/>
    <d v="2024-03-27T00:00:00"/>
    <s v="March 2024"/>
    <d v="1899-12-30T08:20:00"/>
    <d v="2024-03-27T07:55:00"/>
    <d v="2024-03-27T08:20:00"/>
    <d v="1899-12-30T00:25:00"/>
    <x v="0"/>
    <x v="1"/>
  </r>
  <r>
    <n v="1396"/>
    <x v="285"/>
    <x v="9"/>
    <x v="22"/>
    <d v="1899-12-30T09:45:00"/>
    <x v="0"/>
    <x v="4"/>
    <s v="WIPRO GE HEALTH CARE"/>
    <s v="9100 CNXT"/>
    <x v="0"/>
    <x v="5"/>
    <s v="BELLOW ISSUE"/>
    <s v="REMOVED AND REFIXED BELLOWS, CHECKOUT DONE AND ISSUE RECTIFIED"/>
    <s v="NO"/>
    <s v="NO"/>
    <d v="2024-03-27T00:00:00"/>
    <s v="March 2024"/>
    <d v="1899-12-30T10:00:00"/>
    <d v="2024-03-27T09:40:00"/>
    <d v="2024-03-27T10:00:00"/>
    <d v="1899-12-30T00:20:00"/>
    <x v="0"/>
    <x v="1"/>
  </r>
  <r>
    <n v="1397"/>
    <x v="285"/>
    <x v="9"/>
    <x v="141"/>
    <d v="1899-12-30T10:40:00"/>
    <x v="0"/>
    <x v="64"/>
    <s v="SMITH &amp; NEPHEW"/>
    <s v="72204968"/>
    <x v="0"/>
    <x v="5"/>
    <s v="SWITCHED OFF AUTOMATICALLY"/>
    <s v="FOUND TUBING COIL HEATED, INTERNAL BOARD ISSUE"/>
    <s v="NO"/>
    <s v="INTERNAL BOARD"/>
    <d v="2024-03-27T00:00:00"/>
    <s v="March 2024"/>
    <d v="1899-12-30T12:30:00"/>
    <d v="2024-03-27T10:35:00"/>
    <d v="2024-03-27T12:30:00"/>
    <d v="1899-12-30T01:55:00"/>
    <x v="1"/>
    <x v="0"/>
  </r>
  <r>
    <n v="1398"/>
    <x v="285"/>
    <x v="9"/>
    <x v="50"/>
    <d v="1899-12-30T12:05:00"/>
    <x v="0"/>
    <x v="3"/>
    <s v="PHILIPS"/>
    <s v="EFFICIA DFM 100"/>
    <x v="0"/>
    <x v="5"/>
    <s v="NOT CHARGING. "/>
    <s v="FOUND ISSUE WITH POWER SOCKET, MACHINE WORKING FINE"/>
    <s v="NO"/>
    <s v="NO"/>
    <d v="2024-03-27T00:00:00"/>
    <s v="March 2024"/>
    <d v="1899-12-30T12:15:00"/>
    <d v="2024-03-27T12:00:00"/>
    <d v="2024-03-27T12:15:00"/>
    <d v="1899-12-30T00:15:00"/>
    <x v="0"/>
    <x v="1"/>
  </r>
  <r>
    <n v="1399"/>
    <x v="285"/>
    <x v="9"/>
    <x v="21"/>
    <d v="1899-12-30T15:05:00"/>
    <x v="0"/>
    <x v="4"/>
    <s v="WIPRO GE HEALTH CARE"/>
    <s v="CARESTATION 650 "/>
    <x v="0"/>
    <x v="5"/>
    <s v="CANNOT PRESSURIZE CIRCUIT ALARM"/>
    <s v="FOUND GAS ANALYZER CHECK SKIPPED. CHECKOUT DONE AND ISSUE RECTIFIED. "/>
    <s v="NO"/>
    <s v="NO"/>
    <d v="2024-03-27T00:00:00"/>
    <s v="March 2024"/>
    <d v="1899-12-30T15:30:00"/>
    <d v="2024-03-27T15:00:00"/>
    <d v="2024-03-27T15:30:00"/>
    <d v="1899-12-30T00:30:00"/>
    <x v="0"/>
    <x v="1"/>
  </r>
  <r>
    <n v="1400"/>
    <x v="285"/>
    <x v="9"/>
    <x v="51"/>
    <d v="1899-12-30T15:30:00"/>
    <x v="1"/>
    <x v="94"/>
    <s v="STRYKER"/>
    <s v="5400-052-000"/>
    <x v="0"/>
    <x v="5"/>
    <s v="PERFORATOR CHUCK NOT WORKING"/>
    <s v="FOUND INNTERANLY WORN OUT, NOT REPAIRABLE. "/>
    <s v="NO"/>
    <s v="NO"/>
    <d v="2024-03-27T00:00:00"/>
    <s v="March 2024"/>
    <d v="1899-12-30T15:50:00"/>
    <d v="2024-03-27T15:30:00"/>
    <d v="2024-03-27T15:50:00"/>
    <d v="1899-12-30T00:20:00"/>
    <x v="0"/>
    <x v="0"/>
  </r>
  <r>
    <n v="1401"/>
    <x v="285"/>
    <x v="9"/>
    <x v="21"/>
    <d v="1899-12-30T15:10:00"/>
    <x v="2"/>
    <x v="79"/>
    <s v="AFTON"/>
    <s v="AFTON"/>
    <x v="1"/>
    <x v="3"/>
    <s v="DDNT GET SIGNOLS"/>
    <s v="ISSUE RECTIFIED"/>
    <s v="NO"/>
    <s v="NO"/>
    <d v="2024-03-28T00:00:00"/>
    <s v="March 2024"/>
    <d v="1899-12-30T15:20:00"/>
    <d v="2024-03-27T15:00:00"/>
    <d v="2024-03-28T15:20:00"/>
    <d v="1899-12-31T00:20:00"/>
    <x v="0"/>
    <x v="2"/>
  </r>
  <r>
    <n v="1402"/>
    <x v="286"/>
    <x v="9"/>
    <x v="140"/>
    <d v="1899-12-30T11:20:00"/>
    <x v="2"/>
    <x v="79"/>
    <s v="WIPRO GE HEALTH CARE"/>
    <s v="T2100-ST2"/>
    <x v="2"/>
    <x v="3"/>
    <s v="NOT WORKING"/>
    <s v="FOUND PROBLEM IN SSD."/>
    <s v="NO"/>
    <s v="NO"/>
    <d v="2024-03-29T00:00:00"/>
    <s v="March 2024"/>
    <d v="1899-12-30T11:40:00"/>
    <d v="2024-03-29T11:10:00"/>
    <d v="2024-03-29T11:40:00"/>
    <d v="1899-12-30T00:30:00"/>
    <x v="0"/>
    <x v="2"/>
  </r>
  <r>
    <n v="1403"/>
    <x v="287"/>
    <x v="9"/>
    <x v="61"/>
    <d v="1899-12-30T11:19:00"/>
    <x v="17"/>
    <x v="3"/>
    <s v="PHILIPS"/>
    <s v="EFFICIA DFM 100"/>
    <x v="1"/>
    <x v="7"/>
    <s v="PRINTER ISSUE"/>
    <s v="CLEANED THE PRINTER HEAD AND RECTIFIED"/>
    <s v="NO"/>
    <s v="NO"/>
    <d v="2024-03-30T00:00:00"/>
    <s v="March 2024"/>
    <d v="1899-12-30T11:20:00"/>
    <d v="2024-03-30T11:00:00"/>
    <d v="2024-03-30T11:20:00"/>
    <d v="1899-12-30T00:20:00"/>
    <x v="0"/>
    <x v="1"/>
  </r>
  <r>
    <n v="1404"/>
    <x v="287"/>
    <x v="9"/>
    <x v="125"/>
    <d v="1899-12-30T13:40:00"/>
    <x v="0"/>
    <x v="79"/>
    <s v="WIPRO GE HEALTH CARE"/>
    <s v="T2100-ST2"/>
    <x v="1"/>
    <x v="3"/>
    <s v="HARD DISK FAILIURE"/>
    <s v="REPLACED NEW SSD"/>
    <s v="HARDDISK"/>
    <s v="NO"/>
    <d v="2024-03-30T00:00:00"/>
    <s v="March 2024"/>
    <d v="1899-12-30T13:40:00"/>
    <d v="2024-03-30T13:35:00"/>
    <d v="2024-03-30T13:40:00"/>
    <d v="1899-12-30T00:05:00"/>
    <x v="0"/>
    <x v="2"/>
  </r>
  <r>
    <n v="1405"/>
    <x v="287"/>
    <x v="9"/>
    <x v="35"/>
    <d v="1899-12-30T17:10:00"/>
    <x v="2"/>
    <x v="5"/>
    <s v="GEM 4000"/>
    <s v="INSTRUMENTATION LABORATORY"/>
    <x v="1"/>
    <x v="6"/>
    <s v="CATRIDGE DEFECT"/>
    <s v="NEW CATRIDGE REPLACED"/>
    <s v="CARTRIDGE"/>
    <s v="NO"/>
    <d v="2024-03-30T00:00:00"/>
    <s v="March 2024"/>
    <d v="1899-12-30T17:10:00"/>
    <d v="2024-03-30T17:00:00"/>
    <d v="2024-03-30T17:10:00"/>
    <d v="1899-12-30T00:10:00"/>
    <x v="0"/>
    <x v="0"/>
  </r>
  <r>
    <n v="1406"/>
    <x v="288"/>
    <x v="9"/>
    <x v="10"/>
    <d v="1899-12-30T10:10:00"/>
    <x v="2"/>
    <x v="3"/>
    <s v="PHILIPS"/>
    <s v="EFFICIA DFM 100"/>
    <x v="1"/>
    <x v="9"/>
    <s v="ECG FAILIURE"/>
    <s v="OP CHECK DONE"/>
    <s v="NO"/>
    <s v="NO"/>
    <d v="2024-03-31T00:00:00"/>
    <s v="March 2024"/>
    <d v="1899-12-30T10:05:00"/>
    <d v="2024-03-31T10:00:00"/>
    <d v="2024-03-31T10:05:00"/>
    <d v="1899-12-30T00:05:00"/>
    <x v="0"/>
    <x v="1"/>
  </r>
  <r>
    <n v="1407"/>
    <x v="288"/>
    <x v="9"/>
    <x v="61"/>
    <d v="1899-12-30T11:10:00"/>
    <x v="2"/>
    <x v="3"/>
    <s v="PHILIPS"/>
    <s v="EFFICIA DFM 100"/>
    <x v="1"/>
    <x v="6"/>
    <s v="THERAPHY KNOB FAILURE"/>
    <s v="OP CHECK DONE"/>
    <s v="NO"/>
    <s v="NO"/>
    <d v="2024-03-31T00:00:00"/>
    <s v="March 2024"/>
    <d v="1899-12-30T11:05:00"/>
    <d v="2024-03-31T11:00:00"/>
    <d v="2024-03-31T11:05:00"/>
    <d v="1899-12-30T00:05:00"/>
    <x v="0"/>
    <x v="1"/>
  </r>
  <r>
    <n v="1408"/>
    <x v="289"/>
    <x v="10"/>
    <x v="54"/>
    <d v="1899-12-30T09:15:00"/>
    <x v="0"/>
    <x v="32"/>
    <s v="WIPRO GE HEALTH CARE"/>
    <s v="MAC 2000"/>
    <x v="5"/>
    <x v="3"/>
    <s v="DISPLAY NOT WORKING"/>
    <s v="CLEANED THE DISPLAY CABLE AND RECONNECTED IT.WORKING FINE."/>
    <s v="NO"/>
    <s v="NO"/>
    <d v="2024-04-01T00:00:00"/>
    <s v="April 2024"/>
    <d v="1899-12-30T09:40:00"/>
    <d v="2024-04-01T09:10:00"/>
    <d v="2024-04-01T09:40:00"/>
    <d v="1899-12-30T00:30:00"/>
    <x v="0"/>
    <x v="0"/>
  </r>
  <r>
    <n v="1409"/>
    <x v="289"/>
    <x v="10"/>
    <x v="5"/>
    <d v="1899-12-30T10:25:00"/>
    <x v="0"/>
    <x v="2"/>
    <s v="ARJO HUNTLEIGH"/>
    <s v="ENTERPRISE 8000"/>
    <x v="5"/>
    <x v="6"/>
    <s v="NOT SWITCHING ON"/>
    <s v="RE-ATTACHED THE POWER CABLE TO CONTROL BOX.WORKING FINE."/>
    <s v="NO"/>
    <s v="NO"/>
    <d v="2024-04-01T00:00:00"/>
    <s v="April 2024"/>
    <d v="1899-12-30T10:45:00"/>
    <d v="2024-04-01T10:20:00"/>
    <d v="2024-04-01T10:45:00"/>
    <d v="1899-12-30T00:25:00"/>
    <x v="0"/>
    <x v="2"/>
  </r>
  <r>
    <n v="1410"/>
    <x v="289"/>
    <x v="10"/>
    <x v="59"/>
    <d v="1899-12-30T14:10:00"/>
    <x v="2"/>
    <x v="79"/>
    <s v="WIPRO GE HEALTH CARE"/>
    <s v="T2100-ST2"/>
    <x v="3"/>
    <x v="3"/>
    <s v="NOT SWITCHING ON"/>
    <s v="FOUND ISSUE WITH THE HARDDISK. REPLACED THE STANDBY HARDDISK AND ISSUE RECTIFIED."/>
    <s v="HARDDISK"/>
    <s v="NO"/>
    <d v="2024-04-01T00:00:00"/>
    <s v="April 2024"/>
    <d v="1899-12-30T16:45:00"/>
    <d v="2024-04-01T14:00:00"/>
    <d v="2024-04-01T16:45:00"/>
    <d v="1899-12-30T02:45:00"/>
    <x v="0"/>
    <x v="2"/>
  </r>
  <r>
    <n v="1411"/>
    <x v="289"/>
    <x v="10"/>
    <x v="35"/>
    <d v="1899-12-30T17:02:00"/>
    <x v="3"/>
    <x v="37"/>
    <s v="SMITHS MEDICAL"/>
    <s v="GRASEBY 1200"/>
    <x v="3"/>
    <x v="6"/>
    <s v="HOLDER CLAMP NOT WORKING"/>
    <s v="REPLACED THE HOLDER CLAMP. ISSUE RECTIFIED."/>
    <s v="CLAMP"/>
    <s v="NO"/>
    <d v="2024-04-01T00:00:00"/>
    <s v="April 2024"/>
    <d v="1899-12-30T17:15:00"/>
    <d v="2024-04-01T17:00:00"/>
    <d v="2024-04-01T17:15:00"/>
    <d v="1899-12-30T00:15:00"/>
    <x v="0"/>
    <x v="2"/>
  </r>
  <r>
    <n v="1412"/>
    <x v="289"/>
    <x v="10"/>
    <x v="120"/>
    <d v="1899-12-30T17:15:00"/>
    <x v="1"/>
    <x v="37"/>
    <s v="SMITHS MEDICAL"/>
    <s v="GRASEBY 1200"/>
    <x v="3"/>
    <x v="6"/>
    <s v="PRESSURE SENSOR BROKEN"/>
    <s v="REPLACED THE PRESSURE SENSOR. OBSERVED AND WORKING GOOD."/>
    <s v="PRESSURE SENSOR"/>
    <s v="NO"/>
    <d v="2024-04-01T00:00:00"/>
    <s v="April 2024"/>
    <d v="1899-12-30T17:35:00"/>
    <d v="2024-04-01T17:15:00"/>
    <d v="2024-04-01T17:35:00"/>
    <d v="1899-12-30T00:20:00"/>
    <x v="0"/>
    <x v="2"/>
  </r>
  <r>
    <n v="1413"/>
    <x v="289"/>
    <x v="10"/>
    <x v="119"/>
    <d v="1899-12-30T12:35:00"/>
    <x v="0"/>
    <x v="79"/>
    <s v="WIPRO GE HEALTH CARE"/>
    <s v="T2100-ST2"/>
    <x v="1"/>
    <x v="3"/>
    <s v="SMALL WAVES ISSUE"/>
    <s v="REPLACED WITH 1ST FLOOR CABLE ISSUE RECTIFIED"/>
    <s v="NO"/>
    <s v="NO"/>
    <d v="2024-04-01T00:00:00"/>
    <s v="April 2024"/>
    <d v="1899-12-30T12:40:00"/>
    <d v="2024-04-01T12:30:00"/>
    <d v="2024-04-01T12:40:00"/>
    <d v="1899-12-30T00:10:00"/>
    <x v="0"/>
    <x v="2"/>
  </r>
  <r>
    <n v="1414"/>
    <x v="289"/>
    <x v="10"/>
    <x v="20"/>
    <d v="1899-12-30T13:45:00"/>
    <x v="0"/>
    <x v="2"/>
    <s v="ARJO HUNTLEIGH"/>
    <s v="ENTERPRISE 5000"/>
    <x v="1"/>
    <x v="7"/>
    <s v="NOT WORKING"/>
    <s v="RESET DONE ,NOW WORKING"/>
    <s v="NO"/>
    <s v="NO"/>
    <d v="2024-04-01T00:00:00"/>
    <s v="April 2024"/>
    <d v="1899-12-30T13:50:00"/>
    <d v="2024-04-01T13:40:00"/>
    <d v="2024-04-01T13:50:00"/>
    <d v="1899-12-30T00:10:00"/>
    <x v="0"/>
    <x v="2"/>
  </r>
  <r>
    <n v="1415"/>
    <x v="289"/>
    <x v="10"/>
    <x v="35"/>
    <d v="1899-12-30T17:05:00"/>
    <x v="0"/>
    <x v="5"/>
    <s v="GEM 4000"/>
    <s v="INSTRUMENTATION LABORATORY"/>
    <x v="1"/>
    <x v="6"/>
    <s v="CADRIDGE EXPIRED"/>
    <s v="NEW CATRIDGE REPLACED"/>
    <s v="CARTRIDGE"/>
    <s v="NO"/>
    <d v="2024-04-01T00:00:00"/>
    <s v="April 2024"/>
    <d v="1899-12-30T17:10:00"/>
    <d v="2024-04-01T17:00:00"/>
    <d v="2024-04-01T17:10:00"/>
    <d v="1899-12-30T00:10:00"/>
    <x v="0"/>
    <x v="0"/>
  </r>
  <r>
    <n v="1416"/>
    <x v="289"/>
    <x v="10"/>
    <x v="22"/>
    <d v="1899-12-30T09:50:00"/>
    <x v="2"/>
    <x v="19"/>
    <s v="WIPRO GE HEALTH CARE"/>
    <s v="SEER 1000"/>
    <x v="2"/>
    <x v="3"/>
    <s v="ECG DISTURBANCE"/>
    <s v="CLEANED ECG CONNECTOR AND WORKING"/>
    <s v="NO"/>
    <s v="NO"/>
    <d v="2024-04-01T00:00:00"/>
    <s v="April 2024"/>
    <d v="1899-12-30T10:10:00"/>
    <d v="2024-04-01T09:40:00"/>
    <d v="2024-04-01T10:10:00"/>
    <d v="1899-12-30T00:30:00"/>
    <x v="0"/>
    <x v="0"/>
  </r>
  <r>
    <n v="1417"/>
    <x v="289"/>
    <x v="10"/>
    <x v="41"/>
    <d v="1899-12-30T16:15:00"/>
    <x v="0"/>
    <x v="5"/>
    <s v="GEM 4000"/>
    <s v="INSTRUMENTATION LABORATORY"/>
    <x v="4"/>
    <x v="6"/>
    <s v="NEED TO REPLACE CARTRIDGE"/>
    <s v="REPLACED THE CARTRIDGE AND RECTIFIED THE ISSUE"/>
    <s v="CARTRIDGE"/>
    <s v="NO"/>
    <d v="2024-04-01T00:00:00"/>
    <s v="April 2024"/>
    <d v="1899-12-30T16:50:00"/>
    <d v="2024-04-01T16:10:00"/>
    <d v="2024-04-01T16:50:00"/>
    <d v="1899-12-30T00:40:00"/>
    <x v="0"/>
    <x v="0"/>
  </r>
  <r>
    <n v="1418"/>
    <x v="289"/>
    <x v="10"/>
    <x v="54"/>
    <d v="1899-12-30T09:15:00"/>
    <x v="0"/>
    <x v="32"/>
    <s v="WIPRO GE HEALTH CARE"/>
    <s v="MAC 2000"/>
    <x v="5"/>
    <x v="3"/>
    <s v="DISPLAY NOT WORKING"/>
    <s v="CLEANED THE DISPLAY CABLE AND RECONNECTED IT.WORKING FINE."/>
    <s v="NO"/>
    <s v="NO"/>
    <d v="2024-04-01T00:00:00"/>
    <s v="April 2024"/>
    <d v="1899-12-30T09:40:00"/>
    <d v="2024-04-01T09:10:00"/>
    <d v="2024-04-01T09:40:00"/>
    <d v="1899-12-30T00:30:00"/>
    <x v="0"/>
    <x v="0"/>
  </r>
  <r>
    <n v="1419"/>
    <x v="289"/>
    <x v="10"/>
    <x v="5"/>
    <d v="1899-12-30T10:25:00"/>
    <x v="0"/>
    <x v="2"/>
    <s v="ARJO HUNTLEIGH"/>
    <s v="ENTERPRISE 8000"/>
    <x v="5"/>
    <x v="6"/>
    <s v="NOT SWITCHING ON"/>
    <s v="RE-ATTACHED THE POWER CABLE TO CONTROL BOX.WORKING FINE."/>
    <s v="NO"/>
    <s v="NO"/>
    <d v="2024-04-01T00:00:00"/>
    <s v="April 2024"/>
    <d v="1899-12-30T10:45:00"/>
    <d v="2024-04-01T10:20:00"/>
    <d v="2024-04-01T10:45:00"/>
    <d v="1899-12-30T00:25:00"/>
    <x v="0"/>
    <x v="2"/>
  </r>
  <r>
    <n v="1420"/>
    <x v="290"/>
    <x v="10"/>
    <x v="116"/>
    <d v="1899-12-30T10:10:00"/>
    <x v="0"/>
    <x v="25"/>
    <s v="MAQUET"/>
    <s v="SERVO-I"/>
    <x v="5"/>
    <x v="6"/>
    <s v="O2 CELL NOT WORKING"/>
    <s v="CLEANED THE O2 CELL/RECALIBRATED IT.WORKING FINE."/>
    <s v="NO"/>
    <s v="NO"/>
    <d v="2024-04-02T00:00:00"/>
    <s v="April 2024"/>
    <d v="1899-12-30T10:35:00"/>
    <d v="2024-04-02T10:05:00"/>
    <d v="2024-04-02T10:35:00"/>
    <d v="1899-12-30T00:30:00"/>
    <x v="0"/>
    <x v="1"/>
  </r>
  <r>
    <n v="1421"/>
    <x v="290"/>
    <x v="10"/>
    <x v="214"/>
    <d v="1899-12-30T12:10:00"/>
    <x v="0"/>
    <x v="8"/>
    <s v="WIPRO GE HEALTH CARE"/>
    <s v="LOGIQP9"/>
    <x v="5"/>
    <x v="3"/>
    <s v="SWITCHING OFF AUTOMATICALLY"/>
    <s v="RE-INSATLLED THE SOFTWARE"/>
    <s v="NO"/>
    <s v="NO"/>
    <d v="2024-04-02T00:00:00"/>
    <s v="April 2024"/>
    <d v="1899-12-30T12:50:00"/>
    <d v="2024-04-02T12:05:00"/>
    <d v="2024-04-02T12:50:00"/>
    <d v="1899-12-30T00:45:00"/>
    <x v="0"/>
    <x v="0"/>
  </r>
  <r>
    <n v="1422"/>
    <x v="290"/>
    <x v="10"/>
    <x v="44"/>
    <d v="1899-12-30T15:15:00"/>
    <x v="0"/>
    <x v="62"/>
    <s v="CARESTREAM"/>
    <s v="DRF ASCEND ANOLOG HF"/>
    <x v="5"/>
    <x v="0"/>
    <s v="AUTOMODE NOT WORKING"/>
    <s v="RE-STARTED THE GENERATOR,DETECTOR&amp;SYSTEM"/>
    <s v="NO"/>
    <s v="NO"/>
    <d v="2024-04-02T00:00:00"/>
    <s v="April 2024"/>
    <d v="1899-12-30T15:50:00"/>
    <d v="2024-04-02T15:10:00"/>
    <d v="2024-04-02T15:50:00"/>
    <d v="1899-12-30T00:40:00"/>
    <x v="0"/>
    <x v="0"/>
  </r>
  <r>
    <n v="1423"/>
    <x v="290"/>
    <x v="10"/>
    <x v="70"/>
    <d v="1899-12-30T15:25:00"/>
    <x v="0"/>
    <x v="28"/>
    <s v="SKANRAY DENTAL"/>
    <s v="INTRA SKANDC"/>
    <x v="1"/>
    <x v="3"/>
    <s v="CONTINEOUS XRAY PROBLEM"/>
    <s v="CHECKED WITH ANOTHER PORT WORKING"/>
    <s v="NO"/>
    <s v="NO"/>
    <d v="2024-04-02T00:00:00"/>
    <s v="April 2024"/>
    <d v="1899-12-30T15:30:00"/>
    <d v="2024-04-02T15:20:00"/>
    <d v="2024-04-02T15:30:00"/>
    <d v="1899-12-30T00:10:00"/>
    <x v="0"/>
    <x v="0"/>
  </r>
  <r>
    <n v="1424"/>
    <x v="290"/>
    <x v="10"/>
    <x v="110"/>
    <d v="1899-12-30T10:20:00"/>
    <x v="2"/>
    <x v="113"/>
    <s v="BIOMERIUX"/>
    <s v="VITEK 2 COMPACT 30"/>
    <x v="2"/>
    <x v="4"/>
    <s v="NOT WORKING"/>
    <s v="SAMPLE CARD REMOVED, ADDED MANUAL AND PROBLEM RECTIFIED."/>
    <s v="NO"/>
    <s v="NO"/>
    <d v="2024-04-02T00:00:00"/>
    <s v="April 2024"/>
    <d v="1899-12-30T10:50:00"/>
    <d v="2024-04-02T10:10:00"/>
    <d v="2024-04-02T10:50:00"/>
    <d v="1899-12-30T00:40:00"/>
    <x v="0"/>
    <x v="0"/>
  </r>
  <r>
    <n v="1425"/>
    <x v="290"/>
    <x v="10"/>
    <x v="21"/>
    <d v="1899-12-30T15:10:00"/>
    <x v="2"/>
    <x v="151"/>
    <s v="KARL STORZ"/>
    <s v="TM330"/>
    <x v="4"/>
    <x v="5"/>
    <s v="POWER ERROR "/>
    <s v="RESTARTED THE MACHINE AND RECTIFIED THE ISSUE"/>
    <s v="NO"/>
    <s v="NO"/>
    <d v="2024-04-02T00:00:00"/>
    <s v="April 2024"/>
    <d v="1899-12-30T15:30:00"/>
    <d v="2024-04-02T15:00:00"/>
    <d v="2024-04-02T15:30:00"/>
    <d v="1899-12-30T00:30:00"/>
    <x v="0"/>
    <x v="0"/>
  </r>
  <r>
    <n v="1426"/>
    <x v="290"/>
    <x v="10"/>
    <x v="10"/>
    <d v="1899-12-30T10:15:00"/>
    <x v="6"/>
    <x v="102"/>
    <s v="SMITH &amp; NEPHEW"/>
    <s v="RF12000"/>
    <x v="4"/>
    <x v="5"/>
    <s v="FOOT PEDAL NOT WORKING "/>
    <s v="SERVICED THE FOOT PEDAL AND NOW IT'S WORKING GOOD."/>
    <s v="NO"/>
    <s v="NO"/>
    <d v="2024-04-02T00:00:00"/>
    <s v="April 2024"/>
    <d v="1899-12-30T10:35:00"/>
    <d v="2024-04-02T10:00:00"/>
    <d v="2024-04-02T10:35:00"/>
    <d v="1899-12-30T00:35:00"/>
    <x v="0"/>
    <x v="0"/>
  </r>
  <r>
    <n v="1427"/>
    <x v="290"/>
    <x v="10"/>
    <x v="10"/>
    <d v="1899-12-30T10:03:00"/>
    <x v="7"/>
    <x v="25"/>
    <s v="MAQUET"/>
    <s v="SERVO-I"/>
    <x v="5"/>
    <x v="6"/>
    <s v="O2 CELL NOT WORKING"/>
    <s v="CLEANED THE O2 CELL/RECALIBRATED IT.WORKING FINE."/>
    <s v="NO"/>
    <s v="NO"/>
    <d v="2024-04-02T00:00:00"/>
    <s v="April 2024"/>
    <d v="1899-12-30T10:20:00"/>
    <d v="2024-04-02T10:00:00"/>
    <d v="2024-04-02T10:20:00"/>
    <d v="1899-12-30T00:20:00"/>
    <x v="0"/>
    <x v="1"/>
  </r>
  <r>
    <n v="1428"/>
    <x v="290"/>
    <x v="10"/>
    <x v="214"/>
    <d v="1899-12-30T12:10:00"/>
    <x v="0"/>
    <x v="8"/>
    <s v="WIPRO GE HEALTH CARE"/>
    <s v="LOGIQP9"/>
    <x v="5"/>
    <x v="3"/>
    <s v="SWITCHING OFF AUTOMATICALLY"/>
    <s v="RE-INSATLLED THE SOFTWARE"/>
    <s v="NO"/>
    <s v="NO"/>
    <d v="2024-04-02T00:00:00"/>
    <s v="April 2024"/>
    <d v="1899-12-30T12:50:00"/>
    <d v="2024-04-02T12:05:00"/>
    <d v="2024-04-02T12:50:00"/>
    <d v="1899-12-30T00:45:00"/>
    <x v="0"/>
    <x v="0"/>
  </r>
  <r>
    <n v="1429"/>
    <x v="290"/>
    <x v="10"/>
    <x v="44"/>
    <d v="1899-12-30T15:15:00"/>
    <x v="0"/>
    <x v="62"/>
    <s v="CARESTREAM"/>
    <s v="DRF ASCEND ANOLOG HF"/>
    <x v="5"/>
    <x v="0"/>
    <s v="AUTOMODE NOT WORKING"/>
    <s v="RE-STARTED THE GENERATOR,DETECTOR&amp;SYSTEM"/>
    <s v="NO"/>
    <s v="NO"/>
    <d v="2024-04-02T00:00:00"/>
    <s v="April 2024"/>
    <d v="1899-12-30T15:50:00"/>
    <d v="2024-04-02T15:10:00"/>
    <d v="2024-04-02T15:50:00"/>
    <d v="1899-12-30T00:40:00"/>
    <x v="0"/>
    <x v="0"/>
  </r>
  <r>
    <n v="1430"/>
    <x v="290"/>
    <x v="10"/>
    <x v="6"/>
    <d v="1899-12-30T08:02:00"/>
    <x v="3"/>
    <x v="109"/>
    <s v="PHILIPS"/>
    <s v="INGENIA ELITON S"/>
    <x v="4"/>
    <x v="0"/>
    <s v=" GRADIENT MALFUNCTION ERROR"/>
    <s v="ERROR LOGS SEND TO TECHNICAL TEAM, CONFIRMED THE ERROR IS DUE TO SAFETY PRECAUTIONS AND NO HARDWARE ISSUES FOUND. NOW CLEARED THE ERROR FILES AND REBOOTED THE SYSTEM. WORKING GOOD."/>
    <s v="NO"/>
    <s v="NO"/>
    <d v="2024-04-02T00:00:00"/>
    <s v="April 2024"/>
    <d v="1899-12-30T11:00:00"/>
    <d v="2024-04-02T08:00:00"/>
    <d v="2024-04-02T11:00:00"/>
    <d v="1899-12-30T03:00:00"/>
    <x v="0"/>
    <x v="1"/>
  </r>
  <r>
    <n v="1431"/>
    <x v="291"/>
    <x v="10"/>
    <x v="110"/>
    <d v="1899-12-30T10:15:00"/>
    <x v="0"/>
    <x v="30"/>
    <s v="MIDMARK JANOK"/>
    <s v="E122012"/>
    <x v="5"/>
    <x v="3"/>
    <s v="COUCH NOT WORKING"/>
    <s v="RE-SETTED THE CONTROL BOX"/>
    <s v="NO"/>
    <s v="NO"/>
    <d v="2024-04-03T00:00:00"/>
    <s v="April 2024"/>
    <d v="1899-12-30T22:40:00"/>
    <d v="2024-04-03T10:10:00"/>
    <d v="2024-04-03T22:40:00"/>
    <d v="1899-12-30T12:30:00"/>
    <x v="0"/>
    <x v="2"/>
  </r>
  <r>
    <n v="1432"/>
    <x v="291"/>
    <x v="10"/>
    <x v="41"/>
    <d v="1899-12-30T16:15:00"/>
    <x v="0"/>
    <x v="5"/>
    <s v="GEM 3500"/>
    <s v="INSTRUMENTATION LABORATORY"/>
    <x v="5"/>
    <x v="6"/>
    <s v="ABG CATRIDGE FAILED"/>
    <s v="REPLACED WITH NEW ABG CATRIDGE"/>
    <s v="CARTRIDGE"/>
    <s v="NO"/>
    <d v="2024-04-03T00:00:00"/>
    <s v="April 2024"/>
    <d v="1899-12-30T16:50:00"/>
    <d v="2024-04-03T16:10:00"/>
    <d v="2024-04-03T16:50:00"/>
    <d v="1899-12-30T00:40:00"/>
    <x v="0"/>
    <x v="0"/>
  </r>
  <r>
    <n v="1433"/>
    <x v="291"/>
    <x v="10"/>
    <x v="135"/>
    <d v="1899-12-30T21:05:00"/>
    <x v="0"/>
    <x v="8"/>
    <s v="WIPRO GE HEALTH CARE"/>
    <s v="LOGIC E-R7"/>
    <x v="0"/>
    <x v="5"/>
    <s v="LINEAR PROBE HANGING ISSUE"/>
    <s v="CHECKED PROBE SELF AND PASSED, OBSERVED AND FOUND NO HANGING ISSUE. "/>
    <s v="NO"/>
    <s v="NO"/>
    <d v="2024-04-03T00:00:00"/>
    <s v="April 2024"/>
    <d v="1899-12-30T21:45:00"/>
    <d v="2024-04-03T21:00:00"/>
    <d v="2024-04-03T21:45:00"/>
    <d v="1899-12-30T00:45:00"/>
    <x v="0"/>
    <x v="0"/>
  </r>
  <r>
    <n v="1434"/>
    <x v="291"/>
    <x v="10"/>
    <x v="39"/>
    <d v="1899-12-30T21:55:00"/>
    <x v="0"/>
    <x v="8"/>
    <s v="WIPRO GE HEALTH CARE"/>
    <s v="LOGIC V2"/>
    <x v="0"/>
    <x v="2"/>
    <s v="SCAN PAGE NOT BOOTING UP"/>
    <s v="FOUND PROBE INSERTED INCORRECTLY. REMOVED AND INSERTED PROPERLY. ISSUE RECTIFIED."/>
    <s v="NO"/>
    <s v="NO"/>
    <d v="2024-04-03T00:00:00"/>
    <s v="April 2024"/>
    <d v="1899-12-30T22:30:00"/>
    <d v="2024-04-03T21:50:00"/>
    <d v="2024-04-03T22:30:00"/>
    <d v="1899-12-30T00:40:00"/>
    <x v="0"/>
    <x v="0"/>
  </r>
  <r>
    <n v="1435"/>
    <x v="291"/>
    <x v="10"/>
    <x v="5"/>
    <d v="1899-12-30T10:30:00"/>
    <x v="2"/>
    <x v="100"/>
    <s v="CHATTANOOGA"/>
    <s v="INTELECT ADVANCED"/>
    <x v="2"/>
    <x v="12"/>
    <s v="NO PROPER OUTPUT"/>
    <s v="CHECKED AND CONFIRMED PROBLEM WITH US CABLE, TAKEN TO COMPANY"/>
    <s v="NO"/>
    <s v="NO"/>
    <d v="2024-04-03T00:00:00"/>
    <s v="April 2024"/>
    <d v="1899-12-30T10:45:00"/>
    <d v="2024-04-03T10:20:00"/>
    <d v="2024-04-03T10:45:00"/>
    <d v="1899-12-30T00:25:00"/>
    <x v="0"/>
    <x v="0"/>
  </r>
  <r>
    <n v="1436"/>
    <x v="291"/>
    <x v="10"/>
    <x v="156"/>
    <d v="1899-12-30T10:45:00"/>
    <x v="0"/>
    <x v="100"/>
    <s v="CHATTANOOGA"/>
    <s v="INTELECT ADVANCED"/>
    <x v="2"/>
    <x v="12"/>
    <s v="LOW US OUTPUT"/>
    <s v="CHECKED AND NEED TO DO CALIBRATION AND CRYSTAL REPLACEMENT"/>
    <s v="NO"/>
    <s v="NO"/>
    <d v="2024-04-03T00:00:00"/>
    <s v="April 2024"/>
    <d v="1899-12-30T11:00:00"/>
    <d v="2024-04-03T10:40:00"/>
    <d v="2024-04-03T11:00:00"/>
    <d v="1899-12-30T00:20:00"/>
    <x v="0"/>
    <x v="0"/>
  </r>
  <r>
    <n v="1437"/>
    <x v="291"/>
    <x v="10"/>
    <x v="50"/>
    <d v="1899-12-30T12:30:00"/>
    <x v="13"/>
    <x v="42"/>
    <s v="KARL STORZ"/>
    <s v="TC200"/>
    <x v="4"/>
    <x v="5"/>
    <s v="CAMERA HEAD NOT WORKING "/>
    <s v="REPLACED THE CAMERA CABLE'S SLEEVE AND RECTIFIED THE ISSUE "/>
    <s v="CAMERA CABLE"/>
    <s v="NO"/>
    <d v="2024-04-03T00:00:00"/>
    <s v="April 2024"/>
    <d v="1899-12-30T12:40:00"/>
    <d v="2024-04-03T12:00:00"/>
    <d v="2024-04-03T12:40:00"/>
    <d v="1899-12-30T00:40:00"/>
    <x v="0"/>
    <x v="0"/>
  </r>
  <r>
    <n v="1438"/>
    <x v="291"/>
    <x v="10"/>
    <x v="21"/>
    <d v="1899-12-30T15:20:00"/>
    <x v="11"/>
    <x v="156"/>
    <s v="STARKEY"/>
    <s v="IHS DUET"/>
    <x v="4"/>
    <x v="3"/>
    <s v="NOT WORKING PROPERLY "/>
    <s v="CHECKED AND CLEARED THE AIRWAY AND NOW IT'S WORKING GOOD."/>
    <s v="NO"/>
    <s v="NO"/>
    <d v="2024-04-03T00:00:00"/>
    <s v="April 2024"/>
    <d v="1899-12-30T15:45:00"/>
    <d v="2024-04-03T15:00:00"/>
    <d v="2024-04-03T15:45:00"/>
    <d v="1899-12-30T00:45:00"/>
    <x v="0"/>
    <x v="0"/>
  </r>
  <r>
    <n v="1439"/>
    <x v="291"/>
    <x v="10"/>
    <x v="110"/>
    <d v="1899-12-30T10:15:00"/>
    <x v="0"/>
    <x v="30"/>
    <s v="MIDMARK JANOK"/>
    <s v="E122012"/>
    <x v="5"/>
    <x v="3"/>
    <s v="COUCH NOT WORKING"/>
    <s v="RE-SETTED THE CONTROL BOX"/>
    <s v="NO"/>
    <s v="NO"/>
    <d v="2024-04-03T00:00:00"/>
    <s v="April 2024"/>
    <d v="1899-12-30T22:40:00"/>
    <d v="2024-04-03T10:10:00"/>
    <d v="2024-04-03T22:40:00"/>
    <d v="1899-12-30T12:30:00"/>
    <x v="0"/>
    <x v="2"/>
  </r>
  <r>
    <n v="1440"/>
    <x v="291"/>
    <x v="10"/>
    <x v="41"/>
    <d v="1899-12-30T16:15:00"/>
    <x v="0"/>
    <x v="5"/>
    <s v="GEM 3500"/>
    <s v="INSTRUMENTATION LABORATORY"/>
    <x v="5"/>
    <x v="6"/>
    <s v="ABG CATRIDGE FAILED"/>
    <s v="REPLACED WITH NEW ABG CATRIDGE"/>
    <s v="CARTRIDGE"/>
    <s v="NO"/>
    <d v="2024-04-03T00:00:00"/>
    <s v="April 2024"/>
    <d v="1899-12-30T16:50:00"/>
    <d v="2024-04-03T16:10:00"/>
    <d v="2024-04-03T16:50:00"/>
    <d v="1899-12-30T00:40:00"/>
    <x v="0"/>
    <x v="0"/>
  </r>
  <r>
    <n v="1441"/>
    <x v="292"/>
    <x v="10"/>
    <x v="54"/>
    <d v="1899-12-30T09:15:00"/>
    <x v="0"/>
    <x v="15"/>
    <s v="PHILIPS"/>
    <s v="CM12"/>
    <x v="5"/>
    <x v="1"/>
    <s v="NIBP NOT WORKING"/>
    <s v="RECTIFIED THE NIBP CUFF.WORKING FINE."/>
    <s v="NO"/>
    <s v="NO"/>
    <d v="2024-04-04T00:00:00"/>
    <s v="April 2024"/>
    <d v="1899-12-30T09:30:00"/>
    <d v="2024-04-04T09:10:00"/>
    <d v="2024-04-04T09:30:00"/>
    <d v="1899-12-30T00:20:00"/>
    <x v="0"/>
    <x v="0"/>
  </r>
  <r>
    <n v="1442"/>
    <x v="292"/>
    <x v="10"/>
    <x v="140"/>
    <d v="1899-12-30T11:15:00"/>
    <x v="0"/>
    <x v="35"/>
    <s v="HOLOGIC"/>
    <s v="SELENIA DIMENSIONS"/>
    <x v="5"/>
    <x v="0"/>
    <s v="DETECTOR NOT WORKING"/>
    <s v="RE-STARTED  THE CPU.WORKING FINE"/>
    <s v="NO"/>
    <s v="NO"/>
    <d v="2024-04-04T00:00:00"/>
    <s v="April 2024"/>
    <d v="1899-12-30T11:30:00"/>
    <d v="2024-04-04T11:10:00"/>
    <d v="2024-04-04T11:30:00"/>
    <d v="1899-12-30T00:20:00"/>
    <x v="0"/>
    <x v="0"/>
  </r>
  <r>
    <n v="1443"/>
    <x v="292"/>
    <x v="10"/>
    <x v="41"/>
    <d v="1899-12-30T16:15:00"/>
    <x v="0"/>
    <x v="44"/>
    <s v="WIPRO GE HEALTH CARE"/>
    <s v="LULLABY"/>
    <x v="5"/>
    <x v="5"/>
    <s v="MACHINE NOT SWITCHING ON"/>
    <s v="REPLACED THE 2AMPS FUSE.WORKING FINE."/>
    <s v="FUSE"/>
    <s v="NO"/>
    <d v="2024-04-04T00:00:00"/>
    <s v="April 2024"/>
    <d v="1899-12-30T16:40:00"/>
    <d v="2024-04-04T16:10:00"/>
    <d v="2024-04-04T16:40:00"/>
    <d v="1899-12-30T00:30:00"/>
    <x v="0"/>
    <x v="0"/>
  </r>
  <r>
    <n v="1444"/>
    <x v="292"/>
    <x v="10"/>
    <x v="93"/>
    <d v="1899-12-30T01:05:00"/>
    <x v="0"/>
    <x v="4"/>
    <s v="WIPRO GE HEALTH CARE"/>
    <s v="9100 CNXT"/>
    <x v="0"/>
    <x v="5"/>
    <s v="O2 CELL ISSUE"/>
    <s v="CHECKED AND FOUND O2 SENSOR CABLE DEFECTIVE. SWAPPED FROM STANDBY MACHINE AND NOW WORKING FINE. "/>
    <s v="NO"/>
    <s v="NO"/>
    <d v="2024-04-04T00:00:00"/>
    <s v="April 2024"/>
    <d v="1899-12-30T01:20:00"/>
    <d v="2024-04-04T01:00:00"/>
    <d v="2024-04-04T01:20:00"/>
    <d v="1899-12-30T00:20:00"/>
    <x v="0"/>
    <x v="1"/>
  </r>
  <r>
    <n v="1445"/>
    <x v="292"/>
    <x v="10"/>
    <x v="144"/>
    <d v="1899-12-30T02:05:00"/>
    <x v="0"/>
    <x v="12"/>
    <s v="MAQUET"/>
    <s v="ALPHA MAX"/>
    <x v="0"/>
    <x v="5"/>
    <s v="REMOTE NOT WORKING"/>
    <s v="FOUND INTERNOL CONNECTOR BROKEN. TAKEN TO DEPARTMENT FOR SERVICE. AS OF NOW TABLE FUNCTIONING ON MANUAL MODE"/>
    <s v="NO"/>
    <s v="NO"/>
    <d v="2024-04-04T00:00:00"/>
    <s v="April 2024"/>
    <d v="1899-12-30T03:00:00"/>
    <d v="2024-04-04T02:00:00"/>
    <d v="2024-04-04T03:00:00"/>
    <d v="1899-12-30T01:00:00"/>
    <x v="0"/>
    <x v="2"/>
  </r>
  <r>
    <n v="1446"/>
    <x v="292"/>
    <x v="10"/>
    <x v="224"/>
    <d v="1899-12-30T07:00:00"/>
    <x v="0"/>
    <x v="5"/>
    <s v="GEM 4000"/>
    <s v="INSTRUMENTATION LABORATORY"/>
    <x v="0"/>
    <x v="6"/>
    <s v="CARTRIDGE EMPTY MESSAGE"/>
    <s v="NEW CARTRIDGE REPLACED AND CP DONE. "/>
    <s v="CARTRIDGE"/>
    <s v="NO"/>
    <d v="2024-04-04T00:00:00"/>
    <s v="April 2024"/>
    <d v="1899-12-30T08:15:00"/>
    <d v="2024-04-04T06:55:00"/>
    <d v="2024-04-04T08:15:00"/>
    <d v="1899-12-30T01:20:00"/>
    <x v="0"/>
    <x v="0"/>
  </r>
  <r>
    <n v="1447"/>
    <x v="292"/>
    <x v="10"/>
    <x v="259"/>
    <d v="1899-12-30T14:10:00"/>
    <x v="5"/>
    <x v="14"/>
    <s v="SMITHS MEDICAL"/>
    <s v="GRASEBY 2100"/>
    <x v="3"/>
    <x v="7"/>
    <s v="HOLDER CLAMP ISSUE"/>
    <s v="REPLACED THE HOLDER CLAMP. ISSUE RECTIFIED."/>
    <s v="HOLDER CLAMP"/>
    <s v="NO"/>
    <d v="2024-04-04T00:00:00"/>
    <s v="April 2024"/>
    <d v="1899-12-30T14:25:00"/>
    <d v="2024-04-04T14:04:00"/>
    <d v="2024-04-04T14:25:00"/>
    <d v="1899-12-30T00:21:00"/>
    <x v="0"/>
    <x v="2"/>
  </r>
  <r>
    <n v="1448"/>
    <x v="292"/>
    <x v="10"/>
    <x v="23"/>
    <d v="1899-12-30T14:32:00"/>
    <x v="3"/>
    <x v="37"/>
    <s v="SMITHS MEDICAL"/>
    <s v="GRASEBY 1200"/>
    <x v="3"/>
    <x v="7"/>
    <s v="HOLDER CLAMP ISSUE"/>
    <s v="REPLACED THE HOLDER CLAMP. ISSUE RECTIFIED."/>
    <s v="HOLDER CLAMP"/>
    <s v="NO"/>
    <d v="2024-04-04T00:00:00"/>
    <s v="April 2024"/>
    <d v="1899-12-30T14:45:00"/>
    <d v="2024-04-04T14:30:00"/>
    <d v="2024-04-04T14:45:00"/>
    <d v="1899-12-30T00:15:00"/>
    <x v="0"/>
    <x v="2"/>
  </r>
  <r>
    <n v="1449"/>
    <x v="292"/>
    <x v="10"/>
    <x v="54"/>
    <d v="1899-12-30T09:20:00"/>
    <x v="2"/>
    <x v="157"/>
    <s v="CHATTANOOGA"/>
    <s v="INTELECT ADVANCED "/>
    <x v="2"/>
    <x v="12"/>
    <s v="HIGH US OUTPUT"/>
    <s v="CHECKED AND NEED TO DO CALIBRATION AND CRYSTAL REPLACEMENT"/>
    <s v="NO"/>
    <s v="NO"/>
    <d v="2024-04-04T00:00:00"/>
    <s v="April 2024"/>
    <d v="1899-12-30T09:35:00"/>
    <d v="2024-04-04T09:10:00"/>
    <d v="2024-04-04T09:35:00"/>
    <d v="1899-12-30T00:25:00"/>
    <x v="0"/>
    <x v="0"/>
  </r>
  <r>
    <n v="1450"/>
    <x v="292"/>
    <x v="10"/>
    <x v="54"/>
    <d v="1899-12-30T09:15:00"/>
    <x v="0"/>
    <x v="15"/>
    <s v="PHILIPS"/>
    <s v="CM12"/>
    <x v="5"/>
    <x v="1"/>
    <s v="NIBP NOT WORKING"/>
    <s v="RECTIFIED THE NIBP CUFF.WORKING FINE."/>
    <s v="NO"/>
    <s v="NO"/>
    <d v="2024-04-04T00:00:00"/>
    <s v="April 2024"/>
    <d v="1899-12-30T09:30:00"/>
    <d v="2024-04-04T09:10:00"/>
    <d v="2024-04-04T09:30:00"/>
    <d v="1899-12-30T00:20:00"/>
    <x v="0"/>
    <x v="0"/>
  </r>
  <r>
    <n v="1451"/>
    <x v="292"/>
    <x v="10"/>
    <x v="140"/>
    <d v="1899-12-30T11:15:00"/>
    <x v="0"/>
    <x v="35"/>
    <s v="HOLOGIC"/>
    <s v="SELENIA DIMENSIONS"/>
    <x v="5"/>
    <x v="0"/>
    <s v="DETECTOR NOT WORKING"/>
    <s v="RE-STARTED  THE CPU.WORKING FINE"/>
    <s v="NO"/>
    <s v="NO"/>
    <d v="2024-04-04T00:00:00"/>
    <s v="April 2024"/>
    <d v="1899-12-30T11:30:00"/>
    <d v="2024-04-04T11:10:00"/>
    <d v="2024-04-04T11:30:00"/>
    <d v="1899-12-30T00:20:00"/>
    <x v="0"/>
    <x v="0"/>
  </r>
  <r>
    <n v="1452"/>
    <x v="292"/>
    <x v="10"/>
    <x v="41"/>
    <d v="1899-12-30T16:15:00"/>
    <x v="0"/>
    <x v="44"/>
    <s v="WIPRO GE HEALTH CARE"/>
    <s v="LULLABY"/>
    <x v="5"/>
    <x v="5"/>
    <s v="MACHINE NOT SWITCHING ON"/>
    <s v="REPLACED THE 2AMPS FUSE.WORKING FINE."/>
    <s v="FUSE"/>
    <s v="NO"/>
    <d v="2024-04-04T00:00:00"/>
    <s v="April 2024"/>
    <d v="1899-12-30T16:40:00"/>
    <d v="2024-04-04T16:10:00"/>
    <d v="2024-04-04T16:40:00"/>
    <d v="1899-12-30T00:30:00"/>
    <x v="0"/>
    <x v="0"/>
  </r>
  <r>
    <n v="1453"/>
    <x v="293"/>
    <x v="10"/>
    <x v="133"/>
    <d v="1899-12-30T20:35:00"/>
    <x v="0"/>
    <x v="110"/>
    <s v="PHILIPS"/>
    <s v="INGENUITY"/>
    <x v="0"/>
    <x v="0"/>
    <s v="ECG WAVEFORM NOT SHWOING PROPERLY"/>
    <s v="BASE BOARD ASSEMBLY REPLACED IN CT AND CHECKED, NOW WAVEFORM SHOPWING PROPERLY. "/>
    <s v="BASE BOARD ASSEMBLY"/>
    <s v="NO"/>
    <d v="2024-04-05T00:00:00"/>
    <s v="April 2024"/>
    <d v="1899-12-30T22:00:00"/>
    <d v="2024-04-05T20:30:00"/>
    <d v="2024-04-05T22:00:00"/>
    <d v="1899-12-30T01:30:00"/>
    <x v="0"/>
    <x v="1"/>
  </r>
  <r>
    <n v="1454"/>
    <x v="293"/>
    <x v="10"/>
    <x v="74"/>
    <d v="1899-12-30T08:30:00"/>
    <x v="0"/>
    <x v="2"/>
    <s v="ARJO HUNTLEIGH"/>
    <s v="ENTERPRISE 5000"/>
    <x v="3"/>
    <x v="2"/>
    <s v="BUTTONS NOT WORKING"/>
    <s v="POWERCORD DETACHED FROM ACTUATOR.REFIXED IT AND ISSUE RECTIFIED."/>
    <s v="NO"/>
    <s v="NO"/>
    <d v="2024-04-05T00:00:00"/>
    <s v="April 2024"/>
    <d v="1899-12-30T08:45:00"/>
    <d v="2024-04-05T08:25:00"/>
    <d v="2024-04-05T08:45:00"/>
    <d v="1899-12-30T00:20:00"/>
    <x v="0"/>
    <x v="2"/>
  </r>
  <r>
    <n v="1455"/>
    <x v="293"/>
    <x v="10"/>
    <x v="206"/>
    <d v="1899-12-30T08:47:00"/>
    <x v="3"/>
    <x v="2"/>
    <s v="ARJO HUNTLEIGH"/>
    <s v="ENTERPRISE 5000"/>
    <x v="3"/>
    <x v="6"/>
    <s v="ONE SIDE REEL NOT WORKING"/>
    <s v="NEED CONNECTOR REPLACEMENT. "/>
    <s v="NO"/>
    <s v="CONNECTOR"/>
    <d v="2024-04-05T00:00:00"/>
    <s v="April 2024"/>
    <d v="1899-12-30T08:50:00"/>
    <d v="2024-04-05T08:45:00"/>
    <d v="2024-04-05T08:50:00"/>
    <d v="1899-12-30T00:05:00"/>
    <x v="1"/>
    <x v="2"/>
  </r>
  <r>
    <n v="1456"/>
    <x v="293"/>
    <x v="10"/>
    <x v="110"/>
    <d v="1899-12-30T10:15:00"/>
    <x v="0"/>
    <x v="158"/>
    <s v="HOLOGIC"/>
    <s v="ASY-05119"/>
    <x v="3"/>
    <x v="0"/>
    <s v="DAILY QC TEST FAILED"/>
    <s v="CONSULTED THE SERVICE ENGINEER AND TEST AFTER BASIC TROUBLESHOOTING, QC TEST PASSED. NOW WORKING GOOD."/>
    <s v="NO"/>
    <s v="NO"/>
    <d v="2024-04-05T00:00:00"/>
    <s v="April 2024"/>
    <d v="1899-12-30T10:50:00"/>
    <d v="2024-04-05T10:10:00"/>
    <d v="2024-04-05T10:50:00"/>
    <d v="1899-12-30T00:40:00"/>
    <x v="0"/>
    <x v="0"/>
  </r>
  <r>
    <n v="1457"/>
    <x v="293"/>
    <x v="10"/>
    <x v="99"/>
    <d v="1899-12-30T16:25:00"/>
    <x v="0"/>
    <x v="32"/>
    <s v="WIPRO GE HEALTH CARE"/>
    <s v="MAC 600"/>
    <x v="3"/>
    <x v="7"/>
    <s v="PRINTER NOT WORKING"/>
    <s v="ISSUE WITH PAPER ROLL. REPLACED THE PAPER ROLL. ISSUE RECTIFIED."/>
    <s v="PAPER ROLL"/>
    <s v="NO"/>
    <d v="2024-04-05T00:00:00"/>
    <s v="April 2024"/>
    <d v="1899-12-30T16:35:00"/>
    <d v="2024-04-05T16:20:00"/>
    <d v="2024-04-05T16:35:00"/>
    <d v="1899-12-30T00:15:00"/>
    <x v="0"/>
    <x v="0"/>
  </r>
  <r>
    <n v="1458"/>
    <x v="293"/>
    <x v="10"/>
    <x v="45"/>
    <d v="1899-12-30T14:25:00"/>
    <x v="0"/>
    <x v="71"/>
    <s v="SECA"/>
    <s v="676"/>
    <x v="1"/>
    <x v="9"/>
    <s v="1.16 ,1.17 ERROR "/>
    <s v="TERMPORARILY WORKING"/>
    <s v="NO"/>
    <s v="NO"/>
    <d v="2024-04-05T00:00:00"/>
    <s v="April 2024"/>
    <d v="1899-12-30T14:30:00"/>
    <d v="2024-04-05T14:20:00"/>
    <d v="2024-04-05T14:30:00"/>
    <d v="1899-12-30T00:10:00"/>
    <x v="0"/>
    <x v="2"/>
  </r>
  <r>
    <n v="1459"/>
    <x v="293"/>
    <x v="10"/>
    <x v="147"/>
    <d v="1899-12-30T09:30:00"/>
    <x v="2"/>
    <x v="14"/>
    <s v="SMITHS MEDICAL"/>
    <s v="GRASEBY 2100"/>
    <x v="2"/>
    <x v="5"/>
    <s v="CLAMP NOT GOOD"/>
    <s v="CLAMP REPLACED AND WORKING"/>
    <s v="CLAMP"/>
    <s v="NO"/>
    <d v="2024-04-05T00:00:00"/>
    <s v="April 2024"/>
    <d v="1899-12-30T09:35:00"/>
    <d v="2024-04-05T09:20:00"/>
    <d v="2024-04-05T09:35:00"/>
    <d v="1899-12-30T00:15:00"/>
    <x v="0"/>
    <x v="2"/>
  </r>
  <r>
    <n v="1460"/>
    <x v="293"/>
    <x v="10"/>
    <x v="13"/>
    <d v="1899-12-30T07:40:00"/>
    <x v="2"/>
    <x v="4"/>
    <s v="WIPRO GE HEALTH CARE"/>
    <s v="9100 CNXT"/>
    <x v="4"/>
    <x v="5"/>
    <s v="CALIBRATION DUE"/>
    <s v="RECHECKED AND NOW IT'S WORKING GOOD"/>
    <s v="NO"/>
    <s v="NO"/>
    <d v="2024-04-05T00:00:00"/>
    <s v="April 2024"/>
    <d v="1899-12-30T07:50:00"/>
    <d v="2024-04-05T07:30:00"/>
    <d v="2024-04-05T07:50:00"/>
    <d v="1899-12-30T00:20:00"/>
    <x v="0"/>
    <x v="1"/>
  </r>
  <r>
    <n v="1461"/>
    <x v="293"/>
    <x v="10"/>
    <x v="256"/>
    <d v="1899-12-30T08:50:00"/>
    <x v="2"/>
    <x v="4"/>
    <s v="WIPRO GE HEALTH CARE"/>
    <s v="CARESTATION 650 "/>
    <x v="4"/>
    <x v="5"/>
    <s v="CIRCUIT LEAK TEST FAILED"/>
    <s v="FIXED THE CANISTER PROPERLY AND NOW IT'S WORKING GOOD"/>
    <s v="NO"/>
    <s v="NO"/>
    <d v="2024-04-05T00:00:00"/>
    <s v="April 2024"/>
    <d v="1899-12-30T09:00:00"/>
    <d v="2024-04-05T08:40:00"/>
    <d v="2024-04-05T09:00:00"/>
    <d v="1899-12-30T00:20:00"/>
    <x v="0"/>
    <x v="1"/>
  </r>
  <r>
    <n v="1462"/>
    <x v="293"/>
    <x v="10"/>
    <x v="10"/>
    <d v="1899-12-30T10:10:00"/>
    <x v="2"/>
    <x v="4"/>
    <s v="WIPRO GE HEALTH CARE"/>
    <s v="9100 CNXT"/>
    <x v="4"/>
    <x v="5"/>
    <s v="CIRCUIT LEAK TEST FAILED"/>
    <s v="CHECKED WITH ANOTHER CIRCUIT, REPLACED IT AND NOW IT'S WORKING GOOD."/>
    <s v="NO"/>
    <s v="NO"/>
    <d v="2024-04-05T00:00:00"/>
    <s v="April 2024"/>
    <d v="1899-12-30T10:20:00"/>
    <d v="2024-04-05T10:00:00"/>
    <d v="2024-04-05T10:20:00"/>
    <d v="1899-12-30T00:20:00"/>
    <x v="0"/>
    <x v="1"/>
  </r>
  <r>
    <n v="1463"/>
    <x v="293"/>
    <x v="10"/>
    <x v="21"/>
    <d v="1899-12-30T15:10:00"/>
    <x v="2"/>
    <x v="12"/>
    <s v="MAQUET"/>
    <s v="ALPHA MAX"/>
    <x v="4"/>
    <x v="5"/>
    <s v="REMOTE NOT WORKING "/>
    <s v="REPLACED THE CONNECTOR JACK AND NOW IT'S WORKING GOOD."/>
    <s v="CABLE CONNECTOR"/>
    <s v="NO"/>
    <d v="2024-04-05T00:00:00"/>
    <s v="April 2024"/>
    <d v="1899-12-30T15:24:00"/>
    <d v="2024-04-05T15:00:00"/>
    <d v="2024-04-05T15:24:00"/>
    <d v="1899-12-30T00:24:00"/>
    <x v="0"/>
    <x v="2"/>
  </r>
  <r>
    <n v="1464"/>
    <x v="294"/>
    <x v="10"/>
    <x v="116"/>
    <d v="1899-12-30T10:10:00"/>
    <x v="0"/>
    <x v="3"/>
    <s v="PHILIPS"/>
    <s v="EFFICIA DFM 100"/>
    <x v="5"/>
    <x v="5"/>
    <s v="THERAPY DIS-ABLED ISSUE"/>
    <s v="PERFORMED THE OP CHECK"/>
    <s v="NO"/>
    <s v="NO"/>
    <d v="2024-04-06T00:00:00"/>
    <s v="April 2024"/>
    <d v="1899-12-30T10:30:00"/>
    <d v="2024-04-06T10:05:00"/>
    <d v="2024-04-06T10:30:00"/>
    <d v="1899-12-30T00:25:00"/>
    <x v="0"/>
    <x v="1"/>
  </r>
  <r>
    <n v="1465"/>
    <x v="294"/>
    <x v="10"/>
    <x v="59"/>
    <d v="1899-12-30T14:04:00"/>
    <x v="10"/>
    <x v="3"/>
    <s v="PHILIPS"/>
    <s v="EFFICIA DFM 100"/>
    <x v="3"/>
    <x v="7"/>
    <s v="PRINTER NOT WORKING"/>
    <s v="FOUND ISSUE WITH THE PRINTER HEAD. REPLACED THE PRINTER HEAD FROM DEFECTIVE MONITOR. OBSERVED AND WORKING GOOD. "/>
    <s v="PRINTER HEAD"/>
    <s v="NO"/>
    <d v="2024-04-06T00:00:00"/>
    <s v="April 2024"/>
    <d v="1899-12-30T14:10:00"/>
    <d v="2024-04-06T14:00:00"/>
    <d v="2024-04-06T14:10:00"/>
    <d v="1899-12-30T00:10:00"/>
    <x v="0"/>
    <x v="1"/>
  </r>
  <r>
    <n v="1466"/>
    <x v="294"/>
    <x v="10"/>
    <x v="91"/>
    <d v="1899-12-30T08:20:00"/>
    <x v="1"/>
    <x v="5"/>
    <s v="INSTRUMENTATION LABORATORY"/>
    <s v="GEM 3500"/>
    <x v="3"/>
    <x v="6"/>
    <s v="NEED TO REPLACE CARTRIDGE"/>
    <s v="INSTALLED NEW CARTRDIGE (S.NO: 301863073). USED CARTRIDGE (S.NO: 301863067). WARMING UP DONE. READY TO USE."/>
    <s v="CARTRIDGE"/>
    <s v="NO"/>
    <d v="2024-04-06T00:00:00"/>
    <s v="April 2024"/>
    <d v="1899-12-30T08:50:00"/>
    <d v="2024-04-06T08:20:00"/>
    <d v="2024-04-06T08:50:00"/>
    <d v="1899-12-30T00:30:00"/>
    <x v="0"/>
    <x v="0"/>
  </r>
  <r>
    <n v="1467"/>
    <x v="294"/>
    <x v="10"/>
    <x v="260"/>
    <d v="1899-12-30T09:06:00"/>
    <x v="3"/>
    <x v="21"/>
    <s v="WIPRO GE HEALTH CARE"/>
    <s v="VIVID IQ"/>
    <x v="3"/>
    <x v="3"/>
    <s v="PROBE NOT WORKING"/>
    <s v="PROPERLY FIXED THE PROBE AND ISSUE RECTIFIED."/>
    <s v="NO"/>
    <s v="NO"/>
    <d v="2024-04-06T00:00:00"/>
    <s v="April 2024"/>
    <d v="1899-12-30T09:10:00"/>
    <d v="2024-04-06T09:04:00"/>
    <d v="2024-04-06T09:10:00"/>
    <d v="1899-12-30T00:06:00"/>
    <x v="0"/>
    <x v="0"/>
  </r>
  <r>
    <n v="1468"/>
    <x v="294"/>
    <x v="10"/>
    <x v="214"/>
    <d v="1899-12-30T12:10:00"/>
    <x v="0"/>
    <x v="15"/>
    <s v="PHILIPS"/>
    <s v="MX 450"/>
    <x v="3"/>
    <x v="5"/>
    <s v="NIBP ISSUE"/>
    <s v="SETTINGS CHANGED AND OBSERVED. ISSUE RECTIFIED."/>
    <s v="NO"/>
    <s v="NO"/>
    <d v="2024-04-06T00:00:00"/>
    <s v="April 2024"/>
    <d v="1899-12-30T12:20:00"/>
    <d v="2024-04-06T12:05:00"/>
    <d v="2024-04-06T12:20:00"/>
    <d v="1899-12-30T00:15:00"/>
    <x v="0"/>
    <x v="0"/>
  </r>
  <r>
    <n v="1469"/>
    <x v="294"/>
    <x v="10"/>
    <x v="125"/>
    <d v="1899-12-30T13:40:00"/>
    <x v="0"/>
    <x v="8"/>
    <s v="WIPRO GE HEALTH CARE"/>
    <s v="VOLUSON E10"/>
    <x v="1"/>
    <x v="3"/>
    <s v="IMAGES NOT PUSHING TO SYATEM"/>
    <s v="RESTARTED CHECKED CONNECTION,WORKING GOOD"/>
    <s v="NO"/>
    <s v="NO"/>
    <d v="2024-04-06T00:00:00"/>
    <s v="April 2024"/>
    <d v="1899-12-30T13:50:00"/>
    <d v="2024-04-06T13:35:00"/>
    <d v="2024-04-06T13:50:00"/>
    <d v="1899-12-30T00:15:00"/>
    <x v="0"/>
    <x v="0"/>
  </r>
  <r>
    <n v="1470"/>
    <x v="294"/>
    <x v="10"/>
    <x v="119"/>
    <d v="1899-12-30T12:35:00"/>
    <x v="0"/>
    <x v="32"/>
    <s v="WIPRO GE HEALTH CARE"/>
    <s v="MAC 2000"/>
    <x v="1"/>
    <x v="3"/>
    <s v="ECG WAVE PROBLEM"/>
    <s v="REPLACED NEW ECG CABLE"/>
    <s v="10-LEADS ECG CABLE"/>
    <s v="NO"/>
    <d v="2024-04-06T00:00:00"/>
    <s v="April 2024"/>
    <d v="1899-12-30T12:45:00"/>
    <d v="2024-04-06T12:30:00"/>
    <d v="2024-04-06T12:45:00"/>
    <d v="1899-12-30T00:15:00"/>
    <x v="0"/>
    <x v="0"/>
  </r>
  <r>
    <n v="1471"/>
    <x v="294"/>
    <x v="10"/>
    <x v="13"/>
    <d v="1899-12-30T07:45:00"/>
    <x v="6"/>
    <x v="4"/>
    <s v="WIPRO GE HEALTH CARE"/>
    <s v="CARESTATION 650 "/>
    <x v="4"/>
    <x v="5"/>
    <s v="NOT SWITCHING ON"/>
    <s v="REFIXED THE DISPLAY CABLE AND RECTIFIED THE ISSUE."/>
    <s v="NO"/>
    <s v="NO"/>
    <d v="2024-04-06T00:00:00"/>
    <s v="April 2024"/>
    <d v="1899-12-30T07:50:00"/>
    <d v="2024-04-06T07:30:00"/>
    <d v="2024-04-06T07:50:00"/>
    <d v="1899-12-30T00:20:00"/>
    <x v="0"/>
    <x v="1"/>
  </r>
  <r>
    <n v="1472"/>
    <x v="294"/>
    <x v="10"/>
    <x v="59"/>
    <d v="1899-12-30T14:20:00"/>
    <x v="11"/>
    <x v="32"/>
    <s v="WIPRO GE HEALTH CARE"/>
    <s v="MAC 2000"/>
    <x v="4"/>
    <x v="3"/>
    <s v="ARTIFACTS IN THE ECG SIGNOLS "/>
    <s v="REPLACED THE 10 LEAD ECG CABLE, ECG BULB AND RECTIFIED THE ISSUE."/>
    <s v="10-LEADS ECG CABLE"/>
    <s v="NO"/>
    <d v="2024-04-06T00:00:00"/>
    <s v="April 2024"/>
    <d v="1899-12-30T14:40:00"/>
    <d v="2024-04-06T14:00:00"/>
    <d v="2024-04-06T14:40:00"/>
    <d v="1899-12-30T00:40:00"/>
    <x v="0"/>
    <x v="0"/>
  </r>
  <r>
    <n v="1473"/>
    <x v="294"/>
    <x v="10"/>
    <x v="51"/>
    <d v="1899-12-30T15:35:00"/>
    <x v="0"/>
    <x v="13"/>
    <s v="KARL STORZ"/>
    <s v="TC200"/>
    <x v="4"/>
    <x v="5"/>
    <s v="DISPLAY NOT WORKING PROPERLY."/>
    <s v="REFIXED THE DISPLAY CABLE AND RECTIFIED THE ISSUE."/>
    <s v="NO"/>
    <s v="NO"/>
    <d v="2024-04-06T00:00:00"/>
    <s v="April 2024"/>
    <d v="1899-12-30T15:50:00"/>
    <d v="2024-04-06T15:30:00"/>
    <d v="2024-04-06T15:50:00"/>
    <d v="1899-12-30T00:20:00"/>
    <x v="0"/>
    <x v="0"/>
  </r>
  <r>
    <n v="1474"/>
    <x v="294"/>
    <x v="10"/>
    <x v="116"/>
    <d v="1899-12-30T10:10:00"/>
    <x v="0"/>
    <x v="3"/>
    <s v="PHILIPS"/>
    <s v="EFFICIA DFM 100"/>
    <x v="5"/>
    <x v="5"/>
    <s v="THERAPY DIS-ABLED ISSUE"/>
    <s v="PERFORMED THE OP CHECK"/>
    <s v="NO"/>
    <s v="NO"/>
    <d v="2024-04-06T00:00:00"/>
    <s v="April 2024"/>
    <d v="1899-12-30T10:15:00"/>
    <d v="2024-04-06T10:05:00"/>
    <d v="2024-04-06T10:15:00"/>
    <d v="1899-12-30T00:10:00"/>
    <x v="0"/>
    <x v="1"/>
  </r>
  <r>
    <n v="1475"/>
    <x v="295"/>
    <x v="10"/>
    <x v="133"/>
    <d v="1899-12-30T20:35:00"/>
    <x v="0"/>
    <x v="24"/>
    <s v="FRESENIUS"/>
    <s v="4008S NG"/>
    <x v="0"/>
    <x v="9"/>
    <s v="V99 ERROR"/>
    <s v="CHECKED AND FOUND CLOG IN BICARBONOTE FILTERS. CLEANED FILTERS AND RAN RINSE ROUINE, ISSUE RECTIFIED. "/>
    <s v="NO"/>
    <s v="NO"/>
    <d v="2024-04-07T00:00:00"/>
    <s v="April 2024"/>
    <d v="1899-12-30T20:50:00"/>
    <d v="2024-04-07T20:30:00"/>
    <d v="2024-04-07T20:50:00"/>
    <d v="1899-12-30T00:20:00"/>
    <x v="0"/>
    <x v="1"/>
  </r>
  <r>
    <n v="1476"/>
    <x v="295"/>
    <x v="10"/>
    <x v="214"/>
    <d v="1899-12-30T12:10:00"/>
    <x v="0"/>
    <x v="4"/>
    <s v="WIPRO GE HEALTH CARE"/>
    <s v="9100 CNXT"/>
    <x v="3"/>
    <x v="5"/>
    <s v="CIRCUIT LEAK TEST FAILED"/>
    <s v="CLEANED THE ABSORBER CANISTER AND RERUNNED THE TEST. ISSUE RECTIFIED AND IS READY TO USE,"/>
    <s v="NO"/>
    <s v="NO"/>
    <d v="2024-04-07T00:00:00"/>
    <s v="April 2024"/>
    <d v="1899-12-30T12:25:00"/>
    <d v="2024-04-07T12:05:00"/>
    <d v="2024-04-07T12:25:00"/>
    <d v="1899-12-30T00:20:00"/>
    <x v="0"/>
    <x v="1"/>
  </r>
  <r>
    <n v="1477"/>
    <x v="296"/>
    <x v="10"/>
    <x v="50"/>
    <d v="1899-12-30T12:05:00"/>
    <x v="0"/>
    <x v="57"/>
    <s v="LF OPTI VONTAGE"/>
    <s v="846700A"/>
    <x v="3"/>
    <x v="0"/>
    <s v="NOT WORKING"/>
    <s v="CLEANED THE POWER PCB BOARD AND OBSERVED. ISSUE RECTIFIED."/>
    <s v="NO"/>
    <s v="NO"/>
    <d v="2024-04-08T00:00:00"/>
    <s v="April 2024"/>
    <d v="1899-12-30T14:00:00"/>
    <d v="2024-04-08T12:00:00"/>
    <d v="2024-04-08T14:00:00"/>
    <d v="1899-12-30T02:00:00"/>
    <x v="0"/>
    <x v="0"/>
  </r>
  <r>
    <n v="1478"/>
    <x v="296"/>
    <x v="10"/>
    <x v="47"/>
    <d v="1899-12-30T15:50:00"/>
    <x v="0"/>
    <x v="79"/>
    <s v="WIPRO GE HEALTH CARE"/>
    <s v="T2100-ST2"/>
    <x v="1"/>
    <x v="3"/>
    <s v="DDNT GET ON"/>
    <s v="RELEASED EMERGENCY BUTTON"/>
    <s v="NO"/>
    <s v="NO"/>
    <d v="2024-04-08T00:00:00"/>
    <s v="April 2024"/>
    <d v="1899-12-30T15:50:00"/>
    <d v="2024-04-08T15:45:00"/>
    <d v="2024-04-08T15:50:00"/>
    <d v="1899-12-30T00:05:00"/>
    <x v="0"/>
    <x v="2"/>
  </r>
  <r>
    <n v="1479"/>
    <x v="296"/>
    <x v="10"/>
    <x v="17"/>
    <d v="1899-12-30T11:30:00"/>
    <x v="2"/>
    <x v="33"/>
    <s v="SMITHS MEDICAL"/>
    <s v="EQ 5000"/>
    <x v="2"/>
    <x v="5"/>
    <s v="NOT WORKING"/>
    <s v="RECONNECTED THE CABLE. ISSUE RECTIFIED"/>
    <s v="NO"/>
    <s v="NO"/>
    <d v="2024-04-08T00:00:00"/>
    <s v="April 2024"/>
    <d v="1899-12-30T11:40:00"/>
    <d v="2024-04-08T11:20:00"/>
    <d v="2024-04-08T11:40:00"/>
    <d v="1899-12-30T00:20:00"/>
    <x v="0"/>
    <x v="0"/>
  </r>
  <r>
    <n v="1480"/>
    <x v="297"/>
    <x v="10"/>
    <x v="181"/>
    <d v="1899-12-30T14:50:00"/>
    <x v="0"/>
    <x v="20"/>
    <s v="GETINGE"/>
    <s v="GSS67H102E"/>
    <x v="0"/>
    <x v="8"/>
    <s v="CPU POWER FAILURE"/>
    <s v="RESTARTED THE SYSTEM AND CHECKED ERROR LOGS, FOUND JACKET KNOB NOT OPENING. "/>
    <s v="NO"/>
    <s v="JACKET KNOB"/>
    <d v="2024-04-09T00:00:00"/>
    <s v="April 2024"/>
    <d v="1899-12-30T16:05:00"/>
    <d v="2024-04-09T14:45:00"/>
    <d v="2024-04-09T16:05:00"/>
    <d v="1899-12-30T01:20:00"/>
    <x v="1"/>
    <x v="0"/>
  </r>
  <r>
    <n v="1481"/>
    <x v="297"/>
    <x v="10"/>
    <x v="58"/>
    <d v="1899-12-30T11:50:00"/>
    <x v="0"/>
    <x v="79"/>
    <s v="WIPRO GE HEALTH CARE"/>
    <s v="T1000ST"/>
    <x v="1"/>
    <x v="3"/>
    <s v="ECG PRINTER ISSUE"/>
    <s v="ISSUE RECTIFIED"/>
    <s v="NO"/>
    <s v="NO"/>
    <d v="2024-04-09T00:00:00"/>
    <s v="April 2024"/>
    <d v="1899-12-30T12:00:00"/>
    <d v="2024-04-09T11:45:00"/>
    <d v="2024-04-09T12:00:00"/>
    <d v="1899-12-30T00:15:00"/>
    <x v="0"/>
    <x v="2"/>
  </r>
  <r>
    <n v="1482"/>
    <x v="297"/>
    <x v="10"/>
    <x v="165"/>
    <d v="1899-12-30T16:20:00"/>
    <x v="0"/>
    <x v="122"/>
    <s v="ARTHO CARE CORPORATION"/>
    <s v="COBLATOR II"/>
    <x v="1"/>
    <x v="5"/>
    <s v="LOOSE CONNECTION CONNECTOR"/>
    <s v="THEY LOST CAP ,AND ISSUE RECTIFIED"/>
    <s v="NO"/>
    <s v="NO"/>
    <d v="2024-04-09T00:00:00"/>
    <s v="April 2024"/>
    <d v="1899-12-30T16:30:00"/>
    <d v="2024-04-09T16:15:00"/>
    <d v="2024-04-09T16:30:00"/>
    <d v="1899-12-30T00:15:00"/>
    <x v="0"/>
    <x v="0"/>
  </r>
  <r>
    <n v="1483"/>
    <x v="297"/>
    <x v="10"/>
    <x v="50"/>
    <d v="1899-12-30T12:10:00"/>
    <x v="2"/>
    <x v="37"/>
    <s v="SMITHS MEDICAL"/>
    <s v="GRASEBY 1200"/>
    <x v="2"/>
    <x v="5"/>
    <s v="OCCLUSION ERROR"/>
    <s v="CHECKED AND IT WORKING GOOD, FOUND FEED."/>
    <s v="NO"/>
    <s v="NO"/>
    <d v="2024-04-09T00:00:00"/>
    <s v="April 2024"/>
    <d v="1899-12-30T12:30:00"/>
    <d v="2024-04-09T12:00:00"/>
    <d v="2024-04-09T12:30:00"/>
    <d v="1899-12-30T00:30:00"/>
    <x v="0"/>
    <x v="2"/>
  </r>
  <r>
    <n v="1484"/>
    <x v="297"/>
    <x v="10"/>
    <x v="87"/>
    <d v="1899-12-30T23:15:00"/>
    <x v="6"/>
    <x v="159"/>
    <s v="STRYKER"/>
    <s v="5407-200-000"/>
    <x v="4"/>
    <x v="5"/>
    <s v="CHUCK HEATING DURING THE PROCEDURE."/>
    <s v="CHECKED WITH ANOTHER CHUCK AND CONFIRMED ISSUE WITH THE MOTOR . SERVIVED AND RECTIFIED THE ISSUE."/>
    <s v="NO"/>
    <s v="NO"/>
    <d v="2024-04-09T00:00:00"/>
    <s v="April 2024"/>
    <d v="1899-12-30T23:40:00"/>
    <d v="2024-04-09T23:00:00"/>
    <d v="2024-04-09T23:40:00"/>
    <d v="1899-12-30T00:40:00"/>
    <x v="0"/>
    <x v="0"/>
  </r>
  <r>
    <n v="1485"/>
    <x v="298"/>
    <x v="10"/>
    <x v="21"/>
    <d v="1899-12-30T15:05:00"/>
    <x v="0"/>
    <x v="20"/>
    <s v="GETINGE"/>
    <s v="GSS67H102E"/>
    <x v="0"/>
    <x v="8"/>
    <s v="CPU POWER FAILURE, JACKET TEMP NOT RAISING"/>
    <s v="COMPANY PERSON CHECKED AND FOUND AIR PRESSURE LEAK ON THE CONTACTORS. TEMPORILY ISSUE RECTIFIED BY COMPANY PERSON. "/>
    <s v="NO"/>
    <s v="NO"/>
    <d v="2024-04-10T00:00:00"/>
    <s v="April 2024"/>
    <d v="1899-12-30T17:00:00"/>
    <d v="2024-04-10T15:00:00"/>
    <d v="2024-04-10T17:00:00"/>
    <d v="1899-12-30T02:00:00"/>
    <x v="0"/>
    <x v="0"/>
  </r>
  <r>
    <n v="1486"/>
    <x v="298"/>
    <x v="10"/>
    <x v="104"/>
    <d v="1899-12-30T08:15:00"/>
    <x v="0"/>
    <x v="3"/>
    <s v="PHILIPS"/>
    <s v="EFFICIA DFM 100"/>
    <x v="3"/>
    <x v="6"/>
    <s v="OPRATIONOL CHECK FAILED"/>
    <s v="RERUNNED THE OPERATIONAL CHECK IN SERVICE MODE. NOW READY TO USE."/>
    <s v="NO"/>
    <s v="NO"/>
    <d v="2024-04-10T00:00:00"/>
    <s v="April 2024"/>
    <d v="1899-12-30T08:20:00"/>
    <d v="2024-04-10T08:10:00"/>
    <d v="2024-04-10T08:20:00"/>
    <d v="1899-12-30T00:10:00"/>
    <x v="0"/>
    <x v="1"/>
  </r>
  <r>
    <n v="1487"/>
    <x v="298"/>
    <x v="10"/>
    <x v="206"/>
    <d v="1899-12-30T08:50:00"/>
    <x v="0"/>
    <x v="15"/>
    <s v="PHILIPS"/>
    <s v="MX 450"/>
    <x v="3"/>
    <x v="6"/>
    <s v="NO POWER SUPPLY"/>
    <s v="ISSUE WITH POWER SOCKET. CHANGED THE SOCKET AND READY TO USE."/>
    <s v="NO"/>
    <s v="NO"/>
    <d v="2024-04-10T00:00:00"/>
    <s v="April 2024"/>
    <d v="1899-12-30T09:00:00"/>
    <d v="2024-04-10T08:45:00"/>
    <d v="2024-04-10T09:00:00"/>
    <d v="1899-12-30T00:15:00"/>
    <x v="0"/>
    <x v="0"/>
  </r>
  <r>
    <n v="1488"/>
    <x v="298"/>
    <x v="10"/>
    <x v="61"/>
    <d v="1899-12-30T11:02:00"/>
    <x v="3"/>
    <x v="79"/>
    <s v="WIPRO GE HEALTH CARE"/>
    <s v="T1000-ST"/>
    <x v="3"/>
    <x v="3"/>
    <s v="PRINTER NOT WORKING"/>
    <s v="CARTRIDGE RELOADED AND OBSERVED. ISSUE RECTIFIED."/>
    <s v="CARTRIDGE"/>
    <s v="NO"/>
    <d v="2024-04-10T00:00:00"/>
    <s v="April 2024"/>
    <d v="1899-12-30T11:30:00"/>
    <d v="2024-04-10T11:00:00"/>
    <d v="2024-04-10T11:30:00"/>
    <d v="1899-12-30T00:30:00"/>
    <x v="0"/>
    <x v="2"/>
  </r>
  <r>
    <n v="1489"/>
    <x v="298"/>
    <x v="10"/>
    <x v="27"/>
    <d v="1899-12-30T10:35:00"/>
    <x v="0"/>
    <x v="16"/>
    <s v="MAQUET"/>
    <s v="SERVO AIR"/>
    <x v="3"/>
    <x v="6"/>
    <s v="PRE-USE CHECK FAILED"/>
    <s v="ISSUE WITH O2 PENDANT. FIXED IN ANOTHER PENDANT. AND RERUN THE PRE-USE CHECK. NOW MACHINE READY TO USE."/>
    <s v="NO"/>
    <s v="NO"/>
    <d v="2024-04-10T00:00:00"/>
    <s v="April 2024"/>
    <d v="1899-12-30T10:40:00"/>
    <d v="2024-04-10T10:30:00"/>
    <d v="2024-04-10T10:40:00"/>
    <d v="1899-12-30T00:10:00"/>
    <x v="0"/>
    <x v="1"/>
  </r>
  <r>
    <n v="1490"/>
    <x v="298"/>
    <x v="10"/>
    <x v="73"/>
    <d v="1899-12-30T16:35:00"/>
    <x v="0"/>
    <x v="13"/>
    <s v="KARL STORZ"/>
    <s v="TC200"/>
    <x v="1"/>
    <x v="5"/>
    <s v="RECORDER NOT WORKING"/>
    <s v="FORMATED NTFS ,ISSUE RECTIFIED"/>
    <s v="NO"/>
    <s v="NO"/>
    <d v="2024-04-10T00:00:00"/>
    <s v="April 2024"/>
    <d v="1899-12-30T16:40:00"/>
    <d v="2024-04-10T16:30:00"/>
    <d v="2024-04-10T16:40:00"/>
    <d v="1899-12-30T00:10:00"/>
    <x v="0"/>
    <x v="0"/>
  </r>
  <r>
    <n v="1491"/>
    <x v="298"/>
    <x v="10"/>
    <x v="59"/>
    <d v="1899-12-30T14:10:00"/>
    <x v="2"/>
    <x v="2"/>
    <s v="ARJO HUNTLEIGH"/>
    <s v="ENTERPRISE 8000"/>
    <x v="2"/>
    <x v="5"/>
    <s v="NOT WORKING"/>
    <s v="CHECKED AND POWER CABLE RECONNECTED AND RECTIFIED."/>
    <s v="NO"/>
    <s v="NO"/>
    <d v="2024-04-10T00:00:00"/>
    <s v="April 2024"/>
    <d v="1899-12-30T14:30:00"/>
    <d v="2024-04-10T14:00:00"/>
    <d v="2024-04-10T14:30:00"/>
    <d v="1899-12-30T00:30:00"/>
    <x v="0"/>
    <x v="2"/>
  </r>
  <r>
    <n v="1492"/>
    <x v="298"/>
    <x v="10"/>
    <x v="144"/>
    <d v="1899-12-30T02:15:00"/>
    <x v="6"/>
    <x v="15"/>
    <s v="PHILIPS"/>
    <s v="MX 450"/>
    <x v="4"/>
    <x v="6"/>
    <s v="MONITOR NOT SWITCHING ON"/>
    <s v="REFIXED THE POWER CORD PROPERLY AND RECTIFIED THE ISSUE"/>
    <s v="NO"/>
    <s v="NO"/>
    <d v="2024-04-10T00:00:00"/>
    <s v="April 2024"/>
    <d v="1899-12-30T02:35:00"/>
    <d v="2024-04-10T02:00:00"/>
    <d v="2024-04-10T02:35:00"/>
    <d v="1899-12-30T00:35:00"/>
    <x v="0"/>
    <x v="0"/>
  </r>
  <r>
    <n v="1493"/>
    <x v="299"/>
    <x v="10"/>
    <x v="110"/>
    <d v="1899-12-30T10:15:00"/>
    <x v="0"/>
    <x v="109"/>
    <s v="PHILIPS"/>
    <s v="INGENIA ELITON S"/>
    <x v="5"/>
    <x v="0"/>
    <s v="GRADIENT COIL ERROR"/>
    <s v="RE-STORED THE BACKUP DATA.WORKING FINE."/>
    <s v="NO"/>
    <s v="NO"/>
    <d v="2024-04-11T00:00:00"/>
    <s v="April 2024"/>
    <d v="1899-12-30T11:05:00"/>
    <d v="2024-04-11T10:10:00"/>
    <d v="2024-04-11T11:05:00"/>
    <d v="1899-12-30T00:55:00"/>
    <x v="0"/>
    <x v="1"/>
  </r>
  <r>
    <n v="1494"/>
    <x v="299"/>
    <x v="10"/>
    <x v="23"/>
    <d v="1899-12-30T14:40:00"/>
    <x v="2"/>
    <x v="2"/>
    <s v="ARJO HUNTLEIGH"/>
    <s v="ENTERPRISE 8000"/>
    <x v="2"/>
    <x v="6"/>
    <s v="NOT WORKING"/>
    <s v="RESET DONE ,NOW WORKING"/>
    <s v="NO"/>
    <s v="NO"/>
    <d v="2024-04-11T00:00:00"/>
    <s v="April 2024"/>
    <d v="1899-12-30T14:50:00"/>
    <d v="2024-04-11T14:30:00"/>
    <d v="2024-04-11T14:50:00"/>
    <d v="1899-12-30T00:20:00"/>
    <x v="0"/>
    <x v="2"/>
  </r>
  <r>
    <n v="1495"/>
    <x v="299"/>
    <x v="10"/>
    <x v="57"/>
    <d v="1899-12-30T02:35:00"/>
    <x v="0"/>
    <x v="33"/>
    <s v="SMITHS MEDICAL"/>
    <s v="L1CW"/>
    <x v="4"/>
    <x v="6"/>
    <s v="WARMER NOT WORKING "/>
    <s v="FIXED THE TORN WARMER HOSE AND RECTIFIED THE ISSUE."/>
    <s v="NO"/>
    <s v="NO"/>
    <d v="2024-04-11T00:00:00"/>
    <s v="April 2024"/>
    <d v="1899-12-30T02:55:00"/>
    <d v="2024-04-11T02:30:00"/>
    <d v="2024-04-11T02:55:00"/>
    <d v="1899-12-30T00:25:00"/>
    <x v="0"/>
    <x v="0"/>
  </r>
  <r>
    <n v="1496"/>
    <x v="299"/>
    <x v="10"/>
    <x v="110"/>
    <d v="1899-12-30T10:15:00"/>
    <x v="0"/>
    <x v="109"/>
    <s v="PHILIPS"/>
    <s v="INGENIA ELITON S"/>
    <x v="5"/>
    <x v="0"/>
    <s v="GRADIENT COIL ERROR"/>
    <s v="RE-STORED THE BACKUP DATA.WORKING FINE."/>
    <s v="NO"/>
    <s v="NO"/>
    <d v="2024-04-11T00:00:00"/>
    <s v="April 2024"/>
    <d v="1899-12-30T11:20:00"/>
    <d v="2024-04-11T10:10:00"/>
    <d v="2024-04-11T11:20:00"/>
    <d v="1899-12-30T01:10:00"/>
    <x v="0"/>
    <x v="1"/>
  </r>
  <r>
    <n v="1497"/>
    <x v="300"/>
    <x v="10"/>
    <x v="27"/>
    <d v="1899-12-30T10:35:00"/>
    <x v="0"/>
    <x v="109"/>
    <s v="PHILIPS"/>
    <s v="INGENIA ELITON S"/>
    <x v="5"/>
    <x v="0"/>
    <s v="GRADIENT COIL ERROR"/>
    <s v="SKY LIGHT ISSUE RECTIFIED.WORKING FINE."/>
    <s v="NO"/>
    <s v="NO"/>
    <d v="2024-04-12T00:00:00"/>
    <s v="April 2024"/>
    <d v="1899-12-30T13:15:00"/>
    <d v="2024-04-12T10:30:00"/>
    <d v="2024-04-12T13:15:00"/>
    <d v="1899-12-30T02:45:00"/>
    <x v="0"/>
    <x v="1"/>
  </r>
  <r>
    <n v="1498"/>
    <x v="300"/>
    <x v="10"/>
    <x v="244"/>
    <d v="1899-12-30T07:45:00"/>
    <x v="0"/>
    <x v="4"/>
    <s v="WIPRO GE HEALTH CARE"/>
    <s v="9100 CNXT"/>
    <x v="1"/>
    <x v="5"/>
    <s v="CALIBRATION DUE"/>
    <s v="O2 CELL CALIBRATION DONE"/>
    <s v="NO"/>
    <s v="NO"/>
    <d v="2024-04-12T00:00:00"/>
    <s v="April 2024"/>
    <d v="1899-12-30T07:50:00"/>
    <d v="2024-04-12T07:40:00"/>
    <d v="2024-04-12T07:50:00"/>
    <d v="1899-12-30T00:10:00"/>
    <x v="0"/>
    <x v="1"/>
  </r>
  <r>
    <n v="1499"/>
    <x v="300"/>
    <x v="10"/>
    <x v="27"/>
    <d v="1899-12-30T10:35:00"/>
    <x v="0"/>
    <x v="109"/>
    <s v="PHILIPS"/>
    <s v="INGENIA ELITON S"/>
    <x v="5"/>
    <x v="0"/>
    <s v="GRADIENT COIL ERROR"/>
    <s v="SKY LIGHT ISSUE RECTIFIED.WORKING FINE."/>
    <s v="NO"/>
    <s v="NO"/>
    <d v="2024-04-12T00:00:00"/>
    <s v="April 2024"/>
    <d v="1899-12-30T13:10:00"/>
    <d v="2024-04-12T10:30:00"/>
    <d v="2024-04-12T13:10:00"/>
    <d v="1899-12-30T02:40:00"/>
    <x v="0"/>
    <x v="1"/>
  </r>
  <r>
    <n v="1500"/>
    <x v="301"/>
    <x v="10"/>
    <x v="10"/>
    <d v="1899-12-30T10:05:00"/>
    <x v="0"/>
    <x v="79"/>
    <s v="WIPRO GE HEALTH CARE"/>
    <s v="T1000ST"/>
    <x v="1"/>
    <x v="3"/>
    <s v="PRINTER ISSUE"/>
    <s v="ISSUE RECTIFIED"/>
    <s v="NO"/>
    <s v="NO"/>
    <d v="2024-04-13T00:00:00"/>
    <s v="April 2024"/>
    <d v="1899-12-30T10:10:00"/>
    <d v="2024-04-13T10:00:00"/>
    <d v="2024-04-13T10:10:00"/>
    <d v="1899-12-30T00:10:00"/>
    <x v="0"/>
    <x v="2"/>
  </r>
  <r>
    <n v="1501"/>
    <x v="301"/>
    <x v="10"/>
    <x v="44"/>
    <d v="1899-12-30T15:20:00"/>
    <x v="2"/>
    <x v="43"/>
    <s v="WELCH ALLYN"/>
    <s v="TANITA"/>
    <x v="2"/>
    <x v="2"/>
    <s v="NOT SWITCHING ON"/>
    <s v="CHECKED AND NEED KEYPAD REPLACEMENT"/>
    <s v="NO"/>
    <s v="KEYPAD"/>
    <d v="2024-04-13T00:00:00"/>
    <s v="April 2024"/>
    <d v="1899-12-30T15:40:00"/>
    <d v="2024-04-13T15:10:00"/>
    <d v="2024-04-13T15:40:00"/>
    <d v="1899-12-30T00:30:00"/>
    <x v="1"/>
    <x v="2"/>
  </r>
  <r>
    <n v="1502"/>
    <x v="301"/>
    <x v="10"/>
    <x v="194"/>
    <d v="1899-12-30T03:05:00"/>
    <x v="0"/>
    <x v="37"/>
    <s v="SMITHS MEDICAL"/>
    <s v="GRASEBY 1200"/>
    <x v="4"/>
    <x v="6"/>
    <s v="REPEATED OCCLUSION ALARM "/>
    <s v="CHANGED THE OCCCLUSION SETTINGS AND RECTIFIED THE ISSUE."/>
    <s v="NO"/>
    <s v="NO"/>
    <d v="2024-04-13T00:00:00"/>
    <s v="April 2024"/>
    <d v="1899-12-30T03:20:00"/>
    <d v="2024-04-13T03:00:00"/>
    <d v="2024-04-13T03:20:00"/>
    <d v="1899-12-30T00:20:00"/>
    <x v="0"/>
    <x v="2"/>
  </r>
  <r>
    <n v="1503"/>
    <x v="301"/>
    <x v="10"/>
    <x v="254"/>
    <d v="1899-12-30T23:55:00"/>
    <x v="0"/>
    <x v="37"/>
    <s v="SMITHS MEDICAL"/>
    <s v="GRASEBY 1200"/>
    <x v="4"/>
    <x v="6"/>
    <s v="FLOW RATE ISSUE"/>
    <s v="REPLACED THE DAMAGED DOOR AND RECTIFIED THE ISSUE"/>
    <s v="NO"/>
    <s v="NO"/>
    <d v="2024-04-14T00:00:00"/>
    <s v="April 2024"/>
    <d v="1899-12-30T00:10:00"/>
    <d v="2024-04-13T23:50:00"/>
    <d v="2024-04-14T00:10:00"/>
    <d v="1899-12-30T00:20:00"/>
    <x v="0"/>
    <x v="2"/>
  </r>
  <r>
    <n v="1504"/>
    <x v="302"/>
    <x v="10"/>
    <x v="21"/>
    <d v="1899-12-30T15:05:00"/>
    <x v="0"/>
    <x v="4"/>
    <s v="WIPRO GE HEALTH CARE"/>
    <s v="9100 CNXT"/>
    <x v="0"/>
    <x v="5"/>
    <s v="CIRCUIT LEAK TEST FAILED"/>
    <s v="FOUND MOISTURE ACCUMULATED ON TOP OF SODA LIME CHAMBER. REMOVED THE MOISTURE AND CLEANED THE CHAMBER DRY. CHECKOUT DONE AND ISSUE RECTIFIED. "/>
    <s v="NO"/>
    <s v="NO"/>
    <d v="2024-04-14T00:00:00"/>
    <s v="April 2024"/>
    <d v="1899-12-30T15:20:00"/>
    <d v="2024-04-14T15:00:00"/>
    <d v="2024-04-14T15:20:00"/>
    <d v="1899-12-30T00:20:00"/>
    <x v="0"/>
    <x v="1"/>
  </r>
  <r>
    <n v="1505"/>
    <x v="302"/>
    <x v="10"/>
    <x v="62"/>
    <d v="1899-12-30T22:32:00"/>
    <x v="3"/>
    <x v="8"/>
    <s v="WIPRO GE HEALTH CARE"/>
    <s v="LOGIC E-R7"/>
    <x v="4"/>
    <x v="5"/>
    <s v="DISPLAY BROKEN"/>
    <s v="DISPLAY HAS BEEN PHYSICALLY DAMAGED AND NEEDS TO BE REPLACED "/>
    <s v="NO"/>
    <s v="DISPLAY"/>
    <d v="2024-04-14T00:00:00"/>
    <s v="April 2024"/>
    <d v="1899-12-30T22:46:00"/>
    <d v="2024-04-14T22:30:00"/>
    <d v="2024-04-14T22:46:00"/>
    <d v="1899-12-30T00:16:00"/>
    <x v="1"/>
    <x v="0"/>
  </r>
  <r>
    <n v="1506"/>
    <x v="303"/>
    <x v="10"/>
    <x v="23"/>
    <d v="1899-12-30T14:34:00"/>
    <x v="10"/>
    <x v="5"/>
    <s v="INSTRUMENTATION LABORATORY"/>
    <s v="GEM 4000"/>
    <x v="3"/>
    <x v="6"/>
    <s v="CVP TEST DUE"/>
    <s v="RUNNED CVP TEST. NOW MACHINE READY TO USE."/>
    <s v="NO"/>
    <s v="NO"/>
    <d v="2024-04-15T00:00:00"/>
    <s v="April 2024"/>
    <d v="1899-12-30T14:45:00"/>
    <d v="2024-04-15T14:30:00"/>
    <d v="2024-04-15T14:45:00"/>
    <d v="1899-12-30T00:15:00"/>
    <x v="0"/>
    <x v="0"/>
  </r>
  <r>
    <n v="1507"/>
    <x v="303"/>
    <x v="10"/>
    <x v="10"/>
    <d v="1899-12-30T10:05:00"/>
    <x v="0"/>
    <x v="5"/>
    <s v="GEM 4000"/>
    <s v="INSTRUMENTATION LABORATORY"/>
    <x v="1"/>
    <x v="6"/>
    <s v="CATRIDGE EJECTED"/>
    <s v="REPLACED ANOTHER CATRIDGE"/>
    <s v="CARTRIDGE"/>
    <s v="NO"/>
    <d v="2024-04-15T00:00:00"/>
    <s v="April 2024"/>
    <d v="1899-12-30T11:00:00"/>
    <d v="2024-04-15T10:00:00"/>
    <d v="2024-04-15T11:00:00"/>
    <d v="1899-12-30T01:00:00"/>
    <x v="0"/>
    <x v="0"/>
  </r>
  <r>
    <n v="1508"/>
    <x v="303"/>
    <x v="10"/>
    <x v="133"/>
    <d v="1899-12-30T20:40:00"/>
    <x v="2"/>
    <x v="5"/>
    <s v="GEM 4000"/>
    <s v="INSTRUMENTATION LABORATORY"/>
    <x v="4"/>
    <x v="6"/>
    <s v="PROCESS CONTROL SOLUTION NOT DETECTED."/>
    <s v="CLOT PATTERN OBSERVED. CHANGED THE CARTRIDGE AND RECTIFIED THE ISSUE"/>
    <s v="NO"/>
    <s v="NO"/>
    <d v="2024-04-15T00:00:00"/>
    <s v="April 2024"/>
    <d v="1899-12-30T20:57:00"/>
    <d v="2024-04-15T20:30:00"/>
    <d v="2024-04-15T20:57:00"/>
    <d v="1899-12-30T00:27:00"/>
    <x v="0"/>
    <x v="0"/>
  </r>
  <r>
    <n v="1509"/>
    <x v="304"/>
    <x v="10"/>
    <x v="27"/>
    <d v="1899-12-30T10:34:00"/>
    <x v="10"/>
    <x v="5"/>
    <s v="INSTRUMENTATION LABORATORY"/>
    <s v="GEM 4000"/>
    <x v="3"/>
    <x v="6"/>
    <s v="NEED TO REPLACE CARTRIDGE"/>
    <s v="CARTRIDGE REPLACED AND NOW MACHINE READY TO USE."/>
    <s v="CARTRIDGE"/>
    <s v="NO"/>
    <d v="2024-04-16T00:00:00"/>
    <s v="April 2024"/>
    <d v="1899-12-30T11:30:00"/>
    <d v="2024-04-16T10:30:00"/>
    <d v="2024-04-16T11:30:00"/>
    <d v="1899-12-30T01:00:00"/>
    <x v="0"/>
    <x v="0"/>
  </r>
  <r>
    <n v="1510"/>
    <x v="304"/>
    <x v="10"/>
    <x v="25"/>
    <d v="1899-12-30T11:31:00"/>
    <x v="4"/>
    <x v="15"/>
    <s v="PHILIPS"/>
    <s v="MX 450"/>
    <x v="3"/>
    <x v="6"/>
    <s v="SPO2 PROBE NOT WORKING"/>
    <s v="CLEANED AND REFIXED THE PROBE. ISSUE RECTIFIED."/>
    <s v="NO"/>
    <s v="NO"/>
    <d v="2024-04-16T00:00:00"/>
    <s v="April 2024"/>
    <d v="1899-12-30T11:45:00"/>
    <d v="2024-04-16T11:30:00"/>
    <d v="2024-04-16T11:45:00"/>
    <d v="1899-12-30T00:15:00"/>
    <x v="0"/>
    <x v="0"/>
  </r>
  <r>
    <n v="1511"/>
    <x v="304"/>
    <x v="10"/>
    <x v="128"/>
    <d v="1899-12-30T20:10:00"/>
    <x v="2"/>
    <x v="5"/>
    <s v="GEM 3500"/>
    <s v="INSTRUMENTATION LABORATORY"/>
    <x v="1"/>
    <x v="6"/>
    <s v="CATRIDGE NEED TO REPLACE"/>
    <s v="NEW CATRIDGE REPLACED"/>
    <s v="CARTRIDGE"/>
    <s v="NO"/>
    <d v="2024-04-16T00:00:00"/>
    <s v="April 2024"/>
    <d v="1899-12-30T20:10:00"/>
    <d v="2024-04-16T20:00:00"/>
    <d v="2024-04-16T20:10:00"/>
    <d v="1899-12-30T00:10:00"/>
    <x v="0"/>
    <x v="0"/>
  </r>
  <r>
    <n v="1512"/>
    <x v="304"/>
    <x v="10"/>
    <x v="70"/>
    <d v="1899-12-30T15:30:00"/>
    <x v="2"/>
    <x v="79"/>
    <s v="AFTON"/>
    <s v="AFTON"/>
    <x v="2"/>
    <x v="12"/>
    <s v="CONNECTION FAILED"/>
    <s v="CHECKED AND SAFETYKEY ADJUSTED"/>
    <s v="NO"/>
    <s v="NO"/>
    <d v="2024-04-16T00:00:00"/>
    <s v="April 2024"/>
    <d v="1899-12-30T15:40:00"/>
    <d v="2024-04-16T15:20:00"/>
    <d v="2024-04-16T15:40:00"/>
    <d v="1899-12-30T00:20:00"/>
    <x v="0"/>
    <x v="2"/>
  </r>
  <r>
    <n v="1513"/>
    <x v="305"/>
    <x v="10"/>
    <x v="49"/>
    <d v="1899-12-30T12:55:00"/>
    <x v="0"/>
    <x v="3"/>
    <s v="PHILIPS"/>
    <s v="EFFICIA DFM 100"/>
    <x v="0"/>
    <x v="9"/>
    <s v="PRINTER NOT WORKING. "/>
    <s v="FOUND ROLLER TRAY BROKEN. REPLACED FROM ANOTHER DEFECTIVE DEFIB AND ISSUE RECTIFIED. "/>
    <s v="PRINTER ROLLER HEAD"/>
    <s v="NO"/>
    <d v="2024-04-17T00:00:00"/>
    <s v="April 2024"/>
    <d v="1899-12-30T13:10:00"/>
    <d v="2024-04-17T12:50:00"/>
    <d v="2024-04-17T13:10:00"/>
    <d v="1899-12-30T00:20:00"/>
    <x v="0"/>
    <x v="1"/>
  </r>
  <r>
    <n v="1514"/>
    <x v="305"/>
    <x v="10"/>
    <x v="214"/>
    <d v="1899-12-30T12:10:00"/>
    <x v="0"/>
    <x v="3"/>
    <s v="PHILIPS"/>
    <s v="EFFICIA DFM 100"/>
    <x v="3"/>
    <x v="6"/>
    <s v="PRINTER NOT WORKING"/>
    <s v="PROPERLY FIXED THE PAPERROLL AND ISSUE RECTIFIED."/>
    <s v="NO"/>
    <s v="NO"/>
    <d v="2024-04-17T00:00:00"/>
    <s v="April 2024"/>
    <d v="1899-12-30T12:25:00"/>
    <d v="2024-04-17T12:05:00"/>
    <d v="2024-04-17T12:25:00"/>
    <d v="1899-12-30T00:20:00"/>
    <x v="0"/>
    <x v="1"/>
  </r>
  <r>
    <n v="1515"/>
    <x v="305"/>
    <x v="10"/>
    <x v="35"/>
    <d v="1899-12-30T17:03:00"/>
    <x v="7"/>
    <x v="119"/>
    <s v="RESMED"/>
    <s v="ASTRAL 100"/>
    <x v="3"/>
    <x v="6"/>
    <s v="PRE-USE TEST FAILED"/>
    <s v="RERUNNED THE TEST WITH FILTER. NOW PASSED AND READY TO USE."/>
    <s v="NO"/>
    <s v="NO"/>
    <d v="2024-04-17T00:00:00"/>
    <s v="April 2024"/>
    <d v="1899-12-30T17:35:00"/>
    <d v="2024-04-17T17:00:00"/>
    <d v="2024-04-17T17:35:00"/>
    <d v="1899-12-30T00:35:00"/>
    <x v="0"/>
    <x v="0"/>
  </r>
  <r>
    <n v="1516"/>
    <x v="305"/>
    <x v="10"/>
    <x v="37"/>
    <d v="1899-12-30T00:20:00"/>
    <x v="0"/>
    <x v="21"/>
    <s v="WIPRO GE HEALTH CARE"/>
    <s v="VIVID E95"/>
    <x v="1"/>
    <x v="3"/>
    <s v="SUDDENLY TURN OF"/>
    <s v="ISSUE RECTIFIED"/>
    <s v="NO"/>
    <s v="NO"/>
    <d v="2024-04-17T00:00:00"/>
    <s v="April 2024"/>
    <d v="1899-12-30T00:25:00"/>
    <d v="2024-04-17T00:15:00"/>
    <d v="2024-04-17T00:25:00"/>
    <d v="1899-12-30T00:10:00"/>
    <x v="0"/>
    <x v="0"/>
  </r>
  <r>
    <n v="1517"/>
    <x v="305"/>
    <x v="10"/>
    <x v="261"/>
    <d v="1899-12-30T00:30:00"/>
    <x v="0"/>
    <x v="106"/>
    <s v="COBAS U 411"/>
    <s v="ROCHE"/>
    <x v="1"/>
    <x v="2"/>
    <s v="ERROR 350107"/>
    <s v="MAINTANONCE RUN ISUE RECTIFIED"/>
    <s v="NO"/>
    <s v="NO"/>
    <d v="2024-04-17T00:00:00"/>
    <s v="April 2024"/>
    <d v="1899-12-30T00:30:00"/>
    <d v="2024-04-17T00:25:00"/>
    <d v="2024-04-17T00:30:00"/>
    <d v="1899-12-30T00:05:00"/>
    <x v="0"/>
    <x v="0"/>
  </r>
  <r>
    <n v="1518"/>
    <x v="305"/>
    <x v="10"/>
    <x v="36"/>
    <d v="1899-12-30T14:30:00"/>
    <x v="11"/>
    <x v="160"/>
    <s v="TERUMO PENPOL"/>
    <s v="PB-100"/>
    <x v="2"/>
    <x v="11"/>
    <s v="NOT HEATING"/>
    <s v="CHECKED AND CLEARED THE BLOCK, NOT IT WORKING"/>
    <s v="NO"/>
    <s v="NO"/>
    <d v="2024-04-17T00:00:00"/>
    <s v="April 2024"/>
    <d v="1899-12-30T14:40:00"/>
    <d v="2024-04-17T14:10:00"/>
    <d v="2024-04-17T14:40:00"/>
    <d v="1899-12-30T00:30:00"/>
    <x v="0"/>
    <x v="0"/>
  </r>
  <r>
    <n v="1519"/>
    <x v="306"/>
    <x v="10"/>
    <x v="92"/>
    <d v="1899-12-30T13:05:00"/>
    <x v="0"/>
    <x v="1"/>
    <s v="PHILIPS"/>
    <s v="AZURION 7M12"/>
    <x v="3"/>
    <x v="1"/>
    <s v="PACS ISSUE"/>
    <s v="SETTINGS CHANGED AND OBSERVED. ISSUE RECTIFIED."/>
    <s v="NO"/>
    <s v="NO"/>
    <d v="2024-04-18T00:00:00"/>
    <s v="April 2024"/>
    <d v="1899-12-30T13:20:00"/>
    <d v="2024-04-18T13:00:00"/>
    <d v="2024-04-18T13:20:00"/>
    <d v="1899-12-30T00:20:00"/>
    <x v="0"/>
    <x v="1"/>
  </r>
  <r>
    <n v="1520"/>
    <x v="306"/>
    <x v="10"/>
    <x v="21"/>
    <d v="1899-12-30T15:05:00"/>
    <x v="0"/>
    <x v="127"/>
    <s v="SKANRAY"/>
    <s v="SKANMOBILE"/>
    <x v="3"/>
    <x v="0"/>
    <s v="DETECTOR BATTERY ISSUE"/>
    <s v="GIVEN ONE STANDBY DETECTOR BATTERY."/>
    <s v="DETECTOR BATTERY"/>
    <s v="NO"/>
    <d v="2024-04-18T00:00:00"/>
    <s v="April 2024"/>
    <d v="1899-12-30T15:15:00"/>
    <d v="2024-04-18T15:00:00"/>
    <d v="2024-04-18T15:15:00"/>
    <d v="1899-12-30T00:15:00"/>
    <x v="0"/>
    <x v="0"/>
  </r>
  <r>
    <n v="1521"/>
    <x v="306"/>
    <x v="10"/>
    <x v="221"/>
    <d v="1899-12-30T00:10:00"/>
    <x v="0"/>
    <x v="4"/>
    <s v="WIPRO GE HEALTH CARE"/>
    <s v="9100 CNXT"/>
    <x v="1"/>
    <x v="5"/>
    <s v="CIRCUIT LEAK TEST FAILED"/>
    <s v="ISSUE RECTIFIED"/>
    <s v="NO"/>
    <s v="NO"/>
    <d v="2024-04-18T00:00:00"/>
    <s v="April 2024"/>
    <d v="1899-12-30T00:25:00"/>
    <d v="2024-04-18T00:05:00"/>
    <d v="2024-04-18T00:25:00"/>
    <d v="1899-12-30T00:20:00"/>
    <x v="0"/>
    <x v="1"/>
  </r>
  <r>
    <n v="1522"/>
    <x v="307"/>
    <x v="10"/>
    <x v="154"/>
    <d v="1899-12-30T00:25:00"/>
    <x v="0"/>
    <x v="15"/>
    <s v="PHILIPS"/>
    <s v="MX 450"/>
    <x v="1"/>
    <x v="6"/>
    <s v="CENTRAL MONITERING ISSUE"/>
    <s v="RESET DONE ,NOW WORKING"/>
    <s v="NO"/>
    <s v="NO"/>
    <d v="2024-04-19T00:00:00"/>
    <s v="April 2024"/>
    <d v="1899-12-30T00:30:00"/>
    <d v="2024-04-19T00:20:00"/>
    <d v="2024-04-19T00:30:00"/>
    <d v="1899-12-30T00:10:00"/>
    <x v="0"/>
    <x v="0"/>
  </r>
  <r>
    <n v="1523"/>
    <x v="308"/>
    <x v="10"/>
    <x v="141"/>
    <d v="1899-12-30T10:40:00"/>
    <x v="0"/>
    <x v="32"/>
    <s v="WIPRO GE HEALTH CARE"/>
    <s v="MAC 600"/>
    <x v="3"/>
    <x v="7"/>
    <s v="ARTFACT ISSUE"/>
    <s v="SETTINGS CHANGED AND OBSERVED. ISSUE RECTIFIED."/>
    <s v="NO"/>
    <s v="NO"/>
    <d v="2024-04-20T00:00:00"/>
    <s v="April 2024"/>
    <d v="1899-12-30T10:50:00"/>
    <d v="2024-04-20T10:35:00"/>
    <d v="2024-04-20T10:50:00"/>
    <d v="1899-12-30T00:15:00"/>
    <x v="0"/>
    <x v="0"/>
  </r>
  <r>
    <n v="1524"/>
    <x v="308"/>
    <x v="10"/>
    <x v="162"/>
    <d v="1899-12-30T11:40:00"/>
    <x v="0"/>
    <x v="8"/>
    <s v="WIPRO GE HEALTH CARE"/>
    <s v="LOGIQ S8"/>
    <x v="3"/>
    <x v="3"/>
    <s v="HANGING ISSUE"/>
    <s v="SPOOLER CLEARED AND OBSERVED. ISSUE RECTIFIED."/>
    <s v="NO"/>
    <s v="NO"/>
    <d v="2024-04-20T00:00:00"/>
    <s v="April 2024"/>
    <d v="1899-12-30T11:50:00"/>
    <d v="2024-04-20T11:35:00"/>
    <d v="2024-04-20T11:50:00"/>
    <d v="1899-12-30T00:15:00"/>
    <x v="0"/>
    <x v="0"/>
  </r>
  <r>
    <n v="1525"/>
    <x v="308"/>
    <x v="10"/>
    <x v="48"/>
    <d v="1899-12-30T11:53:00"/>
    <x v="7"/>
    <x v="32"/>
    <s v="WIPRO GE HEALTH CARE"/>
    <s v="MAC 600"/>
    <x v="3"/>
    <x v="3"/>
    <s v="ARTFACT ISSUE"/>
    <s v="SETTINGS CHANGED AND OBSERVED. ISSUE RECTIFIED."/>
    <s v="NO"/>
    <s v="NO"/>
    <d v="2024-04-20T00:00:00"/>
    <s v="April 2024"/>
    <d v="1899-12-30T12:00:00"/>
    <d v="2024-04-20T11:50:00"/>
    <d v="2024-04-20T12:00:00"/>
    <d v="1899-12-30T00:10:00"/>
    <x v="0"/>
    <x v="0"/>
  </r>
  <r>
    <n v="1526"/>
    <x v="308"/>
    <x v="10"/>
    <x v="194"/>
    <d v="1899-12-30T03:10:00"/>
    <x v="2"/>
    <x v="26"/>
    <s v="RESMED"/>
    <s v="ASTRAL 100"/>
    <x v="1"/>
    <x v="7"/>
    <s v="CIRCUIT LEAK ISSUE"/>
    <s v="ISSUE RECTIFIED"/>
    <s v="NO"/>
    <s v="NO"/>
    <d v="2024-04-20T00:00:00"/>
    <s v="April 2024"/>
    <d v="1899-12-30T03:10:00"/>
    <d v="2024-04-20T03:00:00"/>
    <d v="2024-04-20T03:10:00"/>
    <d v="1899-12-30T00:10:00"/>
    <x v="0"/>
    <x v="1"/>
  </r>
  <r>
    <n v="1527"/>
    <x v="308"/>
    <x v="10"/>
    <x v="262"/>
    <d v="1899-12-30T03:25:00"/>
    <x v="0"/>
    <x v="32"/>
    <s v="WIPRO GE HEALTH CARE"/>
    <s v="MAC 2000"/>
    <x v="1"/>
    <x v="3"/>
    <s v="STORAGE FULL"/>
    <s v="ISSUE RECTIFIED"/>
    <s v="NO"/>
    <s v="NO"/>
    <d v="2024-04-20T00:00:00"/>
    <s v="April 2024"/>
    <d v="1899-12-30T03:25:00"/>
    <d v="2024-04-20T03:20:00"/>
    <d v="2024-04-20T03:25:00"/>
    <d v="1899-12-30T00:05:00"/>
    <x v="0"/>
    <x v="0"/>
  </r>
  <r>
    <n v="1528"/>
    <x v="308"/>
    <x v="10"/>
    <x v="41"/>
    <d v="1899-12-30T16:20:00"/>
    <x v="2"/>
    <x v="30"/>
    <s v="MIDMARK JANOK"/>
    <s v="E122012"/>
    <x v="2"/>
    <x v="3"/>
    <s v="NOT HEATING"/>
    <s v="PROBLEM WITH ACTUATOR"/>
    <s v="NO"/>
    <s v="NO"/>
    <d v="2024-04-20T00:00:00"/>
    <s v="April 2024"/>
    <d v="1899-12-30T16:40:00"/>
    <d v="2024-04-20T16:10:00"/>
    <d v="2024-04-20T16:40:00"/>
    <d v="1899-12-30T00:30:00"/>
    <x v="0"/>
    <x v="2"/>
  </r>
  <r>
    <n v="1529"/>
    <x v="309"/>
    <x v="10"/>
    <x v="158"/>
    <d v="1899-12-30T06:40:00"/>
    <x v="0"/>
    <x v="2"/>
    <s v="ARJO HUNTLEIGH"/>
    <s v="ENTERPRISE 8000"/>
    <x v="1"/>
    <x v="7"/>
    <s v="POWER SOCKET ISSUE"/>
    <s v="ISSUE RECTIFIED"/>
    <s v="NO"/>
    <s v="NO"/>
    <d v="2024-04-21T00:00:00"/>
    <s v="April 2024"/>
    <d v="1899-12-30T06:40:00"/>
    <d v="2024-04-21T06:35:00"/>
    <d v="2024-04-21T06:40:00"/>
    <d v="1899-12-30T00:05:00"/>
    <x v="0"/>
    <x v="2"/>
  </r>
  <r>
    <n v="1530"/>
    <x v="309"/>
    <x v="10"/>
    <x v="219"/>
    <d v="1899-12-30T06:45:00"/>
    <x v="0"/>
    <x v="2"/>
    <s v="ARJO HUNTLEIGH"/>
    <s v="ENTERPRISE 8000"/>
    <x v="1"/>
    <x v="7"/>
    <s v="POWER SOCKET ISSUE"/>
    <s v="ISSUE RECTIFIED"/>
    <s v="NO"/>
    <s v="NO"/>
    <d v="2024-04-21T00:00:00"/>
    <s v="April 2024"/>
    <d v="1899-12-30T06:50:00"/>
    <d v="2024-04-21T06:40:00"/>
    <d v="2024-04-21T06:50:00"/>
    <d v="1899-12-30T00:10:00"/>
    <x v="0"/>
    <x v="2"/>
  </r>
  <r>
    <n v="1531"/>
    <x v="309"/>
    <x v="10"/>
    <x v="196"/>
    <d v="1899-12-30T09:35:00"/>
    <x v="0"/>
    <x v="3"/>
    <s v="PHILIPS"/>
    <s v="EFFICIA DFM 100"/>
    <x v="4"/>
    <x v="3"/>
    <s v="OPERATIONAL CHECK FAILED"/>
    <s v="RERAN OP CHECK AND RECTIFIED THE ISSUE."/>
    <s v="NO"/>
    <s v="NO"/>
    <d v="2024-04-21T00:00:00"/>
    <s v="April 2024"/>
    <d v="1899-12-30T09:50:00"/>
    <d v="2024-04-21T09:30:00"/>
    <d v="2024-04-21T09:50:00"/>
    <d v="1899-12-30T00:20:00"/>
    <x v="0"/>
    <x v="1"/>
  </r>
  <r>
    <n v="1532"/>
    <x v="310"/>
    <x v="10"/>
    <x v="24"/>
    <d v="1899-12-30T16:05:00"/>
    <x v="0"/>
    <x v="4"/>
    <s v="WIPRO GE HEALTH CARE"/>
    <s v="AISYS CS2"/>
    <x v="0"/>
    <x v="5"/>
    <s v="BELLOW ISSUE"/>
    <s v="FOUND ISSUE WITH PATIENT CIRCUIT. REPLACED NEW CIRCUIT AND ISSUE RECTIFIED. "/>
    <s v="NO"/>
    <s v="NO"/>
    <d v="2024-04-22T00:00:00"/>
    <s v="April 2024"/>
    <d v="1899-12-30T16:20:00"/>
    <d v="2024-04-22T16:00:00"/>
    <d v="2024-04-22T16:20:00"/>
    <d v="1899-12-30T00:20:00"/>
    <x v="0"/>
    <x v="1"/>
  </r>
  <r>
    <n v="1533"/>
    <x v="310"/>
    <x v="10"/>
    <x v="128"/>
    <d v="1899-12-30T20:02:00"/>
    <x v="3"/>
    <x v="5"/>
    <s v="INSTRUMENTATION LABORATORY"/>
    <s v="GEM 4000"/>
    <x v="3"/>
    <x v="6"/>
    <s v="NEED TO REPLACE CARTRIDGE"/>
    <s v="CARTRIDGE REPLACED AND NOW MACHINE READY TO USE."/>
    <s v="CARTRIDGE"/>
    <s v="NO"/>
    <d v="2024-04-22T00:00:00"/>
    <s v="April 2024"/>
    <d v="1899-12-30T21:00:00"/>
    <d v="2024-04-22T20:00:00"/>
    <d v="2024-04-22T21:00:00"/>
    <d v="1899-12-30T01:00:00"/>
    <x v="0"/>
    <x v="0"/>
  </r>
  <r>
    <n v="1534"/>
    <x v="310"/>
    <x v="10"/>
    <x v="169"/>
    <d v="1899-12-30T00:20:00"/>
    <x v="2"/>
    <x v="20"/>
    <s v="GETINGE"/>
    <s v="GSS67H102E"/>
    <x v="1"/>
    <x v="8"/>
    <s v="AIRVALVE ISSUE"/>
    <s v="AIRVALVE REPLACED FROM MACHINE 2"/>
    <s v="NO"/>
    <s v="NO"/>
    <d v="2024-04-22T00:00:00"/>
    <s v="April 2024"/>
    <d v="1899-12-30T00:25:00"/>
    <d v="2024-04-22T00:10:00"/>
    <d v="2024-04-22T00:25:00"/>
    <d v="1899-12-30T00:15:00"/>
    <x v="0"/>
    <x v="0"/>
  </r>
  <r>
    <n v="1535"/>
    <x v="310"/>
    <x v="10"/>
    <x v="73"/>
    <d v="1899-12-30T16:40:00"/>
    <x v="2"/>
    <x v="127"/>
    <s v="SKANRAY"/>
    <s v="SKANMOBILE"/>
    <x v="4"/>
    <x v="0"/>
    <s v="MACHINE NOT SWITCHING ON."/>
    <s v="CHANGED THE EXTENSION BOX AND RECTIFIED THE ISSUE "/>
    <s v="NO"/>
    <s v="NO"/>
    <d v="2024-04-22T00:00:00"/>
    <s v="April 2024"/>
    <d v="1899-12-30T16:55:00"/>
    <d v="2024-04-22T16:30:00"/>
    <d v="2024-04-22T16:55:00"/>
    <d v="1899-12-30T00:25:00"/>
    <x v="0"/>
    <x v="0"/>
  </r>
  <r>
    <n v="1536"/>
    <x v="311"/>
    <x v="10"/>
    <x v="186"/>
    <d v="1899-12-30T06:05:00"/>
    <x v="0"/>
    <x v="60"/>
    <s v="JOHNSON&amp;JOHNSON"/>
    <s v="STERRAD 100NX"/>
    <x v="3"/>
    <x v="8"/>
    <s v="INSTRUMENT STUCK INSIDE"/>
    <s v="OPENED THE FRONT DOOR AND RETRIEVED THE INSTRUMENT. ISSUE RECTIFIED."/>
    <s v="NO"/>
    <s v="NO"/>
    <d v="2024-04-23T00:00:00"/>
    <s v="April 2024"/>
    <d v="1899-12-30T06:25:00"/>
    <d v="2024-04-23T06:00:00"/>
    <d v="2024-04-23T06:25:00"/>
    <d v="1899-12-30T00:25:00"/>
    <x v="0"/>
    <x v="0"/>
  </r>
  <r>
    <n v="1537"/>
    <x v="311"/>
    <x v="10"/>
    <x v="133"/>
    <d v="1899-12-30T20:32:00"/>
    <x v="3"/>
    <x v="4"/>
    <s v="WIPRO GE HEALTH CARE"/>
    <s v="CARESTATION 650 "/>
    <x v="3"/>
    <x v="1"/>
    <s v="CIRCUIT LEAK TEST FAILED"/>
    <s v="FOUND ABSORBER CANISTER NOT LOCKED. RELOCKED IT. AND NOW TEST PASSED AND IS NOW READY TO USE."/>
    <s v="NO"/>
    <s v="NO"/>
    <d v="2024-04-23T00:00:00"/>
    <s v="April 2024"/>
    <d v="1899-12-30T20:40:00"/>
    <d v="2024-04-23T20:30:00"/>
    <d v="2024-04-23T20:40:00"/>
    <d v="1899-12-30T00:10:00"/>
    <x v="0"/>
    <x v="1"/>
  </r>
  <r>
    <n v="1538"/>
    <x v="311"/>
    <x v="10"/>
    <x v="51"/>
    <d v="1899-12-30T15:35:00"/>
    <x v="0"/>
    <x v="33"/>
    <s v="SMITHS MEDICAL"/>
    <s v="EQ 5000"/>
    <x v="1"/>
    <x v="6"/>
    <s v="NOT WORKING"/>
    <s v="ISSUE RECTIFIED"/>
    <s v="NO"/>
    <s v="NO"/>
    <d v="2024-04-23T00:00:00"/>
    <s v="April 2024"/>
    <d v="1899-12-30T15:45:00"/>
    <d v="2024-04-23T15:30:00"/>
    <d v="2024-04-23T15:45:00"/>
    <d v="1899-12-30T00:15:00"/>
    <x v="0"/>
    <x v="0"/>
  </r>
  <r>
    <n v="1539"/>
    <x v="311"/>
    <x v="10"/>
    <x v="66"/>
    <d v="1899-12-30T17:40:00"/>
    <x v="2"/>
    <x v="2"/>
    <s v="ARJO HUNTLEIGH"/>
    <s v="ENTERPRISE 5000"/>
    <x v="2"/>
    <x v="7"/>
    <s v="NOT WORKING"/>
    <s v="CHECKED AND RESET DONE AND NOW IRT WORKING"/>
    <s v="NO"/>
    <s v="NO"/>
    <d v="2024-04-23T00:00:00"/>
    <s v="April 2024"/>
    <d v="1899-12-30T17:50:00"/>
    <d v="2024-04-23T17:30:00"/>
    <d v="2024-04-23T17:50:00"/>
    <d v="1899-12-30T00:20:00"/>
    <x v="0"/>
    <x v="2"/>
  </r>
  <r>
    <n v="1540"/>
    <x v="311"/>
    <x v="10"/>
    <x v="36"/>
    <d v="1899-12-30T14:30:00"/>
    <x v="11"/>
    <x v="67"/>
    <s v="NOTUS NEUROLOGY"/>
    <s v="NICOLET  EEG V32"/>
    <x v="4"/>
    <x v="3"/>
    <s v="SOFTWARE ABOUT TO EXPIRE"/>
    <s v="UPDATED THE SOFTWARE AND RECTIFIED THE ISSUE "/>
    <s v="NO"/>
    <s v="NO"/>
    <d v="2024-04-23T00:00:00"/>
    <s v="April 2024"/>
    <d v="1899-12-30T14:45:00"/>
    <d v="2024-04-23T14:10:00"/>
    <d v="2024-04-23T14:45:00"/>
    <d v="1899-12-30T00:35:00"/>
    <x v="0"/>
    <x v="0"/>
  </r>
  <r>
    <n v="1541"/>
    <x v="311"/>
    <x v="10"/>
    <x v="21"/>
    <d v="1899-12-30T15:15:00"/>
    <x v="6"/>
    <x v="21"/>
    <s v="WIPRO GE HEALTH CARE"/>
    <s v="VIVID E95"/>
    <x v="4"/>
    <x v="3"/>
    <s v="MACHINE HANGS DURING THE PROCEDURE "/>
    <s v="RELOADED THE YSTEM SOFTWARE AND RECTIFIED THE ISSUE "/>
    <s v="NO"/>
    <s v="NO"/>
    <d v="2024-04-23T00:00:00"/>
    <s v="April 2024"/>
    <d v="1899-12-30T15:35:00"/>
    <d v="2024-04-23T15:00:00"/>
    <d v="2024-04-23T15:35:00"/>
    <d v="1899-12-30T00:35:00"/>
    <x v="0"/>
    <x v="0"/>
  </r>
  <r>
    <n v="1542"/>
    <x v="312"/>
    <x v="10"/>
    <x v="59"/>
    <d v="1899-12-30T14:05:00"/>
    <x v="0"/>
    <x v="15"/>
    <s v="PHILIPS"/>
    <s v="MX 550"/>
    <x v="0"/>
    <x v="5"/>
    <s v="BATTERY MALFUNCTION ALARM"/>
    <s v="FOUND BATTERY TO BE DEFECTIVE. AS OF NOW CONNECTED ON MAINS AND WORKING. "/>
    <s v="NO"/>
    <s v="NO"/>
    <d v="2024-04-24T00:00:00"/>
    <s v="April 2024"/>
    <d v="1899-12-30T14:30:00"/>
    <d v="2024-04-24T14:00:00"/>
    <d v="2024-04-24T14:30:00"/>
    <d v="1899-12-30T00:30:00"/>
    <x v="0"/>
    <x v="0"/>
  </r>
  <r>
    <n v="1543"/>
    <x v="312"/>
    <x v="10"/>
    <x v="233"/>
    <d v="1899-12-30T01:50:00"/>
    <x v="0"/>
    <x v="15"/>
    <s v="PHILIPS"/>
    <s v="MX 550"/>
    <x v="3"/>
    <x v="5"/>
    <s v="GAS MODULE ISSUE"/>
    <s v="REPLACED THE GAS MODULE (S.NO: DE43803809): OLD MODULE S.NO: DE43805579."/>
    <s v="GAS MODULE"/>
    <s v="NO"/>
    <d v="2024-04-24T00:00:00"/>
    <s v="April 2024"/>
    <d v="1899-12-30T02:00:00"/>
    <d v="2024-04-24T01:45:00"/>
    <d v="2024-04-24T02:00:00"/>
    <d v="1899-12-30T00:15:00"/>
    <x v="0"/>
    <x v="0"/>
  </r>
  <r>
    <n v="1544"/>
    <x v="312"/>
    <x v="10"/>
    <x v="144"/>
    <d v="1899-12-30T02:00:00"/>
    <x v="1"/>
    <x v="15"/>
    <s v="PHILIPS"/>
    <s v="MX 550"/>
    <x v="3"/>
    <x v="5"/>
    <s v="GAS MODULE ISSUE"/>
    <s v="REPLACED THE GAS MODULE (S.NO: DE43812976); OLD MODULE S.NO: DE43805577."/>
    <s v="GAS MODULE"/>
    <s v="NO"/>
    <d v="2024-04-24T00:00:00"/>
    <s v="April 2024"/>
    <d v="1899-12-30T02:10:00"/>
    <d v="2024-04-24T02:00:00"/>
    <d v="2024-04-24T02:10:00"/>
    <d v="1899-12-30T00:10:00"/>
    <x v="0"/>
    <x v="0"/>
  </r>
  <r>
    <n v="1545"/>
    <x v="312"/>
    <x v="10"/>
    <x v="106"/>
    <d v="1899-12-30T22:10:00"/>
    <x v="2"/>
    <x v="4"/>
    <s v="WIPRO GE HEALTH CARE"/>
    <s v="AVANCE CS2"/>
    <x v="3"/>
    <x v="5"/>
    <s v="CIRCUIT LEAK TEST FAILED"/>
    <s v="FOUND ABSORBER CANISTER MOISTURE.  CLEANED IT. AND NOW TEST PASSED AND IS NOW READY TO USE."/>
    <s v="NO"/>
    <s v="NO"/>
    <d v="2024-04-24T00:00:00"/>
    <s v="April 2024"/>
    <d v="1899-12-30T22:20:00"/>
    <d v="2024-04-24T22:00:00"/>
    <d v="2024-04-24T22:20:00"/>
    <d v="1899-12-30T00:20:00"/>
    <x v="0"/>
    <x v="1"/>
  </r>
  <r>
    <n v="1546"/>
    <x v="312"/>
    <x v="10"/>
    <x v="107"/>
    <d v="1899-12-30T18:40:00"/>
    <x v="2"/>
    <x v="34"/>
    <s v="WIPRO GE HEALTH CARE"/>
    <s v="SLE"/>
    <x v="2"/>
    <x v="6"/>
    <s v="NOT DISPLAY DATA"/>
    <s v="CALIBRATION DONE AND DISPLAY CONTRAST ADJUTSED"/>
    <s v="NO"/>
    <s v="NO"/>
    <d v="2024-04-24T00:00:00"/>
    <s v="April 2024"/>
    <d v="1899-12-30T18:50:00"/>
    <d v="2024-04-24T18:30:00"/>
    <d v="2024-04-24T18:50:00"/>
    <d v="1899-12-30T00:20:00"/>
    <x v="0"/>
    <x v="1"/>
  </r>
  <r>
    <n v="1547"/>
    <x v="313"/>
    <x v="10"/>
    <x v="100"/>
    <d v="1899-12-30T07:50:00"/>
    <x v="0"/>
    <x v="4"/>
    <s v="WIPRO GE HEALTH CARE"/>
    <s v="AISYS CS2"/>
    <x v="0"/>
    <x v="5"/>
    <s v="CIRCUIT LEAK TEST FAILED"/>
    <s v="RESTARTED THE MACHINE AND CHECKOUT DONE AGAIN. ISSUE RECTIFIED. "/>
    <s v="NO"/>
    <s v="NO"/>
    <d v="2024-04-25T00:00:00"/>
    <s v="April 2024"/>
    <d v="1899-12-30T07:55:00"/>
    <d v="2024-04-25T07:45:00"/>
    <d v="2024-04-25T07:55:00"/>
    <d v="1899-12-30T00:10:00"/>
    <x v="0"/>
    <x v="1"/>
  </r>
  <r>
    <n v="1548"/>
    <x v="313"/>
    <x v="10"/>
    <x v="19"/>
    <d v="1899-12-30T09:02:00"/>
    <x v="3"/>
    <x v="20"/>
    <s v="GETINGE"/>
    <s v="GSS67H102E"/>
    <x v="0"/>
    <x v="8"/>
    <s v="VACCUM ALARM"/>
    <s v="FOUND ISSUE WITH YV 300 CONTACTOR. REPALCED FROM ANOTHER MACHINE AND ISSUE RECTIFIED. "/>
    <s v="YV 300 MODULE"/>
    <s v="NO"/>
    <d v="2024-04-25T00:00:00"/>
    <s v="April 2024"/>
    <d v="1899-12-30T12:15:00"/>
    <d v="2024-04-25T09:00:00"/>
    <d v="2024-04-25T12:15:00"/>
    <d v="1899-12-30T03:15:00"/>
    <x v="0"/>
    <x v="0"/>
  </r>
  <r>
    <n v="1549"/>
    <x v="313"/>
    <x v="10"/>
    <x v="93"/>
    <d v="1899-12-30T01:06:00"/>
    <x v="5"/>
    <x v="37"/>
    <s v="SMITHS MEDICAL"/>
    <s v="GRASEBY 1200"/>
    <x v="3"/>
    <x v="6"/>
    <s v="HOLDER CLAMP ISSUE"/>
    <s v="REPLACED THE HOLDER CLAMP. ISSUE RECTIFIED."/>
    <s v="HOLDER CLAMP"/>
    <s v="NO"/>
    <d v="2024-04-25T00:00:00"/>
    <s v="April 2024"/>
    <d v="1899-12-30T01:20:00"/>
    <d v="2024-04-25T01:00:00"/>
    <d v="2024-04-25T01:20:00"/>
    <d v="1899-12-30T00:20:00"/>
    <x v="0"/>
    <x v="2"/>
  </r>
  <r>
    <n v="1550"/>
    <x v="313"/>
    <x v="10"/>
    <x v="215"/>
    <d v="1899-12-30T04:24:00"/>
    <x v="10"/>
    <x v="15"/>
    <s v="MINDRAY MEDICAL INDIA"/>
    <s v="UMEC 12"/>
    <x v="5"/>
    <x v="7"/>
    <s v="NIBP MEASUREMENT FAILED"/>
    <s v="AIR LEAK ARRESTED AND ISSUE RECTIFIED."/>
    <s v="NO"/>
    <s v="NO"/>
    <d v="2024-04-25T00:00:00"/>
    <s v="April 2024"/>
    <d v="1899-12-30T04:35:00"/>
    <d v="2024-04-25T04:20:00"/>
    <d v="2024-04-25T04:35:00"/>
    <d v="1899-12-30T00:15:00"/>
    <x v="0"/>
    <x v="0"/>
  </r>
  <r>
    <n v="1551"/>
    <x v="313"/>
    <x v="10"/>
    <x v="186"/>
    <d v="1899-12-30T06:05:00"/>
    <x v="0"/>
    <x v="33"/>
    <s v="SMITHS MEDICAL"/>
    <s v="L1CW"/>
    <x v="3"/>
    <x v="6"/>
    <s v="NOT WORKING"/>
    <s v="FOUND THERMISTOR CABLE DETACHED. REFIXED IT AND ISSUE RECTIFIED."/>
    <s v="NO"/>
    <s v="NO"/>
    <d v="2024-04-25T00:00:00"/>
    <s v="April 2024"/>
    <d v="1899-12-30T06:15:00"/>
    <d v="2024-04-25T06:00:00"/>
    <d v="2024-04-25T06:15:00"/>
    <d v="1899-12-30T00:15:00"/>
    <x v="0"/>
    <x v="0"/>
  </r>
  <r>
    <n v="1552"/>
    <x v="313"/>
    <x v="10"/>
    <x v="263"/>
    <d v="1899-12-30T15:45:00"/>
    <x v="0"/>
    <x v="34"/>
    <s v="WIPRO GE HEALTH CARE"/>
    <s v="SLE"/>
    <x v="2"/>
    <x v="6"/>
    <s v="NOT DISPLAY DATA"/>
    <s v="CALIBRATION DONE"/>
    <s v="NO"/>
    <s v="NO"/>
    <d v="2024-04-25T00:00:00"/>
    <s v="April 2024"/>
    <d v="1899-12-30T17:40:00"/>
    <d v="2024-04-25T15:40:00"/>
    <d v="2024-04-25T17:40:00"/>
    <d v="1899-12-30T02:00:00"/>
    <x v="0"/>
    <x v="1"/>
  </r>
  <r>
    <n v="1553"/>
    <x v="313"/>
    <x v="10"/>
    <x v="27"/>
    <d v="1899-12-30T10:40:00"/>
    <x v="2"/>
    <x v="15"/>
    <s v="PHILIPS"/>
    <s v="MX 450"/>
    <x v="4"/>
    <x v="2"/>
    <s v="BP CUFF LEAK ISSUE"/>
    <s v="REPLACED THE BP CUFFS AND RECTIFIED THE ISSUE"/>
    <s v="BP CUFF"/>
    <s v="NO"/>
    <d v="2024-04-25T00:00:00"/>
    <s v="April 2024"/>
    <d v="1899-12-30T10:55:00"/>
    <d v="2024-04-25T10:30:00"/>
    <d v="2024-04-25T10:55:00"/>
    <d v="1899-12-30T00:25:00"/>
    <x v="0"/>
    <x v="0"/>
  </r>
  <r>
    <n v="1554"/>
    <x v="314"/>
    <x v="10"/>
    <x v="66"/>
    <d v="1899-12-30T17:40:00"/>
    <x v="2"/>
    <x v="68"/>
    <s v="COBAS C 501"/>
    <s v="ROCHE"/>
    <x v="2"/>
    <x v="4"/>
    <s v="LEAK IN MACHINE"/>
    <s v="CHECKED AND TUBE RECONNECTED"/>
    <s v="NO"/>
    <s v="NO"/>
    <d v="2024-04-26T00:00:00"/>
    <s v="April 2024"/>
    <d v="1899-12-30T18:10:00"/>
    <d v="2024-04-26T17:30:00"/>
    <d v="2024-04-26T18:10:00"/>
    <d v="1899-12-30T00:40:00"/>
    <x v="0"/>
    <x v="0"/>
  </r>
  <r>
    <n v="1555"/>
    <x v="315"/>
    <x v="10"/>
    <x v="17"/>
    <d v="1899-12-30T11:30:00"/>
    <x v="2"/>
    <x v="33"/>
    <s v="SMITHS MEDICAL"/>
    <s v="L1CW"/>
    <x v="4"/>
    <x v="1"/>
    <s v="MACHINE NOT WORKING PROPERLY"/>
    <s v="REFIXED THE TEMP PROBE AND RECTIFIED THE ISSUE"/>
    <s v="NO"/>
    <s v="NO"/>
    <d v="2024-04-27T00:00:00"/>
    <s v="April 2024"/>
    <d v="1899-12-30T11:45:00"/>
    <d v="2024-04-27T11:20:00"/>
    <d v="2024-04-27T11:45:00"/>
    <d v="1899-12-30T00:25:00"/>
    <x v="0"/>
    <x v="0"/>
  </r>
  <r>
    <n v="1556"/>
    <x v="315"/>
    <x v="10"/>
    <x v="102"/>
    <d v="1899-12-30T15:00:00"/>
    <x v="0"/>
    <x v="8"/>
    <s v="WIPRO GE HEALTH CARE"/>
    <s v="LOGIQP9"/>
    <x v="4"/>
    <x v="0"/>
    <s v="MACHINE RESTARTING AUTOMATICALLY"/>
    <s v="RELOADED THE SYSTEM SOFTWARE AND RECTIFIED THE ISSUE "/>
    <s v="NO"/>
    <s v="NO"/>
    <d v="2024-04-27T00:00:00"/>
    <s v="April 2024"/>
    <d v="1899-12-30T16:05:00"/>
    <d v="2024-04-27T14:55:00"/>
    <d v="2024-04-27T16:05:00"/>
    <d v="1899-12-30T01:10:00"/>
    <x v="0"/>
    <x v="0"/>
  </r>
  <r>
    <n v="1557"/>
    <x v="316"/>
    <x v="10"/>
    <x v="152"/>
    <d v="1899-12-30T07:02:00"/>
    <x v="3"/>
    <x v="37"/>
    <s v="SMITHS MEDICAL"/>
    <s v="GRASEBY 1200"/>
    <x v="3"/>
    <x v="6"/>
    <s v="DOOR BROKEN"/>
    <s v="REPLACED THE DOOR, OBSERVED AND ISSUE RECTIFIED."/>
    <s v="NO"/>
    <s v="NO"/>
    <d v="2024-04-28T00:00:00"/>
    <s v="April 2024"/>
    <d v="1899-12-30T07:10:00"/>
    <d v="2024-04-28T07:00:00"/>
    <d v="2024-04-28T07:10:00"/>
    <d v="1899-12-30T00:10:00"/>
    <x v="0"/>
    <x v="2"/>
  </r>
  <r>
    <n v="1558"/>
    <x v="316"/>
    <x v="10"/>
    <x v="135"/>
    <d v="1899-12-30T21:03:00"/>
    <x v="7"/>
    <x v="3"/>
    <s v="PHILIPS"/>
    <s v="EFFICIA DFM 100"/>
    <x v="3"/>
    <x v="5"/>
    <s v="PRE-USE TEST FAILED"/>
    <s v="RERUNNED THE PRE-USE CHECK AND ISSUE RECTIFIED."/>
    <s v="NO"/>
    <s v="NO"/>
    <d v="2024-04-28T00:00:00"/>
    <s v="April 2024"/>
    <d v="1899-12-30T21:20:00"/>
    <d v="2024-04-28T21:00:00"/>
    <d v="2024-04-28T21:20:00"/>
    <d v="1899-12-30T00:20:00"/>
    <x v="0"/>
    <x v="1"/>
  </r>
  <r>
    <n v="1559"/>
    <x v="316"/>
    <x v="10"/>
    <x v="62"/>
    <d v="1899-12-30T22:34:00"/>
    <x v="10"/>
    <x v="33"/>
    <s v="SMITHS MEDICAL"/>
    <s v="L1CW"/>
    <x v="3"/>
    <x v="7"/>
    <s v="NOT WORKING"/>
    <s v="FOUND THERMISTOR CABLE DETACHED. REFIXED IT AND ISSUE RECTIFIED."/>
    <s v="NO"/>
    <s v="NO"/>
    <d v="2024-04-28T00:00:00"/>
    <s v="April 2024"/>
    <d v="1899-12-30T22:45:00"/>
    <d v="2024-04-28T22:30:00"/>
    <d v="2024-04-28T22:45:00"/>
    <d v="1899-12-30T00:15:00"/>
    <x v="0"/>
    <x v="0"/>
  </r>
  <r>
    <n v="1560"/>
    <x v="316"/>
    <x v="10"/>
    <x v="13"/>
    <d v="1899-12-30T07:35:00"/>
    <x v="0"/>
    <x v="8"/>
    <s v="WIPRO GE HEALTH CARE"/>
    <s v="LOGIQP9"/>
    <x v="4"/>
    <x v="0"/>
    <s v="COLOR WAVE OPTION NOT ENOBLED "/>
    <s v="CHANGED THE SETTINGS AND RECTIFIED THE ISSUE "/>
    <s v="NO"/>
    <s v="NO"/>
    <d v="2024-04-28T00:00:00"/>
    <s v="April 2024"/>
    <d v="1899-12-30T07:55:00"/>
    <d v="2024-04-28T07:30:00"/>
    <d v="2024-04-28T07:55:00"/>
    <d v="1899-12-30T00:25:00"/>
    <x v="0"/>
    <x v="0"/>
  </r>
  <r>
    <n v="1561"/>
    <x v="317"/>
    <x v="10"/>
    <x v="97"/>
    <d v="1899-12-30T08:35:00"/>
    <x v="0"/>
    <x v="20"/>
    <s v="GETINGE"/>
    <s v="GSS67H102E"/>
    <x v="1"/>
    <x v="8"/>
    <s v="VACCUM ISSUE"/>
    <s v="RESTARTED,ISSUE RECTIFIED"/>
    <s v="NO"/>
    <s v="NO"/>
    <d v="2024-04-29T00:00:00"/>
    <s v="April 2024"/>
    <d v="1899-12-30T08:45:00"/>
    <d v="2024-04-29T08:30:00"/>
    <d v="2024-04-29T08:45:00"/>
    <d v="1899-12-30T00:15:00"/>
    <x v="0"/>
    <x v="0"/>
  </r>
  <r>
    <n v="1562"/>
    <x v="317"/>
    <x v="10"/>
    <x v="4"/>
    <d v="1899-12-30T18:30:00"/>
    <x v="2"/>
    <x v="5"/>
    <s v="GEM 4000"/>
    <s v="INSTRUMENTATION LABORATORY"/>
    <x v="2"/>
    <x v="6"/>
    <s v="SCAN GUN NOT WORKING"/>
    <s v="CVP DONE, RECONNECTED AND RECTIFIED"/>
    <s v="NO"/>
    <s v="NO"/>
    <d v="2024-04-29T00:00:00"/>
    <s v="April 2024"/>
    <d v="1899-12-30T18:50:00"/>
    <d v="2024-04-29T18:20:00"/>
    <d v="2024-04-29T18:50:00"/>
    <d v="1899-12-30T00:30:00"/>
    <x v="0"/>
    <x v="0"/>
  </r>
  <r>
    <n v="1563"/>
    <x v="318"/>
    <x v="10"/>
    <x v="59"/>
    <d v="1899-12-30T14:05:00"/>
    <x v="0"/>
    <x v="2"/>
    <s v="ARJO HUNTLEIGH"/>
    <s v="ENTERPRISE 8000"/>
    <x v="3"/>
    <x v="6"/>
    <s v="NOT WORKING"/>
    <s v="ISSUE WITH ACTUATOR. NEED REPLACEMENT."/>
    <s v="NO"/>
    <s v="ACTUATOR"/>
    <d v="2024-04-30T00:00:00"/>
    <s v="April 2024"/>
    <d v="1899-12-30T14:15:00"/>
    <d v="2024-04-30T14:00:00"/>
    <d v="2024-04-30T14:15:00"/>
    <d v="1899-12-30T00:15:00"/>
    <x v="1"/>
    <x v="2"/>
  </r>
  <r>
    <n v="1564"/>
    <x v="318"/>
    <x v="10"/>
    <x v="107"/>
    <d v="1899-12-30T18:35:00"/>
    <x v="0"/>
    <x v="5"/>
    <s v="INSTRUMENTATION LABORATORY"/>
    <s v="GEM 3500"/>
    <x v="3"/>
    <x v="6"/>
    <s v="NEED TO REPLACE CARTRIDGE"/>
    <s v="INSTALLED NEW CARTRDIGE (S.NO: 301880575). USED CARTRIDGE (S.NO: 301872551). WARMING UP DONE. READY TO USE."/>
    <s v="CARTRIDGE"/>
    <s v="NO"/>
    <d v="2024-04-30T00:00:00"/>
    <s v="April 2024"/>
    <d v="1899-12-30T19:10:00"/>
    <d v="2024-04-30T18:30:00"/>
    <d v="2024-04-30T19:10:00"/>
    <d v="1899-12-30T00:40:00"/>
    <x v="0"/>
    <x v="0"/>
  </r>
  <r>
    <n v="1565"/>
    <x v="318"/>
    <x v="10"/>
    <x v="40"/>
    <d v="1899-12-30T19:15:00"/>
    <x v="6"/>
    <x v="15"/>
    <s v="PHILIPS"/>
    <s v="MX 450"/>
    <x v="3"/>
    <x v="6"/>
    <s v="NIBP MEASUREMENT FAILED"/>
    <s v="AIR LEAK ARRESTED AND ISSUE RECTIFIED."/>
    <s v="NO"/>
    <s v="NO"/>
    <d v="2024-04-30T00:00:00"/>
    <s v="April 2024"/>
    <d v="1899-12-30T19:35:00"/>
    <d v="2024-04-30T19:00:00"/>
    <d v="2024-04-30T19:35:00"/>
    <d v="1899-12-30T00:35:00"/>
    <x v="0"/>
    <x v="0"/>
  </r>
  <r>
    <n v="1566"/>
    <x v="319"/>
    <x v="11"/>
    <x v="40"/>
    <d v="1899-12-30T19:05:00"/>
    <x v="0"/>
    <x v="2"/>
    <s v="ARJO HUNTLEIGH"/>
    <s v="ENTERPRISE 8000"/>
    <x v="0"/>
    <x v="6"/>
    <s v="BREAK LEVER TOO TIGHT"/>
    <s v="LUBRICATED THE BRAKE AND ISSUE RECTIFIED"/>
    <s v="NO"/>
    <s v="NO"/>
    <d v="2024-05-01T00:00:00"/>
    <s v="May 2024"/>
    <d v="1899-12-30T19:30:00"/>
    <d v="2024-05-01T19:00:00"/>
    <d v="2024-05-01T19:30:00"/>
    <d v="1899-12-30T00:30:00"/>
    <x v="0"/>
    <x v="2"/>
  </r>
  <r>
    <n v="1567"/>
    <x v="319"/>
    <x v="11"/>
    <x v="264"/>
    <d v="1899-12-30T19:50:00"/>
    <x v="0"/>
    <x v="21"/>
    <s v="WIPRO GE HEALTH CARE"/>
    <s v="VIVID IQ"/>
    <x v="0"/>
    <x v="6"/>
    <s v="MACHINE NOT SWITCHING ON"/>
    <s v="FOUND MAIN POWER BATTERY SWITCH IN OFF POSITION. "/>
    <s v="NO"/>
    <s v="NO"/>
    <d v="2024-05-01T00:00:00"/>
    <s v="May 2024"/>
    <d v="1899-12-30T20:00:00"/>
    <d v="2024-05-01T19:45:00"/>
    <d v="2024-05-01T20:00:00"/>
    <d v="1899-12-30T00:15:00"/>
    <x v="0"/>
    <x v="0"/>
  </r>
  <r>
    <n v="1568"/>
    <x v="319"/>
    <x v="11"/>
    <x v="128"/>
    <d v="1899-12-30T20:00:00"/>
    <x v="1"/>
    <x v="8"/>
    <s v="WIPRO GE HEALTH CARE"/>
    <s v="LOGIC E-R7"/>
    <x v="0"/>
    <x v="6"/>
    <s v="MACHINE NOT SWITCHING ON"/>
    <s v="USG SYSTEM NOT PLACED PROPERLY ON TROLLEY. FIXED PROPERLY AND CHECKED, WORKING FINE. "/>
    <s v="NO"/>
    <s v="NO"/>
    <d v="2024-05-01T00:00:00"/>
    <s v="May 2024"/>
    <d v="1899-12-30T20:20:00"/>
    <d v="2024-05-01T20:00:00"/>
    <d v="2024-05-01T20:20:00"/>
    <d v="1899-12-30T00:20:00"/>
    <x v="0"/>
    <x v="0"/>
  </r>
  <r>
    <n v="1569"/>
    <x v="319"/>
    <x v="11"/>
    <x v="135"/>
    <d v="1899-12-30T21:05:00"/>
    <x v="0"/>
    <x v="16"/>
    <s v="MINDRAY MEDICAL INDIA"/>
    <s v="SV 300"/>
    <x v="0"/>
    <x v="2"/>
    <s v="O2 SENSOR TEST FAILED"/>
    <s v="CLEANED O2 SENSOR AND REFIXED, CALIBRATION PERFORMED BUT FAILED. O2 SENSOR GONE DEFECTIVE. "/>
    <s v="NO"/>
    <s v="O2 SENSOR"/>
    <d v="2024-05-01T00:00:00"/>
    <s v="May 2024"/>
    <d v="1899-12-30T21:45:00"/>
    <d v="2024-05-01T21:00:00"/>
    <d v="2024-05-01T21:45:00"/>
    <d v="1899-12-30T00:45:00"/>
    <x v="1"/>
    <x v="1"/>
  </r>
  <r>
    <n v="1570"/>
    <x v="319"/>
    <x v="11"/>
    <x v="106"/>
    <d v="1899-12-30T22:05:00"/>
    <x v="0"/>
    <x v="5"/>
    <s v="GEM 4000"/>
    <s v="INSTRUMENTATION LABORATORY"/>
    <x v="0"/>
    <x v="6"/>
    <s v="PARAMETERS DISABLED"/>
    <s v="REPLACED CARTRIDGE"/>
    <s v="CARTRIDGE"/>
    <s v="NO"/>
    <d v="2024-05-01T00:00:00"/>
    <s v="May 2024"/>
    <d v="1899-12-30T22:45:00"/>
    <d v="2024-05-01T22:00:00"/>
    <d v="2024-05-01T22:45:00"/>
    <d v="1899-12-30T00:45:00"/>
    <x v="0"/>
    <x v="0"/>
  </r>
  <r>
    <n v="1571"/>
    <x v="319"/>
    <x v="11"/>
    <x v="97"/>
    <d v="1899-12-30T08:35:00"/>
    <x v="0"/>
    <x v="2"/>
    <s v="ARJO HUNTLEIGH"/>
    <s v="ENTERPRISE 5000"/>
    <x v="3"/>
    <x v="2"/>
    <s v="NOT WORKING"/>
    <s v="FOUND POWERCORD DETACHED FROM CONTROLBOX, REFIXED IT. NOW WORKING GOOD."/>
    <s v="NO"/>
    <s v="NO"/>
    <d v="2024-05-01T00:00:00"/>
    <s v="May 2024"/>
    <d v="1899-12-30T08:45:00"/>
    <d v="2024-05-01T08:30:00"/>
    <d v="2024-05-01T08:45:00"/>
    <d v="1899-12-30T00:15:00"/>
    <x v="0"/>
    <x v="2"/>
  </r>
  <r>
    <n v="1572"/>
    <x v="319"/>
    <x v="11"/>
    <x v="19"/>
    <d v="1899-12-30T09:02:00"/>
    <x v="3"/>
    <x v="140"/>
    <s v="WIPRO GE HEALTH CARE"/>
    <s v="GIRAFFE"/>
    <x v="3"/>
    <x v="6"/>
    <s v="AUTOMATICALLY SWITCHING OFF"/>
    <s v="ISSUE WITH THE POWERSOCKET. CHANGED IT AND ISSUE RECTIFIED."/>
    <s v="NO"/>
    <s v="NO"/>
    <d v="2024-05-01T00:00:00"/>
    <s v="May 2024"/>
    <d v="1899-12-30T09:15:00"/>
    <d v="2024-05-01T09:00:00"/>
    <d v="2024-05-01T09:15:00"/>
    <d v="1899-12-30T00:15:00"/>
    <x v="0"/>
    <x v="0"/>
  </r>
  <r>
    <n v="1573"/>
    <x v="319"/>
    <x v="11"/>
    <x v="61"/>
    <d v="1899-12-30T11:05:00"/>
    <x v="0"/>
    <x v="14"/>
    <s v="SMITHS MEDICAL"/>
    <s v="GRASEBY 2100"/>
    <x v="3"/>
    <x v="6"/>
    <s v="HOLDER CLAMP ISSUE"/>
    <s v="REPLACED THE HOLDER CLAMP AND ISSUE RECTIFIED."/>
    <s v="HOLDER CLAMP"/>
    <s v="NO"/>
    <d v="2024-05-01T00:00:00"/>
    <s v="May 2024"/>
    <d v="1899-12-30T11:30:00"/>
    <d v="2024-05-01T11:00:00"/>
    <d v="2024-05-01T11:30:00"/>
    <d v="1899-12-30T00:30:00"/>
    <x v="0"/>
    <x v="2"/>
  </r>
  <r>
    <n v="1574"/>
    <x v="319"/>
    <x v="11"/>
    <x v="119"/>
    <d v="1899-12-30T12:35:00"/>
    <x v="0"/>
    <x v="81"/>
    <s v="KARL STORZ"/>
    <s v="TM220"/>
    <x v="3"/>
    <x v="3"/>
    <s v="RECORDING ISSUE"/>
    <s v="FOUND CABLE LOOSENED. TIGHTENED IT AND ISSUE RECTIFIED."/>
    <s v="NO"/>
    <s v="NO"/>
    <d v="2024-05-01T00:00:00"/>
    <s v="May 2024"/>
    <d v="1899-12-30T12:50:00"/>
    <d v="2024-05-01T12:30:00"/>
    <d v="2024-05-01T12:50:00"/>
    <d v="1899-12-30T00:20:00"/>
    <x v="0"/>
    <x v="0"/>
  </r>
  <r>
    <n v="1575"/>
    <x v="319"/>
    <x v="11"/>
    <x v="92"/>
    <d v="1899-12-30T13:05:00"/>
    <x v="0"/>
    <x v="40"/>
    <s v="MAQUET"/>
    <s v="CS300"/>
    <x v="3"/>
    <x v="6"/>
    <s v="HELIUM CYLINDER EMPTY"/>
    <s v="REPLACED THE HELIUM CYLINCDER AND ISSUE RECTIFIED."/>
    <s v="HELIUM CYLINDER"/>
    <s v="NO"/>
    <d v="2024-05-01T00:00:00"/>
    <s v="May 2024"/>
    <d v="1899-12-30T13:20:00"/>
    <d v="2024-05-01T13:00:00"/>
    <d v="2024-05-01T13:20:00"/>
    <d v="1899-12-30T00:20:00"/>
    <x v="0"/>
    <x v="1"/>
  </r>
  <r>
    <n v="1576"/>
    <x v="319"/>
    <x v="11"/>
    <x v="8"/>
    <d v="1899-12-30T13:34:00"/>
    <x v="10"/>
    <x v="3"/>
    <s v="PHILIPS"/>
    <s v="EFFICIA DFM 100"/>
    <x v="3"/>
    <x v="6"/>
    <s v="PRE-USE CHECK FAILED"/>
    <s v="RE-RUNNED THE PRE-USE CHECK. ISSUE RECTIFIED."/>
    <s v="NO"/>
    <s v="NO"/>
    <d v="2024-05-01T00:00:00"/>
    <s v="May 2024"/>
    <d v="1899-12-30T13:50:00"/>
    <d v="2024-05-01T13:30:00"/>
    <d v="2024-05-01T13:50:00"/>
    <d v="1899-12-30T00:20:00"/>
    <x v="0"/>
    <x v="1"/>
  </r>
  <r>
    <n v="1577"/>
    <x v="319"/>
    <x v="11"/>
    <x v="51"/>
    <d v="1899-12-30T15:35:00"/>
    <x v="0"/>
    <x v="38"/>
    <s v="PHILIPS"/>
    <s v="A40"/>
    <x v="3"/>
    <x v="6"/>
    <s v="FILTER ISSUE"/>
    <s v="CLEANED AND REINSTALLED THE FILTER. ISSUE RECTIFIED."/>
    <s v="NO"/>
    <s v="NO"/>
    <d v="2024-05-01T00:00:00"/>
    <s v="May 2024"/>
    <d v="1899-12-30T15:50:00"/>
    <d v="2024-05-01T15:30:00"/>
    <d v="2024-05-01T15:50:00"/>
    <d v="1899-12-30T00:20:00"/>
    <x v="0"/>
    <x v="0"/>
  </r>
  <r>
    <n v="1578"/>
    <x v="319"/>
    <x v="11"/>
    <x v="24"/>
    <d v="1899-12-30T16:02:00"/>
    <x v="3"/>
    <x v="161"/>
    <s v="FRESENIUS"/>
    <s v="AMIKA"/>
    <x v="3"/>
    <x v="6"/>
    <s v="CALIBRATION DUE"/>
    <s v="CALIBRATION DONE AND ISSUE RECTIFIED."/>
    <s v="NO"/>
    <s v="NO"/>
    <d v="2024-05-01T00:00:00"/>
    <s v="May 2024"/>
    <d v="1899-12-30T16:30:00"/>
    <d v="2024-05-01T16:00:00"/>
    <d v="2024-05-01T16:30:00"/>
    <d v="1899-12-30T00:30:00"/>
    <x v="0"/>
    <x v="2"/>
  </r>
  <r>
    <n v="1579"/>
    <x v="320"/>
    <x v="11"/>
    <x v="37"/>
    <d v="1899-12-30T00:20:00"/>
    <x v="0"/>
    <x v="4"/>
    <s v="WIPRO GE HEALTH CARE"/>
    <s v="AVANCE CS2"/>
    <x v="0"/>
    <x v="5"/>
    <s v="O2 CELL ISSUE"/>
    <s v="FOUND O2 SENSOR CABLE BROKEN. CHANGED CABLE FROM DEFECTIVE MACHINE AND ISSUE RECTIFIED"/>
    <s v="O2 SENSOR CABLE"/>
    <s v="NO"/>
    <d v="2024-05-02T00:00:00"/>
    <s v="May 2024"/>
    <d v="1899-12-30T01:00:00"/>
    <d v="2024-05-02T00:15:00"/>
    <d v="2024-05-02T01:00:00"/>
    <d v="1899-12-30T00:45:00"/>
    <x v="0"/>
    <x v="1"/>
  </r>
  <r>
    <n v="1580"/>
    <x v="320"/>
    <x v="11"/>
    <x v="265"/>
    <d v="1899-12-30T02:20:00"/>
    <x v="0"/>
    <x v="4"/>
    <s v="WIPRO GE HEALTH CARE"/>
    <s v="AISYS CS2"/>
    <x v="0"/>
    <x v="5"/>
    <s v="CIRCUIT LEAK TEST FAILED"/>
    <s v="REDUCED SODALIME QTY AND CHANGED PATIENT CIRCUIT, CHECKOUT DONE AND PASSED. ISSUE RECTIFIED"/>
    <s v="NO"/>
    <s v="NO"/>
    <d v="2024-05-02T00:00:00"/>
    <s v="May 2024"/>
    <d v="1899-12-30T02:35:00"/>
    <d v="2024-05-02T02:15:00"/>
    <d v="2024-05-02T02:35:00"/>
    <d v="1899-12-30T00:20:00"/>
    <x v="0"/>
    <x v="1"/>
  </r>
  <r>
    <n v="1581"/>
    <x v="320"/>
    <x v="11"/>
    <x v="266"/>
    <d v="1899-12-30T03:15:00"/>
    <x v="1"/>
    <x v="34"/>
    <s v="WIPRO GE HEALTH CARE"/>
    <s v="SLE"/>
    <x v="0"/>
    <x v="5"/>
    <s v="NO2 HIGH ALARM"/>
    <s v="FOUND ISSUE WITH PRESSURE GUAGE. ADJUSTED AND ISSUE RECTIFIED "/>
    <s v="NO"/>
    <s v="NO"/>
    <d v="2024-05-02T00:00:00"/>
    <s v="May 2024"/>
    <d v="1899-12-30T04:00:00"/>
    <d v="2024-05-02T03:15:00"/>
    <d v="2024-05-02T04:00:00"/>
    <d v="1899-12-30T00:45:00"/>
    <x v="0"/>
    <x v="1"/>
  </r>
  <r>
    <n v="1582"/>
    <x v="320"/>
    <x v="11"/>
    <x v="215"/>
    <d v="1899-12-30T04:25:00"/>
    <x v="0"/>
    <x v="3"/>
    <s v="PHILIPS"/>
    <s v="EFFICIA DFM 100"/>
    <x v="0"/>
    <x v="9"/>
    <s v="NOT ABLE TO PERFORM THERAPY"/>
    <s v="FOUND PREOP CHECK NOT PERFORMED. PERFORMED PREOP CHECK AND ISSUE RECTIFIED. "/>
    <s v="NO"/>
    <s v="NO"/>
    <d v="2024-05-02T00:00:00"/>
    <s v="May 2024"/>
    <d v="1899-12-30T04:45:00"/>
    <d v="2024-05-02T04:20:00"/>
    <d v="2024-05-02T04:45:00"/>
    <d v="1899-12-30T00:25:00"/>
    <x v="0"/>
    <x v="1"/>
  </r>
  <r>
    <n v="1583"/>
    <x v="320"/>
    <x v="11"/>
    <x v="186"/>
    <d v="1899-12-30T06:05:00"/>
    <x v="0"/>
    <x v="15"/>
    <s v="PHILIPS"/>
    <s v="CM12"/>
    <x v="0"/>
    <x v="7"/>
    <s v="SPO2 VALUE NOT SHOWING"/>
    <s v="FOUND ISSUE WITH SPO2 SENSOR. ALTERNOTE SPO2 SENSOR ARRANGED FROM WARD SIDE MONITOR. ISSUE RECTIFIED"/>
    <s v="SPO2 PROBE"/>
    <s v="NO"/>
    <d v="2024-05-02T00:00:00"/>
    <s v="May 2024"/>
    <d v="1899-12-30T06:30:00"/>
    <d v="2024-05-02T06:00:00"/>
    <d v="2024-05-02T06:30:00"/>
    <d v="1899-12-30T00:30:00"/>
    <x v="0"/>
    <x v="0"/>
  </r>
  <r>
    <n v="1584"/>
    <x v="320"/>
    <x v="11"/>
    <x v="133"/>
    <d v="1899-12-30T20:35:00"/>
    <x v="0"/>
    <x v="127"/>
    <s v="SKANRAY"/>
    <s v="SKANMOBILE"/>
    <x v="0"/>
    <x v="0"/>
    <s v="SHOCK OBSERVED WHILE TOUCHING THE MACHINE"/>
    <s v="FOUND EARTH WIRE DISCONNECTED INSIDE EXTENSION BOX. RECONNECTED EARTH WIRE AND ISSUE RECTIFIED. "/>
    <s v="NO"/>
    <s v="NO"/>
    <d v="2024-05-02T00:00:00"/>
    <s v="May 2024"/>
    <d v="1899-12-30T21:30:00"/>
    <d v="2024-05-02T20:30:00"/>
    <d v="2024-05-02T21:30:00"/>
    <d v="1899-12-30T01:00:00"/>
    <x v="0"/>
    <x v="0"/>
  </r>
  <r>
    <n v="1585"/>
    <x v="320"/>
    <x v="11"/>
    <x v="54"/>
    <d v="1899-12-30T09:15:00"/>
    <x v="0"/>
    <x v="70"/>
    <s v="VANI SCIENTIFIC &amp; EQUIPMENTS"/>
    <s v="NA"/>
    <x v="5"/>
    <x v="4"/>
    <s v="NOT SWITCHING ON"/>
    <s v="RECTIFIED THE PLUG TOP ISSUE"/>
    <s v="NO"/>
    <s v="NO"/>
    <d v="2024-05-02T00:00:00"/>
    <s v="May 2024"/>
    <d v="1899-12-30T09:30:00"/>
    <d v="2024-05-02T09:10:00"/>
    <d v="2024-05-02T09:30:00"/>
    <d v="1899-12-30T00:20:00"/>
    <x v="0"/>
    <x v="0"/>
  </r>
  <r>
    <n v="1586"/>
    <x v="320"/>
    <x v="11"/>
    <x v="124"/>
    <d v="1899-12-30T10:20:00"/>
    <x v="0"/>
    <x v="67"/>
    <s v="NOTUS NEUROLOGY"/>
    <s v="NICOLET  EEG V32"/>
    <x v="5"/>
    <x v="3"/>
    <s v="PATIENT REPORTING SYSTEM SOFTWARE FAILED"/>
    <s v="RENEWED THE SOFTWARE LICENCE KEY AND PATCH FILE UPLOADED FOR EEG SOFTWARE"/>
    <s v="NO"/>
    <s v="NO"/>
    <d v="2024-05-02T00:00:00"/>
    <s v="May 2024"/>
    <d v="1899-12-30T10:45:00"/>
    <d v="2024-05-02T10:15:00"/>
    <d v="2024-05-02T10:45:00"/>
    <d v="1899-12-30T00:30:00"/>
    <x v="0"/>
    <x v="0"/>
  </r>
  <r>
    <n v="1587"/>
    <x v="320"/>
    <x v="11"/>
    <x v="11"/>
    <d v="1899-12-30T13:10:00"/>
    <x v="0"/>
    <x v="15"/>
    <s v="PHILIPS"/>
    <s v="MX 550"/>
    <x v="5"/>
    <x v="5"/>
    <s v="TOUCH NOT WORKING"/>
    <s v="PERFORMED THE TOUCH CALIBRATION"/>
    <s v="NO"/>
    <s v="NO"/>
    <d v="2024-05-02T00:00:00"/>
    <s v="May 2024"/>
    <d v="1899-12-30T13:40:00"/>
    <d v="2024-05-02T13:05:00"/>
    <d v="2024-05-02T13:40:00"/>
    <d v="1899-12-30T00:35:00"/>
    <x v="0"/>
    <x v="0"/>
  </r>
  <r>
    <n v="1588"/>
    <x v="320"/>
    <x v="11"/>
    <x v="22"/>
    <d v="1899-12-30T09:50:00"/>
    <x v="2"/>
    <x v="91"/>
    <s v="PHILIPS"/>
    <s v="AZURION 7B20"/>
    <x v="2"/>
    <x v="1"/>
    <s v="OT LIGHT NOT WORKING (CEILING SPOT)"/>
    <s v="CABLE DISCONNECTION, RECONNECTED AND RECTIFIED"/>
    <s v="NO"/>
    <s v="NO"/>
    <d v="2024-05-02T00:00:00"/>
    <s v="May 2024"/>
    <d v="1899-12-30T10:10:00"/>
    <d v="2024-05-02T09:40:00"/>
    <d v="2024-05-02T10:10:00"/>
    <d v="1899-12-30T00:30:00"/>
    <x v="0"/>
    <x v="1"/>
  </r>
  <r>
    <n v="1589"/>
    <x v="321"/>
    <x v="11"/>
    <x v="56"/>
    <d v="1899-12-30T21:35:00"/>
    <x v="0"/>
    <x v="5"/>
    <s v="GEM 4000"/>
    <s v="INSTRUMENTATION LABORATORY"/>
    <x v="0"/>
    <x v="6"/>
    <s v="CARTRIDGE EMPTY"/>
    <s v="REPLACED WITH NEW CARTRIDGE AND CVP PASSED. "/>
    <s v="CARTRIDGE"/>
    <s v="NO"/>
    <d v="2024-05-03T00:00:00"/>
    <s v="May 2024"/>
    <d v="1899-12-30T22:45:00"/>
    <d v="2024-05-03T21:30:00"/>
    <d v="2024-05-03T22:45:00"/>
    <d v="1899-12-30T01:15:00"/>
    <x v="0"/>
    <x v="0"/>
  </r>
  <r>
    <n v="1590"/>
    <x v="321"/>
    <x v="11"/>
    <x v="181"/>
    <d v="1899-12-30T14:50:00"/>
    <x v="0"/>
    <x v="127"/>
    <s v="SKANRAY"/>
    <s v="SKANMOBILE"/>
    <x v="3"/>
    <x v="0"/>
    <s v="BATTERY ISSUE"/>
    <s v="ISSUED ONE NEW DETECTOR BATTERY. "/>
    <s v="DETECTOR BATTERY"/>
    <s v="NO"/>
    <d v="2024-05-03T00:00:00"/>
    <s v="May 2024"/>
    <d v="1899-12-30T15:10:00"/>
    <d v="2024-05-03T14:45:00"/>
    <d v="2024-05-03T15:10:00"/>
    <d v="1899-12-30T00:25:00"/>
    <x v="0"/>
    <x v="0"/>
  </r>
  <r>
    <n v="1591"/>
    <x v="321"/>
    <x v="11"/>
    <x v="32"/>
    <d v="1899-12-30T18:02:00"/>
    <x v="3"/>
    <x v="52"/>
    <s v="REMI"/>
    <s v="NEYA 4"/>
    <x v="3"/>
    <x v="4"/>
    <s v="NOT WORKING"/>
    <s v="SETTINGS CHANGED AND OBSERVED. ISSUE RECTIFIED."/>
    <s v="NO"/>
    <s v="NO"/>
    <d v="2024-05-03T00:00:00"/>
    <s v="May 2024"/>
    <d v="1899-12-30T18:20:00"/>
    <d v="2024-05-03T18:00:00"/>
    <d v="2024-05-03T18:20:00"/>
    <d v="1899-12-30T00:20:00"/>
    <x v="0"/>
    <x v="0"/>
  </r>
  <r>
    <n v="1592"/>
    <x v="321"/>
    <x v="11"/>
    <x v="147"/>
    <d v="1899-12-30T09:25:00"/>
    <x v="0"/>
    <x v="2"/>
    <s v="ARJO HUNTLEIGH"/>
    <s v="ENTERPRISE 8000"/>
    <x v="5"/>
    <x v="5"/>
    <s v="COT NOT WORKING"/>
    <s v="RESETTED THE CONTROL BOX.WORKING FINE"/>
    <s v="NO"/>
    <s v="NO"/>
    <d v="2024-05-03T00:00:00"/>
    <s v="May 2024"/>
    <d v="1899-12-30T09:45:00"/>
    <d v="2024-05-03T09:20:00"/>
    <d v="2024-05-03T09:45:00"/>
    <d v="1899-12-30T00:25:00"/>
    <x v="0"/>
    <x v="2"/>
  </r>
  <r>
    <n v="1593"/>
    <x v="321"/>
    <x v="11"/>
    <x v="110"/>
    <d v="1899-12-30T10:15:00"/>
    <x v="0"/>
    <x v="136"/>
    <s v="MAQUET"/>
    <s v="SERVO-I"/>
    <x v="5"/>
    <x v="6"/>
    <s v="TIDAL VOLUME ISSUE"/>
    <s v="CALIBRATED THE FLOW SENSOR.WORKING FINE."/>
    <s v="NO"/>
    <s v="NO"/>
    <d v="2024-05-03T00:00:00"/>
    <s v="May 2024"/>
    <d v="1899-12-30T10:40:00"/>
    <d v="2024-05-03T10:10:00"/>
    <d v="2024-05-03T10:40:00"/>
    <d v="1899-12-30T00:30:00"/>
    <x v="0"/>
    <x v="1"/>
  </r>
  <r>
    <n v="1594"/>
    <x v="321"/>
    <x v="11"/>
    <x v="26"/>
    <d v="1899-12-30T10:55:00"/>
    <x v="0"/>
    <x v="47"/>
    <s v="GETINGE"/>
    <s v="HCU40"/>
    <x v="5"/>
    <x v="5"/>
    <s v="BLANKET LEAKAGE"/>
    <s v="PATCHWORK DONE FOR HEMOTHERM BLANKET"/>
    <s v="NO"/>
    <s v="NO"/>
    <d v="2024-05-03T00:00:00"/>
    <s v="May 2024"/>
    <d v="1899-12-30T11:15:00"/>
    <d v="2024-05-03T10:50:00"/>
    <d v="2024-05-03T11:15:00"/>
    <d v="1899-12-30T00:25:00"/>
    <x v="0"/>
    <x v="1"/>
  </r>
  <r>
    <n v="1595"/>
    <x v="321"/>
    <x v="11"/>
    <x v="112"/>
    <d v="1899-12-30T08:55:00"/>
    <x v="0"/>
    <x v="4"/>
    <s v="WIPRO GE HEALTH CARE"/>
    <s v="AISYS CS2"/>
    <x v="4"/>
    <x v="5"/>
    <s v="CIRCUIT LEAK TEST FAILED"/>
    <s v="RERAN  CHECKOUT AND RECTIFIED THE ISSUE"/>
    <s v="NO"/>
    <s v="NO"/>
    <d v="2024-05-03T00:00:00"/>
    <s v="May 2024"/>
    <d v="1899-12-30T09:15:00"/>
    <d v="2024-05-03T08:50:00"/>
    <d v="2024-05-03T09:15:00"/>
    <d v="1899-12-30T00:25:00"/>
    <x v="0"/>
    <x v="1"/>
  </r>
  <r>
    <n v="1596"/>
    <x v="321"/>
    <x v="11"/>
    <x v="110"/>
    <d v="1899-12-30T10:20:00"/>
    <x v="2"/>
    <x v="52"/>
    <s v="REMI"/>
    <s v="NEYA 4"/>
    <x v="2"/>
    <x v="4"/>
    <s v="NOT WORKING"/>
    <s v="REPLACED PCB"/>
    <s v="PCB"/>
    <s v="NO"/>
    <d v="2024-05-03T00:00:00"/>
    <s v="May 2024"/>
    <d v="1899-12-30T10:40:00"/>
    <d v="2024-05-03T10:10:00"/>
    <d v="2024-05-03T10:40:00"/>
    <d v="1899-12-30T00:30:00"/>
    <x v="0"/>
    <x v="0"/>
  </r>
  <r>
    <n v="1597"/>
    <x v="322"/>
    <x v="11"/>
    <x v="27"/>
    <d v="1899-12-30T10:35:00"/>
    <x v="0"/>
    <x v="91"/>
    <s v="PHILIPS"/>
    <s v="AZURION 7B20"/>
    <x v="1"/>
    <x v="1"/>
    <s v="BLURRED IMAGE"/>
    <s v="RESET DONE ,NOW WORKING"/>
    <s v="NO"/>
    <s v="NO"/>
    <d v="2024-05-04T00:00:00"/>
    <s v="May 2024"/>
    <d v="1899-12-30T10:40:00"/>
    <d v="2024-05-04T10:30:00"/>
    <d v="2024-05-04T10:40:00"/>
    <d v="1899-12-30T00:10:00"/>
    <x v="0"/>
    <x v="1"/>
  </r>
  <r>
    <n v="1598"/>
    <x v="322"/>
    <x v="11"/>
    <x v="141"/>
    <d v="1899-12-30T10:45:00"/>
    <x v="2"/>
    <x v="91"/>
    <s v="PHILIPS"/>
    <s v="AZURION 7B20"/>
    <x v="1"/>
    <x v="1"/>
    <s v="EXAMINOTION LED LIGHT NOT WORKING"/>
    <s v="ADJUSTED THE LED LIGHT CABLE"/>
    <s v="NO"/>
    <s v="NO"/>
    <d v="2024-05-04T00:00:00"/>
    <s v="May 2024"/>
    <d v="1899-12-30T10:45:00"/>
    <d v="2024-05-04T10:35:00"/>
    <d v="2024-05-04T10:45:00"/>
    <d v="1899-12-30T00:10:00"/>
    <x v="0"/>
    <x v="1"/>
  </r>
  <r>
    <n v="1599"/>
    <x v="322"/>
    <x v="11"/>
    <x v="50"/>
    <d v="1899-12-30T12:05:00"/>
    <x v="0"/>
    <x v="32"/>
    <s v="WIPRO GE HEALTH CARE"/>
    <s v="MAC 600"/>
    <x v="1"/>
    <x v="3"/>
    <s v="PRINTER ISSUE"/>
    <s v="CLENED AND RESET DONE "/>
    <s v="NO"/>
    <s v="NO"/>
    <d v="2024-05-04T00:00:00"/>
    <s v="May 2024"/>
    <d v="1899-12-30T12:10:00"/>
    <d v="2024-05-04T12:00:00"/>
    <d v="2024-05-04T12:10:00"/>
    <d v="1899-12-30T00:10:00"/>
    <x v="0"/>
    <x v="0"/>
  </r>
  <r>
    <n v="1600"/>
    <x v="322"/>
    <x v="11"/>
    <x v="140"/>
    <d v="1899-12-30T11:15:00"/>
    <x v="0"/>
    <x v="57"/>
    <s v="LF OPTI VONTAGE"/>
    <s v="846700A"/>
    <x v="5"/>
    <x v="0"/>
    <s v="NOT WORKING"/>
    <s v="CLEANED THE MAINBOARD,ADJUSTED THE DUAL SYRINGE KNOBS&amp;WORKING FINE."/>
    <s v="NO"/>
    <s v="NO"/>
    <d v="2024-05-04T00:00:00"/>
    <s v="May 2024"/>
    <d v="1899-12-30T11:40:00"/>
    <d v="2024-05-04T11:10:00"/>
    <d v="2024-05-04T11:40:00"/>
    <d v="1899-12-30T00:30:00"/>
    <x v="0"/>
    <x v="0"/>
  </r>
  <r>
    <n v="1601"/>
    <x v="322"/>
    <x v="11"/>
    <x v="214"/>
    <d v="1899-12-30T12:10:00"/>
    <x v="0"/>
    <x v="30"/>
    <s v="MIDMARK JANOK"/>
    <s v="E122012"/>
    <x v="5"/>
    <x v="3"/>
    <s v="NOT WORKING"/>
    <s v="REMOTE FAILED/REPLACED WITH ANOTHER REMOTE"/>
    <s v="DUAL FUNCTION REMOTE"/>
    <s v="NO"/>
    <d v="2024-05-04T00:00:00"/>
    <s v="May 2024"/>
    <d v="1899-12-30T12:30:00"/>
    <d v="2024-05-04T12:05:00"/>
    <d v="2024-05-04T12:30:00"/>
    <d v="1899-12-30T00:25:00"/>
    <x v="0"/>
    <x v="2"/>
  </r>
  <r>
    <n v="1602"/>
    <x v="322"/>
    <x v="11"/>
    <x v="90"/>
    <d v="1899-12-30T14:20:00"/>
    <x v="0"/>
    <x v="34"/>
    <s v="WIPRO GE HEALTH CARE"/>
    <s v="SLE"/>
    <x v="5"/>
    <x v="6"/>
    <s v="NITROUS LEAKGE"/>
    <s v="REPAIRED THE NITROUS GAUGE.WORKING FINE."/>
    <s v="WASHER "/>
    <s v="NO"/>
    <d v="2024-05-04T00:00:00"/>
    <s v="May 2024"/>
    <d v="1899-12-30T14:50:00"/>
    <d v="2024-05-04T14:15:00"/>
    <d v="2024-05-04T14:50:00"/>
    <d v="1899-12-30T00:35:00"/>
    <x v="0"/>
    <x v="1"/>
  </r>
  <r>
    <n v="1603"/>
    <x v="323"/>
    <x v="11"/>
    <x v="106"/>
    <d v="1899-12-30T22:05:00"/>
    <x v="0"/>
    <x v="2"/>
    <s v="ARJO HUNTLEIGH"/>
    <s v="ENTERPRISE 5000"/>
    <x v="0"/>
    <x v="7"/>
    <s v="COT NOT WORKING"/>
    <s v="CHECKED AND FOUND NO ISSUES WITH COT"/>
    <s v="NO"/>
    <s v="NO"/>
    <d v="2024-05-05T00:00:00"/>
    <s v="May 2024"/>
    <d v="1899-12-30T22:30:00"/>
    <d v="2024-05-05T22:00:00"/>
    <d v="2024-05-05T22:30:00"/>
    <d v="1899-12-30T00:30:00"/>
    <x v="0"/>
    <x v="2"/>
  </r>
  <r>
    <n v="1604"/>
    <x v="323"/>
    <x v="11"/>
    <x v="62"/>
    <d v="1899-12-30T22:35:00"/>
    <x v="0"/>
    <x v="2"/>
    <s v="ARJO HUNTLEIGH"/>
    <s v="ENTERPRISE 5000"/>
    <x v="0"/>
    <x v="7"/>
    <s v="COT NOT WORKING"/>
    <s v="FOUND FUNCTIONS LOCKED. LOCK RELEASED AND ISSUE RECTIFIED. "/>
    <s v="NO"/>
    <s v="NO"/>
    <d v="2024-05-05T00:00:00"/>
    <s v="May 2024"/>
    <d v="1899-12-30T22:50:00"/>
    <d v="2024-05-05T22:30:00"/>
    <d v="2024-05-05T22:50:00"/>
    <d v="1899-12-30T00:20:00"/>
    <x v="0"/>
    <x v="2"/>
  </r>
  <r>
    <n v="1605"/>
    <x v="323"/>
    <x v="11"/>
    <x v="216"/>
    <d v="1899-12-30T22:50:00"/>
    <x v="1"/>
    <x v="2"/>
    <s v="ARJO HUNTLEIGH"/>
    <s v="ENTERPRISE 8000"/>
    <x v="0"/>
    <x v="7"/>
    <s v="COT NOT WORKING"/>
    <s v="FOUND FUNCTIONS LOCKED. LOCK RELEASED AND ISSUE RECTIFIED. "/>
    <s v="NO"/>
    <s v="NO"/>
    <d v="2024-05-05T00:00:00"/>
    <s v="May 2024"/>
    <d v="1899-12-30T23:30:00"/>
    <d v="2024-05-05T22:50:00"/>
    <d v="2024-05-05T23:30:00"/>
    <d v="1899-12-30T00:40:00"/>
    <x v="0"/>
    <x v="2"/>
  </r>
  <r>
    <n v="1606"/>
    <x v="323"/>
    <x v="11"/>
    <x v="70"/>
    <d v="1899-12-30T15:25:00"/>
    <x v="0"/>
    <x v="8"/>
    <s v="PHILIPS"/>
    <s v="CX-50"/>
    <x v="1"/>
    <x v="0"/>
    <s v="SOFTWARE ISSUE"/>
    <s v="RESET DONE ,NOW WORKING"/>
    <s v="NO"/>
    <s v="NO"/>
    <d v="2024-05-05T00:00:00"/>
    <s v="May 2024"/>
    <d v="1899-12-30T15:30:00"/>
    <d v="2024-05-05T15:20:00"/>
    <d v="2024-05-05T15:30:00"/>
    <d v="1899-12-30T00:10:00"/>
    <x v="0"/>
    <x v="0"/>
  </r>
  <r>
    <n v="1607"/>
    <x v="324"/>
    <x v="11"/>
    <x v="231"/>
    <d v="1899-12-30T00:35:00"/>
    <x v="0"/>
    <x v="2"/>
    <s v="ARJO HUNTLEIGH"/>
    <s v="ENTERPRISE 8000"/>
    <x v="0"/>
    <x v="7"/>
    <s v="COT NOT WORKING"/>
    <s v="FOUND FUNCTIONS LOCKED. RESET DONE AND FUNCTIONS UNLOCKED."/>
    <s v="NO"/>
    <s v="NO"/>
    <d v="2024-05-06T00:00:00"/>
    <s v="May 2024"/>
    <d v="1899-12-30T01:30:00"/>
    <d v="2024-05-06T00:30:00"/>
    <d v="2024-05-06T01:30:00"/>
    <d v="1899-12-30T01:00:00"/>
    <x v="0"/>
    <x v="2"/>
  </r>
  <r>
    <n v="1608"/>
    <x v="324"/>
    <x v="11"/>
    <x v="229"/>
    <d v="1899-12-30T17:10:00"/>
    <x v="0"/>
    <x v="15"/>
    <s v="PHILIPS"/>
    <s v="MX 550"/>
    <x v="3"/>
    <x v="1"/>
    <s v="ECG CABLE DEFECTIVE"/>
    <s v="5 LEADS ECG CABLE GIVEN"/>
    <s v="5-LEADS ECG CABLE"/>
    <s v="NO"/>
    <d v="2024-05-06T00:00:00"/>
    <s v="May 2024"/>
    <d v="1899-12-30T17:25:00"/>
    <d v="2024-05-06T17:05:00"/>
    <d v="2024-05-06T17:25:00"/>
    <d v="1899-12-30T00:20:00"/>
    <x v="0"/>
    <x v="0"/>
  </r>
  <r>
    <n v="1609"/>
    <x v="324"/>
    <x v="11"/>
    <x v="103"/>
    <d v="1899-12-30T17:37:00"/>
    <x v="3"/>
    <x v="15"/>
    <s v="PHILIPS"/>
    <s v="CM12"/>
    <x v="3"/>
    <x v="10"/>
    <s v="NIBP MEASUREMENT FAILED"/>
    <s v="ISSUED NEW BP CONNECTOR, OBSERVED AND WORKING GOOD."/>
    <s v="BP CONNECTOR"/>
    <s v="NO"/>
    <d v="2024-05-06T00:00:00"/>
    <s v="May 2024"/>
    <d v="1899-12-30T17:45:00"/>
    <d v="2024-05-06T17:35:00"/>
    <d v="2024-05-06T17:45:00"/>
    <d v="1899-12-30T00:10:00"/>
    <x v="0"/>
    <x v="0"/>
  </r>
  <r>
    <n v="1610"/>
    <x v="324"/>
    <x v="11"/>
    <x v="89"/>
    <d v="1899-12-30T17:45:00"/>
    <x v="1"/>
    <x v="15"/>
    <s v="PHILIPS"/>
    <s v="CM12"/>
    <x v="3"/>
    <x v="10"/>
    <s v="NIBP MEASUREMENT FAILED"/>
    <s v="ISSUED NEW BP CONNECTOR, OBSERVED AND WORKING GOOD."/>
    <s v="BP CONNECTOR"/>
    <s v="NO"/>
    <d v="2024-05-06T00:00:00"/>
    <s v="May 2024"/>
    <d v="1899-12-30T18:00:00"/>
    <d v="2024-05-06T17:45:00"/>
    <d v="2024-05-06T18:00:00"/>
    <d v="1899-12-30T00:15:00"/>
    <x v="0"/>
    <x v="0"/>
  </r>
  <r>
    <n v="1611"/>
    <x v="324"/>
    <x v="11"/>
    <x v="87"/>
    <d v="1899-12-30T23:10:00"/>
    <x v="2"/>
    <x v="3"/>
    <s v="PHILIPS"/>
    <s v="EFFICIA DFM 100"/>
    <x v="4"/>
    <x v="7"/>
    <s v="PRINTER NOT WORKING"/>
    <s v="FIXED THE PAPER PROPERLY AD RECTIFIED THE ISSUE"/>
    <s v="NO"/>
    <s v="NO"/>
    <d v="2024-05-06T00:00:00"/>
    <s v="May 2024"/>
    <d v="1899-12-30T23:25:00"/>
    <d v="2024-05-06T23:00:00"/>
    <d v="2024-05-06T23:25:00"/>
    <d v="1899-12-30T00:25:00"/>
    <x v="0"/>
    <x v="1"/>
  </r>
  <r>
    <n v="1612"/>
    <x v="324"/>
    <x v="11"/>
    <x v="140"/>
    <d v="1899-12-30T11:20:00"/>
    <x v="2"/>
    <x v="2"/>
    <s v="ARJO HUNTLEIGH"/>
    <s v="ENTERPRISE 8000"/>
    <x v="2"/>
    <x v="5"/>
    <s v="NOT WORKING"/>
    <s v="RESET DONE AND UNLOCKED"/>
    <s v="NO"/>
    <s v="NO"/>
    <d v="2024-05-06T00:00:00"/>
    <s v="May 2024"/>
    <d v="1899-12-30T11:40:00"/>
    <d v="2024-05-06T11:10:00"/>
    <d v="2024-05-06T11:40:00"/>
    <d v="1899-12-30T00:30:00"/>
    <x v="0"/>
    <x v="2"/>
  </r>
  <r>
    <n v="1613"/>
    <x v="325"/>
    <x v="11"/>
    <x v="9"/>
    <d v="1899-12-30T13:25:00"/>
    <x v="0"/>
    <x v="16"/>
    <s v="MAQUET"/>
    <s v="SERVO AIR"/>
    <x v="1"/>
    <x v="6"/>
    <s v="O2 CELL FAILED"/>
    <s v="REPLACED NEW CELL"/>
    <s v="O2 CELL"/>
    <s v="NO"/>
    <d v="2024-05-07T00:00:00"/>
    <s v="May 2024"/>
    <d v="1899-12-30T13:40:00"/>
    <d v="2024-05-07T13:20:00"/>
    <d v="2024-05-07T13:40:00"/>
    <d v="1899-12-30T00:20:00"/>
    <x v="0"/>
    <x v="1"/>
  </r>
  <r>
    <n v="1614"/>
    <x v="325"/>
    <x v="11"/>
    <x v="135"/>
    <d v="1899-12-30T21:10:00"/>
    <x v="2"/>
    <x v="5"/>
    <s v="GEM 4000"/>
    <s v="INSTRUMENTATION LABORATORY"/>
    <x v="4"/>
    <x v="6"/>
    <s v="CARTRIDGE EXPIRED"/>
    <s v="REPLACED THE CARTRIDGE AND RECTIFIED THE ISSUE"/>
    <s v="CARTRIDGE"/>
    <s v="NO"/>
    <d v="2024-05-07T00:00:00"/>
    <s v="May 2024"/>
    <d v="1899-12-30T21:35:00"/>
    <d v="2024-05-07T21:00:00"/>
    <d v="2024-05-07T21:35:00"/>
    <d v="1899-12-30T00:35:00"/>
    <x v="0"/>
    <x v="0"/>
  </r>
  <r>
    <n v="1615"/>
    <x v="325"/>
    <x v="11"/>
    <x v="152"/>
    <d v="1899-12-30T07:05:00"/>
    <x v="0"/>
    <x v="79"/>
    <s v="WIPRO GE HEALTH CARE"/>
    <s v="T2100-ST2"/>
    <x v="4"/>
    <x v="3"/>
    <s v="V3 LEAD CABLE BROKEN"/>
    <s v="CHANGED THE V3 LEAD CABLE AND RECTIFIED THE ISSUE"/>
    <s v="LEAD CABLE"/>
    <s v="NO"/>
    <d v="2024-05-07T00:00:00"/>
    <s v="May 2024"/>
    <d v="1899-12-30T07:15:00"/>
    <d v="2024-05-07T07:00:00"/>
    <d v="2024-05-07T07:15:00"/>
    <d v="1899-12-30T00:15:00"/>
    <x v="0"/>
    <x v="2"/>
  </r>
  <r>
    <n v="1616"/>
    <x v="325"/>
    <x v="11"/>
    <x v="267"/>
    <d v="1899-12-30T23:20:00"/>
    <x v="0"/>
    <x v="37"/>
    <s v="SMITHS MEDICAL"/>
    <s v="GRASEBY 1200"/>
    <x v="4"/>
    <x v="6"/>
    <s v="SET FLOW RATE NOT OBTAINED"/>
    <s v="REPLACED THE DOOR HINGES AND RECTIFIED THE ISSUE"/>
    <s v="DOOR ASSEMBLY"/>
    <s v="NO"/>
    <d v="2024-05-07T00:00:00"/>
    <s v="May 2024"/>
    <d v="1899-12-30T23:45:00"/>
    <d v="2024-05-07T23:15:00"/>
    <d v="2024-05-07T23:45:00"/>
    <d v="1899-12-30T00:30:00"/>
    <x v="0"/>
    <x v="2"/>
  </r>
  <r>
    <n v="1617"/>
    <x v="325"/>
    <x v="11"/>
    <x v="268"/>
    <d v="1899-12-30T23:40:00"/>
    <x v="0"/>
    <x v="37"/>
    <s v="SMITHS MEDICAL"/>
    <s v="GRASEBY 1200"/>
    <x v="4"/>
    <x v="6"/>
    <s v="OCCLUSION SENSOR NOT WORKING"/>
    <s v="REPLACED THE OCCLUSION SENSOR AND RECTIFIED THE ISSUE"/>
    <s v="PRESSURE SENSOR"/>
    <s v="NO"/>
    <d v="2024-05-07T00:00:00"/>
    <s v="May 2024"/>
    <d v="1899-12-30T23:55:00"/>
    <d v="2024-05-07T23:35:00"/>
    <d v="2024-05-07T23:55:00"/>
    <d v="1899-12-30T00:20:00"/>
    <x v="0"/>
    <x v="2"/>
  </r>
  <r>
    <n v="1618"/>
    <x v="325"/>
    <x v="11"/>
    <x v="110"/>
    <d v="1899-12-30T10:20:00"/>
    <x v="2"/>
    <x v="25"/>
    <s v="MAQUET"/>
    <s v="SERVO-I"/>
    <x v="2"/>
    <x v="6"/>
    <s v="PRE TEST FAILED"/>
    <s v="EXPIRATORY DIAPHRAM CLEANED AND RECTIFIED"/>
    <s v="NO"/>
    <s v="NO"/>
    <d v="2024-05-07T00:00:00"/>
    <s v="May 2024"/>
    <d v="1899-12-30T10:40:00"/>
    <d v="2024-05-07T10:10:00"/>
    <d v="2024-05-07T10:40:00"/>
    <d v="1899-12-30T00:30:00"/>
    <x v="0"/>
    <x v="1"/>
  </r>
  <r>
    <n v="1619"/>
    <x v="326"/>
    <x v="11"/>
    <x v="32"/>
    <d v="1899-12-30T18:02:00"/>
    <x v="3"/>
    <x v="37"/>
    <s v="SMITHS MEDICAL"/>
    <s v="GRASEBY 1200"/>
    <x v="3"/>
    <x v="7"/>
    <s v="NOT WORKING"/>
    <s v="SETTINGS CONFIGURED AND OBSERVED. ISSUE RECTIFIED."/>
    <s v="NO"/>
    <s v="NO"/>
    <d v="2024-05-08T00:00:00"/>
    <s v="May 2024"/>
    <d v="1899-12-30T18:10:00"/>
    <d v="2024-05-08T18:00:00"/>
    <d v="2024-05-08T18:10:00"/>
    <d v="1899-12-30T00:10:00"/>
    <x v="0"/>
    <x v="2"/>
  </r>
  <r>
    <n v="1620"/>
    <x v="326"/>
    <x v="11"/>
    <x v="144"/>
    <d v="1899-12-30T02:15:00"/>
    <x v="6"/>
    <x v="15"/>
    <s v="MINDRAY MEDICAL INDIA"/>
    <s v="UMEC 12"/>
    <x v="4"/>
    <x v="6"/>
    <s v="SPO2 SENSOR NOT WORKING"/>
    <s v="REPLACED THE SENSOR CABLE AND RECTIFIED THE ISSUE"/>
    <s v="NO"/>
    <s v="NO"/>
    <d v="2024-05-08T00:00:00"/>
    <s v="May 2024"/>
    <d v="1899-12-30T14:55:00"/>
    <d v="2024-05-08T02:00:00"/>
    <d v="2024-05-08T14:55:00"/>
    <d v="1899-12-30T12:55:00"/>
    <x v="0"/>
    <x v="0"/>
  </r>
  <r>
    <n v="1621"/>
    <x v="326"/>
    <x v="11"/>
    <x v="148"/>
    <d v="1899-12-30T12:20:00"/>
    <x v="2"/>
    <x v="127"/>
    <s v="SKANRAY"/>
    <s v="SKANMOBILE"/>
    <x v="2"/>
    <x v="0"/>
    <s v="DETECTOR NOT READY"/>
    <s v="CHECKED AND FOUND THE PROBLEM WITH DETECTOR BATTRY"/>
    <s v="NO"/>
    <s v="NO"/>
    <d v="2024-05-08T00:00:00"/>
    <s v="May 2024"/>
    <d v="1899-12-30T12:40:00"/>
    <d v="2024-05-08T12:10:00"/>
    <d v="2024-05-08T12:40:00"/>
    <d v="1899-12-30T00:30:00"/>
    <x v="0"/>
    <x v="0"/>
  </r>
  <r>
    <n v="1622"/>
    <x v="327"/>
    <x v="11"/>
    <x v="206"/>
    <d v="1899-12-30T08:50:00"/>
    <x v="0"/>
    <x v="4"/>
    <s v="WIPRO GE HEALTH CARE"/>
    <s v="CARESTATION 650 "/>
    <x v="3"/>
    <x v="1"/>
    <s v="CIRCUIT LEAK TEST FAILED"/>
    <s v="FOUND ISSUE WITH BELLOWS, REPLACED IT AND OBSERVED. NOW RECTIFIED."/>
    <s v="NO"/>
    <s v="NO"/>
    <d v="2024-05-09T00:00:00"/>
    <s v="May 2024"/>
    <d v="1899-12-30T09:00:00"/>
    <d v="2024-05-09T08:45:00"/>
    <d v="2024-05-09T09:00:00"/>
    <d v="1899-12-30T00:15:00"/>
    <x v="0"/>
    <x v="1"/>
  </r>
  <r>
    <n v="1623"/>
    <x v="327"/>
    <x v="11"/>
    <x v="21"/>
    <d v="1899-12-30T15:06:00"/>
    <x v="5"/>
    <x v="15"/>
    <s v="PHILIPS"/>
    <s v="MX 450"/>
    <x v="3"/>
    <x v="10"/>
    <s v="GM OCCLUSION ALARM"/>
    <s v="FOUND FLUID INSIDE WATER TRAP. REPLACED AND ISSUE RECTIFIED."/>
    <s v="WATER TRAP"/>
    <s v="NO"/>
    <d v="2024-05-09T00:00:00"/>
    <s v="May 2024"/>
    <d v="1899-12-30T15:30:00"/>
    <d v="2024-05-09T15:00:00"/>
    <d v="2024-05-09T15:30:00"/>
    <d v="1899-12-30T00:30:00"/>
    <x v="0"/>
    <x v="0"/>
  </r>
  <r>
    <n v="1624"/>
    <x v="327"/>
    <x v="11"/>
    <x v="32"/>
    <d v="1899-12-30T18:02:00"/>
    <x v="3"/>
    <x v="8"/>
    <s v="WIPRO GE HEALTH CARE"/>
    <s v="LOGIC E-R7"/>
    <x v="3"/>
    <x v="6"/>
    <s v="PROBE NOT DETECTING"/>
    <s v="PROPERLY FIXED AND ISSUE RECTIFIED."/>
    <s v="NO"/>
    <s v="NO"/>
    <d v="2024-05-09T00:00:00"/>
    <s v="May 2024"/>
    <d v="1899-12-30T18:10:00"/>
    <d v="2024-05-09T18:00:00"/>
    <d v="2024-05-09T18:10:00"/>
    <d v="1899-12-30T00:10:00"/>
    <x v="0"/>
    <x v="0"/>
  </r>
  <r>
    <n v="1625"/>
    <x v="327"/>
    <x v="11"/>
    <x v="19"/>
    <d v="1899-12-30T09:05:00"/>
    <x v="0"/>
    <x v="37"/>
    <s v="SMITHS MEDICAL"/>
    <s v="GRASEBY 1200"/>
    <x v="3"/>
    <x v="6"/>
    <s v="UNCALIBRATED ALARM ISSUE"/>
    <s v="SETTINGS CONFIGURED AND OBSERVED. ISSUE RECTIFIED."/>
    <s v="NO"/>
    <s v="NO"/>
    <d v="2024-05-10T00:00:00"/>
    <s v="May 2024"/>
    <d v="1899-12-30T09:15:00"/>
    <d v="2024-05-09T09:00:00"/>
    <d v="2024-05-10T09:15:00"/>
    <d v="1899-12-31T00:15:00"/>
    <x v="0"/>
    <x v="2"/>
  </r>
  <r>
    <n v="1626"/>
    <x v="327"/>
    <x v="11"/>
    <x v="71"/>
    <d v="1899-12-30T09:17:00"/>
    <x v="3"/>
    <x v="14"/>
    <s v="SMITHS MEDICAL"/>
    <s v="GRASEBY 2100"/>
    <x v="3"/>
    <x v="6"/>
    <s v="HOLDER CLAMP ISSUE"/>
    <s v="REPLACED THE HOLDER CLAMP AND ISSUE RECTIFIED."/>
    <s v="HOLDER CLAMP"/>
    <s v="NO"/>
    <d v="2024-05-10T00:00:00"/>
    <s v="May 2024"/>
    <d v="1899-12-30T09:30:00"/>
    <d v="2024-05-09T09:15:00"/>
    <d v="2024-05-10T09:30:00"/>
    <d v="1899-12-31T00:15:00"/>
    <x v="0"/>
    <x v="2"/>
  </r>
  <r>
    <n v="1627"/>
    <x v="327"/>
    <x v="11"/>
    <x v="133"/>
    <d v="1899-12-30T20:40:00"/>
    <x v="2"/>
    <x v="162"/>
    <s v="COBAS E 601"/>
    <s v="ROCHE"/>
    <x v="4"/>
    <x v="4"/>
    <s v="REAGENT PROBE NOT WORKING"/>
    <s v="FOUND THAT PROBE CABLE WAS DISCONNECTED FROM THE CONNECTOR. FIXED IT AND RECTIFIED THE ISSUE"/>
    <s v="NO"/>
    <s v="NO"/>
    <d v="2024-05-09T00:00:00"/>
    <s v="May 2024"/>
    <d v="1899-12-30T20:50:00"/>
    <d v="2024-05-09T20:30:00"/>
    <d v="2024-05-09T20:50:00"/>
    <d v="1899-12-30T00:20:00"/>
    <x v="0"/>
    <x v="0"/>
  </r>
  <r>
    <n v="1628"/>
    <x v="327"/>
    <x v="11"/>
    <x v="87"/>
    <d v="1899-12-30T23:15:00"/>
    <x v="6"/>
    <x v="15"/>
    <s v="PHILIPS"/>
    <s v="MX 450"/>
    <x v="4"/>
    <x v="6"/>
    <s v="NOT ABLE TO READ BLOOD PRESSURE"/>
    <s v="FOUND LEAK IN THE LARGE ADULT BP CUFF. FIXED IT AND RECTIFIED THE ISSUE"/>
    <s v="NO"/>
    <s v="NO"/>
    <d v="2024-05-09T00:00:00"/>
    <s v="May 2024"/>
    <d v="1899-12-30T23:35:00"/>
    <d v="2024-05-09T23:00:00"/>
    <d v="2024-05-09T23:35:00"/>
    <d v="1899-12-30T00:35:00"/>
    <x v="0"/>
    <x v="0"/>
  </r>
  <r>
    <n v="1629"/>
    <x v="327"/>
    <x v="11"/>
    <x v="63"/>
    <d v="1899-12-30T23:30:00"/>
    <x v="0"/>
    <x v="15"/>
    <s v="PHILIPS"/>
    <s v="MX 450"/>
    <x v="4"/>
    <x v="6"/>
    <s v="NOT ABLE TO READ BLOOD PRESSURE"/>
    <s v="FOUND LEAK IN THE LARGE ADULT BP CUFF. FIXED IT AND RECTIFIED THE ISSUE"/>
    <s v="NO"/>
    <s v="NO"/>
    <d v="2024-05-09T00:00:00"/>
    <s v="May 2024"/>
    <d v="1899-12-30T23:50:00"/>
    <d v="2024-05-09T23:25:00"/>
    <d v="2024-05-09T23:50:00"/>
    <d v="1899-12-30T00:25:00"/>
    <x v="0"/>
    <x v="0"/>
  </r>
  <r>
    <n v="1630"/>
    <x v="327"/>
    <x v="11"/>
    <x v="62"/>
    <d v="1899-12-30T22:35:00"/>
    <x v="0"/>
    <x v="138"/>
    <s v="RECK"/>
    <s v="MOTOMED LETTO2"/>
    <x v="4"/>
    <x v="12"/>
    <s v="BRAKE NOT WORKING PROPERLY"/>
    <s v="TIGHTENED THE BRAKE SCREWS AND RECTIFIED THE ISSUE"/>
    <s v="NO"/>
    <s v="NO"/>
    <d v="2024-05-09T00:00:00"/>
    <s v="May 2024"/>
    <d v="1899-12-30T22:55:00"/>
    <d v="2024-05-09T22:30:00"/>
    <d v="2024-05-09T22:55:00"/>
    <d v="1899-12-30T00:25:00"/>
    <x v="0"/>
    <x v="0"/>
  </r>
  <r>
    <n v="1631"/>
    <x v="327"/>
    <x v="11"/>
    <x v="86"/>
    <d v="1899-12-30T12:30:00"/>
    <x v="2"/>
    <x v="163"/>
    <s v="FRESENIUS"/>
    <s v="COMPOGUARD"/>
    <x v="2"/>
    <x v="11"/>
    <s v="ERROR"/>
    <s v="CHECKED AND CHANGED THE PROGRAM"/>
    <s v="NO"/>
    <s v="NO"/>
    <d v="2024-05-09T00:00:00"/>
    <s v="May 2024"/>
    <d v="1899-12-30T12:40:00"/>
    <d v="2024-05-09T12:20:00"/>
    <d v="2024-05-09T12:40:00"/>
    <d v="1899-12-30T00:20:00"/>
    <x v="0"/>
    <x v="0"/>
  </r>
  <r>
    <n v="1632"/>
    <x v="328"/>
    <x v="11"/>
    <x v="32"/>
    <d v="1899-12-30T18:05:00"/>
    <x v="0"/>
    <x v="2"/>
    <s v="ARJO HUNTLEIGH"/>
    <s v="ENTERPRISE 5000"/>
    <x v="0"/>
    <x v="7"/>
    <s v="COT UP FUNCTIONS NOT WORKING"/>
    <s v="COT FUNCTINS UNLOCKED AND ISSUE RECTIFIED. "/>
    <s v="NO"/>
    <s v="NO"/>
    <d v="2024-05-10T00:00:00"/>
    <s v="May 2024"/>
    <d v="1899-12-30T18:30:00"/>
    <d v="2024-05-10T18:00:00"/>
    <d v="2024-05-10T18:30:00"/>
    <d v="1899-12-30T00:30:00"/>
    <x v="0"/>
    <x v="2"/>
  </r>
  <r>
    <n v="1633"/>
    <x v="328"/>
    <x v="11"/>
    <x v="50"/>
    <d v="1899-12-30T12:03:00"/>
    <x v="7"/>
    <x v="15"/>
    <s v="PHILIPS"/>
    <s v="MX 450"/>
    <x v="3"/>
    <x v="6"/>
    <s v="NIBP MEASUREMENT FAILED"/>
    <s v="AIR LEAK ARRESTED AND OBSERVED. ISSUE RECTIFIED."/>
    <s v="NO"/>
    <s v="NO"/>
    <d v="2024-05-10T00:00:00"/>
    <s v="May 2024"/>
    <d v="1899-12-30T12:30:00"/>
    <d v="2024-05-10T12:00:00"/>
    <d v="2024-05-10T12:30:00"/>
    <d v="1899-12-30T00:30:00"/>
    <x v="0"/>
    <x v="0"/>
  </r>
  <r>
    <n v="1634"/>
    <x v="328"/>
    <x v="11"/>
    <x v="116"/>
    <d v="1899-12-30T10:10:00"/>
    <x v="0"/>
    <x v="4"/>
    <s v="WIPRO GE HEALTH CARE"/>
    <s v="CARESTATION 650 "/>
    <x v="5"/>
    <x v="5"/>
    <s v="NOT SWITCHING ON"/>
    <s v="MOISTURE FORMATION ISSUE IN PMB BOARD AND CLEANED THE PMB BOARD.WORKING FINE."/>
    <s v="NO"/>
    <s v="NO"/>
    <d v="2024-05-10T00:00:00"/>
    <s v="May 2024"/>
    <d v="1899-12-30T10:30:00"/>
    <d v="2024-05-10T10:05:00"/>
    <d v="2024-05-10T10:30:00"/>
    <d v="1899-12-30T00:25:00"/>
    <x v="0"/>
    <x v="1"/>
  </r>
  <r>
    <n v="1635"/>
    <x v="329"/>
    <x v="11"/>
    <x v="92"/>
    <d v="1899-12-30T13:04:00"/>
    <x v="10"/>
    <x v="155"/>
    <s v="ARJO HUNTLEIGH"/>
    <s v="HCB-04LY/BXA"/>
    <x v="3"/>
    <x v="6"/>
    <s v="NOT WORKING"/>
    <s v="RESET DONE AND ISSUE RECTIFIED."/>
    <s v="NO"/>
    <s v="NO"/>
    <d v="2024-05-11T00:00:00"/>
    <s v="May 2024"/>
    <d v="1899-12-30T13:10:00"/>
    <d v="2024-05-11T13:00:00"/>
    <d v="2024-05-11T13:10:00"/>
    <d v="1899-12-30T00:10:00"/>
    <x v="0"/>
    <x v="2"/>
  </r>
  <r>
    <n v="1636"/>
    <x v="329"/>
    <x v="11"/>
    <x v="40"/>
    <d v="1899-12-30T19:05:00"/>
    <x v="0"/>
    <x v="112"/>
    <s v="GETINGE"/>
    <s v="46-5-403"/>
    <x v="3"/>
    <x v="8"/>
    <s v="DOOR LOCKING ISSUE"/>
    <s v="SETTINGS CONFIGURED AND OBSERVED. ISSUE RECTIFIED."/>
    <s v="NO"/>
    <s v="NO"/>
    <d v="2024-05-11T00:00:00"/>
    <s v="May 2024"/>
    <d v="1899-12-30T19:20:00"/>
    <d v="2024-05-11T19:00:00"/>
    <d v="2024-05-11T19:20:00"/>
    <d v="1899-12-30T00:20:00"/>
    <x v="0"/>
    <x v="0"/>
  </r>
  <r>
    <n v="1637"/>
    <x v="329"/>
    <x v="11"/>
    <x v="80"/>
    <d v="1899-12-30T19:22:00"/>
    <x v="3"/>
    <x v="14"/>
    <s v="SMITHS MEDICAL"/>
    <s v="GRASEBY 2100"/>
    <x v="3"/>
    <x v="6"/>
    <s v="HOLDER CLAMP ISSUE"/>
    <s v="REPLACED THE HOLDER CLAMP AND ISSUE RECTIFIED."/>
    <s v="HOLDER CLAMP"/>
    <s v="NO"/>
    <d v="2024-05-11T00:00:00"/>
    <s v="May 2024"/>
    <d v="1899-12-30T19:35:00"/>
    <d v="2024-05-11T19:20:00"/>
    <d v="2024-05-11T19:35:00"/>
    <d v="1899-12-30T00:15:00"/>
    <x v="0"/>
    <x v="2"/>
  </r>
  <r>
    <n v="1638"/>
    <x v="329"/>
    <x v="11"/>
    <x v="230"/>
    <d v="1899-12-30T21:30:00"/>
    <x v="6"/>
    <x v="13"/>
    <s v="KARL STORZ"/>
    <s v="TC200"/>
    <x v="4"/>
    <x v="5"/>
    <s v="NOISE APPEARED IN THE DISPLAY"/>
    <s v="CLEANED THE CAMERA CABLE AND RECTIFIED THE ISSUE"/>
    <s v="NO"/>
    <s v="NO"/>
    <d v="2024-05-11T00:00:00"/>
    <s v="May 2024"/>
    <d v="1899-12-30T22:00:00"/>
    <d v="2024-05-11T21:15:00"/>
    <d v="2024-05-11T22:00:00"/>
    <d v="1899-12-30T00:45:00"/>
    <x v="0"/>
    <x v="0"/>
  </r>
  <r>
    <n v="1639"/>
    <x v="330"/>
    <x v="11"/>
    <x v="87"/>
    <d v="1899-12-30T23:15:00"/>
    <x v="6"/>
    <x v="15"/>
    <s v="MINDRAY MEDICAL INDIA"/>
    <s v="UMEC 12"/>
    <x v="4"/>
    <x v="7"/>
    <s v="SPO2 SENSOR NOT WORKING"/>
    <s v="FOUND THAT SPO2 SENSOR CABLE CONNECTOR WAS DISCONNECTED FROM THE MAIN BOARD, FIXED IT AND ISSUE RECTIFIED"/>
    <s v="NO"/>
    <s v="NO"/>
    <d v="2024-05-12T00:00:00"/>
    <s v="May 2024"/>
    <d v="1899-12-30T23:35:00"/>
    <d v="2024-05-12T23:00:00"/>
    <d v="2024-05-12T23:35:00"/>
    <d v="1899-12-30T00:35:00"/>
    <x v="0"/>
    <x v="0"/>
  </r>
  <r>
    <n v="1640"/>
    <x v="330"/>
    <x v="11"/>
    <x v="28"/>
    <d v="1899-12-30T19:35:00"/>
    <x v="0"/>
    <x v="5"/>
    <s v="GEM 3500"/>
    <s v="INSTRUMENTATION LABORATORY"/>
    <x v="4"/>
    <x v="6"/>
    <s v="CARTRIDGE EXPIRED"/>
    <s v="REPLACED THE CARTRIDGE AND RECTIFIED THE ISSUE"/>
    <s v="CARTRIDGE"/>
    <s v="NO"/>
    <d v="2024-05-12T00:00:00"/>
    <s v="May 2024"/>
    <d v="1899-12-30T19:55:00"/>
    <d v="2024-05-12T19:30:00"/>
    <d v="2024-05-12T19:55:00"/>
    <d v="1899-12-30T00:25:00"/>
    <x v="0"/>
    <x v="0"/>
  </r>
  <r>
    <n v="1641"/>
    <x v="331"/>
    <x v="11"/>
    <x v="241"/>
    <d v="1899-12-30T12:20:00"/>
    <x v="0"/>
    <x v="16"/>
    <s v="MINDRAY MEDICAL INDIA"/>
    <s v="SV 300"/>
    <x v="0"/>
    <x v="6"/>
    <s v="CHECKOUT FAILED"/>
    <s v="FOUND O2  SENSOR TEST FAILED. O2 SENSOR CALIBRATION PERFORMED AND FAILED. O2 SENSOR AND BATTERY GONE DEFECTIVE"/>
    <s v="NO"/>
    <s v="O2 SENSOR"/>
    <d v="2024-05-13T00:00:00"/>
    <s v="May 2024"/>
    <d v="1899-12-30T13:00:00"/>
    <d v="2024-05-13T12:15:00"/>
    <d v="2024-05-13T13:00:00"/>
    <d v="1899-12-30T00:45:00"/>
    <x v="1"/>
    <x v="1"/>
  </r>
  <r>
    <n v="1642"/>
    <x v="331"/>
    <x v="11"/>
    <x v="92"/>
    <d v="1899-12-30T13:05:00"/>
    <x v="0"/>
    <x v="15"/>
    <s v="PHILIPS"/>
    <s v="MX 450"/>
    <x v="0"/>
    <x v="6"/>
    <s v="FRONT PANEL FOUND OPEN"/>
    <s v="FOUND INTERNAL DAMAGE ON THE BASE OF FRONT PANEL WHERE SCREW IS SECURED. TEMPORARILY RECTIFIED"/>
    <s v="NO"/>
    <s v="NO"/>
    <d v="2024-05-13T00:00:00"/>
    <s v="May 2024"/>
    <d v="1899-12-30T14:00:00"/>
    <d v="2024-05-13T13:00:00"/>
    <d v="2024-05-13T14:00:00"/>
    <d v="1899-12-30T01:00:00"/>
    <x v="0"/>
    <x v="0"/>
  </r>
  <r>
    <n v="1643"/>
    <x v="331"/>
    <x v="11"/>
    <x v="206"/>
    <d v="1899-12-30T08:50:00"/>
    <x v="0"/>
    <x v="158"/>
    <s v="HOLOGIC"/>
    <s v="ASY-05119"/>
    <x v="3"/>
    <x v="0"/>
    <s v="DAILY QC TEST FAILED"/>
    <s v="DONE BASIC TROUBLESHOOTING, POSITIONED THE PHANTOM AND OBSERVED. NOW ISSUE RECTIFIED."/>
    <s v="NO"/>
    <s v="NO"/>
    <d v="2024-05-13T00:00:00"/>
    <s v="May 2024"/>
    <d v="1899-12-30T09:05:00"/>
    <d v="2024-05-13T08:45:00"/>
    <d v="2024-05-13T09:05:00"/>
    <d v="1899-12-30T00:20:00"/>
    <x v="0"/>
    <x v="0"/>
  </r>
  <r>
    <n v="1644"/>
    <x v="331"/>
    <x v="11"/>
    <x v="147"/>
    <d v="1899-12-30T09:20:00"/>
    <x v="1"/>
    <x v="4"/>
    <s v="WIPRO GE HEALTH CARE"/>
    <s v="AISYS CS2"/>
    <x v="3"/>
    <x v="5"/>
    <s v="CIRCUIT LEAK TEST FAILED"/>
    <s v="CLEANED THE ABSORBER CANISTER AND ISSUE RECTIFIED."/>
    <s v="NO"/>
    <s v="NO"/>
    <d v="2024-05-13T00:00:00"/>
    <s v="May 2024"/>
    <d v="1899-12-30T09:40:00"/>
    <d v="2024-05-13T09:20:00"/>
    <d v="2024-05-13T09:40:00"/>
    <d v="1899-12-30T00:20:00"/>
    <x v="0"/>
    <x v="1"/>
  </r>
  <r>
    <n v="1645"/>
    <x v="331"/>
    <x v="11"/>
    <x v="50"/>
    <d v="1899-12-30T12:02:00"/>
    <x v="3"/>
    <x v="48"/>
    <s v="COVIDIEN"/>
    <s v="FORCE FX"/>
    <x v="3"/>
    <x v="5"/>
    <s v="NOT WORKING"/>
    <s v="RESET DONE AND ISSUE RECTIFIED."/>
    <s v="NO"/>
    <s v="NO"/>
    <d v="2024-05-13T00:00:00"/>
    <s v="May 2024"/>
    <d v="1899-12-30T12:10:00"/>
    <d v="2024-05-13T12:00:00"/>
    <d v="2024-05-13T12:10:00"/>
    <d v="1899-12-30T00:10:00"/>
    <x v="0"/>
    <x v="0"/>
  </r>
  <r>
    <n v="1646"/>
    <x v="331"/>
    <x v="11"/>
    <x v="92"/>
    <d v="1899-12-30T13:02:00"/>
    <x v="3"/>
    <x v="15"/>
    <s v="MINDRAY MEDICAL INDIA"/>
    <s v="UMEC 12"/>
    <x v="3"/>
    <x v="5"/>
    <s v="NOT WORKING"/>
    <s v="LEAK ARRESTED AND OBSERVED. NOW WORKING GOOD."/>
    <s v="NO"/>
    <s v="NO"/>
    <d v="2024-05-13T00:00:00"/>
    <s v="May 2024"/>
    <d v="1899-12-30T13:25:00"/>
    <d v="2024-05-13T13:00:00"/>
    <d v="2024-05-13T13:25:00"/>
    <d v="1899-12-30T00:25:00"/>
    <x v="0"/>
    <x v="0"/>
  </r>
  <r>
    <n v="1647"/>
    <x v="331"/>
    <x v="11"/>
    <x v="194"/>
    <d v="1899-12-30T03:15:00"/>
    <x v="6"/>
    <x v="25"/>
    <s v="MAQUET"/>
    <s v="SERVO-I"/>
    <x v="4"/>
    <x v="6"/>
    <s v="AIR FILTER BROKEN "/>
    <s v="REPLACED AIR FILTER FROM ANOTHER VENTILATOR AND RECTIFIED THE ISSUE "/>
    <s v="NO"/>
    <s v="NO"/>
    <d v="2024-05-13T00:00:00"/>
    <s v="May 2024"/>
    <d v="1899-12-30T03:20:00"/>
    <d v="2024-05-13T03:00:00"/>
    <d v="2024-05-13T03:20:00"/>
    <d v="1899-12-30T00:20:00"/>
    <x v="0"/>
    <x v="1"/>
  </r>
  <r>
    <n v="1648"/>
    <x v="331"/>
    <x v="11"/>
    <x v="119"/>
    <d v="1899-12-30T12:40:00"/>
    <x v="2"/>
    <x v="9"/>
    <s v="ZEISS"/>
    <s v="PRIMO STAR"/>
    <x v="2"/>
    <x v="4"/>
    <s v="VISION NOT CLEAR"/>
    <s v="CHECKED AND CLEANED THE LENS AND RECTIFIED"/>
    <s v="NO"/>
    <s v="NO"/>
    <d v="2024-05-13T00:00:00"/>
    <s v="May 2024"/>
    <d v="1899-12-30T12:40:00"/>
    <d v="2024-05-13T12:30:00"/>
    <d v="2024-05-13T12:40:00"/>
    <d v="1899-12-30T00:10:00"/>
    <x v="0"/>
    <x v="0"/>
  </r>
  <r>
    <n v="1649"/>
    <x v="332"/>
    <x v="11"/>
    <x v="35"/>
    <d v="1899-12-30T17:10:00"/>
    <x v="2"/>
    <x v="134"/>
    <s v="THERMO FISHER SCIENTIFIC"/>
    <s v="FORMA 7000 SERIES"/>
    <x v="0"/>
    <x v="11"/>
    <s v="HIGH TEMPERATURE ALARM"/>
    <s v="INFORMED TECH TO DEFROST AND OBSERVE ONCE, AS OF NOW MACHINE IS WORKING. UNDER OBSERVATION"/>
    <s v="NO"/>
    <s v="NO"/>
    <d v="2024-05-14T00:00:00"/>
    <s v="May 2024"/>
    <d v="1899-12-30T17:45:00"/>
    <d v="2024-05-14T17:00:00"/>
    <d v="2024-05-14T17:45:00"/>
    <d v="1899-12-30T00:45:00"/>
    <x v="0"/>
    <x v="0"/>
  </r>
  <r>
    <n v="1650"/>
    <x v="332"/>
    <x v="11"/>
    <x v="189"/>
    <d v="1899-12-30T07:12:00"/>
    <x v="3"/>
    <x v="2"/>
    <s v="ARJO HUNTLEIGH"/>
    <s v="ENTERPRISE 5000"/>
    <x v="3"/>
    <x v="7"/>
    <s v="NOT WORKING"/>
    <s v="BUTTONS UNLOCKED AND ISSUE RECTIFIED."/>
    <s v="NO"/>
    <s v="NO"/>
    <d v="2024-05-14T00:00:00"/>
    <s v="May 2024"/>
    <d v="1899-12-30T07:20:00"/>
    <d v="2024-05-14T07:10:00"/>
    <d v="2024-05-14T07:20:00"/>
    <d v="1899-12-30T00:10:00"/>
    <x v="0"/>
    <x v="2"/>
  </r>
  <r>
    <n v="1651"/>
    <x v="332"/>
    <x v="11"/>
    <x v="97"/>
    <d v="1899-12-30T08:35:00"/>
    <x v="0"/>
    <x v="2"/>
    <s v="ARJO HUNTLEIGH"/>
    <s v="ENTERPRISE 8000"/>
    <x v="3"/>
    <x v="7"/>
    <s v="NOT WORKING"/>
    <s v="BUTTONS UNLOCKED AND ISSUE RECTIFIED."/>
    <s v="NO"/>
    <s v="NO"/>
    <d v="2024-05-14T00:00:00"/>
    <s v="May 2024"/>
    <d v="1899-12-30T08:45:00"/>
    <d v="2024-05-14T08:30:00"/>
    <d v="2024-05-14T08:45:00"/>
    <d v="1899-12-30T00:15:00"/>
    <x v="0"/>
    <x v="2"/>
  </r>
  <r>
    <n v="1652"/>
    <x v="332"/>
    <x v="11"/>
    <x v="19"/>
    <d v="1899-12-30T09:00:00"/>
    <x v="1"/>
    <x v="4"/>
    <s v="WIPRO GE HEALTH CARE"/>
    <s v="AISYS CS2"/>
    <x v="3"/>
    <x v="5"/>
    <s v="CIRCUIT LEAK TEST FAILED"/>
    <s v="CLEANED THE ABSORBER CANISTER AND ISSUE RECTIFIED."/>
    <s v="NO"/>
    <s v="NO"/>
    <d v="2024-05-14T00:00:00"/>
    <s v="May 2024"/>
    <d v="1899-12-30T09:15:00"/>
    <d v="2024-05-14T09:00:00"/>
    <d v="2024-05-14T09:15:00"/>
    <d v="1899-12-30T00:15:00"/>
    <x v="0"/>
    <x v="1"/>
  </r>
  <r>
    <n v="1653"/>
    <x v="332"/>
    <x v="11"/>
    <x v="269"/>
    <d v="1899-12-30T01:10:00"/>
    <x v="0"/>
    <x v="110"/>
    <s v="PHILIPS"/>
    <s v="INGENUITY"/>
    <x v="5"/>
    <x v="0"/>
    <s v="GANTRY INITIALIZE ISSUE"/>
    <s v="REPLACED THE COUPLER IN THE ENCODER ASSEMBLY.WORKINGFINE."/>
    <s v="COUPLER"/>
    <s v="NO"/>
    <d v="2024-05-15T00:00:00"/>
    <s v="May 2024"/>
    <d v="1899-12-30T01:53:00"/>
    <d v="2024-05-14T01:05:00"/>
    <d v="2024-05-15T01:53:00"/>
    <d v="1899-12-31T00:48:00"/>
    <x v="0"/>
    <x v="1"/>
  </r>
  <r>
    <n v="1654"/>
    <x v="332"/>
    <x v="11"/>
    <x v="182"/>
    <d v="1899-12-30T19:50:00"/>
    <x v="2"/>
    <x v="5"/>
    <s v="GEM 4000"/>
    <s v="INSTRUMENTATION LABORATORY"/>
    <x v="4"/>
    <x v="6"/>
    <s v="CARTRIDGE EXPIRED"/>
    <s v="REPLACED THE CARTRIDGE AND RECTIFIED THE ISSUE"/>
    <s v="CARTRIDGE"/>
    <s v="NO"/>
    <d v="2024-05-14T00:00:00"/>
    <s v="May 2024"/>
    <d v="1899-12-30T20:05:00"/>
    <d v="2024-05-14T19:40:00"/>
    <d v="2024-05-14T20:05:00"/>
    <d v="1899-12-30T00:25:00"/>
    <x v="0"/>
    <x v="0"/>
  </r>
  <r>
    <n v="1655"/>
    <x v="332"/>
    <x v="11"/>
    <x v="61"/>
    <d v="1899-12-30T11:10:00"/>
    <x v="2"/>
    <x v="3"/>
    <s v="PHILIPS"/>
    <s v="EFFICIA DFM 100"/>
    <x v="2"/>
    <x v="6"/>
    <s v="OP CHECK TEST FAILED"/>
    <s v="CHECKED AND OP CHECK PASSED"/>
    <s v="NO"/>
    <s v="NO"/>
    <d v="2024-05-14T00:00:00"/>
    <s v="May 2024"/>
    <d v="1899-12-30T11:30:00"/>
    <d v="2024-05-14T11:00:00"/>
    <d v="2024-05-14T11:30:00"/>
    <d v="1899-12-30T00:30:00"/>
    <x v="0"/>
    <x v="1"/>
  </r>
  <r>
    <n v="1656"/>
    <x v="333"/>
    <x v="11"/>
    <x v="50"/>
    <d v="1899-12-30T12:05:00"/>
    <x v="0"/>
    <x v="48"/>
    <s v="COVIDIEN"/>
    <s v="FORCE FX 8"/>
    <x v="0"/>
    <x v="5"/>
    <s v="E232 ERROR"/>
    <s v="CHECKED AND CONFIRMED CONTROL BOARD DEFECTIVE"/>
    <s v="NO"/>
    <s v="CONTROL BOARD"/>
    <d v="2024-05-15T00:00:00"/>
    <s v="May 2024"/>
    <d v="1899-12-30T13:00:00"/>
    <d v="2024-05-15T12:00:00"/>
    <d v="2024-05-15T13:00:00"/>
    <d v="1899-12-30T01:00:00"/>
    <x v="1"/>
    <x v="0"/>
  </r>
  <r>
    <n v="1657"/>
    <x v="333"/>
    <x v="11"/>
    <x v="120"/>
    <d v="1899-12-30T17:20:00"/>
    <x v="0"/>
    <x v="2"/>
    <s v="ARJO HUNTLEIGH"/>
    <s v="ENTERPRISE 5000"/>
    <x v="0"/>
    <x v="7"/>
    <s v="NO POWER INDICATIONS"/>
    <s v="FOUND POWER SOCKET NOT WORKING. CONNECTED TO ANOTHER SOCKET AND ISSUE RECTIFIED. "/>
    <s v="NO"/>
    <s v="NO"/>
    <d v="2024-05-15T00:00:00"/>
    <s v="May 2024"/>
    <d v="1899-12-30T17:45:00"/>
    <d v="2024-05-15T17:15:00"/>
    <d v="2024-05-15T17:45:00"/>
    <d v="1899-12-30T00:30:00"/>
    <x v="0"/>
    <x v="2"/>
  </r>
  <r>
    <n v="1658"/>
    <x v="333"/>
    <x v="11"/>
    <x v="103"/>
    <d v="1899-12-30T17:35:00"/>
    <x v="1"/>
    <x v="76"/>
    <s v="PHILIPS"/>
    <s v="EFFICIA DFM 100"/>
    <x v="4"/>
    <x v="2"/>
    <s v="THERAPY TEST DISABLED "/>
    <s v="CHANGED THE MAIN BOARD AND RAN OPERATIONAL CHECK , IT'S WORKING GOOD."/>
    <s v="NO"/>
    <s v="NO"/>
    <d v="2024-05-15T00:00:00"/>
    <s v="May 2024"/>
    <d v="1899-12-30T17:55:00"/>
    <d v="2024-05-15T17:35:00"/>
    <d v="2024-05-15T17:55:00"/>
    <d v="1899-12-30T00:20:00"/>
    <x v="0"/>
    <x v="1"/>
  </r>
  <r>
    <n v="1659"/>
    <x v="334"/>
    <x v="11"/>
    <x v="162"/>
    <d v="1899-12-30T11:40:00"/>
    <x v="0"/>
    <x v="43"/>
    <s v="AKAS MEDICAL"/>
    <s v="QVS-100"/>
    <x v="0"/>
    <x v="3"/>
    <s v="MACHINE NOT SWITCHING ON"/>
    <s v="FOUND POWER SOCKET NOT WORKING. CHANGED TO ANOTHER SOCKET AND ISSUE RECTIFIED. "/>
    <s v="NO"/>
    <s v="NO"/>
    <d v="2024-05-16T00:00:00"/>
    <s v="May 2024"/>
    <d v="1899-12-30T11:50:00"/>
    <d v="2024-05-16T11:35:00"/>
    <d v="2024-05-16T11:50:00"/>
    <d v="1899-12-30T00:15:00"/>
    <x v="0"/>
    <x v="2"/>
  </r>
  <r>
    <n v="1660"/>
    <x v="334"/>
    <x v="11"/>
    <x v="162"/>
    <d v="1899-12-30T11:45:00"/>
    <x v="2"/>
    <x v="158"/>
    <s v="HOLOGIC"/>
    <s v="ASY-05119"/>
    <x v="0"/>
    <x v="0"/>
    <s v="NOT ABLE TO PERFORM TEST"/>
    <s v="FOUND TANK ISSUE. TEMPORARILY KEPT ON SERVICE MODE AND PERFORMED CALIBRATIO 10 TIMES, PASSED AND SCAN DONE ON TWO PATIENTS"/>
    <s v="NO"/>
    <s v="NO"/>
    <d v="2024-05-16T00:00:00"/>
    <s v="May 2024"/>
    <d v="1899-12-30T12:30:00"/>
    <d v="2024-05-16T11:35:00"/>
    <d v="2024-05-16T12:30:00"/>
    <d v="1899-12-30T00:55:00"/>
    <x v="0"/>
    <x v="0"/>
  </r>
  <r>
    <n v="1661"/>
    <x v="334"/>
    <x v="11"/>
    <x v="13"/>
    <d v="1899-12-30T07:33:00"/>
    <x v="7"/>
    <x v="4"/>
    <s v="WIPRO GE HEALTH CARE"/>
    <s v="CARESTATION 650 "/>
    <x v="3"/>
    <x v="5"/>
    <s v="CALIBRATION DUE"/>
    <s v="O2 CALIBRATION DONE AND IS NOW READY TO USE. "/>
    <s v="NO"/>
    <s v="NO"/>
    <d v="2024-05-16T00:00:00"/>
    <s v="May 2024"/>
    <d v="1899-12-30T07:45:00"/>
    <d v="2024-05-16T07:30:00"/>
    <d v="2024-05-16T07:45:00"/>
    <d v="1899-12-30T00:15:00"/>
    <x v="0"/>
    <x v="1"/>
  </r>
  <r>
    <n v="1662"/>
    <x v="334"/>
    <x v="11"/>
    <x v="140"/>
    <d v="1899-12-30T11:15:00"/>
    <x v="0"/>
    <x v="158"/>
    <s v="HOLOGIC"/>
    <s v="ASY-05119"/>
    <x v="5"/>
    <x v="0"/>
    <s v="NOT WORKING"/>
    <s v="REPLACED THE TUBE UNIT AND PERFORMED TUBE CALIBRATION.WORKING FINE."/>
    <s v="TUBE KIT"/>
    <s v="NO"/>
    <d v="2024-05-16T00:00:00"/>
    <s v="May 2024"/>
    <d v="1899-12-30T12:00:00"/>
    <d v="2024-05-16T11:10:00"/>
    <d v="2024-05-16T12:00:00"/>
    <d v="1899-12-30T00:50:00"/>
    <x v="0"/>
    <x v="0"/>
  </r>
  <r>
    <n v="1663"/>
    <x v="334"/>
    <x v="11"/>
    <x v="263"/>
    <d v="1899-12-30T15:50:00"/>
    <x v="2"/>
    <x v="8"/>
    <s v="WIPRO GE HEALTH CARE"/>
    <s v="LOGIC E-R7"/>
    <x v="4"/>
    <x v="6"/>
    <s v="NOT ABLE TO STORE EXAM DATA"/>
    <s v="CLEARED THE UNWANTED DATA AND RECTIFIED THE ISSUE"/>
    <s v="NO"/>
    <s v="NO"/>
    <d v="2024-05-16T00:00:00"/>
    <s v="May 2024"/>
    <d v="1899-12-30T16:05:00"/>
    <d v="2024-05-16T15:40:00"/>
    <d v="2024-05-16T16:05:00"/>
    <d v="1899-12-30T00:25:00"/>
    <x v="0"/>
    <x v="0"/>
  </r>
  <r>
    <n v="1664"/>
    <x v="335"/>
    <x v="11"/>
    <x v="244"/>
    <d v="1899-12-30T07:45:00"/>
    <x v="0"/>
    <x v="119"/>
    <s v="RESMED"/>
    <s v="ASTRAL 100"/>
    <x v="3"/>
    <x v="6"/>
    <s v="NOT WORKING"/>
    <s v="UNLOCKED THE BIPAP MACHINE, SETTINGS CONFIGURED AND IS NOW READY  TO  USE."/>
    <s v="NO"/>
    <s v="NO"/>
    <d v="2024-05-17T00:00:00"/>
    <s v="May 2024"/>
    <d v="1899-12-30T08:00:00"/>
    <d v="2024-05-17T07:40:00"/>
    <d v="2024-05-17T08:00:00"/>
    <d v="1899-12-30T00:20:00"/>
    <x v="0"/>
    <x v="0"/>
  </r>
  <r>
    <n v="1665"/>
    <x v="335"/>
    <x v="11"/>
    <x v="270"/>
    <d v="1899-12-30T15:10:00"/>
    <x v="5"/>
    <x v="37"/>
    <s v="SMITHS MEDICAL"/>
    <s v="GRASEBY 1200"/>
    <x v="3"/>
    <x v="7"/>
    <s v="DOOR AND HOLDER CLAMP ISSUE"/>
    <s v="REPLACED THE HOLDER CLAMP AND DOOR. ISSUE RECTIFIED."/>
    <s v="DOOR, HOLDER CLAMP"/>
    <s v="NO"/>
    <d v="2024-05-17T00:00:00"/>
    <s v="May 2024"/>
    <d v="1899-12-30T15:25:00"/>
    <d v="2024-05-17T15:04:00"/>
    <d v="2024-05-17T15:25:00"/>
    <d v="1899-12-30T00:21:00"/>
    <x v="0"/>
    <x v="2"/>
  </r>
  <r>
    <n v="1666"/>
    <x v="335"/>
    <x v="11"/>
    <x v="8"/>
    <d v="1899-12-30T13:35:00"/>
    <x v="0"/>
    <x v="46"/>
    <s v="COVIDIEN"/>
    <s v="NELLCOR"/>
    <x v="4"/>
    <x v="6"/>
    <s v="ROTATORY SWITCH KNOB NOT WORKING"/>
    <s v="FOUND THAT THE DISPLAY PCB WAS DISCONNECTED FROM THE CASING. FIXED IT PROPERLY AND RECTIFIED THE IISUE."/>
    <s v="NO"/>
    <s v="NO"/>
    <d v="2024-05-17T00:00:00"/>
    <s v="May 2024"/>
    <d v="1899-12-30T13:55:00"/>
    <d v="2024-05-17T13:30:00"/>
    <d v="2024-05-17T13:55:00"/>
    <d v="1899-12-30T00:25:00"/>
    <x v="0"/>
    <x v="0"/>
  </r>
  <r>
    <n v="1667"/>
    <x v="335"/>
    <x v="11"/>
    <x v="3"/>
    <d v="1899-12-30T18:00:00"/>
    <x v="2"/>
    <x v="15"/>
    <s v="MINDRAY MEDICAL INDIA"/>
    <s v="UMEC 12"/>
    <x v="4"/>
    <x v="7"/>
    <s v="NOT ABLE TO READ SPO2 VALUE"/>
    <s v="FOUND THAT PINS WERE BENT. FIXED IT AND RECTIFIED THE ISSUE."/>
    <s v="NO"/>
    <s v="NO"/>
    <d v="2024-05-17T00:00:00"/>
    <s v="May 2024"/>
    <d v="1899-12-30T18:20:00"/>
    <d v="2024-05-17T17:50:00"/>
    <d v="2024-05-17T18:20:00"/>
    <d v="1899-12-30T00:30:00"/>
    <x v="0"/>
    <x v="0"/>
  </r>
  <r>
    <n v="1668"/>
    <x v="336"/>
    <x v="11"/>
    <x v="148"/>
    <d v="1899-12-30T12:15:00"/>
    <x v="0"/>
    <x v="71"/>
    <s v="SECA"/>
    <s v="676"/>
    <x v="0"/>
    <x v="9"/>
    <s v="ERROR CODE 212"/>
    <s v="FOUND CHARGER NOT CONNECTED PROPERLY. RECONNECTED AND ISSUE RECTIFIED. "/>
    <s v="NO"/>
    <s v="NO"/>
    <d v="2024-05-18T00:00:00"/>
    <s v="May 2024"/>
    <d v="1899-12-30T12:30:00"/>
    <d v="2024-05-18T12:10:00"/>
    <d v="2024-05-18T12:30:00"/>
    <d v="1899-12-30T00:20:00"/>
    <x v="0"/>
    <x v="2"/>
  </r>
  <r>
    <n v="1669"/>
    <x v="336"/>
    <x v="11"/>
    <x v="6"/>
    <d v="1899-12-30T08:00:00"/>
    <x v="1"/>
    <x v="37"/>
    <s v="SMITHS MEDICAL"/>
    <s v="GRASEBY 1200"/>
    <x v="3"/>
    <x v="6"/>
    <s v="AIR BUBBLE DETECTOR ISSUE"/>
    <s v="REPLACED THE AIR BUBBLE DETECTOR AND IS NOW READY TO USE. "/>
    <s v="AIR BUBBLE DETECTOR"/>
    <s v="NO"/>
    <d v="2024-05-18T00:00:00"/>
    <s v="May 2024"/>
    <d v="1899-12-30T08:30:00"/>
    <d v="2024-05-18T08:00:00"/>
    <d v="2024-05-18T08:30:00"/>
    <d v="1899-12-30T00:30:00"/>
    <x v="0"/>
    <x v="2"/>
  </r>
  <r>
    <n v="1670"/>
    <x v="336"/>
    <x v="11"/>
    <x v="97"/>
    <d v="1899-12-30T08:33:00"/>
    <x v="7"/>
    <x v="4"/>
    <s v="WIPRO GE HEALTH CARE"/>
    <s v="CARESTATION 650 "/>
    <x v="3"/>
    <x v="5"/>
    <s v="CIRCUIT LEAK TEST FAILED"/>
    <s v="CLEANED THE ABSORBER CANISTER AND ISSUE RECTIFIED."/>
    <s v="NO"/>
    <s v="NO"/>
    <d v="2024-05-18T00:00:00"/>
    <s v="May 2024"/>
    <d v="1899-12-30T08:45:00"/>
    <d v="2024-05-18T08:30:00"/>
    <d v="2024-05-18T08:45:00"/>
    <d v="1899-12-30T00:15:00"/>
    <x v="0"/>
    <x v="1"/>
  </r>
  <r>
    <n v="1671"/>
    <x v="337"/>
    <x v="11"/>
    <x v="59"/>
    <d v="1899-12-30T14:02:00"/>
    <x v="3"/>
    <x v="20"/>
    <s v="GETINGE"/>
    <s v="GSS67H102E"/>
    <x v="3"/>
    <x v="8"/>
    <s v="VACCUUM TIMEOUT ERROR"/>
    <s v="SETTINGS CONFIGURED AS PER COMPANY PERSON'S GUIDELINES. OBSERVED AND ISSUE RECTIFIED."/>
    <s v="NO"/>
    <s v="NO"/>
    <d v="2024-05-19T00:00:00"/>
    <s v="May 2024"/>
    <d v="1899-12-30T17:00:00"/>
    <d v="2024-05-19T14:00:00"/>
    <d v="2024-05-19T17:00:00"/>
    <d v="1899-12-30T03:00:00"/>
    <x v="0"/>
    <x v="0"/>
  </r>
  <r>
    <n v="1672"/>
    <x v="337"/>
    <x v="11"/>
    <x v="10"/>
    <d v="1899-12-30T10:02:00"/>
    <x v="3"/>
    <x v="3"/>
    <s v="PHILIPS"/>
    <s v="EFFICIA DFM 100"/>
    <x v="3"/>
    <x v="1"/>
    <s v="ECG EQUIPMENT MALFUNCTION"/>
    <s v="CLEANED THE PROBE AND OBSERVED. NOW ISSUE RECTIFIED."/>
    <s v="NO"/>
    <s v="NO"/>
    <d v="2024-05-19T00:00:00"/>
    <s v="May 2024"/>
    <d v="1899-12-30T10:20:00"/>
    <d v="2024-05-19T10:00:00"/>
    <d v="2024-05-19T10:20:00"/>
    <d v="1899-12-30T00:20:00"/>
    <x v="0"/>
    <x v="1"/>
  </r>
  <r>
    <n v="1673"/>
    <x v="337"/>
    <x v="11"/>
    <x v="5"/>
    <d v="1899-12-30T10:22:00"/>
    <x v="3"/>
    <x v="3"/>
    <s v="PHILIPS"/>
    <s v="EFFICIA DFM 100"/>
    <x v="3"/>
    <x v="2"/>
    <s v="ECG EQUIPMENT MALFUNCTION"/>
    <s v="CLEANED THE PROBE AND OBSERVED. NOW ISSUE RECTIFIED."/>
    <s v="NO"/>
    <s v="NO"/>
    <d v="2024-05-19T00:00:00"/>
    <s v="May 2024"/>
    <d v="1899-12-30T10:35:00"/>
    <d v="2024-05-19T10:20:00"/>
    <d v="2024-05-19T10:35:00"/>
    <d v="1899-12-30T00:15:00"/>
    <x v="0"/>
    <x v="1"/>
  </r>
  <r>
    <n v="1674"/>
    <x v="337"/>
    <x v="11"/>
    <x v="24"/>
    <d v="1899-12-30T16:05:00"/>
    <x v="0"/>
    <x v="37"/>
    <s v="SMITHS MEDICAL"/>
    <s v="GRASEBY 1200"/>
    <x v="3"/>
    <x v="7"/>
    <s v="HOLDER CLAMP ISSUE"/>
    <s v="REPLACED THE HOLDER CLAMP AND ISSUE RECTIFIED."/>
    <s v="HOLDER CLAMP"/>
    <s v="NO"/>
    <d v="2024-05-19T00:00:00"/>
    <s v="May 2024"/>
    <d v="1899-12-30T16:30:00"/>
    <d v="2024-05-19T16:00:00"/>
    <d v="2024-05-19T16:30:00"/>
    <d v="1899-12-30T00:30:00"/>
    <x v="0"/>
    <x v="2"/>
  </r>
  <r>
    <n v="1675"/>
    <x v="338"/>
    <x v="11"/>
    <x v="110"/>
    <d v="1899-12-30T10:15:00"/>
    <x v="0"/>
    <x v="12"/>
    <s v="MAQUET"/>
    <s v="ALPHA CLASSIC PRO"/>
    <x v="0"/>
    <x v="5"/>
    <s v="PATIENT SLANTING POSTION WORKING INTERMITTENTLY"/>
    <s v="APPLIED LIBRICATION AND ISSUE RECTIFIED"/>
    <s v="NO"/>
    <s v="NO"/>
    <d v="2024-05-20T00:00:00"/>
    <s v="May 2024"/>
    <d v="1899-12-30T10:50:00"/>
    <d v="2024-05-20T10:10:00"/>
    <d v="2024-05-20T10:50:00"/>
    <d v="1899-12-30T00:40:00"/>
    <x v="0"/>
    <x v="2"/>
  </r>
  <r>
    <n v="1676"/>
    <x v="338"/>
    <x v="11"/>
    <x v="264"/>
    <d v="1899-12-30T19:50:00"/>
    <x v="0"/>
    <x v="5"/>
    <s v="INSTRUMENTATION LABORATORY"/>
    <s v="GEM 3500"/>
    <x v="3"/>
    <x v="6"/>
    <s v="NEED TO REPLACE A CARTRIDGE"/>
    <s v="SAME CARTRIDGE LOADED WITH DIFFERENT BARCODE. WARMING UP DONE AND ISSUE RECTIFIED."/>
    <s v="CARTRIDGE"/>
    <s v="NO"/>
    <d v="2024-05-20T00:00:00"/>
    <s v="May 2024"/>
    <d v="1899-12-30T20:15:00"/>
    <d v="2024-05-20T19:45:00"/>
    <d v="2024-05-20T20:15:00"/>
    <d v="1899-12-30T00:30:00"/>
    <x v="0"/>
    <x v="0"/>
  </r>
  <r>
    <n v="1677"/>
    <x v="338"/>
    <x v="11"/>
    <x v="196"/>
    <d v="1899-12-30T09:35:00"/>
    <x v="0"/>
    <x v="2"/>
    <s v="ARJO HUNTLEIGH"/>
    <s v="ENTERPRISE 8000"/>
    <x v="4"/>
    <x v="6"/>
    <s v="REMOTE NOT WORKING"/>
    <s v="FOUND THAT REMOTE CABLE WAS DISCONNECTED FROM THE CONTROL BOX. FIXED IT AND ISSUE RECTIFIED"/>
    <s v="NO"/>
    <s v="NO"/>
    <d v="2024-05-20T00:00:00"/>
    <s v="May 2024"/>
    <d v="1899-12-30T09:55:00"/>
    <d v="2024-05-20T09:30:00"/>
    <d v="2024-05-20T09:55:00"/>
    <d v="1899-12-30T00:25:00"/>
    <x v="0"/>
    <x v="2"/>
  </r>
  <r>
    <n v="1678"/>
    <x v="338"/>
    <x v="11"/>
    <x v="196"/>
    <d v="1899-12-30T09:35:00"/>
    <x v="0"/>
    <x v="2"/>
    <s v="ARJO HUNTLEIGH"/>
    <s v="ENTERPRISE 5000"/>
    <x v="4"/>
    <x v="6"/>
    <s v="REMOTE NOT WORKING"/>
    <s v="REMOTE WAS NOT CONNECTED TO THE CONTROL BOX. CONNECTED AND RECTIFIED THE ISSUE"/>
    <s v="NO"/>
    <s v="NO"/>
    <d v="2024-05-20T00:00:00"/>
    <s v="May 2024"/>
    <d v="1899-12-30T09:55:00"/>
    <d v="2024-05-20T09:30:00"/>
    <d v="2024-05-20T09:55:00"/>
    <d v="1899-12-30T00:25:00"/>
    <x v="0"/>
    <x v="2"/>
  </r>
  <r>
    <n v="1679"/>
    <x v="338"/>
    <x v="11"/>
    <x v="16"/>
    <d v="1899-12-30T10:10:00"/>
    <x v="11"/>
    <x v="2"/>
    <s v="ARJO HUNTLEIGH"/>
    <s v="ENTERPRISE 5000"/>
    <x v="4"/>
    <x v="7"/>
    <s v="NOT WORKING"/>
    <s v="RESET DONE AND ISSUE RECTIFIED"/>
    <s v="NO"/>
    <s v="NO"/>
    <d v="2024-05-20T00:00:00"/>
    <s v="May 2024"/>
    <d v="1899-12-30T10:10:00"/>
    <d v="2024-05-20T09:50:00"/>
    <d v="2024-05-20T10:10:00"/>
    <d v="1899-12-30T00:20:00"/>
    <x v="0"/>
    <x v="2"/>
  </r>
  <r>
    <n v="1680"/>
    <x v="338"/>
    <x v="11"/>
    <x v="79"/>
    <d v="1899-12-30T10:55:00"/>
    <x v="2"/>
    <x v="62"/>
    <s v="CARESTREAM"/>
    <s v="DRF ASCEND ANOLOG HF"/>
    <x v="2"/>
    <x v="3"/>
    <s v="HANDLE LOOSEN"/>
    <s v="CHECKED AND CONNECTED IN POSITION"/>
    <s v="NO"/>
    <s v="NO"/>
    <d v="2024-05-20T00:00:00"/>
    <s v="May 2024"/>
    <d v="1899-12-30T12:40:00"/>
    <d v="2024-05-20T10:45:00"/>
    <d v="2024-05-20T12:40:00"/>
    <d v="1899-12-30T01:55:00"/>
    <x v="0"/>
    <x v="0"/>
  </r>
  <r>
    <n v="1681"/>
    <x v="339"/>
    <x v="11"/>
    <x v="186"/>
    <d v="1899-12-30T06:05:00"/>
    <x v="0"/>
    <x v="2"/>
    <s v="ARJO HUNTLEIGH"/>
    <s v="ENTERPRISE 5000"/>
    <x v="3"/>
    <x v="7"/>
    <s v="NOT WORKING"/>
    <s v="BUTTONS UNLOCKED AND ISSUE RECTIFIED."/>
    <s v="NO"/>
    <s v="NO"/>
    <d v="2024-05-22T00:00:00"/>
    <s v="May 2024"/>
    <d v="1899-12-30T06:15:00"/>
    <d v="2024-05-22T06:00:00"/>
    <d v="2024-05-22T06:15:00"/>
    <d v="1899-12-30T00:15:00"/>
    <x v="0"/>
    <x v="2"/>
  </r>
  <r>
    <n v="1682"/>
    <x v="339"/>
    <x v="11"/>
    <x v="10"/>
    <d v="1899-12-30T10:18:00"/>
    <x v="18"/>
    <x v="5"/>
    <s v="INSTRUMENTATION LABORATORY"/>
    <s v="GEM 4000"/>
    <x v="2"/>
    <x v="6"/>
    <s v="CATRIDGE FAILURE"/>
    <s v="CHECKED AND FOUND THE PROBLEM WITH CATRIDGE"/>
    <s v="NO"/>
    <s v="NO"/>
    <d v="2024-05-22T00:00:00"/>
    <s v="May 2024"/>
    <d v="1899-12-30T12:40:00"/>
    <d v="2024-05-22T10:00:00"/>
    <d v="2024-05-22T12:40:00"/>
    <d v="1899-12-30T02:40:00"/>
    <x v="0"/>
    <x v="0"/>
  </r>
  <r>
    <n v="1683"/>
    <x v="340"/>
    <x v="11"/>
    <x v="124"/>
    <d v="1899-12-30T10:20:00"/>
    <x v="0"/>
    <x v="76"/>
    <s v="PHILIPS"/>
    <s v="EFFICIA DFM 100"/>
    <x v="0"/>
    <x v="6"/>
    <s v="PRINTER NOT WORKING. "/>
    <s v="PRINTER ROLLER CLEANED AND CHECKED, ISSUE RECTIFIED. "/>
    <s v="NO"/>
    <s v="NO"/>
    <d v="2024-05-23T00:00:00"/>
    <s v="May 2024"/>
    <d v="1899-12-30T10:40:00"/>
    <d v="2024-05-23T10:15:00"/>
    <d v="2024-05-23T10:40:00"/>
    <d v="1899-12-30T00:25:00"/>
    <x v="0"/>
    <x v="1"/>
  </r>
  <r>
    <n v="1684"/>
    <x v="340"/>
    <x v="11"/>
    <x v="133"/>
    <d v="1899-12-30T20:35:00"/>
    <x v="0"/>
    <x v="5"/>
    <s v="INSTRUMENTATION LABORATORY"/>
    <s v="GEM 4000"/>
    <x v="3"/>
    <x v="6"/>
    <s v="PRINTER NOT WORKING"/>
    <s v="CLEANED THE PRINTER HEAD, AND CLEARED THE QUEUE. ISSUE RECTIFIED."/>
    <s v="NO"/>
    <s v="NO"/>
    <d v="2024-05-23T00:00:00"/>
    <s v="May 2024"/>
    <d v="1899-12-30T20:50:00"/>
    <d v="2024-05-23T20:30:00"/>
    <d v="2024-05-23T20:50:00"/>
    <d v="1899-12-30T00:20:00"/>
    <x v="0"/>
    <x v="0"/>
  </r>
  <r>
    <n v="1685"/>
    <x v="340"/>
    <x v="11"/>
    <x v="271"/>
    <d v="1899-12-30T21:00:00"/>
    <x v="0"/>
    <x v="33"/>
    <s v="SMITHS MEDICAL"/>
    <s v="L1CW"/>
    <x v="3"/>
    <x v="6"/>
    <s v="NOT WORKING"/>
    <s v="REFIXED THE THERMISTOR CABLE AND OBSERVED. ISSUE RECTIFIED."/>
    <s v="NO"/>
    <s v="NO"/>
    <d v="2024-05-23T00:00:00"/>
    <s v="May 2024"/>
    <d v="1899-12-30T21:10:00"/>
    <d v="2024-05-23T20:55:00"/>
    <d v="2024-05-23T21:10:00"/>
    <d v="1899-12-30T00:15:00"/>
    <x v="0"/>
    <x v="0"/>
  </r>
  <r>
    <n v="1686"/>
    <x v="340"/>
    <x v="11"/>
    <x v="220"/>
    <d v="1899-12-30T21:22:00"/>
    <x v="3"/>
    <x v="37"/>
    <s v="SMITHS MEDICAL"/>
    <s v="GRASEBY 1200"/>
    <x v="3"/>
    <x v="7"/>
    <s v="NOT WORKING"/>
    <s v="SETTINGS CONFIGURED AND OBSERVED. ISSUE RECTIFIED."/>
    <s v="NO"/>
    <s v="NO"/>
    <d v="2024-05-23T00:00:00"/>
    <s v="May 2024"/>
    <d v="1899-12-30T21:30:00"/>
    <d v="2024-05-23T21:20:00"/>
    <d v="2024-05-23T21:30:00"/>
    <d v="1899-12-30T00:10:00"/>
    <x v="0"/>
    <x v="2"/>
  </r>
  <r>
    <n v="1687"/>
    <x v="341"/>
    <x v="11"/>
    <x v="25"/>
    <d v="1899-12-30T11:35:00"/>
    <x v="0"/>
    <x v="21"/>
    <s v="WIPRO GE HEALTH CARE"/>
    <s v="VIVID IQ"/>
    <x v="0"/>
    <x v="5"/>
    <s v="TEE PROBE ANGULATION STUCK DURING CASE"/>
    <s v="RESTARTED THE SYSTEM AND ISSUE RECTIFIED. "/>
    <s v="NO"/>
    <s v="NO"/>
    <d v="2024-05-24T00:00:00"/>
    <s v="May 2024"/>
    <d v="1899-12-30T11:45:00"/>
    <d v="2024-05-24T11:30:00"/>
    <d v="2024-05-24T11:45:00"/>
    <d v="1899-12-30T00:15:00"/>
    <x v="0"/>
    <x v="0"/>
  </r>
  <r>
    <n v="1688"/>
    <x v="341"/>
    <x v="11"/>
    <x v="30"/>
    <d v="1899-12-30T00:50:00"/>
    <x v="0"/>
    <x v="33"/>
    <s v="SMITHS MEDICAL"/>
    <s v="EQ 5000"/>
    <x v="3"/>
    <x v="5"/>
    <s v="NOT WORKING"/>
    <s v="RESET DONE AND ISSUE RECTIFIED."/>
    <s v="NO"/>
    <s v="NO"/>
    <d v="2024-05-24T00:00:00"/>
    <s v="May 2024"/>
    <d v="1899-12-30T01:00:00"/>
    <d v="2024-05-24T00:45:00"/>
    <d v="2024-05-24T01:00:00"/>
    <d v="1899-12-30T00:15:00"/>
    <x v="0"/>
    <x v="0"/>
  </r>
  <r>
    <n v="1689"/>
    <x v="341"/>
    <x v="11"/>
    <x v="186"/>
    <d v="1899-12-30T06:02:00"/>
    <x v="3"/>
    <x v="14"/>
    <s v="SMITHS MEDICAL"/>
    <s v="GRASEBY 2100"/>
    <x v="3"/>
    <x v="2"/>
    <s v="HOLDER CLAMP ISSUE"/>
    <s v="REPLACED THE HOLDER CLAMP AND ISSUE RECTIFIED."/>
    <s v="HOLDER CLAMP"/>
    <s v="NO"/>
    <d v="2024-05-24T00:00:00"/>
    <s v="May 2024"/>
    <d v="1899-12-30T06:30:00"/>
    <d v="2024-05-24T06:00:00"/>
    <d v="2024-05-24T06:30:00"/>
    <d v="1899-12-30T00:30:00"/>
    <x v="0"/>
    <x v="2"/>
  </r>
  <r>
    <n v="1690"/>
    <x v="341"/>
    <x v="11"/>
    <x v="186"/>
    <d v="1899-12-30T06:02:00"/>
    <x v="3"/>
    <x v="14"/>
    <s v="SMITHS MEDICAL"/>
    <s v="GRASEBY 2100"/>
    <x v="3"/>
    <x v="2"/>
    <s v="HOLDER CLAMP ISSUE"/>
    <s v="REPLACED THE HOLDER CLAMP AND ISSUE RECTIFIED."/>
    <s v="HOLDER CLAMP"/>
    <s v="NO"/>
    <d v="2024-05-24T00:00:00"/>
    <s v="May 2024"/>
    <d v="1899-12-30T06:30:00"/>
    <d v="2024-05-24T06:00:00"/>
    <d v="2024-05-24T06:30:00"/>
    <d v="1899-12-30T00:30:00"/>
    <x v="0"/>
    <x v="2"/>
  </r>
  <r>
    <n v="1691"/>
    <x v="341"/>
    <x v="11"/>
    <x v="123"/>
    <d v="1899-12-30T11:30:00"/>
    <x v="6"/>
    <x v="137"/>
    <s v="PARI"/>
    <s v="PARI BOY SX"/>
    <x v="4"/>
    <x v="7"/>
    <s v="NOT ABLE TO FIX CONNECTOR IN THE AIR LUFT"/>
    <s v="FIXED IT AND RECTIFIED THE ISSUE "/>
    <s v="NO"/>
    <s v="NO"/>
    <d v="2024-05-24T00:00:00"/>
    <s v="May 2024"/>
    <d v="1899-12-30T11:50:00"/>
    <d v="2024-05-24T11:15:00"/>
    <d v="2024-05-24T11:50:00"/>
    <d v="1899-12-30T00:35:00"/>
    <x v="0"/>
    <x v="0"/>
  </r>
  <r>
    <n v="1692"/>
    <x v="341"/>
    <x v="11"/>
    <x v="92"/>
    <d v="1899-12-30T13:15:00"/>
    <x v="6"/>
    <x v="2"/>
    <s v="ARJO HUNTLEIGH"/>
    <s v="ENTERPRISE 5000"/>
    <x v="4"/>
    <x v="7"/>
    <s v="NOT WORKING"/>
    <s v="POWER CORD WAS REMOVED FROM THE CONTROL BOX , FIXED IT AND RECTIFIED THE ISSUE "/>
    <s v="NO"/>
    <s v="NO"/>
    <d v="2024-05-24T00:00:00"/>
    <s v="May 2024"/>
    <d v="1899-12-30T13:35:00"/>
    <d v="2024-05-24T13:00:00"/>
    <d v="2024-05-24T13:35:00"/>
    <d v="1899-12-30T00:35:00"/>
    <x v="0"/>
    <x v="2"/>
  </r>
  <r>
    <n v="1693"/>
    <x v="341"/>
    <x v="11"/>
    <x v="21"/>
    <d v="1899-12-30T15:10:00"/>
    <x v="2"/>
    <x v="5"/>
    <s v="GEM 4000"/>
    <s v="INSTRUMENTATION LABORATORY"/>
    <x v="4"/>
    <x v="6"/>
    <s v="CARTRIDGE EXPIRED"/>
    <s v="REPLACED THE CARTRIDGE AND RECTIFIED THE ISSUE"/>
    <s v="CARTRIDGE"/>
    <s v="NO"/>
    <d v="2024-05-24T00:00:00"/>
    <s v="May 2024"/>
    <d v="1899-12-30T15:30:00"/>
    <d v="2024-05-24T15:00:00"/>
    <d v="2024-05-24T15:30:00"/>
    <d v="1899-12-30T00:30:00"/>
    <x v="0"/>
    <x v="0"/>
  </r>
  <r>
    <n v="1694"/>
    <x v="341"/>
    <x v="11"/>
    <x v="73"/>
    <d v="1899-12-30T16:40:00"/>
    <x v="2"/>
    <x v="5"/>
    <s v="GEM 3500"/>
    <s v="INSTRUMENTATION LABORATORY"/>
    <x v="4"/>
    <x v="6"/>
    <s v="CARTRIDGE EXPIRED"/>
    <s v="REPLACED THE CARTRIDGE AND RECTIFIED THE ISSUE"/>
    <s v="CARTRIDGE"/>
    <s v="NO"/>
    <d v="2024-05-24T00:00:00"/>
    <s v="May 2024"/>
    <d v="1899-12-30T16:55:00"/>
    <d v="2024-05-24T16:30:00"/>
    <d v="2024-05-24T16:55:00"/>
    <d v="1899-12-30T00:25:00"/>
    <x v="0"/>
    <x v="0"/>
  </r>
  <r>
    <n v="1695"/>
    <x v="341"/>
    <x v="11"/>
    <x v="110"/>
    <d v="1899-12-30T10:20:00"/>
    <x v="2"/>
    <x v="76"/>
    <s v="PHILIPS"/>
    <s v="EFFICIA DFM 100"/>
    <x v="2"/>
    <x v="2"/>
    <s v="TEST FAILED"/>
    <s v="CHECKED AND OP CHECK PASSED"/>
    <s v="NO"/>
    <s v="NO"/>
    <d v="2024-05-24T00:00:00"/>
    <s v="May 2024"/>
    <d v="1899-12-30T10:20:00"/>
    <d v="2024-05-24T10:10:00"/>
    <d v="2024-05-24T10:20:00"/>
    <d v="1899-12-30T00:10:00"/>
    <x v="0"/>
    <x v="1"/>
  </r>
  <r>
    <n v="1696"/>
    <x v="342"/>
    <x v="11"/>
    <x v="179"/>
    <d v="1899-12-30T08:20:00"/>
    <x v="0"/>
    <x v="47"/>
    <s v="GETINGE"/>
    <s v="HCU 40"/>
    <x v="0"/>
    <x v="6"/>
    <s v="WATER FLOW TOO LOW ALARM"/>
    <s v="FOUND ISSUE IN SETTINGS. CONFIGURED AND ISSUE RECTIFIED. "/>
    <s v="NO"/>
    <s v="NO"/>
    <d v="2024-05-25T00:00:00"/>
    <s v="May 2024"/>
    <d v="1899-12-30T08:35:00"/>
    <d v="2024-05-25T08:15:00"/>
    <d v="2024-05-25T08:35:00"/>
    <d v="1899-12-30T00:20:00"/>
    <x v="0"/>
    <x v="0"/>
  </r>
  <r>
    <n v="1697"/>
    <x v="342"/>
    <x v="11"/>
    <x v="56"/>
    <d v="1899-12-30T21:35:00"/>
    <x v="0"/>
    <x v="164"/>
    <s v="SUNOPTIC"/>
    <s v="SSL-5500"/>
    <x v="3"/>
    <x v="6"/>
    <s v="POWER ADAPTOR ISSUE"/>
    <s v="REPLACED A NEW POWER ADAPTOR AND OBSERVED. ISSUE RECTIFIED."/>
    <s v="POWER ADAPTOR"/>
    <s v="NO"/>
    <d v="2024-05-25T00:00:00"/>
    <s v="May 2024"/>
    <d v="1899-12-30T21:45:00"/>
    <d v="2024-05-25T21:30:00"/>
    <d v="2024-05-25T21:45:00"/>
    <d v="1899-12-30T00:15:00"/>
    <x v="0"/>
    <x v="0"/>
  </r>
  <r>
    <n v="1698"/>
    <x v="342"/>
    <x v="11"/>
    <x v="62"/>
    <d v="1899-12-30T22:35:00"/>
    <x v="0"/>
    <x v="33"/>
    <s v="SMITHS MEDICAL"/>
    <s v="L1CW"/>
    <x v="3"/>
    <x v="6"/>
    <s v="NOT WORKING"/>
    <s v="REFIXED THE THERMISTOR CABLE AND OBSERVED. ISSUE RECTIFIED."/>
    <s v="NO"/>
    <s v="NO"/>
    <d v="2024-05-25T00:00:00"/>
    <s v="May 2024"/>
    <d v="1899-12-30T22:40:00"/>
    <d v="2024-05-25T22:30:00"/>
    <d v="2024-05-25T22:40:00"/>
    <d v="1899-12-30T00:10:00"/>
    <x v="0"/>
    <x v="0"/>
  </r>
  <r>
    <n v="1699"/>
    <x v="342"/>
    <x v="11"/>
    <x v="110"/>
    <d v="1899-12-30T10:15:00"/>
    <x v="0"/>
    <x v="62"/>
    <s v="CARESTREAM"/>
    <s v="DR ASCEND CMD"/>
    <x v="5"/>
    <x v="0"/>
    <s v="COLLIMATOR LAMP NOT WORKING"/>
    <s v="REPLACED THE COLLIMATOR LAMP"/>
    <s v="COLLIMATOR LAMP"/>
    <s v="NO"/>
    <d v="2024-05-25T00:00:00"/>
    <s v="May 2024"/>
    <d v="1899-12-30T10:40:00"/>
    <d v="2024-05-25T10:10:00"/>
    <d v="2024-05-25T10:40:00"/>
    <d v="1899-12-30T00:30:00"/>
    <x v="0"/>
    <x v="0"/>
  </r>
  <r>
    <n v="1700"/>
    <x v="342"/>
    <x v="11"/>
    <x v="17"/>
    <d v="1899-12-30T11:40:00"/>
    <x v="11"/>
    <x v="18"/>
    <s v="MINDRAY MEDICAL INDIA"/>
    <s v="SV 300"/>
    <x v="4"/>
    <x v="2"/>
    <s v="INTERNOL LEAKAGE ABOVE 1000 ML"/>
    <s v="CHANGED THE INSPIRATORY VALVE AND RECTIFIED THE ISSUE"/>
    <s v="INSPIRATORY VALVE"/>
    <s v="NO"/>
    <d v="2024-05-25T00:00:00"/>
    <s v="May 2024"/>
    <d v="1899-12-30T12:00:00"/>
    <d v="2024-05-25T11:20:00"/>
    <d v="2024-05-25T12:00:00"/>
    <d v="1899-12-30T00:40:00"/>
    <x v="0"/>
    <x v="1"/>
  </r>
  <r>
    <n v="1701"/>
    <x v="343"/>
    <x v="11"/>
    <x v="128"/>
    <d v="1899-12-30T20:02:00"/>
    <x v="3"/>
    <x v="137"/>
    <s v="PARI"/>
    <s v="PARI BOY SX"/>
    <x v="3"/>
    <x v="6"/>
    <s v="NOT WORKING"/>
    <s v="CONNECTIONS REFIXED IN POWER SOCKET AND OBSERVED. ISSUE RECTIFIED."/>
    <s v="NO"/>
    <s v="NO"/>
    <d v="2024-05-26T00:00:00"/>
    <s v="May 2024"/>
    <d v="1899-12-30T20:15:00"/>
    <d v="2024-05-26T20:00:00"/>
    <d v="2024-05-26T20:15:00"/>
    <d v="1899-12-30T00:15:00"/>
    <x v="0"/>
    <x v="0"/>
  </r>
  <r>
    <n v="1702"/>
    <x v="343"/>
    <x v="11"/>
    <x v="62"/>
    <d v="1899-12-30T22:32:00"/>
    <x v="3"/>
    <x v="5"/>
    <s v="INSTRUMENTATION LABORATORY"/>
    <s v="GEM 3500"/>
    <x v="3"/>
    <x v="6"/>
    <s v="K+ FAILED"/>
    <s v="RERUNNED THE IQM PROCESS. OBSERVED AND ISSUE RECTIFIED."/>
    <s v="NO"/>
    <s v="NO"/>
    <d v="2024-05-26T00:00:00"/>
    <s v="May 2024"/>
    <d v="1899-12-30T22:40:00"/>
    <d v="2024-05-26T22:30:00"/>
    <d v="2024-05-26T22:40:00"/>
    <d v="1899-12-30T00:10:00"/>
    <x v="0"/>
    <x v="0"/>
  </r>
  <r>
    <n v="1703"/>
    <x v="343"/>
    <x v="11"/>
    <x v="249"/>
    <d v="1899-12-30T22:21:00"/>
    <x v="4"/>
    <x v="2"/>
    <s v="ARJO HUNTLEIGH"/>
    <s v="ENTERPRISE 5000"/>
    <x v="3"/>
    <x v="7"/>
    <s v="NOT WORKING"/>
    <s v="RESET DONE AND ISSUE RECTIFIED."/>
    <s v="NO"/>
    <s v="NO"/>
    <d v="2024-05-26T00:00:00"/>
    <s v="May 2024"/>
    <d v="1899-12-30T22:30:00"/>
    <d v="2024-05-26T22:20:00"/>
    <d v="2024-05-26T22:30:00"/>
    <d v="1899-12-30T00:10:00"/>
    <x v="0"/>
    <x v="2"/>
  </r>
  <r>
    <n v="1704"/>
    <x v="344"/>
    <x v="11"/>
    <x v="105"/>
    <d v="1899-12-30T19:40:00"/>
    <x v="0"/>
    <x v="32"/>
    <s v="WIPRO GE HEALTH CARE"/>
    <s v="MAC 2000"/>
    <x v="1"/>
    <x v="6"/>
    <s v="NOT GET PRINT"/>
    <s v="RESET DONE ,NOW WORKING"/>
    <s v="NO"/>
    <s v="NO"/>
    <d v="2024-05-27T00:00:00"/>
    <s v="May 2024"/>
    <d v="1899-12-30T19:50:00"/>
    <d v="2024-05-27T19:35:00"/>
    <d v="2024-05-27T19:50:00"/>
    <d v="1899-12-30T00:15:00"/>
    <x v="0"/>
    <x v="0"/>
  </r>
  <r>
    <n v="1705"/>
    <x v="344"/>
    <x v="11"/>
    <x v="176"/>
    <d v="1899-12-30T07:55:00"/>
    <x v="0"/>
    <x v="2"/>
    <s v="ARJO HUNTLEIGH"/>
    <s v="ENTERPRISE 5000"/>
    <x v="4"/>
    <x v="7"/>
    <s v="SIDE RAIL NOT WORKING"/>
    <s v="LUBRICATED THE HINGES AND RECTIFIED THE ISSUE"/>
    <s v="NO"/>
    <s v="NO"/>
    <d v="2024-05-27T00:00:00"/>
    <s v="May 2024"/>
    <d v="1899-12-30T08:15:00"/>
    <d v="2024-05-27T07:50:00"/>
    <d v="2024-05-27T08:15:00"/>
    <d v="1899-12-30T00:25:00"/>
    <x v="0"/>
    <x v="2"/>
  </r>
  <r>
    <n v="1706"/>
    <x v="344"/>
    <x v="11"/>
    <x v="59"/>
    <d v="1899-12-30T14:10:00"/>
    <x v="2"/>
    <x v="148"/>
    <s v="SURGIMEDIK HEALTHCARE"/>
    <s v="DIGI NOVA"/>
    <x v="4"/>
    <x v="5"/>
    <s v="PROBE BROKEN"/>
    <s v="CHANGED THE PROBE AND RECTIFIED THE ISSUE"/>
    <s v="LITHOCLAST PROBE"/>
    <s v="NO"/>
    <d v="2024-05-27T00:00:00"/>
    <s v="May 2024"/>
    <d v="1899-12-30T14:25:00"/>
    <d v="2024-05-27T14:00:00"/>
    <d v="2024-05-27T14:25:00"/>
    <d v="1899-12-30T00:25:00"/>
    <x v="0"/>
    <x v="0"/>
  </r>
  <r>
    <n v="1707"/>
    <x v="344"/>
    <x v="11"/>
    <x v="110"/>
    <d v="1899-12-30T10:15:00"/>
    <x v="0"/>
    <x v="4"/>
    <s v="WIPRO GE HEALTH CARE"/>
    <s v="AISYS CS2"/>
    <x v="4"/>
    <x v="5"/>
    <s v="CIRCUIT LEAK TEST FAILED"/>
    <s v="CHANGED THE CIRCUIT AND CHECKED . ISSUE RECCTIFIED"/>
    <s v="CIRCUIT"/>
    <s v="NO"/>
    <d v="2024-05-27T00:00:00"/>
    <s v="May 2024"/>
    <d v="1899-12-30T10:35:00"/>
    <d v="2024-05-27T10:10:00"/>
    <d v="2024-05-27T10:35:00"/>
    <d v="1899-12-30T00:25:00"/>
    <x v="0"/>
    <x v="1"/>
  </r>
  <r>
    <n v="1708"/>
    <x v="344"/>
    <x v="11"/>
    <x v="36"/>
    <d v="1899-12-30T14:15:00"/>
    <x v="0"/>
    <x v="5"/>
    <s v="GEM 4000"/>
    <s v="INSTRUMENTATION LABORATORY"/>
    <x v="4"/>
    <x v="6"/>
    <s v="CARTRIDGE EXPIRED"/>
    <s v="REPLACED THE CARTRIDGE AND RECTIFIED THE ISSUE"/>
    <s v="CARTRIDGE"/>
    <s v="NO"/>
    <d v="2024-05-27T00:00:00"/>
    <s v="May 2024"/>
    <d v="1899-12-30T14:35:00"/>
    <d v="2024-05-27T14:10:00"/>
    <d v="2024-05-27T14:35:00"/>
    <d v="1899-12-30T00:25:00"/>
    <x v="0"/>
    <x v="0"/>
  </r>
  <r>
    <n v="1709"/>
    <x v="345"/>
    <x v="11"/>
    <x v="33"/>
    <d v="1899-12-30T23:35:00"/>
    <x v="0"/>
    <x v="38"/>
    <s v="PHILIPS"/>
    <s v="A40"/>
    <x v="0"/>
    <x v="6"/>
    <s v="RESPIRATE RATE TOO HIGH ALARM"/>
    <s v="FOUND ISSUE WITH SETTINGS. CONFIGURED AND ISSUE RECTIFIED"/>
    <s v="NO"/>
    <s v="NO"/>
    <d v="2024-05-28T00:00:00"/>
    <s v="May 2024"/>
    <d v="1899-12-30T23:55:00"/>
    <d v="2024-05-28T23:30:00"/>
    <d v="2024-05-28T23:55:00"/>
    <d v="1899-12-30T00:25:00"/>
    <x v="0"/>
    <x v="0"/>
  </r>
  <r>
    <n v="1710"/>
    <x v="345"/>
    <x v="11"/>
    <x v="27"/>
    <d v="1899-12-30T10:35:00"/>
    <x v="0"/>
    <x v="2"/>
    <s v="ARJO HUNTLEIGH"/>
    <s v="ENTERPRISE 9000"/>
    <x v="1"/>
    <x v="9"/>
    <s v="KEYBOARD LOCKED "/>
    <s v="RESET DONE ,NOW WORKING"/>
    <s v="NO"/>
    <s v="NO"/>
    <d v="2024-05-28T00:00:00"/>
    <s v="May 2024"/>
    <d v="1899-12-30T10:45:00"/>
    <d v="2024-05-28T10:30:00"/>
    <d v="2024-05-28T10:45:00"/>
    <d v="1899-12-30T00:15:00"/>
    <x v="0"/>
    <x v="2"/>
  </r>
  <r>
    <n v="1711"/>
    <x v="346"/>
    <x v="11"/>
    <x v="144"/>
    <d v="1899-12-30T02:05:00"/>
    <x v="0"/>
    <x v="119"/>
    <s v="RESMED"/>
    <s v="ASTRAL 100"/>
    <x v="0"/>
    <x v="6"/>
    <s v="CIRCUIT ALARM"/>
    <s v="FOUND ISSUE WITH CIRCUIT. CHANGED CIRCUIT AND ISSUE RECTIFIED. "/>
    <s v="NO"/>
    <s v="NO"/>
    <d v="2024-05-29T00:00:00"/>
    <s v="May 2024"/>
    <d v="1899-12-30T02:20:00"/>
    <d v="2024-05-29T02:00:00"/>
    <d v="2024-05-29T02:20:00"/>
    <d v="1899-12-30T00:20:00"/>
    <x v="0"/>
    <x v="0"/>
  </r>
  <r>
    <n v="1712"/>
    <x v="346"/>
    <x v="11"/>
    <x v="179"/>
    <d v="1899-12-30T08:20:00"/>
    <x v="0"/>
    <x v="30"/>
    <s v="MIDMARK JANOK"/>
    <s v="E122012"/>
    <x v="1"/>
    <x v="3"/>
    <s v="NOT WORKING"/>
    <s v="ISSUE RECTIFIED"/>
    <s v="NO"/>
    <s v="NO"/>
    <d v="2024-05-29T00:00:00"/>
    <s v="May 2024"/>
    <d v="1899-12-30T08:25:00"/>
    <d v="2024-05-29T08:15:00"/>
    <d v="2024-05-29T08:25:00"/>
    <d v="1899-12-30T00:10:00"/>
    <x v="0"/>
    <x v="2"/>
  </r>
  <r>
    <n v="1713"/>
    <x v="346"/>
    <x v="11"/>
    <x v="124"/>
    <d v="1899-12-30T10:20:00"/>
    <x v="0"/>
    <x v="21"/>
    <s v="WIPRO GE HEALTH CARE"/>
    <s v="VIVID IQ"/>
    <x v="1"/>
    <x v="1"/>
    <s v="NOT IMAGE SHOWING"/>
    <s v="CHANGED SETTINGS"/>
    <s v="NO"/>
    <s v="NO"/>
    <d v="2024-05-29T00:00:00"/>
    <s v="May 2024"/>
    <d v="1899-12-30T10:30:00"/>
    <d v="2024-05-29T10:15:00"/>
    <d v="2024-05-29T10:30:00"/>
    <d v="1899-12-30T00:15:00"/>
    <x v="0"/>
    <x v="0"/>
  </r>
  <r>
    <n v="1714"/>
    <x v="346"/>
    <x v="11"/>
    <x v="79"/>
    <d v="1899-12-30T10:50:00"/>
    <x v="0"/>
    <x v="15"/>
    <s v="PHILIPS"/>
    <s v="MX 550"/>
    <x v="1"/>
    <x v="5"/>
    <s v="ETCO2 NOT SHOWING"/>
    <s v="ISSUE RECTIFIED"/>
    <s v="NO"/>
    <s v="NO"/>
    <d v="2024-05-29T00:00:00"/>
    <s v="May 2024"/>
    <d v="1899-12-30T11:00:00"/>
    <d v="2024-05-29T10:45:00"/>
    <d v="2024-05-29T11:00:00"/>
    <d v="1899-12-30T00:15:00"/>
    <x v="0"/>
    <x v="0"/>
  </r>
  <r>
    <n v="1715"/>
    <x v="347"/>
    <x v="11"/>
    <x v="142"/>
    <d v="1899-12-30T01:35:00"/>
    <x v="0"/>
    <x v="38"/>
    <s v="PHILIPS"/>
    <s v="A40"/>
    <x v="0"/>
    <x v="7"/>
    <s v="CIRCUIT LEAK ALARM"/>
    <s v="CIRCUIT CONNECTED PROPERLY AND ISSUE RECTIFIED"/>
    <s v="NO"/>
    <s v="NO"/>
    <d v="2024-05-30T00:00:00"/>
    <s v="May 2024"/>
    <d v="1899-12-30T02:05:00"/>
    <d v="2024-05-30T01:30:00"/>
    <d v="2024-05-30T02:05:00"/>
    <d v="1899-12-30T00:35:00"/>
    <x v="0"/>
    <x v="0"/>
  </r>
  <r>
    <n v="1716"/>
    <x v="347"/>
    <x v="11"/>
    <x v="186"/>
    <d v="1899-12-30T06:05:00"/>
    <x v="0"/>
    <x v="33"/>
    <s v="SMITHS MEDICAL"/>
    <s v="EQ 5000"/>
    <x v="0"/>
    <x v="6"/>
    <s v="PATIENT WARMER NOT WORKING"/>
    <s v="FOUND ONE OF THE HOSE WIRE DISCONNECTED. SOLDERED WIRE AND ISSUE RECTIFED"/>
    <s v="NO"/>
    <s v="NO"/>
    <d v="2024-05-30T00:00:00"/>
    <s v="May 2024"/>
    <d v="1899-12-30T07:15:00"/>
    <d v="2024-05-30T06:00:00"/>
    <d v="2024-05-30T07:15:00"/>
    <d v="1899-12-30T01:15:00"/>
    <x v="0"/>
    <x v="0"/>
  </r>
  <r>
    <n v="1717"/>
    <x v="347"/>
    <x v="11"/>
    <x v="135"/>
    <d v="1899-12-30T21:05:00"/>
    <x v="0"/>
    <x v="2"/>
    <s v="ARJO HUNTLEIGH"/>
    <s v="ENTERPRISE 5000"/>
    <x v="0"/>
    <x v="7"/>
    <s v="COT FUNCTIONS LOCKED. "/>
    <s v="RESET DONE AND ISSUE RECTIFIED"/>
    <s v="NO"/>
    <s v="NO"/>
    <d v="2024-05-30T00:00:00"/>
    <s v="May 2024"/>
    <d v="1899-12-30T21:20:00"/>
    <d v="2024-05-30T21:00:00"/>
    <d v="2024-05-30T21:20:00"/>
    <d v="1899-12-30T00:20:00"/>
    <x v="0"/>
    <x v="2"/>
  </r>
  <r>
    <n v="1718"/>
    <x v="347"/>
    <x v="11"/>
    <x v="56"/>
    <d v="1899-12-30T21:35:00"/>
    <x v="0"/>
    <x v="2"/>
    <s v="ARJO HUNTLEIGH"/>
    <s v="ENTERPRISE 8000"/>
    <x v="0"/>
    <x v="7"/>
    <s v="COT SIDE RAIL NOT WORKING. "/>
    <s v="FOUND RUSTING, LUBRICATION DONE AND ISSUE RECTIFIED"/>
    <s v="NO"/>
    <s v="NO"/>
    <d v="2024-05-30T00:00:00"/>
    <s v="May 2024"/>
    <d v="1899-12-30T21:50:00"/>
    <d v="2024-05-30T21:30:00"/>
    <d v="2024-05-30T21:50:00"/>
    <d v="1899-12-30T00:20:00"/>
    <x v="0"/>
    <x v="2"/>
  </r>
  <r>
    <n v="1719"/>
    <x v="347"/>
    <x v="11"/>
    <x v="238"/>
    <d v="1899-12-30T21:45:00"/>
    <x v="0"/>
    <x v="25"/>
    <s v="MAQUET"/>
    <s v="SERVO-I"/>
    <x v="0"/>
    <x v="6"/>
    <s v="REGULATION PRESSURE LIMIT ALAMR"/>
    <s v="ISSUE WITH SETTINGS. SETTINGS CONFIGURED AND ISSUE RECTIFIED. "/>
    <s v="NO"/>
    <s v="NO"/>
    <d v="2024-05-30T00:00:00"/>
    <s v="May 2024"/>
    <d v="1899-12-30T22:05:00"/>
    <d v="2024-05-30T21:40:00"/>
    <d v="2024-05-30T22:05:00"/>
    <d v="1899-12-30T00:25:00"/>
    <x v="0"/>
    <x v="1"/>
  </r>
  <r>
    <n v="1720"/>
    <x v="347"/>
    <x v="11"/>
    <x v="46"/>
    <d v="1899-12-30T14:45:00"/>
    <x v="0"/>
    <x v="97"/>
    <s v="FRAMER HEMOLOGIC"/>
    <s v="5000"/>
    <x v="1"/>
    <x v="6"/>
    <s v="NEEDLE BROKEN STUCKED INSIDE"/>
    <s v="TOOK OUT PROPERLY"/>
    <s v="NO"/>
    <s v="NO"/>
    <d v="2024-05-30T00:00:00"/>
    <s v="May 2024"/>
    <d v="1899-12-30T15:10:00"/>
    <d v="2024-05-30T14:40:00"/>
    <d v="2024-05-30T15:10:00"/>
    <d v="1899-12-30T00:30:00"/>
    <x v="0"/>
    <x v="0"/>
  </r>
  <r>
    <n v="1721"/>
    <x v="347"/>
    <x v="11"/>
    <x v="23"/>
    <d v="1899-12-30T14:45:00"/>
    <x v="6"/>
    <x v="127"/>
    <s v="SKANRAY"/>
    <s v="SKANMOBILE"/>
    <x v="4"/>
    <x v="0"/>
    <s v="NOT ABLE TO FIX THE TAB PROPERLY"/>
    <s v="FOUND THAT THE TAB STAND WAS BROKEN , CHANGED IT AND ISSUE RECTIFIED"/>
    <s v="TAB STAND"/>
    <s v="NO"/>
    <d v="2024-05-30T00:00:00"/>
    <s v="May 2024"/>
    <d v="1899-12-30T15:05:00"/>
    <d v="2024-05-30T14:30:00"/>
    <d v="2024-05-30T15:05:00"/>
    <d v="1899-12-30T00:35:00"/>
    <x v="0"/>
    <x v="0"/>
  </r>
  <r>
    <n v="1722"/>
    <x v="347"/>
    <x v="11"/>
    <x v="243"/>
    <d v="1899-12-30T16:00:00"/>
    <x v="0"/>
    <x v="37"/>
    <s v="SMITHS MEDICAL"/>
    <s v="GRASEBY 1200"/>
    <x v="4"/>
    <x v="7"/>
    <s v="DOOR BROKEN"/>
    <s v="CHANGED THE DOOR ASSEMBLY AND RECTIFIED THE ISSUE"/>
    <s v="DOOR ASSEMBLY"/>
    <s v="NO"/>
    <d v="2024-05-30T00:00:00"/>
    <s v="May 2024"/>
    <d v="1899-12-30T16:18:00"/>
    <d v="2024-05-30T15:55:00"/>
    <d v="2024-05-30T16:18:00"/>
    <d v="1899-12-30T00:23:00"/>
    <x v="0"/>
    <x v="2"/>
  </r>
  <r>
    <n v="1723"/>
    <x v="348"/>
    <x v="11"/>
    <x v="82"/>
    <d v="1899-12-30T06:35:00"/>
    <x v="0"/>
    <x v="3"/>
    <s v="PHILIPS"/>
    <s v="EFFICIA DFM 100"/>
    <x v="0"/>
    <x v="2"/>
    <s v="ECG EQUIPMENT MALFUNCTION"/>
    <s v="ISSUE WITH ECG LEAD SET. REPLACED LEAD SET AND ISSUE RECTIFIED"/>
    <s v="ECG CABLE"/>
    <s v="NO"/>
    <d v="2024-05-31T00:00:00"/>
    <s v="May 2024"/>
    <d v="1899-12-30T07:00:00"/>
    <d v="2024-05-31T06:30:00"/>
    <d v="2024-05-31T07:00:00"/>
    <d v="1899-12-30T00:30:00"/>
    <x v="0"/>
    <x v="1"/>
  </r>
  <r>
    <n v="1724"/>
    <x v="348"/>
    <x v="11"/>
    <x v="238"/>
    <d v="1899-12-30T21:45:00"/>
    <x v="0"/>
    <x v="60"/>
    <s v="JOHNSON&amp;JOHNSON"/>
    <s v="STERRAD 100NX"/>
    <x v="0"/>
    <x v="8"/>
    <s v="CYCLE CANCELLED"/>
    <s v="FOUND INTERMITTENT POWER FAILURE. RESTARTED THE SYSTEM AND STARTED CYCLE, ISSUE RECTIFIED. "/>
    <s v="NO"/>
    <s v="NO"/>
    <d v="2024-05-31T00:00:00"/>
    <s v="May 2024"/>
    <d v="1899-12-30T22:15:00"/>
    <d v="2024-05-31T21:40:00"/>
    <d v="2024-05-31T22:15:00"/>
    <d v="1899-12-30T00:35:00"/>
    <x v="0"/>
    <x v="0"/>
  </r>
  <r>
    <n v="1725"/>
    <x v="348"/>
    <x v="11"/>
    <x v="62"/>
    <d v="1899-12-30T22:35:00"/>
    <x v="0"/>
    <x v="15"/>
    <s v="PHILIPS"/>
    <s v="MX 450"/>
    <x v="0"/>
    <x v="6"/>
    <s v="POWER INDICATIO LIGHT NOT GLOWING"/>
    <s v="FOUND LED INDICATORS TO BE DEFECTIVE. OBSERVED BATTERY CHARGE REDUCING DRASTICALLY. BATTERY NEEDS REPLACEMENT BUT AS OF NOW WORKING FINE. "/>
    <s v="NO"/>
    <s v="BATTERY"/>
    <d v="2024-05-31T00:00:00"/>
    <s v="May 2024"/>
    <d v="1899-12-30T23:00:00"/>
    <d v="2024-05-31T22:30:00"/>
    <d v="2024-05-31T23:00:00"/>
    <d v="1899-12-30T00:30:00"/>
    <x v="1"/>
    <x v="0"/>
  </r>
  <r>
    <n v="1726"/>
    <x v="348"/>
    <x v="11"/>
    <x v="267"/>
    <d v="1899-12-30T23:20:00"/>
    <x v="0"/>
    <x v="2"/>
    <s v="ARJO HUNTLEIGH"/>
    <s v="ENTERPRISE 8000"/>
    <x v="0"/>
    <x v="7"/>
    <s v="COT FUNCTIONS LOCKED. "/>
    <s v="RESET DONE AND ISSUE RECTIFIED"/>
    <s v="NO"/>
    <s v="NO"/>
    <d v="2024-05-31T00:00:00"/>
    <s v="May 2024"/>
    <d v="1899-12-30T23:50:00"/>
    <d v="2024-05-31T23:15:00"/>
    <d v="2024-05-31T23:50:00"/>
    <d v="1899-12-30T00:35:00"/>
    <x v="0"/>
    <x v="2"/>
  </r>
  <r>
    <n v="1727"/>
    <x v="348"/>
    <x v="11"/>
    <x v="9"/>
    <d v="1899-12-30T13:25:00"/>
    <x v="0"/>
    <x v="76"/>
    <s v="PHILIPS"/>
    <s v="EFFICIA DFM 100"/>
    <x v="1"/>
    <x v="2"/>
    <s v="CANNOT ANOLYSE ECG"/>
    <s v="OP CHECK DONE"/>
    <s v="NO"/>
    <s v="NO"/>
    <d v="2024-05-31T00:00:00"/>
    <s v="May 2024"/>
    <d v="1899-12-30T13:30:00"/>
    <d v="2024-05-31T13:20:00"/>
    <d v="2024-05-31T13:30:00"/>
    <d v="1899-12-30T00:10:00"/>
    <x v="0"/>
    <x v="1"/>
  </r>
  <r>
    <n v="1728"/>
    <x v="348"/>
    <x v="11"/>
    <x v="123"/>
    <d v="1899-12-30T11:20:00"/>
    <x v="0"/>
    <x v="158"/>
    <s v="HOLOGIC"/>
    <s v="ASY-05119"/>
    <x v="5"/>
    <x v="0"/>
    <s v="DUAL HIP PROCEDURE NOT WORKING"/>
    <s v="PERFORMED THE TABLE CALIRATION/WORKING FINE."/>
    <s v="NO"/>
    <s v="NO"/>
    <d v="2024-05-31T00:00:00"/>
    <s v="May 2024"/>
    <d v="1899-12-30T11:55:00"/>
    <d v="2024-05-31T11:15:00"/>
    <d v="2024-05-31T11:55:00"/>
    <d v="1899-12-30T00:40:00"/>
    <x v="0"/>
    <x v="0"/>
  </r>
  <r>
    <n v="1729"/>
    <x v="348"/>
    <x v="11"/>
    <x v="191"/>
    <d v="1899-12-30T14:10:00"/>
    <x v="0"/>
    <x v="16"/>
    <s v="MINDRAY MEDICAL INDIA"/>
    <s v="SV 300"/>
    <x v="5"/>
    <x v="2"/>
    <s v="TIDAL VOLUME ISSUE"/>
    <s v="CLEANED THE EXPIRATORY VALVE AND PERFORMED THE FLOW SENSOR CALIBRATION.WORKING FINE."/>
    <s v="NO"/>
    <s v="NO"/>
    <d v="2024-05-31T00:00:00"/>
    <s v="May 2024"/>
    <d v="1899-12-30T14:30:00"/>
    <d v="2024-05-31T14:05:00"/>
    <d v="2024-05-31T14:30:00"/>
    <d v="1899-12-30T00:25:00"/>
    <x v="0"/>
    <x v="1"/>
  </r>
  <r>
    <n v="1730"/>
    <x v="348"/>
    <x v="11"/>
    <x v="41"/>
    <d v="1899-12-30T16:15:00"/>
    <x v="0"/>
    <x v="15"/>
    <s v="PHILIPS"/>
    <s v="MX 450"/>
    <x v="5"/>
    <x v="6"/>
    <s v="DISPLAY FLICKERING ISSUE"/>
    <s v="DISPLAY ISSUE RECTIFIED"/>
    <s v="NO"/>
    <s v="NO"/>
    <d v="2024-05-31T00:00:00"/>
    <s v="May 2024"/>
    <d v="1899-12-30T16:50:00"/>
    <d v="2024-05-31T16:10:00"/>
    <d v="2024-05-31T16:50:00"/>
    <d v="1899-12-30T00:40:00"/>
    <x v="0"/>
    <x v="0"/>
  </r>
  <r>
    <n v="1731"/>
    <x v="348"/>
    <x v="11"/>
    <x v="10"/>
    <d v="1899-12-30T10:10:00"/>
    <x v="2"/>
    <x v="37"/>
    <s v="SMITHS MEDICAL"/>
    <s v="GRASEBY 1200"/>
    <x v="4"/>
    <x v="6"/>
    <s v="AIR BUBBLE DETECTOR BROKEN"/>
    <s v="REPLACED THE AIR BUBBLE DETECTOR AND RECTIFIED THE ISSUE "/>
    <s v="AIR BUBBLE DETECTOR"/>
    <s v="NO"/>
    <d v="2024-05-31T00:00:00"/>
    <s v="May 2024"/>
    <d v="1899-12-30T10:35:00"/>
    <d v="2024-05-31T10:00:00"/>
    <d v="2024-05-31T10:35:00"/>
    <d v="1899-12-30T00:35:00"/>
    <x v="0"/>
    <x v="2"/>
  </r>
  <r>
    <n v="1732"/>
    <x v="348"/>
    <x v="11"/>
    <x v="5"/>
    <d v="1899-12-30T10:25:00"/>
    <x v="0"/>
    <x v="37"/>
    <s v="SMITHS MEDICAL"/>
    <s v="GRASEBY 1200"/>
    <x v="4"/>
    <x v="6"/>
    <s v="OCCLUSION SENSOR NOT WORKING"/>
    <s v="CHANGED THE PRESSURE SENSOR AND RECTIFIED THE ISSUE "/>
    <s v="PRESSURE SENSOR"/>
    <s v="NO"/>
    <d v="2024-05-31T00:00:00"/>
    <s v="May 2024"/>
    <d v="1899-12-30T10:40:00"/>
    <d v="2024-05-31T10:20:00"/>
    <d v="2024-05-31T10:40:00"/>
    <d v="1899-12-30T00:20:00"/>
    <x v="0"/>
    <x v="2"/>
  </r>
  <r>
    <n v="1733"/>
    <x v="348"/>
    <x v="11"/>
    <x v="61"/>
    <d v="1899-12-30T11:05:00"/>
    <x v="0"/>
    <x v="14"/>
    <s v="SMITHS MEDICAL"/>
    <s v="GRASEBY 2100"/>
    <x v="4"/>
    <x v="6"/>
    <s v="SYRINGE HOLDER BROKEN"/>
    <s v="CHANGED THE SYRINGE HOLDER AND RECTIFIED THE ISSUE "/>
    <s v="HOLDER CLAMP"/>
    <s v="NO"/>
    <d v="2024-05-31T00:00:00"/>
    <s v="May 2024"/>
    <d v="1899-12-30T11:30:00"/>
    <d v="2024-05-31T11:00:00"/>
    <d v="2024-05-31T11:30:00"/>
    <d v="1899-12-30T00:30:00"/>
    <x v="0"/>
    <x v="2"/>
  </r>
  <r>
    <n v="1734"/>
    <x v="348"/>
    <x v="11"/>
    <x v="25"/>
    <d v="1899-12-30T11:35:00"/>
    <x v="0"/>
    <x v="37"/>
    <s v="SMITHS MEDICAL"/>
    <s v="GRASEBY 1200"/>
    <x v="4"/>
    <x v="6"/>
    <s v="DOOR BROKEN"/>
    <s v="CHANGED THE DOOR ASSEMBLY AND RECTIFIED THE ISSUE"/>
    <s v="DOOR ASSEMBLY"/>
    <s v="NO"/>
    <d v="2024-05-31T00:00:00"/>
    <s v="May 2024"/>
    <d v="1899-12-30T11:55:00"/>
    <d v="2024-05-31T11:30:00"/>
    <d v="2024-05-31T11:55:00"/>
    <d v="1899-12-30T00:25:00"/>
    <x v="0"/>
    <x v="2"/>
  </r>
  <r>
    <n v="1735"/>
    <x v="348"/>
    <x v="11"/>
    <x v="92"/>
    <d v="1899-12-30T13:10:00"/>
    <x v="2"/>
    <x v="37"/>
    <s v="SMITHS MEDICAL"/>
    <s v="GRASEBY 1200"/>
    <x v="4"/>
    <x v="6"/>
    <s v="AIR BUBBLE DETECTOR BROKEN"/>
    <s v="REPLACED THE AIR BUBBLE DETECTOR AND RECTIFIED THE ISSUE "/>
    <s v="AIR BUBBLE DETECTOR"/>
    <s v="NO"/>
    <d v="2024-05-31T00:00:00"/>
    <s v="May 2024"/>
    <d v="1899-12-30T13:23:00"/>
    <d v="2024-05-31T13:00:00"/>
    <d v="2024-05-31T13:23:00"/>
    <d v="1899-12-30T00:23:00"/>
    <x v="0"/>
    <x v="2"/>
  </r>
  <r>
    <n v="1736"/>
    <x v="348"/>
    <x v="11"/>
    <x v="8"/>
    <d v="1899-12-30T13:35:00"/>
    <x v="0"/>
    <x v="37"/>
    <s v="SMITHS MEDICAL"/>
    <s v="GRASEBY 1200"/>
    <x v="4"/>
    <x v="7"/>
    <s v="AIR BUBBLE DETECTOR BROKEN"/>
    <s v="REPLACED THE AIR BUBBLE DETECTOR AND RECTIFIED THE ISSUE "/>
    <s v="AIR BUBBLE DETECTOR"/>
    <s v="NO"/>
    <d v="2024-05-31T00:00:00"/>
    <s v="May 2024"/>
    <d v="1899-12-30T14:03:00"/>
    <d v="2024-05-31T13:30:00"/>
    <d v="2024-05-31T14:03:00"/>
    <d v="1899-12-30T00:33:00"/>
    <x v="0"/>
    <x v="2"/>
  </r>
  <r>
    <n v="1737"/>
    <x v="349"/>
    <x v="12"/>
    <x v="194"/>
    <d v="1899-12-30T03:05:00"/>
    <x v="0"/>
    <x v="15"/>
    <s v="PHILIPS"/>
    <s v="MX 450"/>
    <x v="0"/>
    <x v="6"/>
    <s v="BATTERY DEPLETED ALARM"/>
    <s v="FOUND BATTERY TO BE DEFECTIVE. NEEDS REPLACEMENT. AS OF NOW WORKING ON MAINS "/>
    <s v="NO"/>
    <s v="BATTERY"/>
    <d v="2024-06-01T00:00:00"/>
    <s v="June 2024"/>
    <d v="1899-12-30T03:10:00"/>
    <d v="2024-06-01T03:00:00"/>
    <d v="2024-06-01T03:10:00"/>
    <d v="1899-12-30T00:10:00"/>
    <x v="1"/>
    <x v="0"/>
  </r>
  <r>
    <n v="1738"/>
    <x v="349"/>
    <x v="12"/>
    <x v="56"/>
    <d v="1899-12-30T21:35:00"/>
    <x v="0"/>
    <x v="38"/>
    <s v="PHILIPS"/>
    <s v="A40"/>
    <x v="0"/>
    <x v="7"/>
    <s v="CIRCUIT LEAK ALARM"/>
    <s v="FOUND PATIENT CIRCUIT TO BE LOOSE. TIGHTENED PROPERLY, ISSUE RECTIFIED. "/>
    <s v="NO"/>
    <s v="NO"/>
    <d v="2024-06-01T00:00:00"/>
    <s v="June 2024"/>
    <d v="1899-12-30T21:45:00"/>
    <d v="2024-06-01T21:30:00"/>
    <d v="2024-06-01T21:45:00"/>
    <d v="1899-12-30T00:15:00"/>
    <x v="0"/>
    <x v="0"/>
  </r>
  <r>
    <n v="1739"/>
    <x v="349"/>
    <x v="12"/>
    <x v="51"/>
    <d v="1899-12-30T15:40:00"/>
    <x v="2"/>
    <x v="122"/>
    <s v="ARTHO CARE CORPORATION"/>
    <s v="COBLATOR II"/>
    <x v="4"/>
    <x v="5"/>
    <s v="NOT ABLE TO CONNECT TO THE IRRIGATION SYSTEM"/>
    <s v="FOUND ISSUE WITH THE CONNECTING CABLE. FIXED IT AND RECTIFIED THE ISSUE"/>
    <s v="NO"/>
    <s v="NO"/>
    <d v="2024-06-01T00:00:00"/>
    <s v="June 2024"/>
    <d v="1899-12-30T15:50:00"/>
    <d v="2024-06-01T15:30:00"/>
    <d v="2024-06-01T15:50:00"/>
    <d v="1899-12-30T00:20:00"/>
    <x v="0"/>
    <x v="0"/>
  </r>
  <r>
    <n v="1740"/>
    <x v="350"/>
    <x v="12"/>
    <x v="57"/>
    <d v="1899-12-30T02:35:00"/>
    <x v="0"/>
    <x v="60"/>
    <s v="JOHNSON&amp;JOHNSON"/>
    <s v="STERRAD 100NX"/>
    <x v="0"/>
    <x v="8"/>
    <s v="FOUND ISSUE WITH ONE OF THE BATTERIES"/>
    <s v="CONNECTED ON UPS AND ISSUE RECTIFIED TEMPORARILY"/>
    <s v="NO"/>
    <s v="NO"/>
    <d v="2024-06-02T00:00:00"/>
    <s v="June 2024"/>
    <d v="1899-12-30T03:00:00"/>
    <d v="2024-06-02T02:30:00"/>
    <d v="2024-06-02T03:00:00"/>
    <d v="1899-12-30T00:30:00"/>
    <x v="0"/>
    <x v="0"/>
  </r>
  <r>
    <n v="1741"/>
    <x v="350"/>
    <x v="12"/>
    <x v="21"/>
    <d v="1899-12-30T15:15:00"/>
    <x v="6"/>
    <x v="33"/>
    <s v="SMITHS MEDICAL"/>
    <s v="EQ 5000"/>
    <x v="4"/>
    <x v="6"/>
    <s v="NOT WORKING"/>
    <s v="FIXED THE WARMER HOSE AND RECTIFIED THE ISSUE"/>
    <s v="NO"/>
    <s v="NO"/>
    <d v="2024-06-02T00:00:00"/>
    <s v="June 2024"/>
    <d v="1899-12-30T15:27:00"/>
    <d v="2024-06-02T15:00:00"/>
    <d v="2024-06-02T15:27:00"/>
    <d v="1899-12-30T00:27:00"/>
    <x v="0"/>
    <x v="0"/>
  </r>
  <r>
    <n v="1742"/>
    <x v="350"/>
    <x v="12"/>
    <x v="24"/>
    <d v="1899-12-30T16:10:00"/>
    <x v="2"/>
    <x v="15"/>
    <s v="PHILIPS"/>
    <s v="MX 450"/>
    <x v="4"/>
    <x v="6"/>
    <s v="ETCO2 SENSOR NOT WORKING"/>
    <s v="CLEANED THE ETCO2 SENSOR AND RECTIFIED THE ISSUE"/>
    <s v="NO"/>
    <s v="NO"/>
    <d v="2024-06-02T00:00:00"/>
    <s v="June 2024"/>
    <d v="1899-12-30T16:30:00"/>
    <d v="2024-06-02T16:00:00"/>
    <d v="2024-06-02T16:30:00"/>
    <d v="1899-12-30T00:30:00"/>
    <x v="0"/>
    <x v="0"/>
  </r>
  <r>
    <n v="1743"/>
    <x v="351"/>
    <x v="12"/>
    <x v="22"/>
    <d v="1899-12-30T09:50:00"/>
    <x v="2"/>
    <x v="133"/>
    <s v="MICROFLOW DEVICES INDIA PVT LTD"/>
    <s v="MFD V 1200"/>
    <x v="2"/>
    <x v="4"/>
    <s v="DOOR JAM"/>
    <s v="CHECKED AND FOUND ROPE SLEEVE PEELED OFF, ADJUSTED AMD TEMP RECTIFIED"/>
    <s v="NO"/>
    <s v="NO"/>
    <d v="2024-06-03T00:00:00"/>
    <s v="June 2024"/>
    <d v="1899-12-30T10:10:00"/>
    <d v="2024-06-03T09:40:00"/>
    <d v="2024-06-03T10:10:00"/>
    <d v="1899-12-30T00:30:00"/>
    <x v="0"/>
    <x v="2"/>
  </r>
  <r>
    <n v="1744"/>
    <x v="351"/>
    <x v="12"/>
    <x v="10"/>
    <d v="1899-12-30T10:10:00"/>
    <x v="2"/>
    <x v="43"/>
    <s v="WELCH ALLYN"/>
    <s v="TANITA"/>
    <x v="4"/>
    <x v="3"/>
    <s v="NOT WORKING"/>
    <s v="CHANGED THE POWER ADAPTOR AND RECTIFIED THE ISSUE"/>
    <s v="POWER ADAPTOR"/>
    <s v="NO"/>
    <d v="2024-06-03T00:00:00"/>
    <s v="June 2024"/>
    <d v="1899-12-30T10:25:00"/>
    <d v="2024-06-03T10:00:00"/>
    <d v="2024-06-03T10:25:00"/>
    <d v="1899-12-30T00:25:00"/>
    <x v="0"/>
    <x v="2"/>
  </r>
  <r>
    <n v="1745"/>
    <x v="351"/>
    <x v="12"/>
    <x v="21"/>
    <d v="1899-12-30T15:15:00"/>
    <x v="6"/>
    <x v="155"/>
    <s v="ARJO HUNTLEIGH"/>
    <s v="HCB-04LY/BXA"/>
    <x v="4"/>
    <x v="7"/>
    <s v="NOT ABLE TO ADJUST THE HEIGHT"/>
    <s v="FIXED THE REMOTE PROPERLY AND RECTIFIED THE ISSUE"/>
    <s v="NO"/>
    <s v="NO"/>
    <d v="2024-06-03T00:00:00"/>
    <s v="June 2024"/>
    <d v="1899-12-30T15:35:00"/>
    <d v="2024-06-03T15:00:00"/>
    <d v="2024-06-03T15:35:00"/>
    <d v="1899-12-30T00:35:00"/>
    <x v="0"/>
    <x v="2"/>
  </r>
  <r>
    <n v="1746"/>
    <x v="351"/>
    <x v="12"/>
    <x v="189"/>
    <d v="1899-12-30T07:25:00"/>
    <x v="6"/>
    <x v="4"/>
    <s v="WIPRO GE HEALTH CARE"/>
    <s v="AVANCE CS2"/>
    <x v="3"/>
    <x v="5"/>
    <s v="CIRCUIT LEAK TEST FAILED"/>
    <s v="CLEANED THE ABSORBER CANISTER AND OBSERVED. NOW WORKING GOOD."/>
    <s v="NO"/>
    <s v="NO"/>
    <d v="2024-06-03T00:00:00"/>
    <s v="June 2024"/>
    <d v="1899-12-30T07:35:00"/>
    <d v="2024-06-03T07:10:00"/>
    <d v="2024-06-03T07:35:00"/>
    <d v="1899-12-30T00:25:00"/>
    <x v="0"/>
    <x v="1"/>
  </r>
  <r>
    <n v="1747"/>
    <x v="351"/>
    <x v="12"/>
    <x v="206"/>
    <d v="1899-12-30T08:50:00"/>
    <x v="0"/>
    <x v="33"/>
    <s v="SMITHS MEDICAL"/>
    <s v="EQ 5000"/>
    <x v="3"/>
    <x v="5"/>
    <s v="NOT WORKING"/>
    <s v="CHECKED AND FOUND THERMISTOR RECEPTABLE DETACHED. REFIXED IT. NOW WORKING GOOD."/>
    <s v="NO"/>
    <s v="NO"/>
    <d v="2024-06-03T00:00:00"/>
    <s v="June 2024"/>
    <d v="1899-12-30T09:00:00"/>
    <d v="2024-06-03T08:45:00"/>
    <d v="2024-06-03T09:00:00"/>
    <d v="1899-12-30T00:15:00"/>
    <x v="0"/>
    <x v="0"/>
  </r>
  <r>
    <n v="1748"/>
    <x v="351"/>
    <x v="12"/>
    <x v="19"/>
    <d v="1899-12-30T09:02:00"/>
    <x v="3"/>
    <x v="33"/>
    <s v="SMITHS MEDICAL"/>
    <s v="EQ 5000"/>
    <x v="3"/>
    <x v="5"/>
    <s v="NOT WORKING"/>
    <s v="CHECKED AND FOUND THERMISTOR RECEPTABLE DETACHED. REFIXED IT. NOW WORKING GOOD."/>
    <s v="NO"/>
    <s v="NO"/>
    <d v="2024-06-03T00:00:00"/>
    <s v="June 2024"/>
    <d v="1899-12-30T09:20:00"/>
    <d v="2024-06-03T09:00:00"/>
    <d v="2024-06-03T09:20:00"/>
    <d v="1899-12-30T00:20:00"/>
    <x v="0"/>
    <x v="0"/>
  </r>
  <r>
    <n v="1749"/>
    <x v="351"/>
    <x v="12"/>
    <x v="147"/>
    <d v="1899-12-30T09:22:00"/>
    <x v="3"/>
    <x v="148"/>
    <s v="SURGIMEDIK HEALTHCARE"/>
    <s v="DIGI NOVA"/>
    <x v="3"/>
    <x v="5"/>
    <s v="ETCO2 NOT WORKING"/>
    <s v="REFIXED THE ETCO2 CABLE AND OBSERVED. NOW WORKING GOOD."/>
    <s v="NO"/>
    <s v="NO"/>
    <d v="2024-06-03T00:00:00"/>
    <s v="June 2024"/>
    <d v="1899-12-30T09:30:00"/>
    <d v="2024-06-03T09:20:00"/>
    <d v="2024-06-03T09:30:00"/>
    <d v="1899-12-30T00:10:00"/>
    <x v="0"/>
    <x v="0"/>
  </r>
  <r>
    <n v="1750"/>
    <x v="351"/>
    <x v="12"/>
    <x v="21"/>
    <d v="1899-12-30T15:10:00"/>
    <x v="2"/>
    <x v="33"/>
    <s v="SMITHS MEDICAL"/>
    <s v="L1CW"/>
    <x v="3"/>
    <x v="5"/>
    <s v="NOT WORKING"/>
    <s v="CHECKED AND FOUND THERMISTOR RECEPTABLE DETACHED. REFIXED IT. NOW WORKING GOOD."/>
    <s v="NO"/>
    <s v="NO"/>
    <d v="2024-06-03T00:00:00"/>
    <s v="June 2024"/>
    <d v="1899-12-30T15:20:00"/>
    <d v="2024-06-03T15:00:00"/>
    <d v="2024-06-03T15:20:00"/>
    <d v="1899-12-30T00:20:00"/>
    <x v="0"/>
    <x v="0"/>
  </r>
  <r>
    <n v="1751"/>
    <x v="351"/>
    <x v="12"/>
    <x v="239"/>
    <d v="1899-12-30T08:10:00"/>
    <x v="0"/>
    <x v="2"/>
    <s v="ARJO HUNTLEIGH"/>
    <s v="ENTERPRISE 8000"/>
    <x v="5"/>
    <x v="6"/>
    <s v="REMOTE NOT WORKING"/>
    <s v="RESETTED THE COT REMOTE.WORKING FINE."/>
    <s v="NO"/>
    <s v="NO"/>
    <d v="2024-06-03T00:00:00"/>
    <s v="June 2024"/>
    <d v="1899-12-30T08:15:00"/>
    <d v="2024-06-03T08:05:00"/>
    <d v="2024-06-03T08:15:00"/>
    <d v="1899-12-30T00:10:00"/>
    <x v="0"/>
    <x v="2"/>
  </r>
  <r>
    <n v="1752"/>
    <x v="351"/>
    <x v="12"/>
    <x v="196"/>
    <d v="1899-12-30T09:35:00"/>
    <x v="0"/>
    <x v="3"/>
    <s v="PHILIPS"/>
    <s v="EFFICIA DFM 100"/>
    <x v="2"/>
    <x v="2"/>
    <s v="ECG EQUIPMENT MALFUNCTION"/>
    <s v="ISSUE WITH ECG LEAD SET. REPLACED LEAD SET AND ISSUE RECTIFIED"/>
    <s v="ECG CABLE"/>
    <s v="NO"/>
    <d v="2024-06-03T00:00:00"/>
    <s v="June 2024"/>
    <d v="1899-12-30T09:50:00"/>
    <d v="2024-06-03T09:30:00"/>
    <d v="2024-06-03T09:50:00"/>
    <d v="1899-12-30T00:20:00"/>
    <x v="0"/>
    <x v="1"/>
  </r>
  <r>
    <n v="1753"/>
    <x v="351"/>
    <x v="12"/>
    <x v="9"/>
    <d v="1899-12-30T13:25:00"/>
    <x v="0"/>
    <x v="76"/>
    <s v="PHILIPS"/>
    <s v="EFFICIA DFM 100"/>
    <x v="2"/>
    <x v="2"/>
    <s v="CANNOT ANOLYSE ECG"/>
    <s v="OP CHECK DONE"/>
    <s v="NO"/>
    <s v="NO"/>
    <d v="2024-06-03T00:00:00"/>
    <s v="June 2024"/>
    <d v="1899-12-30T13:40:00"/>
    <d v="2024-06-03T13:20:00"/>
    <d v="2024-06-03T13:40:00"/>
    <d v="1899-12-30T00:20:00"/>
    <x v="0"/>
    <x v="1"/>
  </r>
  <r>
    <n v="1754"/>
    <x v="352"/>
    <x v="12"/>
    <x v="110"/>
    <d v="1899-12-30T10:20:00"/>
    <x v="2"/>
    <x v="32"/>
    <s v="WIPRO GE HEALTH CARE"/>
    <s v="MAC 2000"/>
    <x v="2"/>
    <x v="3"/>
    <s v="LEAD 3 NOT AVAILABLE"/>
    <s v="CHECKED AND ELETRRODE BULB THRED ISSUED, LUBRICATED AND RECTIFIED"/>
    <s v="NO"/>
    <s v="NO"/>
    <d v="2024-06-04T00:00:00"/>
    <s v="June 2024"/>
    <d v="1899-12-30T10:40:00"/>
    <d v="2024-06-04T10:10:00"/>
    <d v="2024-06-04T10:40:00"/>
    <d v="1899-12-30T00:30:00"/>
    <x v="0"/>
    <x v="0"/>
  </r>
  <r>
    <n v="1755"/>
    <x v="352"/>
    <x v="12"/>
    <x v="13"/>
    <d v="1899-12-30T07:35:00"/>
    <x v="0"/>
    <x v="4"/>
    <s v="WIPRO GE HEALTH CARE"/>
    <s v="9100 CNXT"/>
    <x v="1"/>
    <x v="5"/>
    <s v="CIRCUIT LEAK TEST FAILED"/>
    <s v="FULL TEST DONE ISSUE RECTIFIED"/>
    <s v="NO"/>
    <s v="NO"/>
    <d v="2024-06-04T00:00:00"/>
    <s v="June 2024"/>
    <d v="1899-12-30T07:40:00"/>
    <d v="2024-06-04T07:30:00"/>
    <d v="2024-06-04T07:40:00"/>
    <d v="1899-12-30T00:10:00"/>
    <x v="0"/>
    <x v="1"/>
  </r>
  <r>
    <n v="1756"/>
    <x v="352"/>
    <x v="12"/>
    <x v="244"/>
    <d v="1899-12-30T07:45:00"/>
    <x v="0"/>
    <x v="4"/>
    <s v="WIPRO GE HEALTH CARE"/>
    <s v="CARESTATION 650 "/>
    <x v="1"/>
    <x v="5"/>
    <s v="CIRCUIT LEAK TEST FAILED"/>
    <s v="ISSUE RECTIFIED"/>
    <s v="NO"/>
    <s v="NO"/>
    <d v="2024-06-04T00:00:00"/>
    <s v="June 2024"/>
    <d v="1899-12-30T07:50:00"/>
    <d v="2024-06-04T07:40:00"/>
    <d v="2024-06-04T07:50:00"/>
    <d v="1899-12-30T00:10:00"/>
    <x v="0"/>
    <x v="1"/>
  </r>
  <r>
    <n v="1757"/>
    <x v="353"/>
    <x v="12"/>
    <x v="140"/>
    <d v="1899-12-30T11:20:00"/>
    <x v="2"/>
    <x v="165"/>
    <s v="CHATTANOOGA"/>
    <s v="C2"/>
    <x v="2"/>
    <x v="12"/>
    <s v="LEAK DURING THERAPY"/>
    <s v="CHECKED AND FOUND THE WASHER DAMAGE, SO REPLACED AND RECTIFIED"/>
    <s v="WASHER"/>
    <s v="NO"/>
    <d v="2024-06-05T00:00:00"/>
    <s v="June 2024"/>
    <d v="1899-12-30T11:40:00"/>
    <d v="2024-06-05T11:10:00"/>
    <d v="2024-06-05T11:40:00"/>
    <d v="1899-12-30T00:30:00"/>
    <x v="0"/>
    <x v="0"/>
  </r>
  <r>
    <n v="1758"/>
    <x v="353"/>
    <x v="12"/>
    <x v="23"/>
    <d v="1899-12-30T14:35:00"/>
    <x v="0"/>
    <x v="137"/>
    <s v="JK MEDICALS"/>
    <s v="ULTIMA "/>
    <x v="4"/>
    <x v="7"/>
    <s v="TUBING"/>
    <s v="FOUND THE CONNECTR WAS BROKEN . FIXED IT AND RECTIFIED THE ISSUE"/>
    <s v="NO"/>
    <s v="NO"/>
    <d v="2024-06-05T00:00:00"/>
    <s v="June 2024"/>
    <d v="1899-12-30T14:55:00"/>
    <d v="2024-06-05T14:30:00"/>
    <d v="2024-06-05T14:55:00"/>
    <d v="1899-12-30T00:25:00"/>
    <x v="0"/>
    <x v="0"/>
  </r>
  <r>
    <n v="1759"/>
    <x v="353"/>
    <x v="12"/>
    <x v="166"/>
    <d v="1899-12-30T13:55:00"/>
    <x v="2"/>
    <x v="58"/>
    <s v="FISHER AND PAYKEL"/>
    <s v="MR 810"/>
    <x v="4"/>
    <x v="6"/>
    <s v="NOT SWITCHING ON"/>
    <s v="FOUND ISSUE IN THE POWER SOCKET , FIXED IT AND RECTIFIED THE ISSUE"/>
    <s v="NO"/>
    <s v="NO"/>
    <d v="2024-06-05T00:00:00"/>
    <s v="June 2024"/>
    <d v="1899-12-30T14:07:00"/>
    <d v="2024-06-05T13:45:00"/>
    <d v="2024-06-05T14:07:00"/>
    <d v="1899-12-30T00:22:00"/>
    <x v="0"/>
    <x v="0"/>
  </r>
  <r>
    <n v="1760"/>
    <x v="353"/>
    <x v="12"/>
    <x v="110"/>
    <d v="1899-12-30T10:20:00"/>
    <x v="2"/>
    <x v="29"/>
    <s v="LF OPTI VONTAGE"/>
    <s v="ILLUMENO NEO"/>
    <x v="3"/>
    <x v="1"/>
    <s v="NOT SWITCHING ON"/>
    <s v="CHECKED AND ISSUE WITH POWERSOCKET. FIXED IT AND RESTARTED THE MACHINE. NOW READY TO USE."/>
    <s v="NO"/>
    <s v="NO"/>
    <d v="2024-06-05T00:00:00"/>
    <s v="June 2024"/>
    <d v="1899-12-30T10:30:00"/>
    <d v="2024-06-05T10:10:00"/>
    <d v="2024-06-05T10:30:00"/>
    <d v="1899-12-30T00:20:00"/>
    <x v="0"/>
    <x v="0"/>
  </r>
  <r>
    <n v="1761"/>
    <x v="353"/>
    <x v="12"/>
    <x v="50"/>
    <d v="1899-12-30T12:04:00"/>
    <x v="10"/>
    <x v="8"/>
    <s v="MINDRAY MEDICAL INDIA"/>
    <s v="MX7"/>
    <x v="3"/>
    <x v="5"/>
    <s v="PROBE NOT WORKING"/>
    <s v="PROPERLY FIXED IT AND OBSERVED. NOW WORKING GOOD."/>
    <s v="NO"/>
    <s v="NO"/>
    <d v="2024-06-05T00:00:00"/>
    <s v="June 2024"/>
    <d v="1899-12-30T12:10:00"/>
    <d v="2024-06-05T12:00:00"/>
    <d v="2024-06-05T12:10:00"/>
    <d v="1899-12-30T00:10:00"/>
    <x v="0"/>
    <x v="0"/>
  </r>
  <r>
    <n v="1762"/>
    <x v="353"/>
    <x v="12"/>
    <x v="86"/>
    <d v="1899-12-30T12:22:00"/>
    <x v="3"/>
    <x v="15"/>
    <s v="PHILIPS"/>
    <s v="CM12"/>
    <x v="3"/>
    <x v="5"/>
    <s v="NIBP AND ECG NOT WORKING"/>
    <s v="BP CUFF AND ECG CABLE PASTED. NOW WORKING GOOD. "/>
    <s v="NO"/>
    <s v="NO"/>
    <d v="2024-06-05T00:00:00"/>
    <s v="June 2024"/>
    <d v="1899-12-30T12:40:00"/>
    <d v="2024-06-05T12:20:00"/>
    <d v="2024-06-05T12:40:00"/>
    <d v="1899-12-30T00:20:00"/>
    <x v="0"/>
    <x v="0"/>
  </r>
  <r>
    <n v="1763"/>
    <x v="353"/>
    <x v="12"/>
    <x v="10"/>
    <d v="1899-12-30T10:05:00"/>
    <x v="0"/>
    <x v="166"/>
    <s v="KARL STORZ"/>
    <s v="UNIDRIVE S III"/>
    <x v="1"/>
    <x v="5"/>
    <s v="UNWANTED  SOUND APPEARS"/>
    <s v="LUBED AND ISSUE RECTIFIED"/>
    <s v="NO"/>
    <s v="NO"/>
    <d v="2024-06-05T00:00:00"/>
    <s v="June 2024"/>
    <d v="1899-12-30T10:10:00"/>
    <d v="2024-06-05T10:00:00"/>
    <d v="2024-06-05T10:10:00"/>
    <d v="1899-12-30T00:10:00"/>
    <x v="0"/>
    <x v="0"/>
  </r>
  <r>
    <n v="1764"/>
    <x v="353"/>
    <x v="12"/>
    <x v="263"/>
    <d v="1899-12-30T15:42:00"/>
    <x v="3"/>
    <x v="4"/>
    <s v="WIPRO GE HEALTH CARE"/>
    <s v="CARESTATION 650 "/>
    <x v="4"/>
    <x v="5"/>
    <s v="CIRCUIT LEAK TEST FAILED"/>
    <s v="FIXED THE CANISTER PROPERLY AND NOW IT'S WORKING GOOD"/>
    <s v="NO"/>
    <s v="NO"/>
    <d v="2024-06-05T00:00:00"/>
    <s v="June 2024"/>
    <d v="1899-12-30T16:00:00"/>
    <d v="2024-06-05T15:40:00"/>
    <d v="2024-06-05T16:00:00"/>
    <d v="1899-12-30T00:20:00"/>
    <x v="0"/>
    <x v="1"/>
  </r>
  <r>
    <n v="1765"/>
    <x v="354"/>
    <x v="12"/>
    <x v="73"/>
    <d v="1899-12-30T16:40:00"/>
    <x v="2"/>
    <x v="5"/>
    <s v="GEM 3500"/>
    <s v="INSTRUMENTATION LABORATORY"/>
    <x v="4"/>
    <x v="6"/>
    <s v="CARTRIDGE EXPIRED"/>
    <s v="REPLACED THE CARTRIDGE AND RECTIFIED THE ISSUE"/>
    <s v="CARTRIDGE"/>
    <s v="NO"/>
    <d v="2024-06-06T00:00:00"/>
    <s v="June 2024"/>
    <d v="1899-12-30T17:00:00"/>
    <d v="2024-06-06T16:30:00"/>
    <d v="2024-06-06T17:00:00"/>
    <d v="1899-12-30T00:30:00"/>
    <x v="0"/>
    <x v="0"/>
  </r>
  <r>
    <n v="1766"/>
    <x v="354"/>
    <x v="12"/>
    <x v="54"/>
    <d v="1899-12-30T09:15:00"/>
    <x v="0"/>
    <x v="4"/>
    <s v="WIPRO GE HEALTH CARE"/>
    <s v="9100 CNXT"/>
    <x v="5"/>
    <x v="5"/>
    <s v="TIDAL VOLUME ABNORMAL ISSUE"/>
    <s v="CLEANED THE FLOW SENSOR AND PERFORMED THE FLOW SENSOR CALIBRATION.WORKING FINE."/>
    <s v="NO"/>
    <s v="NO"/>
    <d v="2024-06-06T00:00:00"/>
    <s v="June 2024"/>
    <d v="1899-12-30T09:30:00"/>
    <d v="2024-06-06T09:10:00"/>
    <d v="2024-06-06T09:30:00"/>
    <d v="1899-12-30T00:20:00"/>
    <x v="0"/>
    <x v="1"/>
  </r>
  <r>
    <n v="1767"/>
    <x v="355"/>
    <x v="12"/>
    <x v="36"/>
    <d v="1899-12-30T14:30:00"/>
    <x v="11"/>
    <x v="14"/>
    <s v="SMITHS MEDICAL"/>
    <s v="GRASEBY 2100"/>
    <x v="2"/>
    <x v="5"/>
    <s v="OCCLUSION ERROR DURING PURGE"/>
    <s v="CHECKED AND CHANGED SETTING"/>
    <s v="NO"/>
    <s v="NO"/>
    <d v="2024-06-07T00:00:00"/>
    <s v="June 2024"/>
    <d v="1899-12-30T14:55:00"/>
    <d v="2024-06-07T14:10:00"/>
    <d v="2024-06-07T14:55:00"/>
    <d v="1899-12-30T00:45:00"/>
    <x v="0"/>
    <x v="2"/>
  </r>
  <r>
    <n v="1768"/>
    <x v="355"/>
    <x v="12"/>
    <x v="240"/>
    <d v="1899-12-30T09:40:00"/>
    <x v="0"/>
    <x v="60"/>
    <s v="JOHNSON&amp;JOHNSON"/>
    <s v="STERRAD 100NX"/>
    <x v="5"/>
    <x v="8"/>
    <s v="H2O2 CYCLE ISSUE"/>
    <s v="RE-STARTED THE MACHINE.WORKING FINE."/>
    <s v="NO"/>
    <s v="NO"/>
    <d v="2024-06-07T00:00:00"/>
    <s v="June 2024"/>
    <d v="1899-12-30T09:55:00"/>
    <d v="2024-06-07T09:35:00"/>
    <d v="2024-06-07T09:55:00"/>
    <d v="1899-12-30T00:20:00"/>
    <x v="0"/>
    <x v="0"/>
  </r>
  <r>
    <n v="1769"/>
    <x v="356"/>
    <x v="12"/>
    <x v="51"/>
    <d v="1899-12-30T15:40:00"/>
    <x v="2"/>
    <x v="33"/>
    <s v="SMITHS MEDICAL"/>
    <s v="EQ 5000"/>
    <x v="2"/>
    <x v="5"/>
    <s v="NOT WORKING"/>
    <s v="CHECKED AND SESNOR CABLE DAMAGE, RECTIFIED AFTER SOLDERING"/>
    <s v="NO"/>
    <s v="NO"/>
    <d v="2024-06-08T00:00:00"/>
    <s v="June 2024"/>
    <d v="1899-12-30T15:55:00"/>
    <d v="2024-06-08T15:30:00"/>
    <d v="2024-06-08T15:55:00"/>
    <d v="1899-12-30T00:25:00"/>
    <x v="0"/>
    <x v="0"/>
  </r>
  <r>
    <n v="1770"/>
    <x v="356"/>
    <x v="12"/>
    <x v="272"/>
    <d v="1899-12-30T18:40:00"/>
    <x v="0"/>
    <x v="5"/>
    <s v="INSTRUMENTATION LABORATORY"/>
    <s v="GEM 4000"/>
    <x v="3"/>
    <x v="6"/>
    <s v="NEED TO REPLACE A CARTRIDGE"/>
    <s v="REPLACED A NEW CARTRIDGE AND WARMING UP DONE. NOW READY TO USE."/>
    <s v="CARTRIDGE"/>
    <s v="NO"/>
    <d v="2024-06-08T00:00:00"/>
    <s v="June 2024"/>
    <d v="1899-12-30T18:50:00"/>
    <d v="2024-06-08T18:35:00"/>
    <d v="2024-06-08T18:50:00"/>
    <d v="1899-12-30T00:15:00"/>
    <x v="0"/>
    <x v="0"/>
  </r>
  <r>
    <n v="1771"/>
    <x v="357"/>
    <x v="12"/>
    <x v="110"/>
    <d v="1899-12-30T10:15:00"/>
    <x v="0"/>
    <x v="2"/>
    <s v="ARJO HUNTLEIGH"/>
    <s v="ENTERPRISE 8000"/>
    <x v="5"/>
    <x v="6"/>
    <s v="COT BRAKE PEDAL NOT WORKING"/>
    <s v="ISSUE RECTIFIED "/>
    <s v="NO"/>
    <s v="NO"/>
    <d v="2024-06-09T00:00:00"/>
    <s v="June 2024"/>
    <d v="1899-12-30T10:40:00"/>
    <d v="2024-06-09T10:10:00"/>
    <d v="2024-06-09T10:40:00"/>
    <d v="1899-12-30T00:30:00"/>
    <x v="0"/>
    <x v="2"/>
  </r>
  <r>
    <n v="1772"/>
    <x v="357"/>
    <x v="12"/>
    <x v="51"/>
    <d v="1899-12-30T15:40:00"/>
    <x v="2"/>
    <x v="4"/>
    <s v="WIPRO GE HEALTH CARE"/>
    <s v="9100 CNXT"/>
    <x v="5"/>
    <x v="5"/>
    <s v="VOLUME CONTROL MODE ISSUE"/>
    <s v="CLEANED THE FLOW SENSOR AND SODA LIME JAR&amp;INSPIRATORY,EXPIRATORY VALVES.WORKING FINE."/>
    <s v="NO"/>
    <s v="NO"/>
    <d v="2024-06-09T00:00:00"/>
    <s v="June 2024"/>
    <d v="1899-12-30T15:50:00"/>
    <d v="2024-06-09T15:30:00"/>
    <d v="2024-06-09T15:50:00"/>
    <d v="1899-12-30T00:20:00"/>
    <x v="0"/>
    <x v="1"/>
  </r>
  <r>
    <n v="1773"/>
    <x v="358"/>
    <x v="12"/>
    <x v="5"/>
    <d v="1899-12-30T10:30:00"/>
    <x v="2"/>
    <x v="37"/>
    <s v="SMITHS MEDICAL"/>
    <s v="GRASEBY 1200"/>
    <x v="2"/>
    <x v="5"/>
    <s v="DOOR BROKEN"/>
    <s v="REPLACED FROM ANOTHER MACHINE"/>
    <s v="DOOR ASSEMBLY"/>
    <s v="NO"/>
    <d v="2024-06-10T00:00:00"/>
    <s v="June 2024"/>
    <d v="1899-12-30T10:55:00"/>
    <d v="2024-06-10T10:20:00"/>
    <d v="2024-06-10T10:55:00"/>
    <d v="1899-12-30T00:35:00"/>
    <x v="0"/>
    <x v="2"/>
  </r>
  <r>
    <n v="1774"/>
    <x v="358"/>
    <x v="12"/>
    <x v="179"/>
    <d v="1899-12-30T08:20:00"/>
    <x v="0"/>
    <x v="4"/>
    <s v="WIPRO GE HEALTH CARE"/>
    <s v="9100 CNXT"/>
    <x v="0"/>
    <x v="5"/>
    <s v="CIRCUIT LEAK TEST FAILED"/>
    <s v="CANISTER CHANGED AND OBSERVED. ISSUE RECTIFIED"/>
    <s v="CANISTER"/>
    <s v="NO"/>
    <d v="2024-06-10T00:00:00"/>
    <s v="June 2024"/>
    <d v="1899-12-30T08:45:00"/>
    <d v="2024-06-10T08:15:00"/>
    <d v="2024-06-10T08:45:00"/>
    <d v="1899-12-30T00:30:00"/>
    <x v="0"/>
    <x v="1"/>
  </r>
  <r>
    <n v="1775"/>
    <x v="358"/>
    <x v="12"/>
    <x v="19"/>
    <d v="1899-12-30T09:00:00"/>
    <x v="1"/>
    <x v="4"/>
    <s v="WIPRO GE HEALTH CARE"/>
    <s v="9100 CNXT"/>
    <x v="0"/>
    <x v="5"/>
    <s v="CIRCUIT LEAK TEST FAILED"/>
    <s v="CLEANED CANISTER, SODALIME QUANTITY REDUCED. WORKING GOOD."/>
    <s v="NO"/>
    <s v="NO"/>
    <d v="2024-06-10T00:00:00"/>
    <s v="June 2024"/>
    <d v="1899-12-30T09:30:00"/>
    <d v="2024-06-10T09:00:00"/>
    <d v="2024-06-10T09:30:00"/>
    <d v="1899-12-30T00:30:00"/>
    <x v="0"/>
    <x v="1"/>
  </r>
  <r>
    <n v="1776"/>
    <x v="359"/>
    <x v="12"/>
    <x v="156"/>
    <d v="1899-12-30T10:50:00"/>
    <x v="2"/>
    <x v="2"/>
    <s v="ARJO HUNTLEIGH"/>
    <s v="ENTERPRISE 8000"/>
    <x v="2"/>
    <x v="5"/>
    <s v="NOT WORKING"/>
    <s v="CHECKED AND POWER CORD CONNECTION RECTIFIED"/>
    <s v="NO"/>
    <s v="NO"/>
    <d v="2024-06-11T00:00:00"/>
    <s v="June 2024"/>
    <d v="1899-12-30T11:40:00"/>
    <d v="2024-06-11T10:40:00"/>
    <d v="2024-06-11T11:40:00"/>
    <d v="1899-12-30T01:00:00"/>
    <x v="0"/>
    <x v="2"/>
  </r>
  <r>
    <n v="1777"/>
    <x v="360"/>
    <x v="12"/>
    <x v="108"/>
    <d v="1899-12-30T11:45:00"/>
    <x v="0"/>
    <x v="15"/>
    <s v="MINDRAY MEDICAL INDIA"/>
    <s v="ePM 12c"/>
    <x v="0"/>
    <x v="7"/>
    <s v="SPO2 VALUE NOT SHOWING. "/>
    <s v="FOUND SPO2 SESOR PIN BENT. REMOVED BENT AND ISSUE RECTIFIED. "/>
    <s v="NO"/>
    <s v="NO"/>
    <d v="2024-06-12T00:00:00"/>
    <s v="June 2024"/>
    <d v="1899-12-30T12:30:00"/>
    <d v="2024-06-12T11:40:00"/>
    <d v="2024-06-12T12:30:00"/>
    <d v="1899-12-30T00:50:00"/>
    <x v="0"/>
    <x v="0"/>
  </r>
  <r>
    <n v="1778"/>
    <x v="360"/>
    <x v="12"/>
    <x v="112"/>
    <d v="1899-12-30T08:55:00"/>
    <x v="0"/>
    <x v="48"/>
    <s v="COVIDIEN"/>
    <s v="FORCE FX"/>
    <x v="4"/>
    <x v="5"/>
    <s v="NOT ABLE TO ADJUST BIPOLAR INTENSITY"/>
    <s v="FOUND ISSUE WITH THE SWITCH CONTROL BOARD. FIXED AND RECTIFIED THE ISSUE"/>
    <s v="NO"/>
    <s v="NO"/>
    <d v="2024-06-12T00:00:00"/>
    <s v="June 2024"/>
    <d v="1899-12-30T09:15:00"/>
    <d v="2024-06-12T08:50:00"/>
    <d v="2024-06-12T09:15:00"/>
    <d v="1899-12-30T00:25:00"/>
    <x v="0"/>
    <x v="0"/>
  </r>
  <r>
    <n v="1779"/>
    <x v="360"/>
    <x v="12"/>
    <x v="21"/>
    <d v="1899-12-30T15:10:00"/>
    <x v="2"/>
    <x v="15"/>
    <s v="MINDRAY MEDICAL INDIA"/>
    <s v="UMEC 12"/>
    <x v="4"/>
    <x v="7"/>
    <s v="NOT SWITCHING ON"/>
    <s v="FIXED AND RECTIFIED THE ISSUE"/>
    <s v="NO"/>
    <s v="NO"/>
    <d v="2024-06-12T00:00:00"/>
    <s v="June 2024"/>
    <d v="1899-12-30T16:00:00"/>
    <d v="2024-06-12T15:00:00"/>
    <d v="2024-06-12T16:00:00"/>
    <d v="1899-12-30T01:00:00"/>
    <x v="0"/>
    <x v="0"/>
  </r>
  <r>
    <n v="1780"/>
    <x v="360"/>
    <x v="12"/>
    <x v="202"/>
    <d v="1899-12-30T06:50:00"/>
    <x v="0"/>
    <x v="60"/>
    <s v="JOHNSON&amp;JOHNSON"/>
    <s v="STERRAD 100NX"/>
    <x v="3"/>
    <x v="8"/>
    <s v="INSTRUMENT STRUCK INSIDE"/>
    <s v="REMOVED THE FRONT DOOR AND INSTRUMENT RETRIEVED. NOW WORKING GOOD."/>
    <s v="NO"/>
    <s v="NO"/>
    <d v="2024-06-12T00:00:00"/>
    <s v="June 2024"/>
    <d v="1899-12-30T07:00:00"/>
    <d v="2024-06-12T06:45:00"/>
    <d v="2024-06-12T07:00:00"/>
    <d v="1899-12-30T00:15:00"/>
    <x v="0"/>
    <x v="0"/>
  </r>
  <r>
    <n v="1781"/>
    <x v="360"/>
    <x v="12"/>
    <x v="152"/>
    <d v="1899-12-30T07:05:00"/>
    <x v="0"/>
    <x v="4"/>
    <s v="WIPRO GE HEALTH CARE"/>
    <s v="9100 CNXT"/>
    <x v="3"/>
    <x v="5"/>
    <s v="CIRCUIT LEAK TEST FAILED"/>
    <s v="CLEANED THE ABSORBER CANISTER AND OBSERVED. NOW WORKING GOOD."/>
    <s v="NO"/>
    <s v="NO"/>
    <d v="2024-06-12T00:00:00"/>
    <s v="June 2024"/>
    <d v="1899-12-30T07:20:00"/>
    <d v="2024-06-12T07:00:00"/>
    <d v="2024-06-12T07:20:00"/>
    <d v="1899-12-30T00:20:00"/>
    <x v="0"/>
    <x v="1"/>
  </r>
  <r>
    <n v="1782"/>
    <x v="360"/>
    <x v="12"/>
    <x v="70"/>
    <d v="1899-12-30T15:25:00"/>
    <x v="0"/>
    <x v="3"/>
    <s v="PHILIPS"/>
    <s v="EFFICIA DFM 100"/>
    <x v="1"/>
    <x v="7"/>
    <s v="PRINTER ISSUE"/>
    <s v="ISSUE RECTIFIED"/>
    <s v="NO"/>
    <s v="NO"/>
    <d v="2024-06-12T00:00:00"/>
    <s v="June 2024"/>
    <d v="1899-12-30T15:30:00"/>
    <d v="2024-06-12T15:20:00"/>
    <d v="2024-06-12T15:30:00"/>
    <d v="1899-12-30T00:10:00"/>
    <x v="0"/>
    <x v="1"/>
  </r>
  <r>
    <n v="1783"/>
    <x v="360"/>
    <x v="12"/>
    <x v="10"/>
    <d v="1899-12-30T10:10:00"/>
    <x v="2"/>
    <x v="3"/>
    <s v="PHILIPS"/>
    <s v="EFFICIA DFM 100"/>
    <x v="1"/>
    <x v="9"/>
    <s v="ECG FAILIURE"/>
    <s v="OP CHECK DONE"/>
    <s v="NO"/>
    <s v="NO"/>
    <d v="2024-06-12T00:00:00"/>
    <s v="June 2024"/>
    <d v="1899-12-30T10:05:00"/>
    <d v="2024-06-12T10:00:00"/>
    <d v="2024-06-12T10:05:00"/>
    <d v="1899-12-30T00:05:00"/>
    <x v="0"/>
    <x v="1"/>
  </r>
  <r>
    <n v="1784"/>
    <x v="360"/>
    <x v="12"/>
    <x v="61"/>
    <d v="1899-12-30T11:10:00"/>
    <x v="2"/>
    <x v="3"/>
    <s v="PHILIPS"/>
    <s v="EFFICIA DFM 100"/>
    <x v="1"/>
    <x v="6"/>
    <s v="THERAPHY KNOB FAILURE"/>
    <s v="OP CHECK DONE"/>
    <s v="NO"/>
    <s v="NO"/>
    <d v="2024-06-12T00:00:00"/>
    <s v="June 2024"/>
    <d v="1899-12-30T11:05:00"/>
    <d v="2024-06-12T11:00:00"/>
    <d v="2024-06-12T11:05:00"/>
    <d v="1899-12-30T00:05:00"/>
    <x v="0"/>
    <x v="1"/>
  </r>
  <r>
    <n v="1785"/>
    <x v="361"/>
    <x v="12"/>
    <x v="86"/>
    <d v="1899-12-30T12:30:00"/>
    <x v="2"/>
    <x v="24"/>
    <s v="FRESENIUS"/>
    <s v="4008 S NG"/>
    <x v="2"/>
    <x v="9"/>
    <s v="NOT SWITCHING ON"/>
    <s v="CHECKED AND RECONNECTED CONNECTED AND MACHINE WORKING FONE"/>
    <s v="NO"/>
    <s v="NO"/>
    <d v="2024-06-13T00:00:00"/>
    <s v="June 2024"/>
    <d v="1899-12-30T13:00:00"/>
    <d v="2024-06-13T12:20:00"/>
    <d v="2024-06-13T13:00:00"/>
    <d v="1899-12-30T00:40:00"/>
    <x v="0"/>
    <x v="1"/>
  </r>
  <r>
    <n v="1786"/>
    <x v="361"/>
    <x v="12"/>
    <x v="50"/>
    <d v="1899-12-30T12:05:00"/>
    <x v="0"/>
    <x v="15"/>
    <s v="PHILIPS"/>
    <s v="MX 550"/>
    <x v="4"/>
    <x v="10"/>
    <s v="WATER TRAP MALFUNCTION"/>
    <s v="REPLACED THE WATER TRAP AND RECTIFIED THE ISSUE"/>
    <s v="WATER TRAP"/>
    <s v="NO"/>
    <d v="2024-06-13T00:00:00"/>
    <s v="June 2024"/>
    <d v="1899-12-30T12:25:00"/>
    <d v="2024-06-13T12:00:00"/>
    <d v="2024-06-13T12:25:00"/>
    <d v="1899-12-30T00:25:00"/>
    <x v="0"/>
    <x v="0"/>
  </r>
  <r>
    <n v="1787"/>
    <x v="361"/>
    <x v="12"/>
    <x v="59"/>
    <d v="1899-12-30T14:13:00"/>
    <x v="15"/>
    <x v="2"/>
    <s v="ARJO HUNTLEIGH"/>
    <s v="ENTERPRISE 8000"/>
    <x v="4"/>
    <x v="7"/>
    <s v="SIDE RAIL NOT WORKING"/>
    <s v="FIXED AND RECTIFIED THE ISSUE"/>
    <s v="NO"/>
    <s v="NO"/>
    <d v="2024-06-13T00:00:00"/>
    <s v="June 2024"/>
    <d v="1899-12-30T14:23:00"/>
    <d v="2024-06-13T14:00:00"/>
    <d v="2024-06-13T14:23:00"/>
    <d v="1899-12-30T00:23:00"/>
    <x v="0"/>
    <x v="2"/>
  </r>
  <r>
    <n v="1788"/>
    <x v="361"/>
    <x v="12"/>
    <x v="100"/>
    <d v="1899-12-30T08:00:00"/>
    <x v="6"/>
    <x v="87"/>
    <s v="VIASONIC"/>
    <s v="DOLPHIN 4D"/>
    <x v="4"/>
    <x v="6"/>
    <s v="REMOTE SENSOR NOT WORKING"/>
    <s v="FIXED IT AND RECTIFIED THE ISSUE"/>
    <s v="NO"/>
    <s v="NO"/>
    <d v="2024-06-13T00:00:00"/>
    <s v="June 2024"/>
    <d v="1899-12-30T08:25:00"/>
    <d v="2024-06-13T07:45:00"/>
    <d v="2024-06-13T08:25:00"/>
    <d v="1899-12-30T00:40:00"/>
    <x v="0"/>
    <x v="0"/>
  </r>
  <r>
    <n v="1789"/>
    <x v="361"/>
    <x v="12"/>
    <x v="106"/>
    <d v="1899-12-30T22:04:00"/>
    <x v="10"/>
    <x v="37"/>
    <s v="SMITHS MEDICAL"/>
    <s v="GRASEBY 1200"/>
    <x v="3"/>
    <x v="7"/>
    <s v="KEY STRUCK ALARM"/>
    <s v="REMOVED, CLEANED AND RECONNECTED THE CONNECTOR CABLE. NOW WORKING GOOD."/>
    <s v="NO"/>
    <s v="NO"/>
    <d v="2024-06-13T00:00:00"/>
    <s v="June 2024"/>
    <d v="1899-12-30T22:30:00"/>
    <d v="2024-06-13T22:00:00"/>
    <d v="2024-06-13T22:30:00"/>
    <d v="1899-12-30T00:30:00"/>
    <x v="0"/>
    <x v="2"/>
  </r>
  <r>
    <n v="1790"/>
    <x v="361"/>
    <x v="12"/>
    <x v="273"/>
    <d v="1899-12-30T21:40:00"/>
    <x v="0"/>
    <x v="5"/>
    <s v="INSTRUMENTATION LABORATORY"/>
    <s v="GEM 3500"/>
    <x v="3"/>
    <x v="6"/>
    <s v="NEED TO REPLACE A CARTRIDGE"/>
    <s v="REPLACED A NEW CARTRIDGE AND WARMING UP DONE. NOW READY TO USE."/>
    <s v="CARTRIDGE"/>
    <s v="NO"/>
    <d v="2024-06-13T00:00:00"/>
    <s v="June 2024"/>
    <d v="1899-12-30T22:10:00"/>
    <d v="2024-06-13T21:35:00"/>
    <d v="2024-06-13T22:10:00"/>
    <d v="1899-12-30T00:35:00"/>
    <x v="0"/>
    <x v="0"/>
  </r>
  <r>
    <n v="1791"/>
    <x v="361"/>
    <x v="12"/>
    <x v="45"/>
    <d v="1899-12-30T14:25:00"/>
    <x v="0"/>
    <x v="4"/>
    <s v="WIPRO GE HEALTH CARE"/>
    <s v="CARESTATION 650 "/>
    <x v="1"/>
    <x v="1"/>
    <s v="NO BATTERY BACKUP ISSUE"/>
    <s v="BATTERY REPLACED AND WORKING."/>
    <s v="BATTERY"/>
    <s v="NO"/>
    <d v="2024-06-13T00:00:00"/>
    <s v="June 2024"/>
    <d v="1899-12-30T15:30:00"/>
    <d v="2024-06-13T14:20:00"/>
    <d v="2024-06-13T15:30:00"/>
    <d v="1899-12-30T01:10:00"/>
    <x v="0"/>
    <x v="1"/>
  </r>
  <r>
    <n v="1792"/>
    <x v="361"/>
    <x v="12"/>
    <x v="21"/>
    <d v="1899-12-30T15:15:00"/>
    <x v="6"/>
    <x v="30"/>
    <s v="MIDMARK JANOK"/>
    <s v="E122012"/>
    <x v="5"/>
    <x v="3"/>
    <s v="HEADREST BROKEN"/>
    <s v="REPLACED WITH ANOTHER HEAD REST.WORKING FINE."/>
    <s v="HEADREST"/>
    <s v="NO"/>
    <d v="2024-06-13T00:00:00"/>
    <s v="June 2024"/>
    <d v="1899-12-30T15:27:00"/>
    <d v="2024-06-13T15:00:00"/>
    <d v="2024-06-13T15:27:00"/>
    <d v="1899-12-30T00:27:00"/>
    <x v="0"/>
    <x v="2"/>
  </r>
  <r>
    <n v="1793"/>
    <x v="362"/>
    <x v="12"/>
    <x v="28"/>
    <d v="1899-12-30T19:35:00"/>
    <x v="0"/>
    <x v="21"/>
    <s v="WIPRO GE HEALTH CARE"/>
    <s v="VIVID IQ"/>
    <x v="0"/>
    <x v="6"/>
    <s v="PATIENT DATA NOT SHOWING ON LIST"/>
    <s v="FOUND SPOOLER TO BE FULL. CLEARED SPOOLER AND ISSUE RECTIFIED. "/>
    <s v="NO"/>
    <s v="NO"/>
    <d v="2024-06-14T00:00:00"/>
    <s v="June 2024"/>
    <d v="1899-12-30T20:10:00"/>
    <d v="2024-06-14T19:30:00"/>
    <d v="2024-06-14T20:10:00"/>
    <d v="1899-12-30T00:40:00"/>
    <x v="0"/>
    <x v="0"/>
  </r>
  <r>
    <n v="1794"/>
    <x v="362"/>
    <x v="12"/>
    <x v="9"/>
    <d v="1899-12-30T13:30:00"/>
    <x v="2"/>
    <x v="43"/>
    <s v="WELCH ALLYN"/>
    <s v="TANITA"/>
    <x v="2"/>
    <x v="7"/>
    <s v="HEIGHT LENGTH NOT IN POSITION"/>
    <s v="CHECKED AND FIXED THE SCREW AND RECTIFIED"/>
    <s v="NO"/>
    <s v="NO"/>
    <d v="2024-06-14T00:00:00"/>
    <s v="June 2024"/>
    <d v="1899-12-30T13:50:00"/>
    <d v="2024-06-14T13:20:00"/>
    <d v="2024-06-14T13:50:00"/>
    <d v="1899-12-30T00:30:00"/>
    <x v="0"/>
    <x v="2"/>
  </r>
  <r>
    <n v="1795"/>
    <x v="362"/>
    <x v="12"/>
    <x v="54"/>
    <d v="1899-12-30T09:15:00"/>
    <x v="0"/>
    <x v="40"/>
    <s v="MAQUET"/>
    <s v="CS300"/>
    <x v="4"/>
    <x v="5"/>
    <s v="HELIUM GAS LEAK ISSUE "/>
    <s v="FIXED A WASHER AND RECTIFIED THE ISSUE "/>
    <s v="WASHER"/>
    <s v="NO"/>
    <d v="2024-06-14T00:00:00"/>
    <s v="June 2024"/>
    <d v="1899-12-30T09:30:00"/>
    <d v="2024-06-14T09:10:00"/>
    <d v="2024-06-14T09:30:00"/>
    <d v="1899-12-30T00:20:00"/>
    <x v="0"/>
    <x v="1"/>
  </r>
  <r>
    <n v="1796"/>
    <x v="362"/>
    <x v="12"/>
    <x v="194"/>
    <d v="1899-12-30T03:03:00"/>
    <x v="7"/>
    <x v="60"/>
    <s v="JOHNSON&amp;JOHNSON"/>
    <s v="STERRAD 100NX"/>
    <x v="3"/>
    <x v="8"/>
    <s v="H2O2 ADJUSTMENT TAKING LONGER TIME AND UV PATH BLOCKED ALARM."/>
    <s v="CLEANED THE UV WINDOW SHIELD AND RESTARTED THE AMCHINE. NOW READY TO USE."/>
    <s v="NO"/>
    <s v="NO"/>
    <d v="2024-06-14T00:00:00"/>
    <s v="June 2024"/>
    <d v="1899-12-30T04:30:00"/>
    <d v="2024-06-14T03:00:00"/>
    <d v="2024-06-14T04:30:00"/>
    <d v="1899-12-30T01:30:00"/>
    <x v="0"/>
    <x v="0"/>
  </r>
  <r>
    <n v="1797"/>
    <x v="362"/>
    <x v="12"/>
    <x v="106"/>
    <d v="1899-12-30T22:03:00"/>
    <x v="7"/>
    <x v="15"/>
    <s v="MINDRAY MEDICAL INDIA"/>
    <s v="ePM 12c"/>
    <x v="3"/>
    <x v="7"/>
    <s v="TOUCH NOT WORKING"/>
    <s v="REMOVED, CLEANED AND REFIXED THE DISPLAY CABLE. NOW WORKING GOOD."/>
    <s v="NO"/>
    <s v="NO"/>
    <d v="2024-06-14T00:00:00"/>
    <s v="June 2024"/>
    <d v="1899-12-30T22:30:00"/>
    <d v="2024-06-14T22:00:00"/>
    <d v="2024-06-14T22:30:00"/>
    <d v="1899-12-30T00:30:00"/>
    <x v="0"/>
    <x v="0"/>
  </r>
  <r>
    <n v="1798"/>
    <x v="362"/>
    <x v="12"/>
    <x v="103"/>
    <d v="1899-12-30T17:40:00"/>
    <x v="0"/>
    <x v="21"/>
    <s v="WIPRO GE HEALTH CARE"/>
    <s v="VIVID IQ"/>
    <x v="1"/>
    <x v="6"/>
    <s v="STORAGE FULL"/>
    <s v="DELETED OLD DATA"/>
    <s v="NO"/>
    <s v="NO"/>
    <d v="2024-06-14T00:00:00"/>
    <s v="June 2024"/>
    <d v="1899-12-30T17:50:00"/>
    <d v="2024-06-14T17:35:00"/>
    <d v="2024-06-14T17:50:00"/>
    <d v="1899-12-30T00:15:00"/>
    <x v="0"/>
    <x v="0"/>
  </r>
  <r>
    <n v="1799"/>
    <x v="363"/>
    <x v="12"/>
    <x v="17"/>
    <d v="1899-12-30T11:30:00"/>
    <x v="2"/>
    <x v="134"/>
    <s v="THERMO FISHER SCIENTIFIC"/>
    <s v="FORMA 7000 SERIES"/>
    <x v="2"/>
    <x v="11"/>
    <s v="TEMP NOT REACHING"/>
    <s v="CHECKED AND GAS REFILLING DONE BY VENDOR"/>
    <s v="NO"/>
    <s v="NO"/>
    <d v="2024-06-15T00:00:00"/>
    <s v="June 2024"/>
    <d v="1899-12-30T11:50:00"/>
    <d v="2024-06-15T11:20:00"/>
    <d v="2024-06-15T11:50:00"/>
    <d v="1899-12-30T00:30:00"/>
    <x v="0"/>
    <x v="0"/>
  </r>
  <r>
    <n v="1800"/>
    <x v="363"/>
    <x v="12"/>
    <x v="116"/>
    <d v="1899-12-30T10:15:00"/>
    <x v="2"/>
    <x v="30"/>
    <s v="MIDMARK JANOK"/>
    <s v="E122012"/>
    <x v="5"/>
    <x v="3"/>
    <s v="NOT WORKING"/>
    <s v="REFIXED THE CABLE CONNECTIONS IN CONTROL BOX.WORKING FINE."/>
    <s v="NO"/>
    <s v="NO"/>
    <d v="2024-06-15T00:00:00"/>
    <s v="June 2024"/>
    <d v="1899-12-30T10:40:00"/>
    <d v="2024-06-15T10:05:00"/>
    <d v="2024-06-15T10:40:00"/>
    <d v="1899-12-30T00:35:00"/>
    <x v="0"/>
    <x v="2"/>
  </r>
  <r>
    <n v="1801"/>
    <x v="364"/>
    <x v="12"/>
    <x v="128"/>
    <d v="1899-12-30T20:15:00"/>
    <x v="6"/>
    <x v="71"/>
    <s v="SECA"/>
    <s v="676"/>
    <x v="4"/>
    <x v="9"/>
    <s v="WEIGHING SCALE NOT WORKING"/>
    <s v="FIXED THE POWER ADAPTOR AND RECTIFIED THE ISSUE"/>
    <s v="POWER ADAPTOR"/>
    <s v="NO"/>
    <d v="2024-06-17T00:00:00"/>
    <s v="June 2024"/>
    <d v="1899-12-30T20:35:00"/>
    <d v="2024-06-17T20:00:00"/>
    <d v="2024-06-17T20:35:00"/>
    <d v="1899-12-30T00:35:00"/>
    <x v="0"/>
    <x v="2"/>
  </r>
  <r>
    <n v="1802"/>
    <x v="364"/>
    <x v="12"/>
    <x v="62"/>
    <d v="1899-12-30T22:45:00"/>
    <x v="6"/>
    <x v="54"/>
    <s v="WIPRO GE HEALTH CARE"/>
    <s v="COROMETRICS 259"/>
    <x v="4"/>
    <x v="7"/>
    <s v="FETAL MOVEMENT MARKER NOT WORKING "/>
    <s v="FIXED THE PROBE AND RECTIFIED THE ISSUE"/>
    <s v="NO"/>
    <s v="NO"/>
    <d v="2024-06-17T00:00:00"/>
    <s v="June 2024"/>
    <d v="1899-12-30T23:00:00"/>
    <d v="2024-06-17T22:30:00"/>
    <d v="2024-06-17T23:00:00"/>
    <d v="1899-12-30T00:30:00"/>
    <x v="0"/>
    <x v="0"/>
  </r>
  <r>
    <n v="1803"/>
    <x v="364"/>
    <x v="12"/>
    <x v="194"/>
    <d v="1899-12-30T03:05:00"/>
    <x v="0"/>
    <x v="2"/>
    <s v="ARJO HUNTLEIGH"/>
    <s v="ENTERPRISE 5000"/>
    <x v="4"/>
    <x v="7"/>
    <s v="NOT WORKING "/>
    <s v="FOUND THAT THE REMOTE WAS LOCKED . UNLOCKED THE REMOTE AND RECTIFIED THE ISSUE."/>
    <s v="NO"/>
    <s v="NO"/>
    <d v="2024-06-17T00:00:00"/>
    <s v="June 2024"/>
    <d v="1899-12-30T03:20:00"/>
    <d v="2024-06-17T03:00:00"/>
    <d v="2024-06-17T03:20:00"/>
    <d v="1899-12-30T00:20:00"/>
    <x v="0"/>
    <x v="2"/>
  </r>
  <r>
    <n v="1804"/>
    <x v="364"/>
    <x v="12"/>
    <x v="26"/>
    <d v="1899-12-30T10:55:00"/>
    <x v="0"/>
    <x v="43"/>
    <s v="AKAS MEDICAL"/>
    <s v="QVS-100"/>
    <x v="5"/>
    <x v="3"/>
    <s v="NIBP NOT WORKING"/>
    <s v="REPLACED THE NIBP HOSE.WORKING FINE."/>
    <s v="NIBP HOSE"/>
    <s v="NO"/>
    <d v="2024-06-17T00:00:00"/>
    <s v="June 2024"/>
    <d v="1899-12-30T11:20:00"/>
    <d v="2024-06-17T10:50:00"/>
    <d v="2024-06-17T11:20:00"/>
    <d v="1899-12-30T00:30:00"/>
    <x v="0"/>
    <x v="2"/>
  </r>
  <r>
    <n v="1805"/>
    <x v="365"/>
    <x v="12"/>
    <x v="86"/>
    <d v="1899-12-30T12:30:00"/>
    <x v="2"/>
    <x v="19"/>
    <s v="WIPRO GE HEALTH CARE"/>
    <s v="SEER 1000"/>
    <x v="2"/>
    <x v="3"/>
    <s v="LEAD 2 NOT AVAILABLE"/>
    <s v="CHECKED AND FOUND THE PROBLEM WITH HOLTER CABLE, REPLACED NEW ONE AND RECTIFIED"/>
    <s v="LEAD CABLE"/>
    <s v="NO"/>
    <d v="2024-06-18T00:00:00"/>
    <s v="June 2024"/>
    <d v="1899-12-30T13:20:00"/>
    <d v="2024-06-18T12:20:00"/>
    <d v="2024-06-18T13:20:00"/>
    <d v="1899-12-30T01:00:00"/>
    <x v="0"/>
    <x v="0"/>
  </r>
  <r>
    <n v="1806"/>
    <x v="365"/>
    <x v="12"/>
    <x v="44"/>
    <d v="1899-12-30T15:12:00"/>
    <x v="3"/>
    <x v="37"/>
    <s v="SMITHS MEDICAL"/>
    <s v="GRASEBY 1200"/>
    <x v="3"/>
    <x v="7"/>
    <s v="HOLDER CLAMP BROKEN"/>
    <s v="REPLACED HOLDER CLAMP FROM DEFECTIVE PUMP. NOW ISSUE RECTIFIED."/>
    <s v="HOLDER CLAMP"/>
    <s v="NO"/>
    <d v="2024-06-18T00:00:00"/>
    <s v="June 2024"/>
    <d v="1899-12-30T15:40:00"/>
    <d v="2024-06-18T15:10:00"/>
    <d v="2024-06-18T15:40:00"/>
    <d v="1899-12-30T00:30:00"/>
    <x v="0"/>
    <x v="2"/>
  </r>
  <r>
    <n v="1807"/>
    <x v="365"/>
    <x v="12"/>
    <x v="34"/>
    <d v="1899-12-30T18:52:00"/>
    <x v="3"/>
    <x v="33"/>
    <s v="SMITHS MEDICAL"/>
    <s v="L1CW"/>
    <x v="3"/>
    <x v="7"/>
    <s v="NOT WORKING"/>
    <s v="CHECKED AND FOUND THERMISTOR RECEPTABLE DETACHED. REFIXED IT. NOW WORKING GOOD."/>
    <s v="NO"/>
    <s v="NO"/>
    <d v="2024-06-18T00:00:00"/>
    <s v="June 2024"/>
    <d v="1899-12-30T19:00:00"/>
    <d v="2024-06-18T18:50:00"/>
    <d v="2024-06-18T19:00:00"/>
    <d v="1899-12-30T00:10:00"/>
    <x v="0"/>
    <x v="0"/>
  </r>
  <r>
    <n v="1808"/>
    <x v="365"/>
    <x v="12"/>
    <x v="73"/>
    <d v="1899-12-30T16:35:00"/>
    <x v="0"/>
    <x v="2"/>
    <s v="ARJO HUNTLEIGH"/>
    <s v="ENTERPRISE 5000"/>
    <x v="1"/>
    <x v="7"/>
    <s v="CONTROL BOARD ISSUE"/>
    <s v="REPLACED CONTROLLED BOARD"/>
    <s v="CONTROL BOARD"/>
    <s v="NO"/>
    <d v="2024-06-18T00:00:00"/>
    <s v="June 2024"/>
    <d v="1899-12-30T16:45:00"/>
    <d v="2024-06-18T16:30:00"/>
    <d v="2024-06-18T16:45:00"/>
    <d v="1899-12-30T00:15:00"/>
    <x v="0"/>
    <x v="2"/>
  </r>
  <r>
    <n v="1809"/>
    <x v="365"/>
    <x v="12"/>
    <x v="79"/>
    <d v="1899-12-30T10:50:00"/>
    <x v="0"/>
    <x v="20"/>
    <s v="GETINGE"/>
    <s v="GSS67H102E"/>
    <x v="1"/>
    <x v="8"/>
    <s v="VACCUM PRESSURE ISSUE"/>
    <s v="PILOT VALVE PROBLEM"/>
    <s v="NO"/>
    <s v="NO"/>
    <d v="2024-06-18T00:00:00"/>
    <s v="June 2024"/>
    <d v="1899-12-30T15:50:00"/>
    <d v="2024-06-18T10:45:00"/>
    <d v="2024-06-18T15:50:00"/>
    <d v="1899-12-30T05:05:00"/>
    <x v="0"/>
    <x v="0"/>
  </r>
  <r>
    <n v="1810"/>
    <x v="366"/>
    <x v="12"/>
    <x v="110"/>
    <d v="1899-12-30T10:30:00"/>
    <x v="11"/>
    <x v="19"/>
    <s v="WIPRO GE HEALTH CARE"/>
    <s v="SEER 1000"/>
    <x v="2"/>
    <x v="3"/>
    <s v="NO RECORDED ECG"/>
    <s v="CHECKED AND FOUND THE PROBLEM WITH HOLTER CABLE, REPLACED NEW ONE AND RECTIFIED"/>
    <s v="LEAD CABLE"/>
    <s v="NO"/>
    <d v="2024-06-19T00:00:00"/>
    <s v="June 2024"/>
    <d v="1899-12-30T11:10:00"/>
    <d v="2024-06-19T10:10:00"/>
    <d v="2024-06-19T11:10:00"/>
    <d v="1899-12-30T01:00:00"/>
    <x v="0"/>
    <x v="0"/>
  </r>
  <r>
    <n v="1811"/>
    <x v="366"/>
    <x v="12"/>
    <x v="196"/>
    <d v="1899-12-30T09:40:00"/>
    <x v="2"/>
    <x v="16"/>
    <s v="MAQUET"/>
    <s v="SERVO AIR"/>
    <x v="4"/>
    <x v="6"/>
    <s v="TRANSDUCER TEST FAILED IN PREUSE CHECK"/>
    <s v="RERAN PREUSE CHECK AND RECTIFIED THE ISSUE "/>
    <s v="NO"/>
    <s v="NO"/>
    <d v="2024-06-19T00:00:00"/>
    <s v="June 2024"/>
    <d v="1899-12-30T09:55:00"/>
    <d v="2024-06-19T09:30:00"/>
    <d v="2024-06-19T09:55:00"/>
    <d v="1899-12-30T00:25:00"/>
    <x v="0"/>
    <x v="1"/>
  </r>
  <r>
    <n v="1812"/>
    <x v="366"/>
    <x v="12"/>
    <x v="55"/>
    <d v="1899-12-30T18:45:00"/>
    <x v="0"/>
    <x v="5"/>
    <s v="INSTRUMENTATION LABORATORY"/>
    <s v="GEM 4000"/>
    <x v="3"/>
    <x v="6"/>
    <s v="NEED TO REPLACE A CARTRIDGE"/>
    <s v="REPLACED A NEW CARTRIDGE AND WARMING UP DONE. NOW READY TO USE."/>
    <s v="CARTRIDGE"/>
    <s v="NO"/>
    <d v="2024-06-19T00:00:00"/>
    <s v="June 2024"/>
    <d v="1899-12-30T19:35:00"/>
    <d v="2024-06-19T18:40:00"/>
    <d v="2024-06-19T19:35:00"/>
    <d v="1899-12-30T00:55:00"/>
    <x v="0"/>
    <x v="0"/>
  </r>
  <r>
    <n v="1813"/>
    <x v="366"/>
    <x v="12"/>
    <x v="79"/>
    <d v="1899-12-30T10:50:00"/>
    <x v="0"/>
    <x v="167"/>
    <s v="BIOMERIUX"/>
    <s v="BIOFIRE RR"/>
    <x v="1"/>
    <x v="4"/>
    <s v="NOT WORKING"/>
    <s v="ISSUE RECTIFIED"/>
    <s v="NO"/>
    <s v="NO"/>
    <d v="2024-06-19T00:00:00"/>
    <s v="June 2024"/>
    <d v="1899-12-30T12:00:00"/>
    <d v="2024-06-19T10:45:00"/>
    <d v="2024-06-19T12:00:00"/>
    <d v="1899-12-30T01:15:00"/>
    <x v="0"/>
    <x v="0"/>
  </r>
  <r>
    <n v="1814"/>
    <x v="367"/>
    <x v="12"/>
    <x v="54"/>
    <d v="1899-12-30T09:15:00"/>
    <x v="0"/>
    <x v="8"/>
    <s v="WIPRO GE HEALTH CARE"/>
    <s v="LOGIQ S8"/>
    <x v="0"/>
    <x v="3"/>
    <s v="PATIENT DATA NOT ABLE TO PULL FROM PACS. "/>
    <s v="FOUND ETHERNET DISCONNECTED. RECONNECTED LAN CABLE, ISSUE RECTIFIED. "/>
    <s v="NO"/>
    <s v="NO"/>
    <d v="2024-06-20T00:00:00"/>
    <s v="June 2024"/>
    <d v="1899-12-30T09:30:00"/>
    <d v="2024-06-20T09:10:00"/>
    <d v="2024-06-20T09:30:00"/>
    <d v="1899-12-30T00:20:00"/>
    <x v="0"/>
    <x v="0"/>
  </r>
  <r>
    <n v="1815"/>
    <x v="367"/>
    <x v="12"/>
    <x v="51"/>
    <d v="1899-12-30T15:35:00"/>
    <x v="0"/>
    <x v="33"/>
    <s v="SMITHS MEDICAL"/>
    <s v="L1CW"/>
    <x v="3"/>
    <x v="5"/>
    <s v="NOT WORKING"/>
    <s v="CLEANED THE AIR FILTER AND OBSERVED. NOW READY TO USE."/>
    <s v="NO"/>
    <s v="NO"/>
    <d v="2024-06-20T00:00:00"/>
    <s v="June 2024"/>
    <d v="1899-12-30T16:00:00"/>
    <d v="2024-06-20T15:30:00"/>
    <d v="2024-06-20T16:00:00"/>
    <d v="1899-12-30T00:30:00"/>
    <x v="0"/>
    <x v="0"/>
  </r>
  <r>
    <n v="1816"/>
    <x v="367"/>
    <x v="12"/>
    <x v="123"/>
    <d v="1899-12-30T11:20:00"/>
    <x v="0"/>
    <x v="15"/>
    <s v="PHILIPS"/>
    <s v="CM12"/>
    <x v="1"/>
    <x v="5"/>
    <s v="ECG EARTHING ISSUE"/>
    <s v="ISSUE RECTIFIED"/>
    <s v="NO"/>
    <s v="NO"/>
    <d v="2024-06-20T00:00:00"/>
    <s v="June 2024"/>
    <d v="1899-12-30T11:30:00"/>
    <d v="2024-06-20T11:15:00"/>
    <d v="2024-06-20T11:30:00"/>
    <d v="1899-12-30T00:15:00"/>
    <x v="0"/>
    <x v="0"/>
  </r>
  <r>
    <n v="1817"/>
    <x v="367"/>
    <x v="12"/>
    <x v="140"/>
    <d v="1899-12-30T11:15:00"/>
    <x v="0"/>
    <x v="38"/>
    <s v="PHILIPS"/>
    <s v="A40"/>
    <x v="5"/>
    <x v="7"/>
    <s v="SETTINGS ISSUE"/>
    <s v="RECTIFIED THE SETTINGS ISSUE.WORKING FINE."/>
    <s v="NO"/>
    <s v="NO"/>
    <d v="2024-06-20T00:00:00"/>
    <s v="June 2024"/>
    <d v="1899-12-30T11:30:00"/>
    <d v="2024-06-20T11:10:00"/>
    <d v="2024-06-20T11:30:00"/>
    <d v="1899-12-30T00:20:00"/>
    <x v="0"/>
    <x v="0"/>
  </r>
  <r>
    <n v="1818"/>
    <x v="368"/>
    <x v="12"/>
    <x v="140"/>
    <d v="1899-12-30T11:30:00"/>
    <x v="11"/>
    <x v="168"/>
    <s v="BAXTER"/>
    <s v="PRISMA FLEX"/>
    <x v="2"/>
    <x v="9"/>
    <s v="BLD ALARM"/>
    <s v="CHECKED CLEANED AND CALIBRATED, PROBLEM RECTIFIED"/>
    <s v="NO"/>
    <s v="NO"/>
    <d v="2024-06-21T00:00:00"/>
    <s v="June 2024"/>
    <d v="1899-12-30T11:50:00"/>
    <d v="2024-06-21T11:10:00"/>
    <d v="2024-06-21T11:50:00"/>
    <d v="1899-12-30T00:40:00"/>
    <x v="0"/>
    <x v="1"/>
  </r>
  <r>
    <n v="1819"/>
    <x v="369"/>
    <x v="12"/>
    <x v="148"/>
    <d v="1899-12-30T12:30:00"/>
    <x v="11"/>
    <x v="24"/>
    <s v="FRESENIUS"/>
    <s v="4008 S NG"/>
    <x v="2"/>
    <x v="9"/>
    <s v="V99 "/>
    <s v="CLEANED FILTER AND RECTIFIED"/>
    <s v="NO"/>
    <s v="NO"/>
    <d v="2024-06-22T00:00:00"/>
    <s v="June 2024"/>
    <d v="1899-12-30T12:50:00"/>
    <d v="2024-06-22T12:10:00"/>
    <d v="2024-06-22T12:50:00"/>
    <d v="1899-12-30T00:40:00"/>
    <x v="0"/>
    <x v="1"/>
  </r>
  <r>
    <n v="1820"/>
    <x v="369"/>
    <x v="12"/>
    <x v="27"/>
    <d v="1899-12-30T10:35:00"/>
    <x v="0"/>
    <x v="30"/>
    <s v="MIDMARK JANOK"/>
    <s v="E122012"/>
    <x v="1"/>
    <x v="3"/>
    <s v="NOT WORKING"/>
    <s v="GAS SPRING  AND REMOTE REPLACED"/>
    <s v="GAS SPRING AND REMOTE"/>
    <s v="NO"/>
    <d v="2024-06-22T00:00:00"/>
    <s v="June 2024"/>
    <d v="1899-12-30T10:40:00"/>
    <d v="2024-06-22T10:30:00"/>
    <d v="2024-06-22T10:40:00"/>
    <d v="1899-12-30T00:10:00"/>
    <x v="0"/>
    <x v="2"/>
  </r>
  <r>
    <n v="1821"/>
    <x v="369"/>
    <x v="12"/>
    <x v="172"/>
    <d v="1899-12-30T17:45:00"/>
    <x v="0"/>
    <x v="5"/>
    <s v="GEM 3500"/>
    <s v="INSTRUMENTATION LABORATORY"/>
    <x v="1"/>
    <x v="6"/>
    <s v="CADRIDGE FINISHED"/>
    <s v="REPLACED CARTRIDGE"/>
    <s v="CARTRIDGE"/>
    <s v="NO"/>
    <d v="2024-06-22T00:00:00"/>
    <s v="June 2024"/>
    <d v="1899-12-30T17:50:00"/>
    <d v="2024-06-22T17:40:00"/>
    <d v="2024-06-22T17:50:00"/>
    <d v="1899-12-30T00:10:00"/>
    <x v="0"/>
    <x v="0"/>
  </r>
  <r>
    <n v="1822"/>
    <x v="370"/>
    <x v="12"/>
    <x v="50"/>
    <d v="1899-12-30T12:05:00"/>
    <x v="0"/>
    <x v="24"/>
    <s v="FRESENIUS"/>
    <s v="4008 S"/>
    <x v="1"/>
    <x v="9"/>
    <s v="V99 ERROR"/>
    <s v="ISSUE RECTIFIED"/>
    <s v="NO"/>
    <s v="NO"/>
    <d v="2024-06-23T00:00:00"/>
    <s v="June 2024"/>
    <d v="1899-12-30T12:10:00"/>
    <d v="2024-06-23T12:00:00"/>
    <d v="2024-06-23T12:10:00"/>
    <d v="1899-12-30T00:10:00"/>
    <x v="0"/>
    <x v="1"/>
  </r>
  <r>
    <n v="1823"/>
    <x v="370"/>
    <x v="12"/>
    <x v="21"/>
    <d v="1899-12-30T15:05:00"/>
    <x v="0"/>
    <x v="4"/>
    <s v="WIPRO GE HEALTH CARE"/>
    <s v="AVANCE CS2"/>
    <x v="1"/>
    <x v="5"/>
    <s v="FLASH CARD PROBLEM"/>
    <s v="REPLACED FROM  ANOTHER MACHINE"/>
    <s v="NO"/>
    <s v="NO"/>
    <d v="2024-06-23T00:00:00"/>
    <s v="June 2024"/>
    <d v="1899-12-30T15:20:00"/>
    <d v="2024-06-23T15:00:00"/>
    <d v="2024-06-23T15:20:00"/>
    <d v="1899-12-30T00:20:00"/>
    <x v="0"/>
    <x v="1"/>
  </r>
  <r>
    <n v="1824"/>
    <x v="370"/>
    <x v="12"/>
    <x v="44"/>
    <d v="1899-12-30T15:15:00"/>
    <x v="0"/>
    <x v="16"/>
    <s v="MINDRAY MEDICAL INDIA"/>
    <s v="SV 300"/>
    <x v="1"/>
    <x v="6"/>
    <s v="O2 CELL FAIL"/>
    <s v="O2 CELL DEFECTIVE AND NEED REPLACEMENT"/>
    <s v="NO"/>
    <s v="O2 CELL"/>
    <d v="2024-06-23T00:00:00"/>
    <s v="June 2024"/>
    <d v="1899-12-30T15:30:00"/>
    <d v="2024-06-23T15:10:00"/>
    <d v="2024-06-23T15:30:00"/>
    <d v="1899-12-30T00:20:00"/>
    <x v="1"/>
    <x v="1"/>
  </r>
  <r>
    <n v="1825"/>
    <x v="370"/>
    <x v="12"/>
    <x v="116"/>
    <d v="1899-12-30T10:10:00"/>
    <x v="0"/>
    <x v="47"/>
    <s v="GETINGE"/>
    <s v="HCU40"/>
    <x v="5"/>
    <x v="5"/>
    <s v="HEMOTHERM BLANKET WATER LEAKAGE"/>
    <s v="LEAK ARRESTED IN HEMOTHERM BLANKET."/>
    <s v="NO"/>
    <s v="NO"/>
    <d v="2024-06-23T00:00:00"/>
    <s v="June 2024"/>
    <d v="1899-12-30T10:30:00"/>
    <d v="2024-06-23T10:05:00"/>
    <d v="2024-06-23T10:30:00"/>
    <d v="1899-12-30T00:25:00"/>
    <x v="0"/>
    <x v="1"/>
  </r>
  <r>
    <n v="1826"/>
    <x v="370"/>
    <x v="12"/>
    <x v="54"/>
    <d v="1899-12-30T09:10:00"/>
    <x v="1"/>
    <x v="127"/>
    <s v="SKANRAY"/>
    <s v="SKANMOBILE"/>
    <x v="5"/>
    <x v="0"/>
    <s v="MACHINE NOT SWITCHING ON"/>
    <s v="PLUG TOP BROKEN/REPLACED WITH NEW 16AMPS PLUG TOP.WORKING FINE."/>
    <s v="PLUG TOP"/>
    <s v="NO"/>
    <d v="2024-06-23T00:00:00"/>
    <s v="June 2024"/>
    <d v="1899-12-30T09:30:00"/>
    <d v="2024-06-23T09:10:00"/>
    <d v="2024-06-23T09:30:00"/>
    <d v="1899-12-30T00:20:00"/>
    <x v="0"/>
    <x v="0"/>
  </r>
  <r>
    <n v="1827"/>
    <x v="371"/>
    <x v="12"/>
    <x v="13"/>
    <d v="1899-12-30T07:35:00"/>
    <x v="0"/>
    <x v="15"/>
    <s v="PHILIPS"/>
    <s v="MX 550"/>
    <x v="0"/>
    <x v="5"/>
    <s v="SLAVE MONITOR NOT SHOWING"/>
    <s v="DVI CABLE LOOSE CONTACT. RECONNECTED, ISSUE RECTIFIED. "/>
    <s v="NO"/>
    <s v="NO"/>
    <d v="2024-06-24T00:00:00"/>
    <s v="June 2024"/>
    <d v="1899-12-30T07:50:00"/>
    <d v="2024-06-24T07:30:00"/>
    <d v="2024-06-24T07:50:00"/>
    <d v="1899-12-30T00:20:00"/>
    <x v="0"/>
    <x v="0"/>
  </r>
  <r>
    <n v="1828"/>
    <x v="371"/>
    <x v="12"/>
    <x v="179"/>
    <d v="1899-12-30T08:20:00"/>
    <x v="0"/>
    <x v="47"/>
    <s v="GETINGE"/>
    <s v="HCU40"/>
    <x v="0"/>
    <x v="5"/>
    <s v="LEAK IN BLANKET"/>
    <s v="LEAK ARRESTED AND ISSUE RECTIFIED. "/>
    <s v="NO"/>
    <s v="NO"/>
    <d v="2024-06-24T00:00:00"/>
    <s v="June 2024"/>
    <d v="1899-12-30T09:00:00"/>
    <d v="2024-06-24T08:15:00"/>
    <d v="2024-06-24T09:00:00"/>
    <d v="1899-12-30T00:45:00"/>
    <x v="0"/>
    <x v="1"/>
  </r>
  <r>
    <n v="1829"/>
    <x v="371"/>
    <x v="12"/>
    <x v="36"/>
    <d v="1899-12-30T14:30:00"/>
    <x v="11"/>
    <x v="2"/>
    <s v="ARJO HUNTLEIGH"/>
    <s v="ENTERPRISE 5000"/>
    <x v="2"/>
    <x v="7"/>
    <s v="NOT WORKING"/>
    <s v="CHECKED AND RESET DONE AND RECTIFIED"/>
    <s v="NO"/>
    <s v="NO"/>
    <d v="2024-06-24T00:00:00"/>
    <s v="June 2024"/>
    <d v="1899-12-30T14:50:00"/>
    <d v="2024-06-24T14:10:00"/>
    <d v="2024-06-24T14:50:00"/>
    <d v="1899-12-30T00:40:00"/>
    <x v="0"/>
    <x v="2"/>
  </r>
  <r>
    <n v="1830"/>
    <x v="372"/>
    <x v="12"/>
    <x v="196"/>
    <d v="1899-12-30T09:35:00"/>
    <x v="0"/>
    <x v="33"/>
    <s v="SMITHS MEDICAL"/>
    <s v="EQ 5000"/>
    <x v="0"/>
    <x v="5"/>
    <s v="WARMER NOT WORKING"/>
    <s v="FOUND THERMISTOR CABLE CUT. CABLE SOLDERED AND ISSUE RECTIFIED. "/>
    <s v="NO"/>
    <s v="NO"/>
    <d v="2024-06-25T00:00:00"/>
    <s v="June 2024"/>
    <d v="1899-12-30T10:30:00"/>
    <d v="2024-06-25T09:30:00"/>
    <d v="2024-06-25T10:30:00"/>
    <d v="1899-12-30T01:00:00"/>
    <x v="0"/>
    <x v="0"/>
  </r>
  <r>
    <n v="1831"/>
    <x v="372"/>
    <x v="12"/>
    <x v="61"/>
    <d v="1899-12-30T11:35:00"/>
    <x v="14"/>
    <x v="4"/>
    <s v="WIPRO GE HEALTH CARE"/>
    <s v="AISYS CS2"/>
    <x v="0"/>
    <x v="5"/>
    <s v="CIRCUIT LEAK TEST FAILED"/>
    <s v="SODA LIME CANNISTER FIXED PROPERLY AND LEAK ARRESTED. "/>
    <s v="NO"/>
    <s v="NO"/>
    <d v="2024-06-25T00:00:00"/>
    <s v="June 2024"/>
    <d v="1899-12-30T12:00:00"/>
    <d v="2024-06-25T11:00:00"/>
    <d v="2024-06-25T12:00:00"/>
    <d v="1899-12-30T01:00:00"/>
    <x v="0"/>
    <x v="1"/>
  </r>
  <r>
    <n v="1832"/>
    <x v="372"/>
    <x v="12"/>
    <x v="110"/>
    <d v="1899-12-30T10:30:00"/>
    <x v="11"/>
    <x v="169"/>
    <s v="ZEISS"/>
    <s v="PRIMO STAR"/>
    <x v="2"/>
    <x v="4"/>
    <s v="LIGHT NOT SWITCHING ON"/>
    <s v="CHECKED AND REPLACED BULB AND SERVICED HOLDER"/>
    <s v="HALOGEN BULB"/>
    <s v="NO"/>
    <d v="2024-06-25T00:00:00"/>
    <s v="June 2024"/>
    <d v="1899-12-30T14:50:00"/>
    <d v="2024-06-25T10:10:00"/>
    <d v="2024-06-25T14:50:00"/>
    <d v="1899-12-30T04:40:00"/>
    <x v="0"/>
    <x v="0"/>
  </r>
  <r>
    <n v="1833"/>
    <x v="372"/>
    <x v="12"/>
    <x v="21"/>
    <d v="1899-12-30T15:10:00"/>
    <x v="2"/>
    <x v="21"/>
    <s v="WIPRO GE HEALTH CARE"/>
    <s v="VIVID E95"/>
    <x v="4"/>
    <x v="3"/>
    <s v="NOT ABLE TO SENT TEST IN PACS"/>
    <s v="CONNECTED THELAN PORT AND RECTIFIED THE ISSUE"/>
    <s v="NO"/>
    <s v="NO"/>
    <d v="2024-06-25T00:00:00"/>
    <s v="June 2024"/>
    <d v="1899-12-30T15:30:00"/>
    <d v="2024-06-25T15:00:00"/>
    <d v="2024-06-25T15:30:00"/>
    <d v="1899-12-30T00:30:00"/>
    <x v="0"/>
    <x v="0"/>
  </r>
  <r>
    <n v="1834"/>
    <x v="372"/>
    <x v="12"/>
    <x v="241"/>
    <d v="1899-12-30T12:20:00"/>
    <x v="0"/>
    <x v="127"/>
    <s v="SKANRAY"/>
    <s v="SKANMOBILE"/>
    <x v="1"/>
    <x v="3"/>
    <s v="SOFTWARE ISSUE"/>
    <s v="ISSUE RECTIFIED"/>
    <s v="NO"/>
    <s v="NO"/>
    <d v="2024-06-25T00:00:00"/>
    <s v="June 2024"/>
    <d v="1899-12-30T12:25:00"/>
    <d v="2024-06-25T12:15:00"/>
    <d v="2024-06-25T12:25:00"/>
    <d v="1899-12-30T00:10:00"/>
    <x v="0"/>
    <x v="0"/>
  </r>
  <r>
    <n v="1835"/>
    <x v="372"/>
    <x v="12"/>
    <x v="240"/>
    <d v="1899-12-30T09:40:00"/>
    <x v="0"/>
    <x v="75"/>
    <s v="SKANRAY DENTAL"/>
    <s v="SKANLECTICA OPAL"/>
    <x v="5"/>
    <x v="3"/>
    <s v="MOBILE LIGHT ISSUE"/>
    <s v="CLEANED THE MOISTURE INSIDE THE MOBILE LIGHT.WORKING FINE."/>
    <s v="NO"/>
    <s v="NO"/>
    <d v="2024-06-25T00:00:00"/>
    <s v="June 2024"/>
    <d v="1899-12-30T10:10:00"/>
    <d v="2024-06-25T09:35:00"/>
    <d v="2024-06-25T10:10:00"/>
    <d v="1899-12-30T00:35:00"/>
    <x v="0"/>
    <x v="0"/>
  </r>
  <r>
    <n v="1836"/>
    <x v="372"/>
    <x v="12"/>
    <x v="5"/>
    <d v="1899-12-30T10:25:00"/>
    <x v="0"/>
    <x v="170"/>
    <s v="MAQUET"/>
    <s v="ARDVCS209006A VCS64SF"/>
    <x v="5"/>
    <x v="5"/>
    <s v="OT LIGHT ALIGNMENT ISSUE"/>
    <s v="ADJUSTED THE OT LIGHT PENDANT ALIGNMENT.WORKING FINE."/>
    <s v="NO"/>
    <s v="NO"/>
    <d v="2024-06-25T00:00:00"/>
    <s v="June 2024"/>
    <d v="1899-12-30T10:45:00"/>
    <d v="2024-06-25T10:20:00"/>
    <d v="2024-06-25T10:45:00"/>
    <d v="1899-12-30T00:25:00"/>
    <x v="0"/>
    <x v="2"/>
  </r>
  <r>
    <n v="1837"/>
    <x v="373"/>
    <x v="12"/>
    <x v="140"/>
    <d v="1899-12-30T11:30:00"/>
    <x v="11"/>
    <x v="8"/>
    <s v="WIPRO GE HEALTH CARE"/>
    <s v="LOGIQP9"/>
    <x v="2"/>
    <x v="0"/>
    <s v="PACS CONFIGURATION ERROR"/>
    <s v="CHECKED AND CONFIGURED SETTING AND RECTIFIED"/>
    <s v="NO"/>
    <s v="NO"/>
    <d v="2024-06-26T00:00:00"/>
    <s v="June 2024"/>
    <d v="1899-12-30T12:20:00"/>
    <d v="2024-06-26T11:10:00"/>
    <d v="2024-06-26T12:20:00"/>
    <d v="1899-12-30T01:10:00"/>
    <x v="0"/>
    <x v="0"/>
  </r>
  <r>
    <n v="1838"/>
    <x v="373"/>
    <x v="12"/>
    <x v="24"/>
    <d v="1899-12-30T16:10:00"/>
    <x v="2"/>
    <x v="67"/>
    <s v="NOTUS NEUROLOGY"/>
    <s v="NICOLET  EEG V32"/>
    <x v="4"/>
    <x v="3"/>
    <s v="CAMERA NOT WORKING WHILE DOING THE PROCEDURE"/>
    <s v="FIXED THE CONNECTOR CABLE AND FOUND THAT IT'S WORKING GOOD"/>
    <s v="NO"/>
    <s v="NO"/>
    <d v="2024-06-26T00:00:00"/>
    <s v="June 2024"/>
    <d v="1899-12-30T16:35:00"/>
    <d v="2024-06-26T16:00:00"/>
    <d v="2024-06-26T16:35:00"/>
    <d v="1899-12-30T00:35:00"/>
    <x v="0"/>
    <x v="0"/>
  </r>
  <r>
    <n v="1839"/>
    <x v="373"/>
    <x v="12"/>
    <x v="274"/>
    <d v="1899-12-30T18:30:00"/>
    <x v="0"/>
    <x v="78"/>
    <s v="NOTUS NEUROLOGY"/>
    <s v="VEEG"/>
    <x v="1"/>
    <x v="3"/>
    <s v="VIDEO NOT SHOWING"/>
    <s v="ISSUE RECTIFIED"/>
    <s v="NO"/>
    <s v="NO"/>
    <d v="2024-06-26T00:00:00"/>
    <s v="June 2024"/>
    <d v="1899-12-30T18:30:00"/>
    <d v="2024-06-26T18:25:00"/>
    <d v="2024-06-26T18:30:00"/>
    <d v="1899-12-30T00:05:00"/>
    <x v="0"/>
    <x v="0"/>
  </r>
  <r>
    <n v="1840"/>
    <x v="373"/>
    <x v="12"/>
    <x v="140"/>
    <d v="1899-12-30T11:15:00"/>
    <x v="0"/>
    <x v="14"/>
    <s v="SMITHS MEDICAL"/>
    <s v="GRASEBY 2100"/>
    <x v="5"/>
    <x v="6"/>
    <s v="NOT WORKING"/>
    <s v="SYRINGE CLAMP HOLDER ISSUE RECTIFIED"/>
    <s v="HOLDER CLAMP"/>
    <s v="NO"/>
    <d v="2024-06-26T00:00:00"/>
    <s v="June 2024"/>
    <d v="1899-12-30T11:30:00"/>
    <d v="2024-06-26T11:10:00"/>
    <d v="2024-06-26T11:30:00"/>
    <d v="1899-12-30T00:20:00"/>
    <x v="0"/>
    <x v="2"/>
  </r>
  <r>
    <n v="1841"/>
    <x v="373"/>
    <x v="12"/>
    <x v="214"/>
    <d v="1899-12-30T12:10:00"/>
    <x v="0"/>
    <x v="8"/>
    <s v="WIPRO GE HEALTH CARE"/>
    <s v="LOGIQP9"/>
    <x v="5"/>
    <x v="3"/>
    <s v="FREEZE BUTTON ISSUE"/>
    <s v="REPLACED THE FREEZE BUTTON CONTROLLER BOARD."/>
    <s v="FREEZE KEY ASSEMBLY"/>
    <s v="NO"/>
    <d v="2024-06-26T00:00:00"/>
    <s v="June 2024"/>
    <d v="1899-12-30T12:50:00"/>
    <d v="2024-06-26T12:05:00"/>
    <d v="2024-06-26T12:50:00"/>
    <d v="1899-12-30T00:45:00"/>
    <x v="0"/>
    <x v="0"/>
  </r>
  <r>
    <n v="1842"/>
    <x v="374"/>
    <x v="12"/>
    <x v="196"/>
    <d v="1899-12-30T09:35:00"/>
    <x v="0"/>
    <x v="111"/>
    <s v="SUNOPTIC"/>
    <s v="TITAN X450"/>
    <x v="0"/>
    <x v="5"/>
    <s v="LAMP NOT GLOWING"/>
    <s v="FOUND LAMP DOOR LOOSE CONTACT. TEMPORARILY SECURED DOOR WITH TAPE AND ISSUE RECTIFIED"/>
    <s v="NO"/>
    <s v="NO"/>
    <d v="2024-06-27T00:00:00"/>
    <s v="June 2024"/>
    <d v="1899-12-30T10:00:00"/>
    <d v="2024-06-27T09:30:00"/>
    <d v="2024-06-27T10:00:00"/>
    <d v="1899-12-30T00:30:00"/>
    <x v="0"/>
    <x v="0"/>
  </r>
  <r>
    <n v="1843"/>
    <x v="374"/>
    <x v="12"/>
    <x v="23"/>
    <d v="1899-12-30T14:35:00"/>
    <x v="0"/>
    <x v="4"/>
    <s v="WIPRO GE HEALTH CARE"/>
    <s v="CARESTATION 650 "/>
    <x v="0"/>
    <x v="5"/>
    <s v="O2 LEAK ALARM"/>
    <s v="FOUND O2 CYCLINDER WASHER MISSING. REPLACED WITH NEW ONE AND ISSUE RECTIFIED"/>
    <s v="WASHER"/>
    <s v="NO"/>
    <d v="2024-06-27T00:00:00"/>
    <s v="June 2024"/>
    <d v="1899-12-30T15:30:00"/>
    <d v="2024-06-27T14:30:00"/>
    <d v="2024-06-27T15:30:00"/>
    <d v="1899-12-30T01:00:00"/>
    <x v="0"/>
    <x v="1"/>
  </r>
  <r>
    <n v="1844"/>
    <x v="374"/>
    <x v="12"/>
    <x v="59"/>
    <d v="1899-12-30T14:10:00"/>
    <x v="2"/>
    <x v="127"/>
    <s v="SKANRAY"/>
    <s v="SKANMOBILE"/>
    <x v="4"/>
    <x v="0"/>
    <s v="CRITICAL FAILURE OCCURRED"/>
    <s v="RECONNECTED THE USB WITH THE TAB AND RECTIFIED THE ISSUE"/>
    <s v="NO"/>
    <s v="NO"/>
    <d v="2024-06-27T00:00:00"/>
    <s v="June 2024"/>
    <d v="1899-12-30T14:30:00"/>
    <d v="2024-06-27T14:00:00"/>
    <d v="2024-06-27T14:30:00"/>
    <d v="1899-12-30T00:30:00"/>
    <x v="0"/>
    <x v="0"/>
  </r>
  <r>
    <n v="1845"/>
    <x v="374"/>
    <x v="12"/>
    <x v="196"/>
    <d v="1899-12-30T09:32:00"/>
    <x v="3"/>
    <x v="2"/>
    <s v="ARJO HUNTLEIGH"/>
    <s v="ENTERPRISE 8000"/>
    <x v="3"/>
    <x v="6"/>
    <s v="NOT WORKING"/>
    <s v="ISSUE WITH POWER SOCKET. REPLACED AND OBSERVED. WORKING GOOD."/>
    <s v="NO"/>
    <s v="NO"/>
    <d v="2024-06-27T00:00:00"/>
    <s v="June 2024"/>
    <d v="1899-12-30T09:40:00"/>
    <d v="2024-06-27T09:30:00"/>
    <d v="2024-06-27T09:40:00"/>
    <d v="1899-12-30T00:10:00"/>
    <x v="0"/>
    <x v="2"/>
  </r>
  <r>
    <n v="1846"/>
    <x v="374"/>
    <x v="12"/>
    <x v="275"/>
    <d v="1899-12-30T09:45:00"/>
    <x v="3"/>
    <x v="2"/>
    <s v="ARJO HUNTLEIGH"/>
    <s v="ENTERPRISE 8000"/>
    <x v="3"/>
    <x v="9"/>
    <s v="NOT WORKING"/>
    <s v="POWERCORD GOT DETACHED. REFIXED IT AND READY TO USE."/>
    <s v="NO"/>
    <s v="NO"/>
    <d v="2024-06-27T00:00:00"/>
    <s v="June 2024"/>
    <d v="1899-12-30T09:55:00"/>
    <d v="2024-06-27T09:43:00"/>
    <d v="2024-06-27T09:55:00"/>
    <d v="1899-12-30T00:12:00"/>
    <x v="0"/>
    <x v="2"/>
  </r>
  <r>
    <n v="1847"/>
    <x v="374"/>
    <x v="12"/>
    <x v="252"/>
    <d v="1899-12-30T09:56:00"/>
    <x v="4"/>
    <x v="15"/>
    <s v="PHILIPS"/>
    <s v="MX 450"/>
    <x v="3"/>
    <x v="6"/>
    <s v="UNOBLE TO CHANGED DATE AND TIME"/>
    <s v="REMOVED THE CENTRAL LINE CONNECTION (LAN CABLE), SETTINGS DONE AND REFIXED. NOW GOOD."/>
    <s v="NO"/>
    <s v="NO"/>
    <d v="2024-06-27T00:00:00"/>
    <s v="June 2024"/>
    <d v="1899-12-30T10:05:00"/>
    <d v="2024-06-27T09:55:00"/>
    <d v="2024-06-27T10:05:00"/>
    <d v="1899-12-30T00:10:00"/>
    <x v="0"/>
    <x v="0"/>
  </r>
  <r>
    <n v="1848"/>
    <x v="374"/>
    <x v="12"/>
    <x v="48"/>
    <d v="1899-12-30T11:55:00"/>
    <x v="0"/>
    <x v="79"/>
    <s v="WIPRO GE HEALTH CARE"/>
    <s v="T2100-ST2"/>
    <x v="3"/>
    <x v="3"/>
    <s v="UNOBLE TO CHANGED DATE AND TIME"/>
    <s v="SETTINGS DONE AS REQUIRED."/>
    <s v="NO"/>
    <s v="NO"/>
    <d v="2024-06-27T00:00:00"/>
    <s v="June 2024"/>
    <d v="1899-12-30T12:05:00"/>
    <d v="2024-06-27T11:50:00"/>
    <d v="2024-06-27T12:05:00"/>
    <d v="1899-12-30T00:15:00"/>
    <x v="0"/>
    <x v="2"/>
  </r>
  <r>
    <n v="1849"/>
    <x v="374"/>
    <x v="12"/>
    <x v="231"/>
    <d v="1899-12-30T00:35:00"/>
    <x v="0"/>
    <x v="25"/>
    <s v="MAQUET"/>
    <s v="SERVO-I"/>
    <x v="3"/>
    <x v="6"/>
    <s v="PRE-USE CHECK FAILED"/>
    <s v="OBSERVED ISSUE WITH AIR PENDANT. PROPERLY FIXED AND NOW READY TO USE."/>
    <s v="NO"/>
    <s v="NO"/>
    <d v="2024-06-27T00:00:00"/>
    <s v="June 2024"/>
    <d v="1899-12-30T01:00:00"/>
    <d v="2024-06-27T00:30:00"/>
    <d v="2024-06-27T01:00:00"/>
    <d v="1899-12-30T00:30:00"/>
    <x v="0"/>
    <x v="1"/>
  </r>
  <r>
    <n v="1850"/>
    <x v="374"/>
    <x v="12"/>
    <x v="88"/>
    <d v="1899-12-30T11:00:00"/>
    <x v="0"/>
    <x v="14"/>
    <s v="SMITHS MEDICAL"/>
    <s v="GRASEBY 2100"/>
    <x v="3"/>
    <x v="5"/>
    <s v="NOT WORKING"/>
    <s v="CONTROL BOARD REPLACED AND OBSERVED. ISSUE RECTIFIED."/>
    <s v="CONTROL BOARD"/>
    <s v="NO"/>
    <d v="2024-06-27T00:00:00"/>
    <s v="June 2024"/>
    <d v="1899-12-30T11:30:00"/>
    <d v="2024-06-27T10:55:00"/>
    <d v="2024-06-27T11:30:00"/>
    <d v="1899-12-30T00:35:00"/>
    <x v="0"/>
    <x v="2"/>
  </r>
  <r>
    <n v="1851"/>
    <x v="375"/>
    <x v="12"/>
    <x v="97"/>
    <d v="1899-12-30T08:35:00"/>
    <x v="0"/>
    <x v="2"/>
    <s v="ARJO HUNTLEIGH"/>
    <s v="ENTERPRISE 8000"/>
    <x v="0"/>
    <x v="6"/>
    <s v="COT LOCKED. "/>
    <s v="RESET DONE AND ISSUE RECTIFIED. "/>
    <s v="NO"/>
    <s v="NO"/>
    <d v="2024-06-28T00:00:00"/>
    <s v="June 2024"/>
    <d v="1899-12-30T09:05:00"/>
    <d v="2024-06-28T08:30:00"/>
    <d v="2024-06-28T09:05:00"/>
    <d v="1899-12-30T00:35:00"/>
    <x v="0"/>
    <x v="2"/>
  </r>
  <r>
    <n v="1852"/>
    <x v="375"/>
    <x v="12"/>
    <x v="44"/>
    <d v="1899-12-30T15:30:00"/>
    <x v="11"/>
    <x v="171"/>
    <s v="ARJO HUNTLEIGH"/>
    <s v="MAXIMOVE"/>
    <x v="2"/>
    <x v="12"/>
    <s v="NOT WORKING"/>
    <s v="CHECKED AND FOUND THE PROBLEM WITH BATTER, NEED REPLACEMENT"/>
    <s v="NO"/>
    <s v="BATTERY"/>
    <d v="2024-06-28T00:00:00"/>
    <s v="June 2024"/>
    <d v="1899-12-30T15:40:00"/>
    <d v="2024-06-28T15:10:00"/>
    <d v="2024-06-28T15:40:00"/>
    <d v="1899-12-30T00:30:00"/>
    <x v="1"/>
    <x v="0"/>
  </r>
  <r>
    <n v="1853"/>
    <x v="375"/>
    <x v="12"/>
    <x v="276"/>
    <d v="1899-12-30T15:40:00"/>
    <x v="0"/>
    <x v="4"/>
    <s v="WIPRO GE HEALTH CARE"/>
    <s v="9100 CNXT"/>
    <x v="3"/>
    <x v="5"/>
    <s v="TIDAL VOLUME ABNORMAL ISSUE"/>
    <s v="REPLACED STANDBY CSB BOARD AND OBSERVED. NOW WORKING GOOD."/>
    <s v="CONTROL SAMPLE BOARD"/>
    <s v="NO"/>
    <d v="2024-06-28T00:00:00"/>
    <s v="June 2024"/>
    <d v="1899-12-30T16:35:00"/>
    <d v="2024-06-28T15:35:00"/>
    <d v="2024-06-28T16:35:00"/>
    <d v="1899-12-30T01:00:00"/>
    <x v="0"/>
    <x v="1"/>
  </r>
  <r>
    <n v="1854"/>
    <x v="375"/>
    <x v="12"/>
    <x v="229"/>
    <d v="1899-12-30T17:10:00"/>
    <x v="0"/>
    <x v="134"/>
    <s v="REMI"/>
    <s v="RQVD-200 PLUS"/>
    <x v="1"/>
    <x v="11"/>
    <s v="NOT GETS CHILLING"/>
    <s v="CHILLING GAS FILLED ISSUE RECTIFIED"/>
    <s v="NO"/>
    <s v="NO"/>
    <d v="2024-06-28T00:00:00"/>
    <s v="June 2024"/>
    <d v="1899-12-30T17:20:00"/>
    <d v="2024-06-28T17:05:00"/>
    <d v="2024-06-28T17:20:00"/>
    <d v="1899-12-30T00:15:00"/>
    <x v="0"/>
    <x v="0"/>
  </r>
  <r>
    <n v="1855"/>
    <x v="375"/>
    <x v="12"/>
    <x v="149"/>
    <d v="1899-12-30T09:10:00"/>
    <x v="0"/>
    <x v="79"/>
    <s v="WIPRO GE HEALTH CARE"/>
    <s v="T2100-ST2"/>
    <x v="5"/>
    <x v="3"/>
    <s v="TMT NOT WORKING"/>
    <s v="UNLOCKED THE EMERGENCY SWITCH.WORKING FINE."/>
    <s v="NO"/>
    <s v="NO"/>
    <d v="2024-06-28T00:00:00"/>
    <s v="June 2024"/>
    <d v="1899-12-30T09:15:00"/>
    <d v="2024-06-28T09:05:00"/>
    <d v="2024-06-28T09:15:00"/>
    <d v="1899-12-30T00:10:00"/>
    <x v="0"/>
    <x v="2"/>
  </r>
  <r>
    <n v="1856"/>
    <x v="375"/>
    <x v="12"/>
    <x v="59"/>
    <d v="1899-12-30T14:13:00"/>
    <x v="15"/>
    <x v="43"/>
    <s v="AKAS MEDICAL"/>
    <s v="QVS-100"/>
    <x v="5"/>
    <x v="3"/>
    <s v="NOT SWITCHING ON"/>
    <s v="OLD POWER CORD FAILED/REPLCAED WITH NEW POWER CORD."/>
    <s v="POWER CORD"/>
    <s v="NO"/>
    <d v="2024-06-28T00:00:00"/>
    <s v="June 2024"/>
    <d v="1899-12-30T14:23:00"/>
    <d v="2024-06-28T14:00:00"/>
    <d v="2024-06-28T14:23:00"/>
    <d v="1899-12-30T00:23:00"/>
    <x v="0"/>
    <x v="2"/>
  </r>
  <r>
    <n v="1857"/>
    <x v="375"/>
    <x v="12"/>
    <x v="100"/>
    <d v="1899-12-30T08:00:00"/>
    <x v="6"/>
    <x v="15"/>
    <s v="PHILIPS"/>
    <s v="MX 450"/>
    <x v="5"/>
    <x v="6"/>
    <s v="ECG NOT WORKING"/>
    <s v="REPAIRED THE 5-LEAD ECG CABLE.WORKING FINE."/>
    <s v="NO"/>
    <s v="NO"/>
    <d v="2024-06-28T00:00:00"/>
    <s v="June 2024"/>
    <d v="1899-12-30T08:25:00"/>
    <d v="2024-06-28T07:45:00"/>
    <d v="2024-06-28T08:25:00"/>
    <d v="1899-12-30T00:40:00"/>
    <x v="0"/>
    <x v="0"/>
  </r>
  <r>
    <n v="1858"/>
    <x v="376"/>
    <x v="12"/>
    <x v="41"/>
    <d v="1899-12-30T16:15:00"/>
    <x v="0"/>
    <x v="15"/>
    <s v="PHILIPS"/>
    <s v="MX 550"/>
    <x v="0"/>
    <x v="5"/>
    <s v="GM OCCLUSION ALARM"/>
    <s v="FOUND ISSUE WITH WATER TRAP. DRIED IN ROOM TEMPERATURE AND REFIXED, WORKING FINE. "/>
    <s v="NO"/>
    <s v="NO"/>
    <d v="2024-06-29T00:00:00"/>
    <s v="June 2024"/>
    <d v="1899-12-30T17:00:00"/>
    <d v="2024-06-29T16:10:00"/>
    <d v="2024-06-29T17:00:00"/>
    <d v="1899-12-30T00:50:00"/>
    <x v="0"/>
    <x v="0"/>
  </r>
  <r>
    <n v="1859"/>
    <x v="376"/>
    <x v="12"/>
    <x v="54"/>
    <d v="1899-12-30T09:15:00"/>
    <x v="0"/>
    <x v="18"/>
    <s v="MAQUET"/>
    <s v="SERVO-I"/>
    <x v="5"/>
    <x v="6"/>
    <s v="EXPIRATORY CASETTE NOT WORKING"/>
    <s v="REPLACED THE MEMEBRANE FOR EXPIRATORY CASETTE.WORKING FINE."/>
    <s v="MEMBRANE"/>
    <s v="NO"/>
    <d v="2024-06-29T00:00:00"/>
    <s v="June 2024"/>
    <d v="1899-12-30T09:30:00"/>
    <d v="2024-06-29T09:10:00"/>
    <d v="2024-06-29T09:30:00"/>
    <d v="1899-12-30T00:20:00"/>
    <x v="0"/>
    <x v="1"/>
  </r>
  <r>
    <n v="1860"/>
    <x v="377"/>
    <x v="12"/>
    <x v="128"/>
    <d v="1899-12-30T20:15:00"/>
    <x v="6"/>
    <x v="5"/>
    <s v="GEM 4000"/>
    <s v="INSTRUMENTATION LABORATORY"/>
    <x v="5"/>
    <x v="6"/>
    <s v="NEED TO INSTALL NEW ABG CATRIDGE"/>
    <s v="INSTALLED THE NEW ABG CATRIDGE AND CVP TEST PERFORMED.WORKING FINE."/>
    <s v="CARTRIDGE"/>
    <s v="NO"/>
    <d v="2024-06-30T00:00:00"/>
    <s v="June 2024"/>
    <d v="1899-12-30T20:35:00"/>
    <d v="2024-06-30T20:00:00"/>
    <d v="2024-06-30T20:35:00"/>
    <d v="1899-12-30T00:35:00"/>
    <x v="0"/>
    <x v="0"/>
  </r>
  <r>
    <n v="1861"/>
    <x v="378"/>
    <x v="13"/>
    <x v="190"/>
    <d v="1899-12-30T07:25:00"/>
    <x v="1"/>
    <x v="4"/>
    <s v="WIPRO GE HEALTH CARE"/>
    <s v="AVANCE CS2"/>
    <x v="3"/>
    <x v="5"/>
    <s v="CIRCUIT LEAK TEST FAILED"/>
    <s v="CLEANED AND REFIXED THE ABSORBER CANISTER PROPERLY. NOW READY TO USE."/>
    <s v="NO"/>
    <s v="NO"/>
    <d v="2024-07-01T00:00:00"/>
    <s v="July 2024"/>
    <d v="1899-12-30T07:45:00"/>
    <d v="2024-07-01T07:25:00"/>
    <d v="2024-07-01T07:45:00"/>
    <d v="1899-12-30T00:20:00"/>
    <x v="0"/>
    <x v="1"/>
  </r>
  <r>
    <n v="1862"/>
    <x v="378"/>
    <x v="13"/>
    <x v="97"/>
    <d v="1899-12-30T08:35:00"/>
    <x v="0"/>
    <x v="8"/>
    <s v="WIPRO GE HEALTH CARE"/>
    <s v="LOGIQ S8"/>
    <x v="3"/>
    <x v="3"/>
    <s v="UNOBLE TO PUSH IMAGES IN PACS."/>
    <s v="ISSUE WITH THE LAN CABLE, REFIXED IT. NOW WORKING GOOD."/>
    <s v="NO"/>
    <s v="NO"/>
    <d v="2024-07-01T00:00:00"/>
    <s v="July 2024"/>
    <d v="1899-12-30T08:45:00"/>
    <d v="2024-07-01T08:30:00"/>
    <d v="2024-07-01T08:45:00"/>
    <d v="1899-12-30T00:15:00"/>
    <x v="0"/>
    <x v="0"/>
  </r>
  <r>
    <n v="1863"/>
    <x v="378"/>
    <x v="13"/>
    <x v="27"/>
    <d v="1899-12-30T10:34:00"/>
    <x v="10"/>
    <x v="15"/>
    <s v="PHILIPS"/>
    <s v="MX 550"/>
    <x v="3"/>
    <x v="5"/>
    <s v="NOT WORKING."/>
    <s v="ISSUE WITH THE BATTERY, REPLACED IT. NOW READY TO USE."/>
    <s v="BATTERY"/>
    <s v="NO"/>
    <d v="2024-07-01T00:00:00"/>
    <s v="July 2024"/>
    <d v="1899-12-30T10:45:00"/>
    <d v="2024-07-01T10:30:00"/>
    <d v="2024-07-01T10:45:00"/>
    <d v="1899-12-30T00:15:00"/>
    <x v="0"/>
    <x v="0"/>
  </r>
  <r>
    <n v="1864"/>
    <x v="378"/>
    <x v="13"/>
    <x v="22"/>
    <d v="1899-12-30T09:50:00"/>
    <x v="2"/>
    <x v="24"/>
    <s v="FRESENIUS"/>
    <s v="4008 S NG"/>
    <x v="2"/>
    <x v="9"/>
    <s v="V 99 FAILURE"/>
    <s v="CHECKED AND CLEANED FILTERS, PROBLEM RECTIFIED"/>
    <s v="NO"/>
    <s v="NO"/>
    <d v="2024-07-01T00:00:00"/>
    <s v="July 2024"/>
    <d v="1899-12-30T10:30:00"/>
    <d v="2024-07-01T09:40:00"/>
    <d v="2024-07-01T10:30:00"/>
    <d v="1899-12-30T00:50:00"/>
    <x v="0"/>
    <x v="1"/>
  </r>
  <r>
    <n v="1865"/>
    <x v="378"/>
    <x v="13"/>
    <x v="190"/>
    <d v="1899-12-30T07:30:00"/>
    <x v="0"/>
    <x v="4"/>
    <s v="WIPRO GE HEALTH CARE"/>
    <s v="AVANCE CS2"/>
    <x v="2"/>
    <x v="5"/>
    <s v="CIRCUIT LEAK TEST FAILED"/>
    <s v="CLEANED AND REFIXED THE ABSORBER CANISTER PROPERLY. NOW READY TO USE."/>
    <s v="NO"/>
    <s v="NO"/>
    <d v="2024-07-01T00:00:00"/>
    <s v="July 2024"/>
    <d v="1899-12-30T07:55:00"/>
    <d v="2024-07-01T07:25:00"/>
    <d v="2024-07-01T07:55:00"/>
    <d v="1899-12-30T00:30:00"/>
    <x v="0"/>
    <x v="1"/>
  </r>
  <r>
    <n v="1866"/>
    <x v="378"/>
    <x v="13"/>
    <x v="170"/>
    <d v="1899-12-30T22:45:00"/>
    <x v="1"/>
    <x v="137"/>
    <s v="JK MEDICALS"/>
    <s v="ULTIMA "/>
    <x v="5"/>
    <x v="7"/>
    <s v="KNOB BROKEN"/>
    <s v="FIXED THE KNOB AND RECTIFIED THE ISSUE"/>
    <s v="NO"/>
    <s v="NO"/>
    <d v="2024-07-01T00:00:00"/>
    <s v="July 2024"/>
    <d v="1899-12-30T23:05:00"/>
    <d v="2024-07-01T22:45:00"/>
    <d v="2024-07-01T23:05:00"/>
    <d v="1899-12-30T00:20:00"/>
    <x v="0"/>
    <x v="0"/>
  </r>
  <r>
    <n v="1867"/>
    <x v="378"/>
    <x v="13"/>
    <x v="137"/>
    <d v="1899-12-30T23:10:00"/>
    <x v="1"/>
    <x v="137"/>
    <s v="JK MEDICALS"/>
    <s v="ULTIMA "/>
    <x v="5"/>
    <x v="7"/>
    <s v="KNOB BROKEN"/>
    <s v="FIXED THE KNOB AND RECTIFIED THE ISSUE"/>
    <s v="NO"/>
    <s v="NO"/>
    <d v="2024-07-01T00:00:00"/>
    <s v="July 2024"/>
    <d v="1899-12-30T23:15:00"/>
    <d v="2024-07-01T23:10:00"/>
    <d v="2024-07-01T23:15:00"/>
    <d v="1899-12-30T00:05:00"/>
    <x v="0"/>
    <x v="0"/>
  </r>
  <r>
    <n v="1868"/>
    <x v="379"/>
    <x v="13"/>
    <x v="21"/>
    <d v="1899-12-30T15:12:00"/>
    <x v="19"/>
    <x v="8"/>
    <s v="WIPRO GE HEALTH CARE"/>
    <s v="VOLUSON E10"/>
    <x v="3"/>
    <x v="3"/>
    <s v="TV PROBE NOT WORKING."/>
    <s v="INSIDE CRYSTAL DAMAGE, SO REPLACED UNDER CONTRACT. NOW WORKING GOOD."/>
    <s v="R1C-5-D PROBE"/>
    <s v="NO"/>
    <d v="2024-07-02T00:00:00"/>
    <s v="July 2024"/>
    <d v="1899-12-30T15:45:00"/>
    <d v="2024-07-02T15:00:00"/>
    <d v="2024-07-02T15:45:00"/>
    <d v="1899-12-30T00:45:00"/>
    <x v="0"/>
    <x v="0"/>
  </r>
  <r>
    <n v="1869"/>
    <x v="379"/>
    <x v="13"/>
    <x v="54"/>
    <d v="1899-12-30T09:20:00"/>
    <x v="2"/>
    <x v="79"/>
    <s v="WIPRO GE HEALTH CARE"/>
    <s v="T2100-ST2"/>
    <x v="4"/>
    <x v="3"/>
    <s v="ACQUISITION MODULE CABLE BROKEN"/>
    <s v="FIXED THE CABLE AND RECTIFIED THE ISSUE "/>
    <s v="NO"/>
    <s v="NO"/>
    <d v="2024-07-02T00:00:00"/>
    <s v="July 2024"/>
    <d v="1899-12-30T09:45:00"/>
    <d v="2024-07-02T09:10:00"/>
    <d v="2024-07-02T09:45:00"/>
    <d v="1899-12-30T00:35:00"/>
    <x v="0"/>
    <x v="2"/>
  </r>
  <r>
    <n v="1870"/>
    <x v="379"/>
    <x v="13"/>
    <x v="108"/>
    <d v="1899-12-30T12:30:00"/>
    <x v="20"/>
    <x v="24"/>
    <s v="FRESENIUS"/>
    <s v="4008 S"/>
    <x v="2"/>
    <x v="9"/>
    <s v="V 99 FAILURE"/>
    <s v="CHECKED AND CLEANED FILTERS, PROBLEM RECTIFIED"/>
    <s v="NO"/>
    <s v="NO"/>
    <d v="2024-07-02T00:00:00"/>
    <s v="July 2024"/>
    <d v="1899-12-30T12:10:00"/>
    <d v="2024-07-02T11:40:00"/>
    <d v="2024-07-02T12:10:00"/>
    <d v="1899-12-30T00:30:00"/>
    <x v="0"/>
    <x v="1"/>
  </r>
  <r>
    <n v="1871"/>
    <x v="379"/>
    <x v="13"/>
    <x v="13"/>
    <d v="1899-12-30T07:35:00"/>
    <x v="0"/>
    <x v="170"/>
    <s v="MAQUET"/>
    <s v="ARDVCS209006A VCS64SF"/>
    <x v="1"/>
    <x v="5"/>
    <s v="ARM LOOSENED "/>
    <s v="TIGHTENED"/>
    <s v="NO"/>
    <s v="NO"/>
    <d v="2024-07-02T00:00:00"/>
    <s v="July 2024"/>
    <d v="1899-12-30T07:40:00"/>
    <d v="2024-07-02T07:30:00"/>
    <d v="2024-07-02T07:40:00"/>
    <d v="1899-12-30T00:10:00"/>
    <x v="0"/>
    <x v="0"/>
  </r>
  <r>
    <n v="1872"/>
    <x v="379"/>
    <x v="13"/>
    <x v="72"/>
    <d v="1899-12-30T12:45:00"/>
    <x v="0"/>
    <x v="95"/>
    <s v="MEDTRONIC"/>
    <s v="IPC 1898001"/>
    <x v="1"/>
    <x v="5"/>
    <s v="FOOT PEDAL NOT WORKING"/>
    <s v="ISSUE RECTIFIED"/>
    <s v="NO"/>
    <s v="NO"/>
    <d v="2024-07-02T00:00:00"/>
    <s v="July 2024"/>
    <d v="1899-12-30T12:50:00"/>
    <d v="2024-07-02T12:40:00"/>
    <d v="2024-07-02T12:50:00"/>
    <d v="1899-12-30T00:10:00"/>
    <x v="0"/>
    <x v="0"/>
  </r>
  <r>
    <n v="1873"/>
    <x v="380"/>
    <x v="13"/>
    <x v="189"/>
    <d v="1899-12-30T07:15:00"/>
    <x v="0"/>
    <x v="38"/>
    <s v="PHILIPS"/>
    <s v="A40"/>
    <x v="0"/>
    <x v="6"/>
    <s v="VENTILATOR INOPERATIVE"/>
    <s v="BOARD ISSUE, REPLACED A NEW BIPAP MACHINE"/>
    <s v="BIPAP MACHINE"/>
    <s v="NO"/>
    <d v="2024-07-03T00:00:00"/>
    <s v="July 2024"/>
    <d v="1899-12-30T07:20:00"/>
    <d v="2024-07-03T07:10:00"/>
    <d v="2024-07-03T07:20:00"/>
    <d v="1899-12-30T00:10:00"/>
    <x v="0"/>
    <x v="0"/>
  </r>
  <r>
    <n v="1874"/>
    <x v="380"/>
    <x v="13"/>
    <x v="21"/>
    <d v="1899-12-30T15:05:00"/>
    <x v="0"/>
    <x v="91"/>
    <s v="PHILIPS"/>
    <s v="AZURION 7B20"/>
    <x v="5"/>
    <x v="1"/>
    <s v="COLLISION SENSOR PROBLEM"/>
    <s v="CHECKED AND IT'S WORKING GOOD AFTER MAINTAINING TEMP."/>
    <s v="NO"/>
    <s v="NO"/>
    <d v="2024-07-03T00:00:00"/>
    <s v="July 2024"/>
    <d v="1899-12-30T15:20:00"/>
    <d v="2024-07-03T15:00:00"/>
    <d v="2024-07-03T15:20:00"/>
    <d v="1899-12-30T00:20:00"/>
    <x v="0"/>
    <x v="1"/>
  </r>
  <r>
    <n v="1875"/>
    <x v="380"/>
    <x v="13"/>
    <x v="119"/>
    <d v="1899-12-30T12:35:00"/>
    <x v="0"/>
    <x v="81"/>
    <s v="OLYMPUS"/>
    <s v="OEV262H"/>
    <x v="5"/>
    <x v="3"/>
    <s v="NEED TO CHANGE PIP SETTINGS "/>
    <s v="CHANGED THE SETTINGS AND RECTIFIED THE ISSUE."/>
    <s v="NO"/>
    <s v="NO"/>
    <d v="2024-07-03T00:00:00"/>
    <s v="July 2024"/>
    <d v="1899-12-30T12:50:00"/>
    <d v="2024-07-03T12:30:00"/>
    <d v="2024-07-03T12:50:00"/>
    <d v="1899-12-30T00:20:00"/>
    <x v="0"/>
    <x v="0"/>
  </r>
  <r>
    <n v="1876"/>
    <x v="380"/>
    <x v="13"/>
    <x v="27"/>
    <d v="1899-12-30T10:40:00"/>
    <x v="2"/>
    <x v="138"/>
    <s v="RECK"/>
    <s v="MOTOMED LETTO2"/>
    <x v="5"/>
    <x v="12"/>
    <s v="NOT WORKING"/>
    <s v="CHECKED AND FOUND IT'S WORKING GOOD"/>
    <s v="NO"/>
    <s v="NO"/>
    <d v="2024-07-03T00:00:00"/>
    <s v="July 2024"/>
    <d v="1899-12-30T10:55:00"/>
    <d v="2024-07-03T10:30:00"/>
    <d v="2024-07-03T10:55:00"/>
    <d v="1899-12-30T00:25:00"/>
    <x v="0"/>
    <x v="0"/>
  </r>
  <r>
    <n v="1877"/>
    <x v="380"/>
    <x v="13"/>
    <x v="196"/>
    <d v="1899-12-30T09:40:00"/>
    <x v="2"/>
    <x v="43"/>
    <s v="WELCH ALLYN"/>
    <s v="TANITA"/>
    <x v="5"/>
    <x v="3"/>
    <s v="NOT WORKING"/>
    <s v="CHECKED AND IT'S WORKING GOOD."/>
    <s v="NO"/>
    <s v="NO"/>
    <d v="2024-07-03T00:00:00"/>
    <s v="July 2024"/>
    <d v="1899-12-30T09:54:00"/>
    <d v="2024-07-03T09:30:00"/>
    <d v="2024-07-03T09:54:00"/>
    <d v="1899-12-30T00:24:00"/>
    <x v="0"/>
    <x v="2"/>
  </r>
  <r>
    <n v="1878"/>
    <x v="380"/>
    <x v="13"/>
    <x v="241"/>
    <d v="1899-12-30T12:20:00"/>
    <x v="0"/>
    <x v="81"/>
    <s v="OLYMPUS"/>
    <s v="OEV262H"/>
    <x v="5"/>
    <x v="3"/>
    <s v="NOT ABLE TO RECORD THE PROCEDURE"/>
    <s v="CONNECTED THE VIDEO OUT CABLE AND RECORDED THE PROCEDURE"/>
    <s v="NO"/>
    <s v="NO"/>
    <d v="2024-07-03T00:00:00"/>
    <s v="July 2024"/>
    <d v="1899-12-30T12:30:00"/>
    <d v="2024-07-03T12:15:00"/>
    <d v="2024-07-03T12:30:00"/>
    <d v="1899-12-30T00:15:00"/>
    <x v="0"/>
    <x v="0"/>
  </r>
  <r>
    <n v="1879"/>
    <x v="381"/>
    <x v="13"/>
    <x v="106"/>
    <d v="1899-12-30T22:10:00"/>
    <x v="2"/>
    <x v="5"/>
    <s v="GEM 4000"/>
    <s v="INSTRUMENTATION LABORATORY"/>
    <x v="0"/>
    <x v="6"/>
    <s v="CARTRIDGE EXPIRED"/>
    <s v="NEW CARTRIDGE REPLACED AND CVP DONE. "/>
    <s v="CARTRIDGE"/>
    <s v="NO"/>
    <d v="2024-07-04T00:00:00"/>
    <s v="July 2024"/>
    <d v="1899-12-30T22:50:00"/>
    <d v="2024-07-04T22:00:00"/>
    <d v="2024-07-04T22:50:00"/>
    <d v="1899-12-30T00:50:00"/>
    <x v="0"/>
    <x v="0"/>
  </r>
  <r>
    <n v="1880"/>
    <x v="381"/>
    <x v="13"/>
    <x v="61"/>
    <d v="1899-12-30T11:10:00"/>
    <x v="2"/>
    <x v="24"/>
    <s v="FRESENIUS"/>
    <s v="4008S NG"/>
    <x v="2"/>
    <x v="9"/>
    <s v="V 99 FAILURE"/>
    <s v="CHECKED AND CLEANED FILTERS, PROBLEM RECTIFIED"/>
    <s v="NO"/>
    <s v="NO"/>
    <d v="2024-07-04T00:00:00"/>
    <s v="July 2024"/>
    <d v="1899-12-30T12:00:00"/>
    <d v="2024-07-04T11:00:00"/>
    <d v="2024-07-04T12:00:00"/>
    <d v="1899-12-30T01:00:00"/>
    <x v="0"/>
    <x v="1"/>
  </r>
  <r>
    <n v="1881"/>
    <x v="382"/>
    <x v="13"/>
    <x v="198"/>
    <d v="1899-12-30T20:25:00"/>
    <x v="0"/>
    <x v="62"/>
    <s v="CARESTREAM"/>
    <s v="DR ASCEND CMD"/>
    <x v="0"/>
    <x v="0"/>
    <s v="DETECTOR PLATE NOT LOCKING IN HORIZONTAL POSITION. "/>
    <s v="SCREWS TIGHTENED AND ISSUE RECTIFIED. "/>
    <s v="NO"/>
    <s v="NO"/>
    <d v="2024-07-05T00:00:00"/>
    <s v="July 2024"/>
    <d v="1899-12-30T21:00:00"/>
    <d v="2024-07-05T20:20:00"/>
    <d v="2024-07-05T21:00:00"/>
    <d v="1899-12-30T00:40:00"/>
    <x v="0"/>
    <x v="0"/>
  </r>
  <r>
    <n v="1882"/>
    <x v="382"/>
    <x v="13"/>
    <x v="135"/>
    <d v="1899-12-30T21:05:00"/>
    <x v="0"/>
    <x v="62"/>
    <s v="CARESTREAM"/>
    <s v="DR ASCEND CMD"/>
    <x v="0"/>
    <x v="0"/>
    <s v="COLLIMATION LIGHT NOT WORKING"/>
    <s v="CHECKED AND REFIXED LIGHT POSITION. ISSUE RECTIFIED. "/>
    <s v="NO"/>
    <s v="NO"/>
    <d v="2024-07-05T00:00:00"/>
    <s v="July 2024"/>
    <d v="1899-12-30T21:10:00"/>
    <d v="2024-07-05T21:00:00"/>
    <d v="2024-07-05T21:10:00"/>
    <d v="1899-12-30T00:10:00"/>
    <x v="0"/>
    <x v="0"/>
  </r>
  <r>
    <n v="1883"/>
    <x v="382"/>
    <x v="13"/>
    <x v="33"/>
    <d v="1899-12-30T23:35:00"/>
    <x v="0"/>
    <x v="2"/>
    <s v="ARJO HUNTLEIGH"/>
    <s v="ENTERPRISE 5000"/>
    <x v="0"/>
    <x v="7"/>
    <s v="COT HEIGHT NOT ADJUSTING "/>
    <s v="FOUND COT LOCKED, RESET DONE AND ISSUE RECTIFIED. "/>
    <s v="NO"/>
    <s v="NO"/>
    <d v="2024-07-05T00:00:00"/>
    <s v="July 2024"/>
    <d v="1899-12-30T23:55:00"/>
    <d v="2024-07-05T23:30:00"/>
    <d v="2024-07-05T23:55:00"/>
    <d v="1899-12-30T00:25:00"/>
    <x v="0"/>
    <x v="2"/>
  </r>
  <r>
    <n v="1884"/>
    <x v="382"/>
    <x v="13"/>
    <x v="10"/>
    <d v="1899-12-30T10:05:00"/>
    <x v="0"/>
    <x v="4"/>
    <s v="WIPRO GE HEALTH CARE"/>
    <s v="AISYS CS2"/>
    <x v="1"/>
    <x v="5"/>
    <s v="NOT SWITCHING ON"/>
    <s v="INTERFACE BOARD REPLACED"/>
    <s v="INTERFACE BOARD"/>
    <s v="NO"/>
    <d v="2024-07-05T00:00:00"/>
    <s v="July 2024"/>
    <d v="1899-12-30T10:25:00"/>
    <d v="2024-07-05T10:00:00"/>
    <d v="2024-07-05T10:25:00"/>
    <d v="1899-12-30T00:25:00"/>
    <x v="0"/>
    <x v="1"/>
  </r>
  <r>
    <n v="1885"/>
    <x v="383"/>
    <x v="13"/>
    <x v="59"/>
    <d v="1899-12-30T14:10:00"/>
    <x v="2"/>
    <x v="56"/>
    <s v="ANKLE MOTION PRIVATE LIMITED"/>
    <s v="AM-03"/>
    <x v="4"/>
    <x v="12"/>
    <s v="POWER ADAPTOR NOT WORKING"/>
    <s v="FIXED THE POWER ADAPTOR . CHECKED AND IT'S WORKING GOOD."/>
    <s v="NO"/>
    <s v="NO"/>
    <d v="2024-07-06T00:00:00"/>
    <s v="July 2024"/>
    <d v="1899-12-30T14:30:00"/>
    <d v="2024-07-06T14:00:00"/>
    <d v="2024-07-06T14:30:00"/>
    <d v="1899-12-30T00:30:00"/>
    <x v="0"/>
    <x v="0"/>
  </r>
  <r>
    <n v="1886"/>
    <x v="383"/>
    <x v="13"/>
    <x v="277"/>
    <d v="1899-12-30T21:30:00"/>
    <x v="0"/>
    <x v="2"/>
    <s v="ARJO HUNTLEIGH"/>
    <s v="ENTERPRISE 8000"/>
    <x v="0"/>
    <x v="6"/>
    <s v="COT FUNCTIONS LOCKED"/>
    <s v="RESET DONE AND ISSUE RECTIFIED"/>
    <s v="NO"/>
    <s v="NO"/>
    <d v="2024-07-06T00:00:00"/>
    <s v="July 2024"/>
    <d v="1899-12-30T21:45:00"/>
    <d v="2024-07-06T21:25:00"/>
    <d v="2024-07-06T21:45:00"/>
    <d v="1899-12-30T00:20:00"/>
    <x v="0"/>
    <x v="2"/>
  </r>
  <r>
    <n v="1887"/>
    <x v="383"/>
    <x v="13"/>
    <x v="110"/>
    <d v="1899-12-30T10:30:00"/>
    <x v="11"/>
    <x v="14"/>
    <s v="SMITHS MEDICAL"/>
    <s v="GRASEBY 2100"/>
    <x v="2"/>
    <x v="5"/>
    <s v="OCCLUSION ERROR"/>
    <s v="CHECKED AND RESTARTED AND CHANGED MODE"/>
    <s v="NO"/>
    <s v="NO"/>
    <d v="2024-07-06T00:00:00"/>
    <s v="July 2024"/>
    <d v="1899-12-30T11:00:00"/>
    <d v="2024-07-06T10:10:00"/>
    <d v="2024-07-06T11:00:00"/>
    <d v="1899-12-30T00:50:00"/>
    <x v="0"/>
    <x v="2"/>
  </r>
  <r>
    <n v="1888"/>
    <x v="383"/>
    <x v="13"/>
    <x v="147"/>
    <d v="1899-12-30T09:25:00"/>
    <x v="0"/>
    <x v="21"/>
    <s v="WIPRO GE HEALTH CARE"/>
    <s v="VIVID IQ"/>
    <x v="1"/>
    <x v="6"/>
    <s v="NOT IMAGE STORING"/>
    <s v="ISSUE RECTIFIED"/>
    <s v="NO"/>
    <s v="NO"/>
    <d v="2024-07-06T00:00:00"/>
    <s v="July 2024"/>
    <d v="1899-12-30T09:30:00"/>
    <d v="2024-07-06T09:20:00"/>
    <d v="2024-07-06T09:30:00"/>
    <d v="1899-12-30T00:10:00"/>
    <x v="0"/>
    <x v="0"/>
  </r>
  <r>
    <n v="1889"/>
    <x v="383"/>
    <x v="13"/>
    <x v="45"/>
    <d v="1899-12-30T14:25:00"/>
    <x v="0"/>
    <x v="4"/>
    <s v="WIPRO GE HEALTH CARE"/>
    <s v="CARESTATION 650 "/>
    <x v="1"/>
    <x v="1"/>
    <s v="NOT SWITCHING ON"/>
    <s v="ISSUE RECTIFIED"/>
    <s v="NO"/>
    <s v="NO"/>
    <d v="2024-07-06T00:00:00"/>
    <s v="July 2024"/>
    <d v="1899-12-30T14:40:00"/>
    <d v="2024-07-06T14:20:00"/>
    <d v="2024-07-06T14:40:00"/>
    <d v="1899-12-30T00:20:00"/>
    <x v="0"/>
    <x v="1"/>
  </r>
  <r>
    <n v="1890"/>
    <x v="383"/>
    <x v="13"/>
    <x v="119"/>
    <d v="1899-12-30T12:35:00"/>
    <x v="0"/>
    <x v="71"/>
    <s v="SECA"/>
    <s v="676"/>
    <x v="5"/>
    <x v="9"/>
    <s v="POWER CORD NOT WORKING"/>
    <s v="CHANGED THE CHARGER AND IT'S WORKING GOOD "/>
    <s v="POWER ADAPTOR"/>
    <s v="NO"/>
    <d v="2024-07-06T00:00:00"/>
    <s v="July 2024"/>
    <d v="1899-12-30T12:50:00"/>
    <d v="2024-07-06T12:30:00"/>
    <d v="2024-07-06T12:50:00"/>
    <d v="1899-12-30T00:20:00"/>
    <x v="0"/>
    <x v="2"/>
  </r>
  <r>
    <n v="1891"/>
    <x v="383"/>
    <x v="13"/>
    <x v="10"/>
    <d v="1899-12-30T10:10:00"/>
    <x v="2"/>
    <x v="15"/>
    <s v="PHILIPS"/>
    <s v="MX 550"/>
    <x v="5"/>
    <x v="1"/>
    <s v="WATER TRAP ISSUE"/>
    <s v="CHANGED THE WATER TRAP AND RECTIFIED THE ISSUE"/>
    <s v="WATER TRAP"/>
    <s v="NO"/>
    <d v="2024-07-06T00:00:00"/>
    <s v="July 2024"/>
    <d v="1899-12-30T10:15:00"/>
    <d v="2024-07-06T10:00:00"/>
    <d v="2024-07-06T10:15:00"/>
    <d v="1899-12-30T00:15:00"/>
    <x v="0"/>
    <x v="0"/>
  </r>
  <r>
    <n v="1892"/>
    <x v="384"/>
    <x v="13"/>
    <x v="66"/>
    <d v="1899-12-30T17:35:00"/>
    <x v="0"/>
    <x v="5"/>
    <s v="GEM 4000"/>
    <s v="INSTRUMENTATION LABORATORY"/>
    <x v="4"/>
    <x v="6"/>
    <s v="CARTRIDGE EXPIRED"/>
    <s v="REPLACED ANEW CARTRIDGE AND CVP DONE"/>
    <s v="CARTRIDGE"/>
    <s v="NO"/>
    <d v="2024-07-07T00:00:00"/>
    <s v="July 2024"/>
    <d v="1899-12-30T18:15:00"/>
    <d v="2024-07-07T17:30:00"/>
    <d v="2024-07-07T18:15:00"/>
    <d v="1899-12-30T00:45:00"/>
    <x v="0"/>
    <x v="0"/>
  </r>
  <r>
    <n v="1893"/>
    <x v="384"/>
    <x v="13"/>
    <x v="21"/>
    <d v="1899-12-30T15:15:00"/>
    <x v="6"/>
    <x v="2"/>
    <s v="ARJO HUNTLEIGH"/>
    <s v="ENTERPRISE 8000"/>
    <x v="4"/>
    <x v="7"/>
    <s v="REMOTE NOT WORKING"/>
    <s v="FIXED THE SIDE RAIL REMOTE CABLE AND RECTIFIED THE ISSUE"/>
    <s v="NO"/>
    <s v="NO"/>
    <d v="2024-07-07T00:00:00"/>
    <s v="July 2024"/>
    <d v="1899-12-30T15:35:00"/>
    <d v="2024-07-07T15:00:00"/>
    <d v="2024-07-07T15:35:00"/>
    <d v="1899-12-30T00:35:00"/>
    <x v="0"/>
    <x v="2"/>
  </r>
  <r>
    <n v="1894"/>
    <x v="384"/>
    <x v="13"/>
    <x v="10"/>
    <d v="1899-12-30T10:14:00"/>
    <x v="21"/>
    <x v="33"/>
    <s v="SMITHS MEDICAL"/>
    <s v="EQ 5000"/>
    <x v="4"/>
    <x v="5"/>
    <s v="NOT WORKING "/>
    <s v="FIXED THE CONNECTING HOSE AND CHECKED IT'S WORKING GOOD."/>
    <s v="NO"/>
    <s v="NO"/>
    <d v="2024-07-07T00:00:00"/>
    <s v="July 2024"/>
    <d v="1899-12-30T10:25:00"/>
    <d v="2024-07-07T10:00:00"/>
    <d v="2024-07-07T10:25:00"/>
    <d v="1899-12-30T00:25:00"/>
    <x v="0"/>
    <x v="0"/>
  </r>
  <r>
    <n v="1895"/>
    <x v="384"/>
    <x v="13"/>
    <x v="210"/>
    <d v="1899-12-30T01:15:00"/>
    <x v="0"/>
    <x v="21"/>
    <s v="GE HEALTHCARE"/>
    <s v="VIVID IQ"/>
    <x v="0"/>
    <x v="6"/>
    <s v="MACHINE NOT SWITCHING ON"/>
    <s v="FOUND MACHINE NOT SWITHCED OFF PROPERLY, HENCE DID NOT BOOT UP. FORCE RESTART DONE AND ISSUE RECTIFIED. "/>
    <s v="NO"/>
    <s v="NO"/>
    <d v="2024-07-07T00:00:00"/>
    <s v="July 2024"/>
    <d v="1899-12-30T01:45:00"/>
    <d v="2024-07-07T01:10:00"/>
    <d v="2024-07-07T01:45:00"/>
    <d v="1899-12-30T00:35:00"/>
    <x v="0"/>
    <x v="0"/>
  </r>
  <r>
    <n v="1896"/>
    <x v="384"/>
    <x v="13"/>
    <x v="103"/>
    <d v="1899-12-30T17:40:00"/>
    <x v="0"/>
    <x v="21"/>
    <s v="WIPRO GE HEALTH CARE"/>
    <s v="VIVID IQ"/>
    <x v="1"/>
    <x v="6"/>
    <s v="STORAGE FULL"/>
    <s v="DELETED OLD DATA"/>
    <s v="NO"/>
    <s v="NO"/>
    <d v="2024-07-07T00:00:00"/>
    <s v="July 2024"/>
    <d v="1899-12-30T17:50:00"/>
    <d v="2024-07-07T17:35:00"/>
    <d v="2024-07-07T17:50:00"/>
    <d v="1899-12-30T00:15:00"/>
    <x v="0"/>
    <x v="0"/>
  </r>
  <r>
    <n v="1897"/>
    <x v="385"/>
    <x v="13"/>
    <x v="19"/>
    <d v="1899-12-30T09:02:00"/>
    <x v="3"/>
    <x v="33"/>
    <s v="SMITHS MEDICAL"/>
    <s v="EQ 5000"/>
    <x v="3"/>
    <x v="5"/>
    <s v="NOT WORKING."/>
    <s v="ISSUE WITH THE FILTER, CLEANED IT AND REFIXED. NOW WORKING GOOD."/>
    <s v="NO"/>
    <s v="NO"/>
    <d v="2024-07-08T00:00:00"/>
    <s v="July 2024"/>
    <d v="1899-12-30T09:40:00"/>
    <d v="2024-07-08T09:00:00"/>
    <d v="2024-07-08T09:40:00"/>
    <d v="1899-12-30T00:40:00"/>
    <x v="0"/>
    <x v="0"/>
  </r>
  <r>
    <n v="1898"/>
    <x v="385"/>
    <x v="13"/>
    <x v="240"/>
    <d v="1899-12-30T09:40:00"/>
    <x v="0"/>
    <x v="20"/>
    <s v="GETINGE"/>
    <s v="GSS67H102E"/>
    <x v="3"/>
    <x v="8"/>
    <s v="LOW PRESSURE CHAMBER"/>
    <s v="REFILLED THE WATER AND OBSERVED. WORKING FINE."/>
    <s v="NO"/>
    <s v="NO"/>
    <d v="2024-07-08T00:00:00"/>
    <s v="July 2024"/>
    <d v="1899-12-30T10:00:00"/>
    <d v="2024-07-08T09:35:00"/>
    <d v="2024-07-08T10:00:00"/>
    <d v="1899-12-30T00:25:00"/>
    <x v="0"/>
    <x v="0"/>
  </r>
  <r>
    <n v="1899"/>
    <x v="385"/>
    <x v="13"/>
    <x v="61"/>
    <d v="1899-12-30T11:02:00"/>
    <x v="3"/>
    <x v="33"/>
    <s v="SMITHS MEDICAL"/>
    <s v="EQ 5000"/>
    <x v="3"/>
    <x v="5"/>
    <s v="INTERMITTENTLY WORKING"/>
    <s v="ISSUE WITH THE THERMISTOR WIRE CONNECTION. RESOLDERED AND RECTIFIED."/>
    <s v="NO"/>
    <s v="NO"/>
    <d v="2024-07-08T00:00:00"/>
    <s v="July 2024"/>
    <d v="1899-12-30T11:20:00"/>
    <d v="2024-07-08T11:00:00"/>
    <d v="2024-07-08T11:20:00"/>
    <d v="1899-12-30T00:20:00"/>
    <x v="0"/>
    <x v="0"/>
  </r>
  <r>
    <n v="1900"/>
    <x v="385"/>
    <x v="13"/>
    <x v="21"/>
    <d v="1899-12-30T15:02:00"/>
    <x v="3"/>
    <x v="47"/>
    <s v="GETINGE"/>
    <s v="HCU40"/>
    <x v="3"/>
    <x v="5"/>
    <s v="WATER LEAKAGE IN BLANKET"/>
    <s v="LEAK ARRESTED AND OBSERVED. NOW READY TO USE."/>
    <s v="NO"/>
    <s v="NO"/>
    <d v="2024-07-08T00:00:00"/>
    <s v="July 2024"/>
    <d v="1899-12-30T15:30:00"/>
    <d v="2024-07-08T15:00:00"/>
    <d v="2024-07-08T15:30:00"/>
    <d v="1899-12-30T00:30:00"/>
    <x v="0"/>
    <x v="1"/>
  </r>
  <r>
    <n v="1901"/>
    <x v="385"/>
    <x v="13"/>
    <x v="51"/>
    <d v="1899-12-30T15:35:00"/>
    <x v="0"/>
    <x v="47"/>
    <s v="GETINGE"/>
    <s v="HCU 40"/>
    <x v="3"/>
    <x v="5"/>
    <s v="WATER LEAKAGE IN BLANKET"/>
    <s v="LEAK ARRESTED AND OBSERVED. NOW READY TO USE."/>
    <s v="NO"/>
    <s v="NO"/>
    <d v="2024-07-08T00:00:00"/>
    <s v="July 2024"/>
    <d v="1899-12-30T16:00:00"/>
    <d v="2024-07-08T15:30:00"/>
    <d v="2024-07-08T16:00:00"/>
    <d v="1899-12-30T00:30:00"/>
    <x v="0"/>
    <x v="1"/>
  </r>
  <r>
    <n v="1902"/>
    <x v="385"/>
    <x v="13"/>
    <x v="278"/>
    <d v="1899-12-30T04:15:00"/>
    <x v="0"/>
    <x v="32"/>
    <s v="WIPRO GE HEALTH CARE"/>
    <s v="MAC 2000"/>
    <x v="4"/>
    <x v="6"/>
    <s v="PRINTER NOT WORKING PROPERLY"/>
    <s v="CLEANED THE PRINTER HEAD AND TEST DONE . ISSUE RECTIFIED"/>
    <s v="NO"/>
    <s v="NO"/>
    <d v="2024-07-08T00:00:00"/>
    <s v="July 2024"/>
    <d v="1899-12-30T04:35:00"/>
    <d v="2024-07-08T04:10:00"/>
    <d v="2024-07-08T04:35:00"/>
    <d v="1899-12-30T00:25:00"/>
    <x v="0"/>
    <x v="0"/>
  </r>
  <r>
    <n v="1903"/>
    <x v="385"/>
    <x v="13"/>
    <x v="221"/>
    <d v="1899-12-30T00:10:00"/>
    <x v="0"/>
    <x v="58"/>
    <s v="FISHER AND PAYKEL"/>
    <s v="MR 850"/>
    <x v="0"/>
    <x v="6"/>
    <s v="TEMPERATURE NOT MAINTAINING"/>
    <s v="OBSERVED FOR 30 MINS AND FOUND NO ISSUES. "/>
    <s v="NO"/>
    <s v="NO"/>
    <d v="2024-07-08T00:00:00"/>
    <s v="July 2024"/>
    <d v="1899-12-30T00:50:00"/>
    <d v="2024-07-08T00:05:00"/>
    <d v="2024-07-08T00:50:00"/>
    <d v="1899-12-30T00:45:00"/>
    <x v="0"/>
    <x v="0"/>
  </r>
  <r>
    <n v="1904"/>
    <x v="385"/>
    <x v="13"/>
    <x v="111"/>
    <d v="1899-12-30T05:35:00"/>
    <x v="0"/>
    <x v="37"/>
    <s v="SMITHS MEDICAL"/>
    <s v="GRASEBY 1200"/>
    <x v="0"/>
    <x v="2"/>
    <s v="REPORTED FLOW DEVIATION"/>
    <s v="CHECKED FLOW FOR 1 HR AND FOUND NO DEVIATION. RETURNED TO ER AND DID NOT GET ANY COMPLAINS FURTHER"/>
    <s v="NO"/>
    <s v="NO"/>
    <d v="2024-07-08T00:00:00"/>
    <s v="July 2024"/>
    <d v="1899-12-30T07:00:00"/>
    <d v="2024-07-08T05:30:00"/>
    <d v="2024-07-08T07:00:00"/>
    <d v="1899-12-30T01:30:00"/>
    <x v="0"/>
    <x v="2"/>
  </r>
  <r>
    <n v="1905"/>
    <x v="385"/>
    <x v="13"/>
    <x v="58"/>
    <d v="1899-12-30T12:05:00"/>
    <x v="11"/>
    <x v="37"/>
    <s v="SMITHS MEDICAL"/>
    <s v="GRASEBY 1200"/>
    <x v="2"/>
    <x v="5"/>
    <s v="OCCLUSION ERROR"/>
    <s v="CHECKED AND RESTARTED AND CHANGED MODE"/>
    <s v="NO"/>
    <s v="NO"/>
    <d v="2024-07-08T00:00:00"/>
    <s v="July 2024"/>
    <d v="1899-12-30T12:30:00"/>
    <d v="2024-07-08T11:45:00"/>
    <d v="2024-07-08T12:30:00"/>
    <d v="1899-12-30T00:45:00"/>
    <x v="0"/>
    <x v="2"/>
  </r>
  <r>
    <n v="1906"/>
    <x v="385"/>
    <x v="13"/>
    <x v="133"/>
    <d v="1899-12-30T20:35:00"/>
    <x v="0"/>
    <x v="136"/>
    <s v="MAQUET"/>
    <s v="SERVO-I"/>
    <x v="1"/>
    <x v="6"/>
    <s v="WAVEFORM ISSUE"/>
    <s v="ISSUE RECTIFIED"/>
    <s v="NO"/>
    <s v="NO"/>
    <d v="2024-07-08T00:00:00"/>
    <s v="July 2024"/>
    <d v="1899-12-30T20:45:00"/>
    <d v="2024-07-08T20:30:00"/>
    <d v="2024-07-08T20:45:00"/>
    <d v="1899-12-30T00:15:00"/>
    <x v="0"/>
    <x v="1"/>
  </r>
  <r>
    <n v="1907"/>
    <x v="385"/>
    <x v="13"/>
    <x v="79"/>
    <d v="1899-12-30T10:50:00"/>
    <x v="0"/>
    <x v="2"/>
    <s v="ARJO HUNTLEIGH"/>
    <s v="ENTERPRISE 8000"/>
    <x v="1"/>
    <x v="7"/>
    <s v="VACCUM PRESSURE ISSUE"/>
    <s v="PILOT VALVE PROBLEM"/>
    <s v="NO"/>
    <s v="NO"/>
    <d v="2024-07-08T00:00:00"/>
    <s v="July 2024"/>
    <d v="1899-12-30T11:50:00"/>
    <d v="2024-07-08T10:45:00"/>
    <d v="2024-07-08T11:50:00"/>
    <d v="1899-12-30T01:05:00"/>
    <x v="0"/>
    <x v="2"/>
  </r>
  <r>
    <n v="1908"/>
    <x v="386"/>
    <x v="13"/>
    <x v="13"/>
    <d v="1899-12-30T07:35:00"/>
    <x v="0"/>
    <x v="15"/>
    <s v="PHILIPS"/>
    <s v="MX 550"/>
    <x v="3"/>
    <x v="5"/>
    <s v="GM MALFUNCTION."/>
    <s v="SWAPPED THE GAS MODULE FROM MX450 MONITOR (NOT NEEDED) FROM ICU. OT MONITOR GIVEN BACK TO OT."/>
    <s v="GAS MODULE"/>
    <s v="NO"/>
    <d v="2024-07-09T00:00:00"/>
    <s v="July 2024"/>
    <d v="1899-12-30T08:30:00"/>
    <d v="2024-07-09T07:30:00"/>
    <d v="2024-07-09T08:30:00"/>
    <d v="1899-12-30T01:00:00"/>
    <x v="0"/>
    <x v="0"/>
  </r>
  <r>
    <n v="1909"/>
    <x v="386"/>
    <x v="13"/>
    <x v="51"/>
    <d v="1899-12-30T15:40:00"/>
    <x v="2"/>
    <x v="58"/>
    <s v="FISHER AND PAYKEL"/>
    <s v="MR 810"/>
    <x v="4"/>
    <x v="6"/>
    <s v="TEMP NOT ACHIVED "/>
    <s v="RESET DONE AND ISSUE RECTIFIED"/>
    <s v="NO"/>
    <s v="NO"/>
    <d v="2024-07-09T00:00:00"/>
    <s v="July 2024"/>
    <d v="1899-12-30T15:55:00"/>
    <d v="2024-07-09T15:30:00"/>
    <d v="2024-07-09T15:55:00"/>
    <d v="1899-12-30T00:25:00"/>
    <x v="0"/>
    <x v="0"/>
  </r>
  <r>
    <n v="1910"/>
    <x v="386"/>
    <x v="13"/>
    <x v="92"/>
    <d v="1899-12-30T13:10:00"/>
    <x v="2"/>
    <x v="14"/>
    <s v="SMITHS MEDICAL"/>
    <s v="GRASEBY 2100"/>
    <x v="4"/>
    <x v="6"/>
    <s v="BARREL HOLDER NOT WORKING"/>
    <s v="REPLACED THE HOLDER AND RECTIFIED THE ISSUE."/>
    <s v="HOLDER CLAMP"/>
    <s v="NO"/>
    <d v="2024-07-09T00:00:00"/>
    <s v="July 2024"/>
    <d v="1899-12-30T13:30:00"/>
    <d v="2024-07-09T13:00:00"/>
    <d v="2024-07-09T13:30:00"/>
    <d v="1899-12-30T00:30:00"/>
    <x v="0"/>
    <x v="2"/>
  </r>
  <r>
    <n v="1911"/>
    <x v="386"/>
    <x v="13"/>
    <x v="49"/>
    <d v="1899-12-30T13:05:00"/>
    <x v="6"/>
    <x v="2"/>
    <s v="ARJO HUNTLEIGH"/>
    <s v="ENTERPRISE 8000"/>
    <x v="2"/>
    <x v="5"/>
    <s v="NOT WORKING"/>
    <s v="CHECKED AND RESET DONE, PROBLEM RECTIFED"/>
    <s v="NO"/>
    <s v="NO"/>
    <d v="2024-07-09T00:00:00"/>
    <s v="July 2024"/>
    <d v="1899-12-30T13:40:00"/>
    <d v="2024-07-09T12:50:00"/>
    <d v="2024-07-09T13:40:00"/>
    <d v="1899-12-30T00:50:00"/>
    <x v="0"/>
    <x v="2"/>
  </r>
  <r>
    <n v="1912"/>
    <x v="386"/>
    <x v="13"/>
    <x v="79"/>
    <d v="1899-12-30T10:50:00"/>
    <x v="0"/>
    <x v="20"/>
    <s v="GETINGE"/>
    <s v="GSS67H102E"/>
    <x v="1"/>
    <x v="8"/>
    <s v="NOT WORKING"/>
    <s v="ISSUE RECTIFIED"/>
    <s v="NO"/>
    <s v="NO"/>
    <d v="2024-07-09T00:00:00"/>
    <s v="July 2024"/>
    <d v="1899-12-30T12:00:00"/>
    <d v="2024-07-09T10:45:00"/>
    <d v="2024-07-09T12:00:00"/>
    <d v="1899-12-30T01:15:00"/>
    <x v="0"/>
    <x v="0"/>
  </r>
  <r>
    <n v="1913"/>
    <x v="387"/>
    <x v="13"/>
    <x v="91"/>
    <d v="1899-12-30T08:22:00"/>
    <x v="3"/>
    <x v="15"/>
    <s v="PHILIPS"/>
    <s v="MX 550"/>
    <x v="3"/>
    <x v="5"/>
    <s v="GM NOT WORKING."/>
    <s v="REFIXED IN ANOTHER SLOT AND OBSERVED WORKING FINE."/>
    <s v="NO"/>
    <s v="NO"/>
    <d v="2024-07-10T00:00:00"/>
    <s v="July 2024"/>
    <d v="1899-12-30T08:30:00"/>
    <d v="2024-07-10T08:20:00"/>
    <d v="2024-07-10T08:30:00"/>
    <d v="1899-12-30T00:10:00"/>
    <x v="0"/>
    <x v="0"/>
  </r>
  <r>
    <n v="1914"/>
    <x v="387"/>
    <x v="13"/>
    <x v="162"/>
    <d v="1899-12-30T11:37:00"/>
    <x v="3"/>
    <x v="33"/>
    <s v="SMITHS MEDICAL"/>
    <s v="EQ 5000"/>
    <x v="3"/>
    <x v="5"/>
    <s v="NOT WORKING."/>
    <s v="ISSUE WITH THE THERMISTOR WIRE CONNECTION. RECONNECTED AND RECTIFIED."/>
    <s v="NO"/>
    <s v="NO"/>
    <d v="2024-07-10T00:00:00"/>
    <s v="July 2024"/>
    <d v="1899-12-30T11:55:00"/>
    <d v="2024-07-10T11:35:00"/>
    <d v="2024-07-10T11:55:00"/>
    <d v="1899-12-30T00:20:00"/>
    <x v="0"/>
    <x v="0"/>
  </r>
  <r>
    <n v="1915"/>
    <x v="387"/>
    <x v="13"/>
    <x v="51"/>
    <d v="1899-12-30T15:40:00"/>
    <x v="2"/>
    <x v="2"/>
    <s v="ARJO HUNTLEIGH"/>
    <s v="ENTERPRISE 5000"/>
    <x v="4"/>
    <x v="7"/>
    <s v="HEAD END ACTUATOR NOT WORKING"/>
    <s v="REPLACED THE ACTUATOR AND NOW IT'S WORKING GOOD."/>
    <s v="ACTUATOR"/>
    <s v="NO"/>
    <d v="2024-07-10T00:00:00"/>
    <s v="July 2024"/>
    <d v="1899-12-30T15:55:00"/>
    <d v="2024-07-10T15:30:00"/>
    <d v="2024-07-10T15:55:00"/>
    <d v="1899-12-30T00:25:00"/>
    <x v="0"/>
    <x v="2"/>
  </r>
  <r>
    <n v="1916"/>
    <x v="388"/>
    <x v="13"/>
    <x v="242"/>
    <d v="1899-12-30T14:10:00"/>
    <x v="6"/>
    <x v="2"/>
    <s v="ARJO HUNTLEIGH"/>
    <s v="ENTERPRISE 8000"/>
    <x v="4"/>
    <x v="6"/>
    <s v="REMOTE NOT WORKING"/>
    <s v="FOUND THAT REMOTE WAS LOCKED , UNLOCKED AND RECTIFIEDD THE ISSUE"/>
    <s v="NO"/>
    <s v="NO"/>
    <d v="2024-07-11T00:00:00"/>
    <s v="July 2024"/>
    <d v="1899-12-30T14:15:00"/>
    <d v="2024-07-11T13:55:00"/>
    <d v="2024-07-11T14:15:00"/>
    <d v="1899-12-30T00:20:00"/>
    <x v="0"/>
    <x v="2"/>
  </r>
  <r>
    <n v="1917"/>
    <x v="388"/>
    <x v="13"/>
    <x v="263"/>
    <d v="1899-12-30T15:45:00"/>
    <x v="0"/>
    <x v="5"/>
    <s v="GEM 3500"/>
    <s v="INSTRUMENTATION LABORATORY"/>
    <x v="0"/>
    <x v="6"/>
    <s v="ERROR 1.13"/>
    <s v="FOUND NURSING STAFF RAN SAMPLE WITH CLOT. RAN HEPARIN AND REFIXED CARTRIDGE. ISSUE RECTIFIED. "/>
    <s v="NO"/>
    <s v="NO"/>
    <d v="2024-07-11T00:00:00"/>
    <s v="July 2024"/>
    <d v="1899-12-30T16:15:00"/>
    <d v="2024-07-11T15:40:00"/>
    <d v="2024-07-11T16:15:00"/>
    <d v="1899-12-30T00:35:00"/>
    <x v="0"/>
    <x v="0"/>
  </r>
  <r>
    <n v="1918"/>
    <x v="388"/>
    <x v="13"/>
    <x v="8"/>
    <d v="1899-12-30T13:45:00"/>
    <x v="6"/>
    <x v="3"/>
    <s v="PHILIPS"/>
    <s v="EFFICIA DFM 100"/>
    <x v="2"/>
    <x v="1"/>
    <s v="TEST NOT PASSED"/>
    <s v="CHECKED AND RECCONNECTED ECG CABLEM PROBLEM RECTIFIED"/>
    <s v="NO"/>
    <s v="NO"/>
    <d v="2024-07-11T00:00:00"/>
    <s v="July 2024"/>
    <d v="1899-12-30T14:30:00"/>
    <d v="2024-07-11T13:30:00"/>
    <d v="2024-07-11T14:30:00"/>
    <d v="1899-12-30T01:00:00"/>
    <x v="0"/>
    <x v="1"/>
  </r>
  <r>
    <n v="1919"/>
    <x v="389"/>
    <x v="13"/>
    <x v="152"/>
    <d v="1899-12-30T07:05:00"/>
    <x v="0"/>
    <x v="15"/>
    <s v="PHILIPS"/>
    <s v="MR 200"/>
    <x v="3"/>
    <x v="0"/>
    <s v="UNOBLE TO MEASURE NIBP."/>
    <s v="ISSUE WITH HOSE, REFIXED IT PROPERLY AND OBSERVED. ISSUE RECTIFIED."/>
    <s v="NO"/>
    <s v="NO"/>
    <d v="2024-07-12T00:00:00"/>
    <s v="July 2024"/>
    <d v="1899-12-30T07:20:00"/>
    <d v="2024-07-12T07:00:00"/>
    <d v="2024-07-12T07:20:00"/>
    <d v="1899-12-30T00:20:00"/>
    <x v="0"/>
    <x v="0"/>
  </r>
  <r>
    <n v="1920"/>
    <x v="389"/>
    <x v="13"/>
    <x v="90"/>
    <d v="1899-12-30T14:30:00"/>
    <x v="6"/>
    <x v="2"/>
    <s v="ARJO HUNTLEIGH"/>
    <s v="ENTERPRISE 5000"/>
    <x v="4"/>
    <x v="2"/>
    <s v="NOT ABLE TO FIX THE SIDE RAIL"/>
    <s v="LUBRICATED THE SIDE RAIL AND RECTIFIED THE ISSUE "/>
    <s v="NO"/>
    <s v="NO"/>
    <d v="2024-07-12T00:00:00"/>
    <s v="July 2024"/>
    <d v="1899-12-30T14:37:00"/>
    <d v="2024-07-12T14:15:00"/>
    <d v="2024-07-12T14:37:00"/>
    <d v="1899-12-30T00:22:00"/>
    <x v="0"/>
    <x v="2"/>
  </r>
  <r>
    <n v="1921"/>
    <x v="390"/>
    <x v="13"/>
    <x v="179"/>
    <d v="1899-12-30T08:20:00"/>
    <x v="0"/>
    <x v="14"/>
    <s v="SMITHS MEDICAL"/>
    <s v="GRASEBY 2100"/>
    <x v="3"/>
    <x v="6"/>
    <s v="HOLDER CLAMP ISSUE."/>
    <s v="REPLACED THE HOLDER CLAMP AND ISSUE RECTIFIED."/>
    <s v="HOLDER CLAMP"/>
    <s v="NO"/>
    <d v="2024-07-13T00:00:00"/>
    <s v="July 2024"/>
    <d v="1899-12-30T08:30:00"/>
    <d v="2024-07-13T08:15:00"/>
    <d v="2024-07-13T08:30:00"/>
    <d v="1899-12-30T00:15:00"/>
    <x v="0"/>
    <x v="2"/>
  </r>
  <r>
    <n v="1922"/>
    <x v="390"/>
    <x v="13"/>
    <x v="61"/>
    <d v="1899-12-30T11:14:00"/>
    <x v="21"/>
    <x v="14"/>
    <s v="SMITHS MEDICAL"/>
    <s v="GRASEBY 2100"/>
    <x v="4"/>
    <x v="6"/>
    <s v="NOT WORKING "/>
    <s v="REPLACED THE MAIN BOARD AND RECTIFIED THE ISSUE"/>
    <s v="NO"/>
    <s v="NO"/>
    <d v="2024-07-13T00:00:00"/>
    <s v="July 2024"/>
    <d v="1899-12-30T11:25:00"/>
    <d v="2024-07-13T11:00:00"/>
    <d v="2024-07-13T11:25:00"/>
    <d v="1899-12-30T00:25:00"/>
    <x v="0"/>
    <x v="2"/>
  </r>
  <r>
    <n v="1923"/>
    <x v="390"/>
    <x v="13"/>
    <x v="279"/>
    <d v="1899-12-30T19:25:00"/>
    <x v="7"/>
    <x v="8"/>
    <s v="WIPRO GE HEALTH CARE"/>
    <s v="LOGIQ S7"/>
    <x v="0"/>
    <x v="0"/>
    <s v="ABDOMEN PROBE NOT DETETCING.  "/>
    <s v="FOUND PROBE CONNECTED IMPROPERLY. FIXED PROPERLY AND ISSUE RECTIFIED."/>
    <s v="NO"/>
    <s v="NO"/>
    <d v="2024-07-13T00:00:00"/>
    <s v="July 2024"/>
    <d v="1899-12-30T20:15:00"/>
    <d v="2024-07-13T19:22:00"/>
    <d v="2024-07-13T20:15:00"/>
    <d v="1899-12-30T00:53:00"/>
    <x v="0"/>
    <x v="0"/>
  </r>
  <r>
    <n v="1924"/>
    <x v="390"/>
    <x v="13"/>
    <x v="144"/>
    <d v="1899-12-30T02:10:00"/>
    <x v="2"/>
    <x v="136"/>
    <s v="MAQUET"/>
    <s v="SERVO-I"/>
    <x v="5"/>
    <x v="6"/>
    <s v="NOT ABLE TO PERFORM  PRE USE CHECK"/>
    <s v="PERFORMED PREUSE CHECK AND RECTIFIED THE ISSUE"/>
    <s v="NO"/>
    <s v="NO"/>
    <d v="2024-07-13T00:00:00"/>
    <s v="July 2024"/>
    <d v="1899-12-30T02:30:00"/>
    <d v="2024-07-13T02:00:00"/>
    <d v="2024-07-13T02:30:00"/>
    <d v="1899-12-30T00:30:00"/>
    <x v="0"/>
    <x v="1"/>
  </r>
  <r>
    <n v="1925"/>
    <x v="391"/>
    <x v="13"/>
    <x v="130"/>
    <d v="1899-12-30T07:20:00"/>
    <x v="0"/>
    <x v="127"/>
    <s v="SKANRAY"/>
    <s v="SKANMOBILE"/>
    <x v="1"/>
    <x v="0"/>
    <s v="CAERESTREAM SOFTWARE ISSUE"/>
    <s v="ISSUE RECTIFIED"/>
    <s v="NO"/>
    <s v="NO"/>
    <d v="2024-07-14T00:00:00"/>
    <s v="July 2024"/>
    <d v="1899-12-30T07:30:00"/>
    <d v="2024-07-14T07:15:00"/>
    <d v="2024-07-14T07:30:00"/>
    <d v="1899-12-30T00:15:00"/>
    <x v="0"/>
    <x v="0"/>
  </r>
  <r>
    <n v="1926"/>
    <x v="392"/>
    <x v="13"/>
    <x v="143"/>
    <d v="1899-12-30T03:40:00"/>
    <x v="2"/>
    <x v="2"/>
    <s v="ARJO HUNTLEIGH"/>
    <s v="ENTERPRISE 5000"/>
    <x v="5"/>
    <x v="7"/>
    <s v="NOT WORKING"/>
    <s v="CHANGED THE POWER CORD AND RECTIFIED THE ISSUE"/>
    <s v="POWER CORD"/>
    <s v="NO"/>
    <d v="2024-07-15T00:00:00"/>
    <s v="July 2024"/>
    <d v="1899-12-30T03:55:00"/>
    <d v="2024-07-15T03:30:00"/>
    <d v="2024-07-15T03:55:00"/>
    <d v="1899-12-30T00:25:00"/>
    <x v="0"/>
    <x v="2"/>
  </r>
  <r>
    <n v="1927"/>
    <x v="393"/>
    <x v="13"/>
    <x v="68"/>
    <d v="1899-12-30T05:30:00"/>
    <x v="2"/>
    <x v="2"/>
    <s v="ARJO HUNTLEIGH"/>
    <s v="ENTERPRISE 8000"/>
    <x v="3"/>
    <x v="7"/>
    <s v="NOT WORKING."/>
    <s v="ISSUE WITH THE POWERSOCKET, CHANGE. NOW WORKING FINE."/>
    <s v="NO"/>
    <s v="NO"/>
    <d v="2024-07-16T00:00:00"/>
    <s v="July 2024"/>
    <d v="1899-12-30T05:40:00"/>
    <d v="2024-07-16T05:20:00"/>
    <d v="2024-07-16T05:40:00"/>
    <d v="1899-12-30T00:20:00"/>
    <x v="0"/>
    <x v="2"/>
  </r>
  <r>
    <n v="1928"/>
    <x v="393"/>
    <x v="13"/>
    <x v="21"/>
    <d v="1899-12-30T15:15:00"/>
    <x v="6"/>
    <x v="172"/>
    <s v="COVIDIEN"/>
    <s v="BIS VISTA"/>
    <x v="4"/>
    <x v="5"/>
    <s v="BIS MONITOR NOT WORKING "/>
    <s v="CHECKED AND IT'S WORKING GOOD."/>
    <s v="NO"/>
    <s v="NO"/>
    <d v="2024-07-16T00:00:00"/>
    <s v="July 2024"/>
    <d v="1899-12-30T15:35:00"/>
    <d v="2024-07-16T15:00:00"/>
    <d v="2024-07-16T15:35:00"/>
    <d v="1899-12-30T00:35:00"/>
    <x v="0"/>
    <x v="0"/>
  </r>
  <r>
    <n v="1929"/>
    <x v="393"/>
    <x v="13"/>
    <x v="6"/>
    <d v="1899-12-30T08:10:00"/>
    <x v="2"/>
    <x v="120"/>
    <s v="NDD"/>
    <s v="EASY ONE PRO"/>
    <x v="4"/>
    <x v="3"/>
    <s v="NOT ABLE TO CONNECT WITH THE MODULE"/>
    <s v="RESET DONE IN THE BLUETOOTH SETTINGS AND RECTIFIED THE ISSUE "/>
    <s v="NO"/>
    <s v="NO"/>
    <d v="2024-07-16T00:00:00"/>
    <s v="July 2024"/>
    <d v="1899-12-30T08:26:00"/>
    <d v="2024-07-16T08:00:00"/>
    <d v="2024-07-16T08:26:00"/>
    <d v="1899-12-30T00:26:00"/>
    <x v="0"/>
    <x v="0"/>
  </r>
  <r>
    <n v="1930"/>
    <x v="393"/>
    <x v="13"/>
    <x v="128"/>
    <d v="1899-12-30T20:05:00"/>
    <x v="0"/>
    <x v="127"/>
    <s v="SKANRAY"/>
    <s v="SKANMOBILE"/>
    <x v="0"/>
    <x v="0"/>
    <s v="NO POWER BACKUP FOR MOBILE XRAY TAB"/>
    <s v="FOUND THE BATTERY OF TAB DEFECTIVE. NEW UPS CONNECTED AND BACKUP PROVIDED. ISSUE RECTIFIED. "/>
    <s v="UPS"/>
    <s v="NO"/>
    <d v="2024-07-16T00:00:00"/>
    <s v="July 2024"/>
    <d v="1899-12-30T21:30:00"/>
    <d v="2024-07-16T20:00:00"/>
    <d v="2024-07-16T21:30:00"/>
    <d v="1899-12-30T01:30:00"/>
    <x v="0"/>
    <x v="0"/>
  </r>
  <r>
    <n v="1931"/>
    <x v="393"/>
    <x v="13"/>
    <x v="23"/>
    <d v="1899-12-30T14:45:00"/>
    <x v="6"/>
    <x v="18"/>
    <s v="MAQUET"/>
    <s v="SERVO-I"/>
    <x v="2"/>
    <x v="6"/>
    <s v="TEST NOT PASSED"/>
    <s v="CHECKED AND CASSETTE RECONNECTED, DIAPHRAGM CLEANED AND PROBLEM CLEARED"/>
    <s v="NO"/>
    <s v="NO"/>
    <d v="2024-07-16T00:00:00"/>
    <s v="July 2024"/>
    <d v="1899-12-30T15:30:00"/>
    <d v="2024-07-16T14:30:00"/>
    <d v="2024-07-16T15:30:00"/>
    <d v="1899-12-30T01:00:00"/>
    <x v="0"/>
    <x v="1"/>
  </r>
  <r>
    <n v="1932"/>
    <x v="393"/>
    <x v="13"/>
    <x v="27"/>
    <d v="1899-12-30T10:35:00"/>
    <x v="0"/>
    <x v="30"/>
    <s v="MIDMARK JANOK"/>
    <s v="E122012"/>
    <x v="1"/>
    <x v="3"/>
    <s v="NOT WORKING"/>
    <s v="ISSUE RECTIFIED"/>
    <s v="CARTRIDGE"/>
    <s v="NO"/>
    <d v="2024-07-16T00:00:00"/>
    <s v="July 2024"/>
    <d v="1899-12-30T10:40:00"/>
    <d v="2024-07-16T10:30:00"/>
    <d v="2024-07-16T10:40:00"/>
    <d v="1899-12-30T00:10:00"/>
    <x v="0"/>
    <x v="2"/>
  </r>
  <r>
    <n v="1933"/>
    <x v="394"/>
    <x v="13"/>
    <x v="135"/>
    <d v="1899-12-30T21:05:00"/>
    <x v="0"/>
    <x v="24"/>
    <s v="FRESENIUS"/>
    <s v="4008S NG"/>
    <x v="3"/>
    <x v="9"/>
    <s v="UNOBLE TO MEASURE NIBP."/>
    <s v="REPLACED 4 NOS. NIBP CUFFS WITH HOSES."/>
    <s v="BP CUFF"/>
    <s v="NO"/>
    <d v="2024-07-17T00:00:00"/>
    <s v="July 2024"/>
    <d v="1899-12-30T21:30:00"/>
    <d v="2024-07-17T21:00:00"/>
    <d v="2024-07-17T21:30:00"/>
    <d v="1899-12-30T00:30:00"/>
    <x v="0"/>
    <x v="1"/>
  </r>
  <r>
    <n v="1934"/>
    <x v="394"/>
    <x v="13"/>
    <x v="146"/>
    <d v="1899-12-30T22:14:00"/>
    <x v="10"/>
    <x v="32"/>
    <s v="WIPRO GE HEALTH CARE"/>
    <s v="MAC 2000"/>
    <x v="3"/>
    <x v="2"/>
    <s v="ECG LEADWIRES DAMAGED"/>
    <s v="REPLACED IT WITH A NEW 10-LEADS ECG LEADWIRE SET. WORKING GOOD."/>
    <s v="10-LEADS ECG CABLE"/>
    <s v="NO"/>
    <d v="2024-07-17T00:00:00"/>
    <s v="July 2024"/>
    <d v="1899-12-30T22:30:00"/>
    <d v="2024-07-17T22:10:00"/>
    <d v="2024-07-17T22:30:00"/>
    <d v="1899-12-30T00:20:00"/>
    <x v="0"/>
    <x v="0"/>
  </r>
  <r>
    <n v="1935"/>
    <x v="394"/>
    <x v="13"/>
    <x v="46"/>
    <d v="1899-12-30T14:50:00"/>
    <x v="2"/>
    <x v="32"/>
    <s v="WIPRO GE HEALTH CARE"/>
    <s v="MAC 2000"/>
    <x v="4"/>
    <x v="2"/>
    <s v="V2 LEAD NOT WORKING"/>
    <s v="FOUND THAT THE ELECTRODE WAS TORN . REPLACED THE CABLE AND ISSUE RECTIFIED"/>
    <s v="10-LEADS ECG CABLE"/>
    <s v="NO"/>
    <d v="2024-07-17T00:00:00"/>
    <s v="July 2024"/>
    <d v="1899-12-30T15:05:00"/>
    <d v="2024-07-17T14:40:00"/>
    <d v="2024-07-17T15:05:00"/>
    <d v="1899-12-30T00:25:00"/>
    <x v="0"/>
    <x v="0"/>
  </r>
  <r>
    <n v="1936"/>
    <x v="394"/>
    <x v="13"/>
    <x v="172"/>
    <d v="1899-12-30T17:45:00"/>
    <x v="0"/>
    <x v="5"/>
    <s v="GEM 3500"/>
    <s v="INSTRUMENTATION LABORATORY"/>
    <x v="1"/>
    <x v="6"/>
    <s v="CADRIDGE FINISHED"/>
    <s v="REPLACED CADRIDGE"/>
    <s v="CARTRIDGE"/>
    <s v="NO"/>
    <d v="2024-07-17T00:00:00"/>
    <s v="July 2024"/>
    <d v="1899-12-30T17:50:00"/>
    <d v="2024-07-17T17:40:00"/>
    <d v="2024-07-17T17:50:00"/>
    <d v="1899-12-30T00:10:00"/>
    <x v="0"/>
    <x v="0"/>
  </r>
  <r>
    <n v="1937"/>
    <x v="394"/>
    <x v="13"/>
    <x v="123"/>
    <d v="1899-12-30T11:20:00"/>
    <x v="0"/>
    <x v="33"/>
    <s v="SMITHS MEDICAL"/>
    <s v="EQ 5000"/>
    <x v="5"/>
    <x v="5"/>
    <s v="NOT WORKING"/>
    <s v="CONNECTED THE TEMP SENSOR PROPERLY AND RECTIFIED THE ISSUE."/>
    <s v="NO"/>
    <s v="NO"/>
    <d v="2024-07-17T00:00:00"/>
    <s v="July 2024"/>
    <d v="1899-12-30T11:30:00"/>
    <d v="2024-07-17T11:15:00"/>
    <d v="2024-07-17T11:30:00"/>
    <d v="1899-12-30T00:15:00"/>
    <x v="0"/>
    <x v="0"/>
  </r>
  <r>
    <n v="1938"/>
    <x v="395"/>
    <x v="13"/>
    <x v="93"/>
    <d v="1899-12-30T01:04:00"/>
    <x v="10"/>
    <x v="68"/>
    <s v="ROCHE"/>
    <s v="COBAS C 501"/>
    <x v="3"/>
    <x v="4"/>
    <s v="SIPPER NOZZLE UP/DOWN ERROR"/>
    <s v="REFIXED THE NOZZLE CORRECTLY AND RECTIFIED."/>
    <s v="NO"/>
    <s v="NO"/>
    <d v="2024-07-18T00:00:00"/>
    <s v="July 2024"/>
    <d v="1899-12-30T05:30:00"/>
    <d v="2024-07-18T01:00:00"/>
    <d v="2024-07-18T05:30:00"/>
    <d v="1899-12-30T04:30:00"/>
    <x v="0"/>
    <x v="0"/>
  </r>
  <r>
    <n v="1939"/>
    <x v="395"/>
    <x v="13"/>
    <x v="145"/>
    <d v="1899-12-30T05:02:00"/>
    <x v="3"/>
    <x v="59"/>
    <s v="SECA"/>
    <s v="334"/>
    <x v="3"/>
    <x v="7"/>
    <s v="NOT WORKING."/>
    <s v="BATTERY REPLACED AND WORKING."/>
    <s v="BATTERY"/>
    <s v="NO"/>
    <d v="2024-07-18T00:00:00"/>
    <s v="July 2024"/>
    <d v="1899-12-30T05:30:00"/>
    <d v="2024-07-18T05:00:00"/>
    <d v="2024-07-18T05:30:00"/>
    <d v="1899-12-30T00:30:00"/>
    <x v="0"/>
    <x v="2"/>
  </r>
  <r>
    <n v="1940"/>
    <x v="395"/>
    <x v="13"/>
    <x v="13"/>
    <d v="1899-12-30T07:35:00"/>
    <x v="0"/>
    <x v="18"/>
    <s v="MINDRAY MEDICAL INDIA"/>
    <s v="SV 300"/>
    <x v="4"/>
    <x v="6"/>
    <s v="CHECKOUT FAILED "/>
    <s v="CLEANED THE INSPIRATORY AND EXPIRATORY VALVE AND ISSUE RECTIFIED"/>
    <s v="NO"/>
    <s v="NO"/>
    <d v="2024-07-18T00:00:00"/>
    <s v="July 2024"/>
    <d v="1899-12-30T08:00:00"/>
    <d v="2024-07-18T07:30:00"/>
    <d v="2024-07-18T08:00:00"/>
    <d v="1899-12-30T00:30:00"/>
    <x v="0"/>
    <x v="1"/>
  </r>
  <r>
    <n v="1941"/>
    <x v="395"/>
    <x v="13"/>
    <x v="50"/>
    <d v="1899-12-30T12:05:00"/>
    <x v="0"/>
    <x v="61"/>
    <s v="GETINGE"/>
    <s v="HS 22K7"/>
    <x v="1"/>
    <x v="8"/>
    <s v="NOT WORKING"/>
    <s v="ISSUE RECTIFIED"/>
    <s v="NO"/>
    <s v="NO"/>
    <d v="2024-07-18T00:00:00"/>
    <s v="July 2024"/>
    <d v="1899-12-30T12:10:00"/>
    <d v="2024-07-18T12:00:00"/>
    <d v="2024-07-18T12:10:00"/>
    <d v="1899-12-30T00:10:00"/>
    <x v="0"/>
    <x v="0"/>
  </r>
  <r>
    <n v="1942"/>
    <x v="396"/>
    <x v="13"/>
    <x v="165"/>
    <d v="1899-12-30T16:20:00"/>
    <x v="0"/>
    <x v="47"/>
    <s v="GETINGE"/>
    <s v="HCU40"/>
    <x v="4"/>
    <x v="5"/>
    <s v="LEAK IN THE HEMOTHERM BLANKET"/>
    <s v="LEAK ARRESTED AND RECTIFIED THE ISSUE "/>
    <s v="NO"/>
    <s v="NO"/>
    <d v="2024-07-19T00:00:00"/>
    <s v="July 2024"/>
    <d v="1899-12-30T16:45:00"/>
    <d v="2024-07-19T16:15:00"/>
    <d v="2024-07-19T16:45:00"/>
    <d v="1899-12-30T00:30:00"/>
    <x v="0"/>
    <x v="1"/>
  </r>
  <r>
    <n v="1943"/>
    <x v="396"/>
    <x v="13"/>
    <x v="21"/>
    <d v="1899-12-30T15:05:00"/>
    <x v="0"/>
    <x v="4"/>
    <s v="WIPRO GE HEALTH CARE"/>
    <s v="AVANCE CS2"/>
    <x v="1"/>
    <x v="5"/>
    <s v="FLASH CARD PROBLEM"/>
    <s v="REPLACED FROM  ANOTHER MACHINE"/>
    <s v="NO"/>
    <s v="NO"/>
    <d v="2024-07-19T00:00:00"/>
    <s v="July 2024"/>
    <d v="1899-12-30T15:10:00"/>
    <d v="2024-07-19T15:00:00"/>
    <d v="2024-07-19T15:10:00"/>
    <d v="1899-12-30T00:10:00"/>
    <x v="0"/>
    <x v="1"/>
  </r>
  <r>
    <n v="1944"/>
    <x v="396"/>
    <x v="13"/>
    <x v="73"/>
    <d v="1899-12-30T16:40:00"/>
    <x v="2"/>
    <x v="15"/>
    <s v="PHILIPS"/>
    <s v="MX 450"/>
    <x v="5"/>
    <x v="6"/>
    <s v="PEDIATRIC TEMPERATURE PROBE NOT GIVEN"/>
    <s v="REPLACEMENT PROVIDE AND CHECKED"/>
    <s v="PEDIATRIC TEMP PROBE"/>
    <s v="NO"/>
    <d v="2024-07-19T00:00:00"/>
    <s v="July 2024"/>
    <d v="1899-12-30T16:50:00"/>
    <d v="2024-07-19T16:30:00"/>
    <d v="2024-07-19T16:50:00"/>
    <d v="1899-12-30T00:20:00"/>
    <x v="0"/>
    <x v="0"/>
  </r>
  <r>
    <n v="1945"/>
    <x v="396"/>
    <x v="13"/>
    <x v="21"/>
    <d v="1899-12-30T15:15:00"/>
    <x v="6"/>
    <x v="103"/>
    <s v="INSPIRED"/>
    <s v="O2FLO"/>
    <x v="5"/>
    <x v="6"/>
    <s v="CHECKOUT NOT PASSED"/>
    <s v="CLEANED THE FILTER AND NOW ITS WORKING GOOD"/>
    <s v="NO"/>
    <s v="NO"/>
    <d v="2024-07-19T00:00:00"/>
    <s v="July 2024"/>
    <d v="1899-12-30T15:30:00"/>
    <d v="2024-07-19T15:00:00"/>
    <d v="2024-07-19T15:30:00"/>
    <d v="1899-12-30T00:30:00"/>
    <x v="0"/>
    <x v="0"/>
  </r>
  <r>
    <n v="1946"/>
    <x v="397"/>
    <x v="13"/>
    <x v="44"/>
    <d v="1899-12-30T15:15:00"/>
    <x v="0"/>
    <x v="16"/>
    <s v="MINDRAY MEDICAL INDIA"/>
    <s v="SV 300"/>
    <x v="1"/>
    <x v="6"/>
    <s v="O2 CELL FAIL"/>
    <s v="O2 CELL DEFECTIVE AND NEED REPLACEMENT"/>
    <s v="NO"/>
    <s v="O2 CELL"/>
    <d v="2024-07-20T00:00:00"/>
    <s v="July 2024"/>
    <d v="1899-12-30T15:20:00"/>
    <d v="2024-07-20T15:10:00"/>
    <d v="2024-07-20T15:20:00"/>
    <d v="1899-12-30T00:10:00"/>
    <x v="1"/>
    <x v="1"/>
  </r>
  <r>
    <n v="1947"/>
    <x v="398"/>
    <x v="13"/>
    <x v="124"/>
    <d v="1899-12-30T10:20:00"/>
    <x v="0"/>
    <x v="173"/>
    <s v="SMITHS MEDICAL"/>
    <s v="L1CW"/>
    <x v="0"/>
    <x v="7"/>
    <s v="WARMER NOT SWITCHING ON"/>
    <s v="FOUND HOSE CONENCTED IMPROPERLY. RECONNECTED AND ISSUE RECTIFIED. "/>
    <s v="NO"/>
    <s v="NO"/>
    <d v="2024-07-21T00:00:00"/>
    <s v="July 2024"/>
    <d v="1899-12-30T10:45:00"/>
    <d v="2024-07-21T10:15:00"/>
    <d v="2024-07-21T10:45:00"/>
    <d v="1899-12-30T00:30:00"/>
    <x v="0"/>
    <x v="0"/>
  </r>
  <r>
    <n v="1948"/>
    <x v="398"/>
    <x v="13"/>
    <x v="49"/>
    <d v="1899-12-30T12:55:00"/>
    <x v="0"/>
    <x v="164"/>
    <s v="SUNOPTIC"/>
    <s v="SSL-5500"/>
    <x v="0"/>
    <x v="6"/>
    <s v="HEADLIGHT BATTERY NOT CHARGING"/>
    <s v="FOUND THE BATTERY TO BE DEFECTIVE. ALTERNOTE ONE MORE BATTERY AVAILABLE"/>
    <s v="NO"/>
    <s v="NO"/>
    <d v="2024-07-21T00:00:00"/>
    <s v="July 2024"/>
    <d v="1899-12-30T13:50:00"/>
    <d v="2024-07-21T12:50:00"/>
    <d v="2024-07-21T13:50:00"/>
    <d v="1899-12-30T01:00:00"/>
    <x v="0"/>
    <x v="0"/>
  </r>
  <r>
    <n v="1949"/>
    <x v="398"/>
    <x v="13"/>
    <x v="148"/>
    <d v="1899-12-30T12:15:00"/>
    <x v="0"/>
    <x v="5"/>
    <s v="GEM 3500"/>
    <s v="INSTRUMENTATION LABORATORY"/>
    <x v="0"/>
    <x v="6"/>
    <s v="CARTRIDGE EMPTY MESSAGE"/>
    <s v="NEW CARTRIDGE REPLACED. "/>
    <s v="CARTRIDGE"/>
    <s v="NO"/>
    <d v="2024-07-21T00:00:00"/>
    <s v="July 2024"/>
    <d v="1899-12-30T12:45:00"/>
    <d v="2024-07-21T12:10:00"/>
    <d v="2024-07-21T12:45:00"/>
    <d v="1899-12-30T00:35:00"/>
    <x v="0"/>
    <x v="0"/>
  </r>
  <r>
    <n v="1950"/>
    <x v="398"/>
    <x v="13"/>
    <x v="51"/>
    <d v="1899-12-30T15:35:00"/>
    <x v="0"/>
    <x v="20"/>
    <s v="GETINGE"/>
    <s v="GSS67H102E"/>
    <x v="0"/>
    <x v="8"/>
    <s v="INTERNAL LEAKAGE INSIDE "/>
    <s v="FOUND ISSUE WITH HOSE. NEEDS REPLACEMENT. "/>
    <s v="NO"/>
    <s v="HOSE"/>
    <d v="2024-07-21T00:00:00"/>
    <s v="July 2024"/>
    <d v="1899-12-30T17:00:00"/>
    <d v="2024-07-21T15:30:00"/>
    <d v="2024-07-21T17:00:00"/>
    <d v="1899-12-30T01:30:00"/>
    <x v="1"/>
    <x v="0"/>
  </r>
  <r>
    <n v="1951"/>
    <x v="398"/>
    <x v="13"/>
    <x v="35"/>
    <d v="1899-12-30T17:00:00"/>
    <x v="1"/>
    <x v="61"/>
    <s v="GETINGE"/>
    <s v="HS 22K7"/>
    <x v="0"/>
    <x v="8"/>
    <s v="PRESSURE NOT RAISING"/>
    <s v="FOUND ISSUE WITH DOOR GASKET. REPLACED GASKET AND ISSUE RECTIFIED. "/>
    <s v="GASKET"/>
    <s v="NO"/>
    <d v="2024-07-21T00:00:00"/>
    <s v="July 2024"/>
    <d v="1899-12-30T20:30:00"/>
    <d v="2024-07-21T17:00:00"/>
    <d v="2024-07-21T20:30:00"/>
    <d v="1899-12-30T03:30:00"/>
    <x v="0"/>
    <x v="0"/>
  </r>
  <r>
    <n v="1952"/>
    <x v="398"/>
    <x v="13"/>
    <x v="241"/>
    <d v="1899-12-30T12:20:00"/>
    <x v="0"/>
    <x v="127"/>
    <s v="SKANRAY"/>
    <s v="SKANMOBILE"/>
    <x v="1"/>
    <x v="0"/>
    <s v="SOFTWARE ISSUE"/>
    <s v="ISSUE RECTIFIED"/>
    <s v="NO"/>
    <s v="NO"/>
    <d v="2024-07-21T00:00:00"/>
    <s v="July 2024"/>
    <d v="1899-12-30T12:25:00"/>
    <d v="2024-07-21T12:15:00"/>
    <d v="2024-07-21T12:25:00"/>
    <d v="1899-12-30T00:10:00"/>
    <x v="0"/>
    <x v="0"/>
  </r>
  <r>
    <n v="1953"/>
    <x v="399"/>
    <x v="13"/>
    <x v="0"/>
    <d v="1899-12-30T09:50:00"/>
    <x v="0"/>
    <x v="2"/>
    <s v="ARJO HUNTLEIGH"/>
    <s v="ENTERPRISE 8000"/>
    <x v="3"/>
    <x v="7"/>
    <s v="NOT WORKING."/>
    <s v="RESET DONE, OBSERVED. NOW WORKING GOOD."/>
    <s v="NO"/>
    <s v="NO"/>
    <d v="2024-07-22T00:00:00"/>
    <s v="July 2024"/>
    <d v="1899-12-30T15:00:00"/>
    <d v="2024-07-22T09:45:00"/>
    <d v="2024-07-22T15:00:00"/>
    <d v="1899-12-30T05:15:00"/>
    <x v="0"/>
    <x v="2"/>
  </r>
  <r>
    <n v="1954"/>
    <x v="399"/>
    <x v="13"/>
    <x v="32"/>
    <d v="1899-12-30T18:02:00"/>
    <x v="3"/>
    <x v="5"/>
    <s v="INSTRUMENTATION LABORATORY"/>
    <s v="GEM 4000"/>
    <x v="3"/>
    <x v="6"/>
    <s v="NEED TO REPLACE A NEW CARTRIDGE."/>
    <s v="REPLACED A NEW CARTRIDGE."/>
    <s v="CARTRIDGE"/>
    <s v="NO"/>
    <d v="2024-07-22T00:00:00"/>
    <s v="July 2024"/>
    <d v="1899-12-30T18:40:00"/>
    <d v="2024-07-22T18:00:00"/>
    <d v="2024-07-22T18:40:00"/>
    <d v="1899-12-30T00:40:00"/>
    <x v="0"/>
    <x v="0"/>
  </r>
  <r>
    <n v="1955"/>
    <x v="399"/>
    <x v="13"/>
    <x v="280"/>
    <d v="1899-12-30T19:20:00"/>
    <x v="0"/>
    <x v="5"/>
    <s v="GEM 4000"/>
    <s v="INSTRUMENTATION LABORATORY"/>
    <x v="4"/>
    <x v="6"/>
    <s v="CARTRIDGE EXPIRED"/>
    <s v="REPLACED ANEW CARTRIDGE AND CVP DONE"/>
    <s v="CARTRIDGE"/>
    <s v="NO"/>
    <d v="2024-07-22T00:00:00"/>
    <s v="July 2024"/>
    <d v="1899-12-30T19:45:00"/>
    <d v="2024-07-22T19:15:00"/>
    <d v="2024-07-22T19:45:00"/>
    <d v="1899-12-30T00:30:00"/>
    <x v="0"/>
    <x v="0"/>
  </r>
  <r>
    <n v="1956"/>
    <x v="399"/>
    <x v="13"/>
    <x v="274"/>
    <d v="1899-12-30T18:30:00"/>
    <x v="0"/>
    <x v="33"/>
    <s v="SMITHS MEDICAL"/>
    <s v="EQ 5000"/>
    <x v="1"/>
    <x v="6"/>
    <s v="NOT GETTING HEAT"/>
    <s v="ISSUE RECTIFIED"/>
    <s v="NO"/>
    <s v="NO"/>
    <d v="2024-07-22T00:00:00"/>
    <s v="July 2024"/>
    <d v="1899-12-30T18:30:00"/>
    <d v="2024-07-22T18:25:00"/>
    <d v="2024-07-22T18:30:00"/>
    <d v="1899-12-30T00:05:00"/>
    <x v="0"/>
    <x v="0"/>
  </r>
  <r>
    <n v="1957"/>
    <x v="400"/>
    <x v="13"/>
    <x v="229"/>
    <d v="1899-12-30T17:10:00"/>
    <x v="0"/>
    <x v="5"/>
    <s v="GEM 4000"/>
    <s v="INSTRUMENTATION LABORATORY"/>
    <x v="1"/>
    <x v="11"/>
    <s v="CATRIDGE REMOVED "/>
    <s v="CATDRIDGE REPLACED"/>
    <s v="CARTRIDGE"/>
    <s v="NO"/>
    <d v="2024-07-23T00:00:00"/>
    <s v="July 2024"/>
    <d v="1899-12-30T17:20:00"/>
    <d v="2024-07-23T17:05:00"/>
    <d v="2024-07-23T17:20:00"/>
    <d v="1899-12-30T00:15:00"/>
    <x v="0"/>
    <x v="0"/>
  </r>
  <r>
    <n v="1958"/>
    <x v="400"/>
    <x v="13"/>
    <x v="108"/>
    <d v="1899-12-30T11:45:00"/>
    <x v="0"/>
    <x v="108"/>
    <s v="CARL ZEISS"/>
    <s v="OPMI SENSARA"/>
    <x v="5"/>
    <x v="5"/>
    <s v="NOT ABLE TO USE SLAVE MONITOR"/>
    <s v="CHANGED SETTINGS AND CONNECTED TO THE SLAVE MONITOR"/>
    <s v="NO"/>
    <s v="NO"/>
    <d v="2024-07-23T00:00:00"/>
    <s v="July 2024"/>
    <d v="1899-12-30T11:55:00"/>
    <d v="2024-07-23T11:40:00"/>
    <d v="2024-07-23T11:55:00"/>
    <d v="1899-12-30T00:15:00"/>
    <x v="0"/>
    <x v="0"/>
  </r>
  <r>
    <n v="1959"/>
    <x v="401"/>
    <x v="13"/>
    <x v="281"/>
    <d v="1899-12-30T12:09:00"/>
    <x v="0"/>
    <x v="35"/>
    <s v="KIRAN"/>
    <s v="FELICIA"/>
    <x v="3"/>
    <x v="0"/>
    <s v="HANGING ISSUE."/>
    <s v="RESTARTED THE SOFTWARE AND OBSERVED. NOW WORKING GOOD."/>
    <s v="NO"/>
    <s v="NO"/>
    <d v="2024-07-24T00:00:00"/>
    <s v="July 2024"/>
    <d v="1899-12-30T12:34:00"/>
    <d v="2024-07-24T12:04:00"/>
    <d v="2024-07-24T12:34:00"/>
    <d v="1899-12-30T00:30:00"/>
    <x v="0"/>
    <x v="0"/>
  </r>
  <r>
    <n v="1960"/>
    <x v="401"/>
    <x v="13"/>
    <x v="32"/>
    <d v="1899-12-30T18:05:00"/>
    <x v="0"/>
    <x v="20"/>
    <s v="GETINGE"/>
    <s v="GSS67H102E"/>
    <x v="3"/>
    <x v="8"/>
    <s v="PRECIPITATION FORMED INSIDE."/>
    <s v="FOUND TDS VALUE GREATER THAN NORMAL RANGE. RESOLVED IT WITH THE SUPPORT OF MAINTENONCE TEAM."/>
    <s v="NO"/>
    <s v="NO"/>
    <d v="2024-07-24T00:00:00"/>
    <s v="July 2024"/>
    <d v="1899-12-30T18:30:00"/>
    <d v="2024-07-24T18:00:00"/>
    <d v="2024-07-24T18:30:00"/>
    <d v="1899-12-30T00:30:00"/>
    <x v="0"/>
    <x v="0"/>
  </r>
  <r>
    <n v="1961"/>
    <x v="401"/>
    <x v="13"/>
    <x v="51"/>
    <d v="1899-12-30T15:50:00"/>
    <x v="11"/>
    <x v="3"/>
    <s v="PHILIPS"/>
    <s v="EFFICIA DFM 100"/>
    <x v="2"/>
    <x v="6"/>
    <s v="TEST NOT PASSED"/>
    <s v="CHECKED AND RECCONNECTED ECG CABLEM PROBLEM RECTIFIED"/>
    <s v="NO"/>
    <s v="NO"/>
    <d v="2024-07-24T00:00:00"/>
    <s v="July 2024"/>
    <d v="1899-12-30T16:20:00"/>
    <d v="2024-07-24T15:30:00"/>
    <d v="2024-07-24T16:20:00"/>
    <d v="1899-12-30T00:50:00"/>
    <x v="0"/>
    <x v="1"/>
  </r>
  <r>
    <n v="1962"/>
    <x v="401"/>
    <x v="13"/>
    <x v="191"/>
    <d v="1899-12-30T14:10:00"/>
    <x v="0"/>
    <x v="37"/>
    <s v="SMITHS MEDICAL"/>
    <s v="GRASEBY 1200"/>
    <x v="1"/>
    <x v="7"/>
    <s v="NOT WORKING"/>
    <s v="ISSUE RECTIFIED"/>
    <s v="NO"/>
    <s v="NO"/>
    <d v="2024-07-24T00:00:00"/>
    <s v="July 2024"/>
    <d v="1899-12-30T14:20:00"/>
    <d v="2024-07-24T14:05:00"/>
    <d v="2024-07-24T14:20:00"/>
    <d v="1899-12-30T00:15:00"/>
    <x v="0"/>
    <x v="2"/>
  </r>
  <r>
    <n v="1963"/>
    <x v="401"/>
    <x v="13"/>
    <x v="191"/>
    <d v="1899-12-30T14:10:00"/>
    <x v="0"/>
    <x v="37"/>
    <s v="SMITHS MEDICAL"/>
    <s v="GRASEBY 1200"/>
    <x v="1"/>
    <x v="7"/>
    <s v="NOT WORKING"/>
    <s v="ISSUE RECTIFIED"/>
    <s v="NO"/>
    <s v="NO"/>
    <d v="2024-07-24T00:00:00"/>
    <s v="July 2024"/>
    <d v="1899-12-30T14:20:00"/>
    <d v="2024-07-24T14:05:00"/>
    <d v="2024-07-24T14:20:00"/>
    <d v="1899-12-30T00:15:00"/>
    <x v="0"/>
    <x v="2"/>
  </r>
  <r>
    <n v="1964"/>
    <x v="401"/>
    <x v="13"/>
    <x v="6"/>
    <d v="1899-12-30T08:10:00"/>
    <x v="2"/>
    <x v="15"/>
    <s v="PHILIPS"/>
    <s v="MX 550"/>
    <x v="5"/>
    <x v="5"/>
    <s v="SLAVE MONITOR NOT WORKING"/>
    <s v="CHANGED THE SETTINGS AND RECTIFIED THE ISSUE."/>
    <s v="NO"/>
    <s v="NO"/>
    <d v="2024-07-24T00:00:00"/>
    <s v="July 2024"/>
    <d v="1899-12-30T08:20:00"/>
    <d v="2024-07-24T08:00:00"/>
    <d v="2024-07-24T08:20:00"/>
    <d v="1899-12-30T00:20:00"/>
    <x v="0"/>
    <x v="0"/>
  </r>
  <r>
    <n v="1965"/>
    <x v="401"/>
    <x v="13"/>
    <x v="61"/>
    <d v="1899-12-30T11:10:00"/>
    <x v="2"/>
    <x v="81"/>
    <s v="KARL STORZ"/>
    <s v="TM220"/>
    <x v="5"/>
    <x v="5"/>
    <s v="DISPLAY COLOUR CHANGED"/>
    <s v="CAMERA CABLE CONNECTED PROPERLY AND RECTIFIED THE ISSUE."/>
    <s v="NO"/>
    <s v="NO"/>
    <d v="2024-07-24T00:00:00"/>
    <s v="July 2024"/>
    <d v="1899-12-30T11:20:00"/>
    <d v="2024-07-24T11:00:00"/>
    <d v="2024-07-24T11:20:00"/>
    <d v="1899-12-30T00:20:00"/>
    <x v="0"/>
    <x v="0"/>
  </r>
  <r>
    <n v="1966"/>
    <x v="401"/>
    <x v="13"/>
    <x v="10"/>
    <d v="1899-12-30T10:15:00"/>
    <x v="6"/>
    <x v="45"/>
    <s v="HELENO LABORATORIES"/>
    <s v="ACTALYKE"/>
    <x v="5"/>
    <x v="1"/>
    <s v="POL ERROR"/>
    <s v="CHECKED WITH ANOTHER SAMPLE AND IT'S WORKING FINE."/>
    <s v="NO"/>
    <s v="NO"/>
    <d v="2024-07-24T00:00:00"/>
    <s v="July 2024"/>
    <d v="1899-12-30T10:25:00"/>
    <d v="2024-07-24T10:00:00"/>
    <d v="2024-07-24T10:25:00"/>
    <d v="1899-12-30T00:25:00"/>
    <x v="0"/>
    <x v="0"/>
  </r>
  <r>
    <n v="1967"/>
    <x v="401"/>
    <x v="13"/>
    <x v="130"/>
    <d v="1899-12-30T07:20:00"/>
    <x v="0"/>
    <x v="15"/>
    <s v="PHILIPS"/>
    <s v="CM12"/>
    <x v="5"/>
    <x v="5"/>
    <s v="LEAK IN BP CUFF"/>
    <s v="FIXED IT AND NOW IT'S WORKING GOOD"/>
    <s v="NO"/>
    <s v="NO"/>
    <d v="2024-07-24T00:00:00"/>
    <s v="July 2024"/>
    <d v="1899-12-30T07:25:00"/>
    <d v="2024-07-24T07:15:00"/>
    <d v="2024-07-24T07:25:00"/>
    <d v="1899-12-30T00:10:00"/>
    <x v="0"/>
    <x v="0"/>
  </r>
  <r>
    <n v="1968"/>
    <x v="402"/>
    <x v="13"/>
    <x v="51"/>
    <d v="1899-12-30T15:35:00"/>
    <x v="0"/>
    <x v="155"/>
    <s v="ARJO HUNTLEIGH"/>
    <s v="170000E1L"/>
    <x v="3"/>
    <x v="7"/>
    <s v="COUCH'S REMOTE MISSING"/>
    <s v="REPLACED A NEW REMOTE UNDER CONTRACT."/>
    <s v="REMOTE"/>
    <s v="NO"/>
    <d v="2024-07-25T00:00:00"/>
    <s v="July 2024"/>
    <d v="1899-12-30T16:00:00"/>
    <d v="2024-07-25T15:30:00"/>
    <d v="2024-07-25T16:00:00"/>
    <d v="1899-12-30T00:30:00"/>
    <x v="0"/>
    <x v="2"/>
  </r>
  <r>
    <n v="1969"/>
    <x v="403"/>
    <x v="13"/>
    <x v="40"/>
    <d v="1899-12-30T19:00:00"/>
    <x v="1"/>
    <x v="5"/>
    <s v="INSTRUMENTATION LABORATORY"/>
    <s v="GEM 4000"/>
    <x v="3"/>
    <x v="6"/>
    <s v="CVP DUE"/>
    <s v="RUNNED ALL THE CVP AND READY TO USE."/>
    <s v="CARTRIDGE"/>
    <s v="NO"/>
    <d v="2024-07-26T00:00:00"/>
    <s v="July 2024"/>
    <d v="1899-12-30T19:15:00"/>
    <d v="2024-07-26T19:00:00"/>
    <d v="2024-07-26T19:15:00"/>
    <d v="1899-12-30T00:15:00"/>
    <x v="0"/>
    <x v="0"/>
  </r>
  <r>
    <n v="1970"/>
    <x v="404"/>
    <x v="13"/>
    <x v="110"/>
    <d v="1899-12-30T10:12:00"/>
    <x v="3"/>
    <x v="3"/>
    <s v="PHILIPS"/>
    <s v="EFFICIA DFM 100"/>
    <x v="3"/>
    <x v="10"/>
    <s v="OP CHECK FAILED."/>
    <s v="PROPERLY FIXED THERAPY PORT AND RERUNNED THE TEST AND PASSED."/>
    <s v="NO"/>
    <s v="NO"/>
    <d v="2024-07-27T00:00:00"/>
    <s v="July 2024"/>
    <d v="1899-12-30T10:20:00"/>
    <d v="2024-07-27T10:10:00"/>
    <d v="2024-07-27T10:20:00"/>
    <d v="1899-12-30T00:10:00"/>
    <x v="0"/>
    <x v="1"/>
  </r>
  <r>
    <n v="1971"/>
    <x v="404"/>
    <x v="13"/>
    <x v="133"/>
    <d v="1899-12-30T20:40:00"/>
    <x v="2"/>
    <x v="37"/>
    <s v="SMITHS MEDICAL"/>
    <s v="GRASEBY 1200"/>
    <x v="4"/>
    <x v="5"/>
    <s v="MOTOR FAULT"/>
    <s v="REPLACED THE MOTOR AND RECTIFIED THE ISSUE "/>
    <s v="MOTOR"/>
    <s v="NO"/>
    <d v="2024-07-27T00:00:00"/>
    <s v="July 2024"/>
    <d v="1899-12-30T21:05:00"/>
    <d v="2024-07-27T20:30:00"/>
    <d v="2024-07-27T21:05:00"/>
    <d v="1899-12-30T00:35:00"/>
    <x v="0"/>
    <x v="2"/>
  </r>
  <r>
    <n v="1972"/>
    <x v="404"/>
    <x v="13"/>
    <x v="73"/>
    <d v="1899-12-30T16:50:00"/>
    <x v="11"/>
    <x v="21"/>
    <s v="WIPRO GE HEALTH CARE"/>
    <s v="VIVID E95"/>
    <x v="2"/>
    <x v="3"/>
    <s v="HANGING PROBLEM"/>
    <s v="COMPANY PERSON UPDATED SAFTWARE AND PROBLEM RECTIFIED"/>
    <s v="NO"/>
    <s v="NO"/>
    <d v="2024-07-27T00:00:00"/>
    <s v="July 2024"/>
    <d v="1899-12-30T17:30:00"/>
    <d v="2024-07-27T16:30:00"/>
    <d v="2024-07-27T17:30:00"/>
    <d v="1899-12-30T01:00:00"/>
    <x v="0"/>
    <x v="0"/>
  </r>
  <r>
    <n v="1973"/>
    <x v="405"/>
    <x v="13"/>
    <x v="143"/>
    <d v="1899-12-30T03:35:00"/>
    <x v="0"/>
    <x v="18"/>
    <s v="MAQUET"/>
    <s v="SERVO-I"/>
    <x v="4"/>
    <x v="6"/>
    <s v="INTERNOL LEAKAGE "/>
    <s v="FIXED THE EXPIRATORY CASSETTE PROPERLY AND RECTIFIED THE ISSUE"/>
    <s v="NO"/>
    <s v="NO"/>
    <d v="2024-07-28T00:00:00"/>
    <s v="July 2024"/>
    <d v="1899-12-30T03:55:00"/>
    <d v="2024-07-28T03:30:00"/>
    <d v="2024-07-28T03:55:00"/>
    <d v="1899-12-30T00:25:00"/>
    <x v="0"/>
    <x v="1"/>
  </r>
  <r>
    <n v="1974"/>
    <x v="405"/>
    <x v="13"/>
    <x v="282"/>
    <d v="1899-12-30T03:00:00"/>
    <x v="0"/>
    <x v="101"/>
    <s v="COVIDIEN"/>
    <s v="SOMANETICS"/>
    <x v="4"/>
    <x v="5"/>
    <s v="READING NOT DISPLAYED PROPERLY"/>
    <s v="FOUND THAT THE CABLE WAS LOOSELY CONNECTED , FIXED AND ISSUE RECTIFIED."/>
    <s v="NO"/>
    <s v="NO"/>
    <d v="2024-07-28T00:00:00"/>
    <s v="July 2024"/>
    <d v="1899-12-30T03:15:00"/>
    <d v="2024-07-28T02:55:00"/>
    <d v="2024-07-28T03:15:00"/>
    <d v="1899-12-30T00:20:00"/>
    <x v="0"/>
    <x v="0"/>
  </r>
  <r>
    <n v="1975"/>
    <x v="405"/>
    <x v="13"/>
    <x v="24"/>
    <d v="1899-12-30T16:30:00"/>
    <x v="13"/>
    <x v="2"/>
    <s v="ARJO HUNTLEIGH"/>
    <s v="ENTERPRISE 5000"/>
    <x v="2"/>
    <x v="7"/>
    <s v="NOT WORKING"/>
    <s v="RESET DONE AND PROBLEM RECTIFIED"/>
    <s v="NO"/>
    <s v="NO"/>
    <d v="2024-07-28T00:00:00"/>
    <s v="July 2024"/>
    <d v="1899-12-30T17:30:00"/>
    <d v="2024-07-28T16:00:00"/>
    <d v="2024-07-28T17:30:00"/>
    <d v="1899-12-30T01:30:00"/>
    <x v="0"/>
    <x v="2"/>
  </r>
  <r>
    <n v="1976"/>
    <x v="406"/>
    <x v="13"/>
    <x v="63"/>
    <d v="1899-12-30T23:30:00"/>
    <x v="0"/>
    <x v="2"/>
    <s v="ARJO HUNTLEIGH"/>
    <s v="ENTERPRISE 5000"/>
    <x v="4"/>
    <x v="7"/>
    <s v="NOT WORKING "/>
    <s v="POWER CORD WAS REMOVED FROM THE CONTROL BOX , FIXED IT AND RECTIFIED THE ISSUE."/>
    <s v="NO"/>
    <s v="NO"/>
    <d v="2024-07-29T00:00:00"/>
    <s v="July 2024"/>
    <d v="1899-12-30T23:45:00"/>
    <d v="2024-07-29T23:25:00"/>
    <d v="2024-07-29T23:45:00"/>
    <d v="1899-12-30T00:20:00"/>
    <x v="0"/>
    <x v="2"/>
  </r>
  <r>
    <n v="1977"/>
    <x v="407"/>
    <x v="13"/>
    <x v="152"/>
    <d v="1899-12-30T07:05:00"/>
    <x v="0"/>
    <x v="4"/>
    <s v="WIPRO GE HEALTH CARE"/>
    <s v="CARESTATION 650 "/>
    <x v="0"/>
    <x v="5"/>
    <s v="AC POWER FAIL ISSUE"/>
    <s v="CHECEKD AND FOUND POWER CHORD LOOSE CONTACT. RECONNECTED AND ISSUE RECTIFIED. "/>
    <s v="NO"/>
    <s v="NO"/>
    <d v="2024-07-30T00:00:00"/>
    <s v="July 2024"/>
    <d v="1899-12-30T07:45:00"/>
    <d v="2024-07-30T07:00:00"/>
    <d v="2024-07-30T07:45:00"/>
    <d v="1899-12-30T00:45:00"/>
    <x v="0"/>
    <x v="1"/>
  </r>
  <r>
    <n v="1978"/>
    <x v="407"/>
    <x v="13"/>
    <x v="99"/>
    <d v="1899-12-30T16:40:00"/>
    <x v="11"/>
    <x v="21"/>
    <s v="GE HEALTHCARE"/>
    <s v="VIVID S70"/>
    <x v="2"/>
    <x v="6"/>
    <s v="SOFTWARE CORRUPTED"/>
    <s v="COMPANY CHECKED AND UPDATED SOFTWARE, PROBLEM RECTIFIED"/>
    <s v="NO"/>
    <s v="NO"/>
    <d v="2024-07-30T00:00:00"/>
    <s v="July 2024"/>
    <d v="1899-12-30T17:20:00"/>
    <d v="2024-07-30T16:20:00"/>
    <d v="2024-07-30T17:20:00"/>
    <d v="1899-12-30T01:00:00"/>
    <x v="0"/>
    <x v="0"/>
  </r>
  <r>
    <n v="1979"/>
    <x v="408"/>
    <x v="13"/>
    <x v="25"/>
    <d v="1899-12-30T11:35:00"/>
    <x v="0"/>
    <x v="174"/>
    <s v="OLYMPUS"/>
    <s v="OER-AW"/>
    <x v="3"/>
    <x v="10"/>
    <s v="E-01 ERROR"/>
    <s v="ISSUE WITH WATER SUPPLY, CLEANED THE FILTER AND OBSERVED. NOW WORKING GOOD."/>
    <s v="NO"/>
    <s v="NO"/>
    <d v="2024-07-31T00:00:00"/>
    <s v="July 2024"/>
    <d v="1899-12-30T12:00:00"/>
    <d v="2024-07-31T11:30:00"/>
    <d v="2024-07-31T12:00:00"/>
    <d v="1899-12-30T00:30:00"/>
    <x v="0"/>
    <x v="0"/>
  </r>
  <r>
    <n v="1980"/>
    <x v="408"/>
    <x v="13"/>
    <x v="112"/>
    <d v="1899-12-30T08:55:00"/>
    <x v="0"/>
    <x v="93"/>
    <s v="VBM MEDZINTECHNIK"/>
    <s v="9000"/>
    <x v="0"/>
    <x v="5"/>
    <s v="LEAK ALARM"/>
    <s v="HOSE RECONNECTED AND ISSUE RECTIFIED"/>
    <s v="NO"/>
    <s v="NO"/>
    <d v="2024-07-31T00:00:00"/>
    <s v="July 2024"/>
    <d v="1899-12-30T09:30:00"/>
    <d v="2024-07-31T08:50:00"/>
    <d v="2024-07-31T09:30:00"/>
    <d v="1899-12-30T00:40:00"/>
    <x v="0"/>
    <x v="0"/>
  </r>
  <r>
    <n v="1981"/>
    <x v="408"/>
    <x v="13"/>
    <x v="196"/>
    <d v="1899-12-30T09:30:00"/>
    <x v="1"/>
    <x v="4"/>
    <s v="WIPRO GE HEALTH CARE"/>
    <s v="9100 CNXT"/>
    <x v="0"/>
    <x v="5"/>
    <s v="CIRCUIT LEAK TEST FAILED"/>
    <s v="REDUCED SODA LIME QTY, REFIXED AL CONNECTIONS, ISSUE RECTIFIED. "/>
    <s v="NO"/>
    <s v="NO"/>
    <d v="2024-07-31T00:00:00"/>
    <s v="July 2024"/>
    <d v="1899-12-30T09:50:00"/>
    <d v="2024-07-31T09:30:00"/>
    <d v="2024-07-31T09:50:00"/>
    <d v="1899-12-30T00:20:00"/>
    <x v="0"/>
    <x v="1"/>
  </r>
  <r>
    <n v="1982"/>
    <x v="408"/>
    <x v="13"/>
    <x v="86"/>
    <d v="1899-12-30T12:25:00"/>
    <x v="0"/>
    <x v="4"/>
    <s v="WIPRO GE HEALTH CARE"/>
    <s v="CARESTATION 650 "/>
    <x v="0"/>
    <x v="5"/>
    <s v="NO BATTERY BACKUP ISSUE"/>
    <s v="POWER MANOGEMENT BOARD DEFECTIVE. CHANGED PMB BOARD AND ISSUE RECTIFIED"/>
    <s v="POWER MANOGEMENT BOARD"/>
    <s v="NO"/>
    <d v="2024-07-31T00:00:00"/>
    <s v="July 2024"/>
    <d v="1899-12-30T13:40:00"/>
    <d v="2024-07-31T12:20:00"/>
    <d v="2024-07-31T13:40:00"/>
    <d v="1899-12-30T01:20:00"/>
    <x v="0"/>
    <x v="1"/>
  </r>
  <r>
    <n v="1983"/>
    <x v="408"/>
    <x v="13"/>
    <x v="5"/>
    <d v="1899-12-30T10:40:00"/>
    <x v="11"/>
    <x v="16"/>
    <s v="MAQUET"/>
    <s v="SERVO AIR"/>
    <x v="2"/>
    <x v="6"/>
    <s v="VOLUME DELIVERY RECTIFIED"/>
    <s v="INTRUCTED IT IS WARNING, NORMAL IN PRVC MODE AND NO PROBLEM WITH VENTILATOR"/>
    <s v="NO"/>
    <s v="NO"/>
    <d v="2024-07-31T00:00:00"/>
    <s v="July 2024"/>
    <d v="1899-12-30T11:00:00"/>
    <d v="2024-07-31T10:20:00"/>
    <d v="2024-07-31T11:00:00"/>
    <d v="1899-12-30T00:40:00"/>
    <x v="0"/>
    <x v="1"/>
  </r>
  <r>
    <n v="1984"/>
    <x v="409"/>
    <x v="14"/>
    <x v="19"/>
    <d v="1899-12-30T09:04:00"/>
    <x v="10"/>
    <x v="4"/>
    <s v="WIPRO GE HEALTH CARE"/>
    <s v="9100 CNXT"/>
    <x v="0"/>
    <x v="5"/>
    <s v="CIRCUIT LEAK TEST FAILED"/>
    <s v="SODA LIME QTY ADJUSTED AND CLEANED MOISTURE. ISSUE RECTIFIED"/>
    <s v="NO"/>
    <s v="NO"/>
    <d v="2024-08-01T00:00:00"/>
    <s v="August 2024"/>
    <d v="1899-12-30T09:30:00"/>
    <d v="2024-08-01T09:00:00"/>
    <d v="2024-08-01T09:30:00"/>
    <d v="1899-12-30T00:30:00"/>
    <x v="0"/>
    <x v="1"/>
  </r>
  <r>
    <n v="1985"/>
    <x v="409"/>
    <x v="14"/>
    <x v="240"/>
    <d v="1899-12-30T09:40:00"/>
    <x v="0"/>
    <x v="110"/>
    <s v="PHILIPS"/>
    <s v="INGENUITY"/>
    <x v="0"/>
    <x v="0"/>
    <s v="RING ARTEFACTS SEEN IN SCANS "/>
    <s v="PERFORMED AIR CALIBRATION AND ISSUE RECTIFIED "/>
    <s v="NO"/>
    <s v="NO"/>
    <d v="2024-08-01T00:00:00"/>
    <s v="August 2024"/>
    <d v="1899-12-30T10:15:00"/>
    <d v="2024-08-01T09:35:00"/>
    <d v="2024-08-01T10:15:00"/>
    <d v="1899-12-30T00:40:00"/>
    <x v="0"/>
    <x v="1"/>
  </r>
  <r>
    <n v="1986"/>
    <x v="409"/>
    <x v="14"/>
    <x v="61"/>
    <d v="1899-12-30T11:05:00"/>
    <x v="0"/>
    <x v="13"/>
    <s v="KARL STORZ"/>
    <s v="TC200"/>
    <x v="0"/>
    <x v="5"/>
    <s v="LAP TOWER MENU DISABLED"/>
    <s v="FOUND THE LINK CABLE LOOSE CONTACT. ADJUSTED THE CABLE AND ISSUE RECTIFIED. "/>
    <s v="NO"/>
    <s v="NO"/>
    <d v="2024-08-01T00:00:00"/>
    <s v="August 2024"/>
    <d v="1899-12-30T12:00:00"/>
    <d v="2024-08-01T11:00:00"/>
    <d v="2024-08-01T12:00:00"/>
    <d v="1899-12-30T01:00:00"/>
    <x v="0"/>
    <x v="0"/>
  </r>
  <r>
    <n v="1987"/>
    <x v="409"/>
    <x v="14"/>
    <x v="9"/>
    <d v="1899-12-30T13:25:00"/>
    <x v="0"/>
    <x v="175"/>
    <s v="STRYKER"/>
    <s v="7110-120-000"/>
    <x v="0"/>
    <x v="5"/>
    <s v="DRILL NOT WORKING"/>
    <s v="FOUND BATTERY TO BE DEFECTIVE"/>
    <s v="NO"/>
    <s v="BATTERY"/>
    <d v="2024-08-01T00:00:00"/>
    <s v="August 2024"/>
    <d v="1899-12-30T13:40:00"/>
    <d v="2024-08-01T13:20:00"/>
    <d v="2024-08-01T13:40:00"/>
    <d v="1899-12-30T00:20:00"/>
    <x v="1"/>
    <x v="0"/>
  </r>
  <r>
    <n v="1988"/>
    <x v="409"/>
    <x v="14"/>
    <x v="35"/>
    <d v="1899-12-30T17:02:00"/>
    <x v="3"/>
    <x v="15"/>
    <s v="PHILIPS"/>
    <s v="MX 450"/>
    <x v="3"/>
    <x v="10"/>
    <s v="CAN'T ABLE TO MEASURE ETCO2"/>
    <s v="FOUND WATER TRAP BROKEN, REPLACED IT AND OBSERVED. NOW WORKING GOOD."/>
    <s v="WATER TRAP"/>
    <s v="NO"/>
    <d v="2024-08-01T00:00:00"/>
    <s v="August 2024"/>
    <d v="1899-12-30T17:15:00"/>
    <d v="2024-08-01T17:00:00"/>
    <d v="2024-08-01T17:15:00"/>
    <d v="1899-12-30T00:15:00"/>
    <x v="0"/>
    <x v="0"/>
  </r>
  <r>
    <n v="1989"/>
    <x v="409"/>
    <x v="14"/>
    <x v="23"/>
    <d v="1899-12-30T14:35:00"/>
    <x v="0"/>
    <x v="5"/>
    <s v="GEM 3500"/>
    <s v="INSTRUMENTATION LABORATORY"/>
    <x v="1"/>
    <x v="6"/>
    <s v="PCO2 ISSUE"/>
    <s v="ISSUE RECTIFIED"/>
    <s v="NO"/>
    <s v="NO"/>
    <d v="2024-08-01T00:00:00"/>
    <s v="August 2024"/>
    <d v="1899-12-30T14:40:00"/>
    <d v="2024-08-01T14:30:00"/>
    <d v="2024-08-01T14:40:00"/>
    <d v="1899-12-30T00:10:00"/>
    <x v="0"/>
    <x v="0"/>
  </r>
  <r>
    <n v="1990"/>
    <x v="409"/>
    <x v="14"/>
    <x v="20"/>
    <d v="1899-12-30T13:45:00"/>
    <x v="0"/>
    <x v="20"/>
    <s v="GETINGE"/>
    <s v="GSS67H102E"/>
    <x v="1"/>
    <x v="8"/>
    <s v="STEAM TIME OUT"/>
    <s v="WATERSETTLED ISSUE RECTIFIED"/>
    <s v="NO"/>
    <s v="NO"/>
    <d v="2024-08-01T00:00:00"/>
    <s v="August 2024"/>
    <d v="1899-12-30T13:50:00"/>
    <d v="2024-08-01T13:40:00"/>
    <d v="2024-08-01T13:50:00"/>
    <d v="1899-12-30T00:10:00"/>
    <x v="0"/>
    <x v="0"/>
  </r>
  <r>
    <n v="1991"/>
    <x v="409"/>
    <x v="14"/>
    <x v="27"/>
    <d v="1899-12-30T10:50:00"/>
    <x v="11"/>
    <x v="32"/>
    <s v="WIPRO GE HEALTH CARE"/>
    <s v="MAC 2000"/>
    <x v="2"/>
    <x v="3"/>
    <s v="NOT WORKING"/>
    <s v="CHECKED AND NOT ISSUES FOUND, KEPT UNDER OBSERVATION"/>
    <s v="NO"/>
    <s v="NO"/>
    <d v="2024-08-01T00:00:00"/>
    <s v="August 2024"/>
    <d v="1899-12-30T11:05:00"/>
    <d v="2024-08-01T10:30:00"/>
    <d v="2024-08-01T11:05:00"/>
    <d v="1899-12-30T00:35:00"/>
    <x v="0"/>
    <x v="0"/>
  </r>
  <r>
    <n v="1992"/>
    <x v="409"/>
    <x v="14"/>
    <x v="54"/>
    <d v="1899-12-30T09:15:00"/>
    <x v="0"/>
    <x v="32"/>
    <s v="WIPRO GE HEALTH CARE"/>
    <s v="MAC 2000"/>
    <x v="5"/>
    <x v="3"/>
    <s v="DISPLAY NOT WORKING"/>
    <s v="CLEANED THE DISPLAY CABLE AND RECONNECTED IT.WORKING FINE."/>
    <s v="NO"/>
    <s v="NO"/>
    <d v="2024-08-01T00:00:00"/>
    <s v="August 2024"/>
    <d v="1899-12-30T09:40:00"/>
    <d v="2024-08-01T09:10:00"/>
    <d v="2024-08-01T09:40:00"/>
    <d v="1899-12-30T00:30:00"/>
    <x v="0"/>
    <x v="0"/>
  </r>
  <r>
    <n v="1993"/>
    <x v="410"/>
    <x v="14"/>
    <x v="189"/>
    <d v="1899-12-30T07:15:00"/>
    <x v="0"/>
    <x v="110"/>
    <s v="PHILIPS"/>
    <s v="INGENUITY"/>
    <x v="0"/>
    <x v="0"/>
    <s v="GANTRY SHUTDOWN"/>
    <s v="RESTARTED THE SYSTEM THRICE AND ISSUE RECTIFIED. "/>
    <s v="NO"/>
    <s v="NO"/>
    <d v="2024-08-02T00:00:00"/>
    <s v="August 2024"/>
    <d v="1899-12-30T07:55:00"/>
    <d v="2024-08-02T07:10:00"/>
    <d v="2024-08-02T07:55:00"/>
    <d v="1899-12-30T00:45:00"/>
    <x v="0"/>
    <x v="1"/>
  </r>
  <r>
    <n v="1994"/>
    <x v="410"/>
    <x v="14"/>
    <x v="6"/>
    <d v="1899-12-30T08:05:00"/>
    <x v="0"/>
    <x v="47"/>
    <s v="GETINGE"/>
    <s v="HCU40"/>
    <x v="0"/>
    <x v="5"/>
    <s v="HEMOTHERM BLANKET LEAK. "/>
    <s v="LEAK ARRESTED AND ISSUE RECTIFIED. "/>
    <s v="NO"/>
    <s v="NO"/>
    <d v="2024-08-02T00:00:00"/>
    <s v="August 2024"/>
    <d v="1899-12-30T09:00:00"/>
    <d v="2024-08-02T08:00:00"/>
    <d v="2024-08-02T09:00:00"/>
    <d v="1899-12-30T01:00:00"/>
    <x v="0"/>
    <x v="1"/>
  </r>
  <r>
    <n v="1995"/>
    <x v="410"/>
    <x v="14"/>
    <x v="22"/>
    <d v="1899-12-30T09:45:00"/>
    <x v="0"/>
    <x v="5"/>
    <s v="GEM 4000"/>
    <s v="INSTRUMENTATION LABORATORY"/>
    <x v="0"/>
    <x v="6"/>
    <s v="INCORRECT DATE AND TIME SETTING"/>
    <s v="REBOOTED AND CONFIGURED THE SYSTEM. ISSUE RECTIFIED. "/>
    <s v="NO"/>
    <s v="NO"/>
    <d v="2024-08-02T00:00:00"/>
    <s v="August 2024"/>
    <d v="1899-12-30T11:30:00"/>
    <d v="2024-08-02T09:40:00"/>
    <d v="2024-08-02T11:30:00"/>
    <d v="1899-12-30T01:50:00"/>
    <x v="0"/>
    <x v="0"/>
  </r>
  <r>
    <n v="1996"/>
    <x v="410"/>
    <x v="14"/>
    <x v="246"/>
    <d v="1899-12-30T11:35:00"/>
    <x v="2"/>
    <x v="13"/>
    <s v="KARL STORZ"/>
    <s v="TC200"/>
    <x v="0"/>
    <x v="5"/>
    <s v="LAP TOWER MENU DISABLED"/>
    <s v="FOUND THE LINK CABLE LOOSE CONTACT. ADJUSTED THE CABLE AND ISSUE RECTIFIED. "/>
    <s v="NO"/>
    <s v="NO"/>
    <d v="2024-08-02T00:00:00"/>
    <s v="August 2024"/>
    <d v="1899-12-30T12:00:00"/>
    <d v="2024-08-02T11:25:00"/>
    <d v="2024-08-02T12:00:00"/>
    <d v="1899-12-30T00:35:00"/>
    <x v="0"/>
    <x v="0"/>
  </r>
  <r>
    <n v="1997"/>
    <x v="410"/>
    <x v="14"/>
    <x v="119"/>
    <d v="1899-12-30T12:35:00"/>
    <x v="0"/>
    <x v="13"/>
    <s v="KARL STORZ"/>
    <s v="TC200"/>
    <x v="0"/>
    <x v="5"/>
    <s v="YELLOW COLOUR ON DISPLAY"/>
    <s v="FOUND DIRT ON CAMERA LENS. CLEANED THE LENS AND ISSUE RECTIFIED. "/>
    <s v="NO"/>
    <s v="NO"/>
    <d v="2024-08-02T00:00:00"/>
    <s v="August 2024"/>
    <d v="1899-12-30T13:00:00"/>
    <d v="2024-08-02T12:30:00"/>
    <d v="2024-08-02T13:00:00"/>
    <d v="1899-12-30T00:30:00"/>
    <x v="0"/>
    <x v="0"/>
  </r>
  <r>
    <n v="1998"/>
    <x v="410"/>
    <x v="14"/>
    <x v="35"/>
    <d v="1899-12-30T17:05:00"/>
    <x v="0"/>
    <x v="85"/>
    <s v="KARL STORZ"/>
    <s v="84032ZX"/>
    <x v="0"/>
    <x v="5"/>
    <s v="VIDEO LINK CABLE NOT WORKING"/>
    <s v="VIDEO CABLE SERVICE DONE AND ISSUE RECTIFIED. "/>
    <s v="NO"/>
    <s v="NO"/>
    <d v="2024-08-02T00:00:00"/>
    <s v="August 2024"/>
    <d v="1899-12-30T17:20:00"/>
    <d v="2024-08-02T17:00:00"/>
    <d v="2024-08-02T17:20:00"/>
    <d v="1899-12-30T00:20:00"/>
    <x v="0"/>
    <x v="0"/>
  </r>
  <r>
    <n v="1999"/>
    <x v="410"/>
    <x v="14"/>
    <x v="66"/>
    <d v="1899-12-30T17:35:00"/>
    <x v="0"/>
    <x v="93"/>
    <s v="VBM MEDZINTECHNIK"/>
    <s v="9000"/>
    <x v="0"/>
    <x v="5"/>
    <s v="LEAK ALARM"/>
    <s v="FOUND ISSUE WITH 24&quot; BP CUFF. MACHINE CHECKED AND WORKING FINE"/>
    <s v="NO"/>
    <s v="NO"/>
    <d v="2024-08-02T00:00:00"/>
    <s v="August 2024"/>
    <d v="1899-12-30T18:00:00"/>
    <d v="2024-08-02T17:30:00"/>
    <d v="2024-08-02T18:00:00"/>
    <d v="1899-12-30T00:30:00"/>
    <x v="0"/>
    <x v="0"/>
  </r>
  <r>
    <n v="2000"/>
    <x v="410"/>
    <x v="14"/>
    <x v="10"/>
    <d v="1899-12-30T10:03:00"/>
    <x v="7"/>
    <x v="62"/>
    <s v="CARESTREAM"/>
    <s v="DRF ASCEND ANOLOG HF"/>
    <x v="3"/>
    <x v="0"/>
    <s v="DETECTOR BATTERY ISSUE"/>
    <s v="TWO DETECTOR BATTERIES ISSUED AND OBSERVED. MODEL: DRX-1 SYSTEM 1 AND S.NO: 492200031, 492200172"/>
    <s v="DETECTOR BATTERY"/>
    <s v="NO"/>
    <d v="2024-08-02T00:00:00"/>
    <s v="August 2024"/>
    <d v="1899-12-30T10:15:00"/>
    <d v="2024-08-02T10:00:00"/>
    <d v="2024-08-02T10:15:00"/>
    <d v="1899-12-30T00:15:00"/>
    <x v="0"/>
    <x v="0"/>
  </r>
  <r>
    <n v="2001"/>
    <x v="410"/>
    <x v="14"/>
    <x v="35"/>
    <d v="1899-12-30T17:04:00"/>
    <x v="10"/>
    <x v="2"/>
    <s v="ARJO HUNTLEIGH"/>
    <s v="ENTERPRISE 8000"/>
    <x v="3"/>
    <x v="9"/>
    <s v="BRAKE ISSUE - BROKEN"/>
    <s v="BRAKE REFIXED INTO THE COT AND OBSERVED. WORKING GOOD."/>
    <s v="NO"/>
    <s v="NO"/>
    <d v="2024-08-02T00:00:00"/>
    <s v="August 2024"/>
    <d v="1899-12-30T17:20:00"/>
    <d v="2024-08-02T17:00:00"/>
    <d v="2024-08-02T17:20:00"/>
    <d v="1899-12-30T00:20:00"/>
    <x v="0"/>
    <x v="2"/>
  </r>
  <r>
    <n v="2002"/>
    <x v="410"/>
    <x v="14"/>
    <x v="35"/>
    <d v="1899-12-30T17:05:00"/>
    <x v="0"/>
    <x v="5"/>
    <s v="GEM 4000"/>
    <s v="INSTRUMENTATION LABORATORY"/>
    <x v="1"/>
    <x v="6"/>
    <s v="DATE AND TIME ISSUE"/>
    <s v="ISSUE RECTIFIED"/>
    <s v="NO"/>
    <s v="NO"/>
    <d v="2024-08-02T00:00:00"/>
    <s v="August 2024"/>
    <d v="1899-12-30T17:10:00"/>
    <d v="2024-08-02T17:00:00"/>
    <d v="2024-08-02T17:10:00"/>
    <d v="1899-12-30T00:10:00"/>
    <x v="0"/>
    <x v="0"/>
  </r>
  <r>
    <n v="2003"/>
    <x v="410"/>
    <x v="14"/>
    <x v="25"/>
    <d v="1899-12-30T11:40:00"/>
    <x v="2"/>
    <x v="33"/>
    <s v="SMITHS MEDICAL"/>
    <s v="EQ 5000"/>
    <x v="2"/>
    <x v="5"/>
    <s v="NOT WORKING"/>
    <s v="CHECKED AND WIRE SOLDERING"/>
    <s v="NO"/>
    <s v="NO"/>
    <d v="2024-08-02T00:00:00"/>
    <s v="August 2024"/>
    <d v="1899-12-30T12:00:00"/>
    <d v="2024-08-02T11:30:00"/>
    <d v="2024-08-02T12:00:00"/>
    <d v="1899-12-30T00:30:00"/>
    <x v="0"/>
    <x v="0"/>
  </r>
  <r>
    <n v="2004"/>
    <x v="411"/>
    <x v="14"/>
    <x v="176"/>
    <d v="1899-12-30T07:55:00"/>
    <x v="0"/>
    <x v="4"/>
    <s v="WIPRO GE HEALTH CARE"/>
    <s v="9100 CNXT"/>
    <x v="0"/>
    <x v="5"/>
    <s v="CIRCUIT LEAK TEST FAILED"/>
    <s v="REDUCED SODA LIME QTY AND ISSUE RECTIFIED"/>
    <s v="NO"/>
    <s v="NO"/>
    <d v="2024-08-03T00:00:00"/>
    <s v="August 2024"/>
    <d v="1899-12-30T08:30:00"/>
    <d v="2024-08-03T07:50:00"/>
    <d v="2024-08-03T08:30:00"/>
    <d v="1899-12-30T00:40:00"/>
    <x v="0"/>
    <x v="1"/>
  </r>
  <r>
    <n v="2005"/>
    <x v="411"/>
    <x v="14"/>
    <x v="263"/>
    <d v="1899-12-30T15:45:00"/>
    <x v="0"/>
    <x v="4"/>
    <s v="WIPRO GE HEALTH CARE"/>
    <s v="CARESTATION 650 "/>
    <x v="0"/>
    <x v="5"/>
    <s v="AC POWER FAIL ISSUE"/>
    <s v="CLEANED THE POWER MANOGEMENT BOARD AND RELOADED SOFTWARE. ISSUE RECTIFIED. "/>
    <s v="NO"/>
    <s v="NO"/>
    <d v="2024-08-03T00:00:00"/>
    <s v="August 2024"/>
    <d v="1899-12-30T16:30:00"/>
    <d v="2024-08-03T15:40:00"/>
    <d v="2024-08-03T16:30:00"/>
    <d v="1899-12-30T00:50:00"/>
    <x v="0"/>
    <x v="1"/>
  </r>
  <r>
    <n v="2006"/>
    <x v="412"/>
    <x v="14"/>
    <x v="6"/>
    <d v="1899-12-30T08:06:00"/>
    <x v="5"/>
    <x v="37"/>
    <s v="SMITHS MEDICAL"/>
    <s v="GRASEBY 1200"/>
    <x v="3"/>
    <x v="6"/>
    <s v="NOT WORKING "/>
    <s v="REPLACED THE HOLDER CLAMP, AND PRESSURE SENSOR. NOW WORKING GOOD."/>
    <s v="HOLDER CLAMP, PRESSURE SENSOR"/>
    <s v="NO"/>
    <d v="2024-08-05T00:00:00"/>
    <s v="August 2024"/>
    <d v="1899-12-30T08:20:00"/>
    <d v="2024-08-05T08:00:00"/>
    <d v="2024-08-05T08:20:00"/>
    <d v="1899-12-30T00:20:00"/>
    <x v="0"/>
    <x v="2"/>
  </r>
  <r>
    <n v="2007"/>
    <x v="412"/>
    <x v="14"/>
    <x v="10"/>
    <d v="1899-12-30T10:05:00"/>
    <x v="0"/>
    <x v="8"/>
    <s v="WIPRO GE HEALTH CARE"/>
    <s v="LOGIC E-R7"/>
    <x v="3"/>
    <x v="6"/>
    <s v="ECHO PROBE NOT WORKING"/>
    <s v="REPLACED 3-SC ECHO PROBE (S.NO: 1332067WX6), AND OBSERVED. NOW WORKING GOOD."/>
    <s v="3SC ECHO PROBE"/>
    <s v="NO"/>
    <d v="2024-08-05T00:00:00"/>
    <s v="August 2024"/>
    <d v="1899-12-30T10:30:00"/>
    <d v="2024-08-05T10:00:00"/>
    <d v="2024-08-05T10:30:00"/>
    <d v="1899-12-30T00:30:00"/>
    <x v="0"/>
    <x v="0"/>
  </r>
  <r>
    <n v="2008"/>
    <x v="412"/>
    <x v="14"/>
    <x v="86"/>
    <d v="1899-12-30T12:21:00"/>
    <x v="4"/>
    <x v="33"/>
    <s v="SMITHS MEDICAL"/>
    <s v="EQ 5000"/>
    <x v="3"/>
    <x v="5"/>
    <s v="NOT WORKING "/>
    <s v="PROPERLY FIXED THE HOSE AND OBSERVED. NOW WORKING GOOD."/>
    <s v="NO"/>
    <s v="NO"/>
    <d v="2024-08-05T00:00:00"/>
    <s v="August 2024"/>
    <d v="1899-12-30T12:35:00"/>
    <d v="2024-08-05T12:20:00"/>
    <d v="2024-08-05T12:35:00"/>
    <d v="1899-12-30T00:15:00"/>
    <x v="0"/>
    <x v="0"/>
  </r>
  <r>
    <n v="2009"/>
    <x v="412"/>
    <x v="14"/>
    <x v="35"/>
    <d v="1899-12-30T17:02:00"/>
    <x v="3"/>
    <x v="56"/>
    <s v="ANKLE MOTION PRIVATE LIMITED"/>
    <s v="AM-03"/>
    <x v="3"/>
    <x v="12"/>
    <s v="NOT WORKING "/>
    <s v="ISSUE WITH ADAPTORS, SO REPLACED 2 ADAPTOR. NOW ISSUE RECTIFIED."/>
    <s v="ANKLE MOTION ADAPTOR"/>
    <s v="NO"/>
    <d v="2024-08-05T00:00:00"/>
    <s v="August 2024"/>
    <d v="1899-12-30T17:30:00"/>
    <d v="2024-08-05T17:00:00"/>
    <d v="2024-08-05T17:30:00"/>
    <d v="1899-12-30T00:30:00"/>
    <x v="0"/>
    <x v="0"/>
  </r>
  <r>
    <n v="2010"/>
    <x v="412"/>
    <x v="14"/>
    <x v="119"/>
    <d v="1899-12-30T12:35:00"/>
    <x v="0"/>
    <x v="8"/>
    <s v="WIPRO GE HEALTH CARE"/>
    <s v="LOGIC V2"/>
    <x v="4"/>
    <x v="2"/>
    <s v="ARTIFACTS IN ECHO IMAGING"/>
    <s v="CHANGED THE ECHO PROBE AND RECTIFIED THEISSUE"/>
    <s v="ADULT ECHO PROBE"/>
    <s v="NO"/>
    <d v="2024-08-05T00:00:00"/>
    <s v="August 2024"/>
    <d v="1899-12-30T15:35:00"/>
    <d v="2024-08-05T12:30:00"/>
    <d v="2024-08-05T15:35:00"/>
    <d v="1899-12-30T03:05:00"/>
    <x v="0"/>
    <x v="0"/>
  </r>
  <r>
    <n v="2011"/>
    <x v="413"/>
    <x v="14"/>
    <x v="187"/>
    <d v="1899-12-30T06:20:00"/>
    <x v="0"/>
    <x v="16"/>
    <s v="MAQUET"/>
    <s v="SERVO AIR"/>
    <x v="0"/>
    <x v="6"/>
    <s v="ERROR TE:27"/>
    <s v="RESTARTED THE SYSTEM AND RAN PRE USE CHECK. ISSUE RECTIFIED. "/>
    <s v="NO"/>
    <s v="NO"/>
    <d v="2024-08-06T00:00:00"/>
    <s v="August 2024"/>
    <d v="1899-12-30T06:45:00"/>
    <d v="2024-08-06T06:15:00"/>
    <d v="2024-08-06T06:45:00"/>
    <d v="1899-12-30T00:30:00"/>
    <x v="0"/>
    <x v="1"/>
  </r>
  <r>
    <n v="2012"/>
    <x v="413"/>
    <x v="14"/>
    <x v="283"/>
    <d v="1899-12-30T21:30:00"/>
    <x v="3"/>
    <x v="38"/>
    <s v="PHILIPS"/>
    <s v="A40"/>
    <x v="0"/>
    <x v="6"/>
    <s v="TIDAL VOLUME NOT SHOWING"/>
    <s v="SETTINGS CONFIGURED AND ISSUE RECTIFIED. "/>
    <s v="NO"/>
    <s v="NO"/>
    <d v="2024-08-06T00:00:00"/>
    <s v="August 2024"/>
    <d v="1899-12-30T21:45:00"/>
    <d v="2024-08-06T21:28:00"/>
    <d v="2024-08-06T21:45:00"/>
    <d v="1899-12-30T00:17:00"/>
    <x v="0"/>
    <x v="0"/>
  </r>
  <r>
    <n v="2013"/>
    <x v="413"/>
    <x v="14"/>
    <x v="33"/>
    <d v="1899-12-30T23:40:00"/>
    <x v="2"/>
    <x v="2"/>
    <s v="ARJO HUNTLEIGH"/>
    <s v="ENTERPRISE 5000"/>
    <x v="0"/>
    <x v="7"/>
    <s v="COT FUNCTION NOT WORKING"/>
    <s v="POWER SOCKET DEFECTIVE. CCONNECTED TO ANOTHER POWER SOCKET AND ISSUE RECTIFIED. "/>
    <s v="NO"/>
    <s v="NO"/>
    <d v="2024-08-06T00:00:00"/>
    <s v="August 2024"/>
    <d v="1899-12-30T23:50:00"/>
    <d v="2024-08-06T23:30:00"/>
    <d v="2024-08-06T23:50:00"/>
    <d v="1899-12-30T00:20:00"/>
    <x v="0"/>
    <x v="2"/>
  </r>
  <r>
    <n v="2014"/>
    <x v="413"/>
    <x v="14"/>
    <x v="32"/>
    <d v="1899-12-30T18:03:00"/>
    <x v="7"/>
    <x v="2"/>
    <s v="ARJO HUNTLEIGH"/>
    <s v="ENTERPRISE 5000"/>
    <x v="3"/>
    <x v="7"/>
    <s v="NOT WORKING"/>
    <s v="RESET DONE, AND OBSERVED. NOW WORKING GOOD."/>
    <s v="NO"/>
    <s v="NO"/>
    <d v="2024-08-06T00:00:00"/>
    <s v="August 2024"/>
    <d v="1899-12-30T18:10:00"/>
    <d v="2024-08-06T18:00:00"/>
    <d v="2024-08-06T18:10:00"/>
    <d v="1899-12-30T00:10:00"/>
    <x v="0"/>
    <x v="2"/>
  </r>
  <r>
    <n v="2015"/>
    <x v="413"/>
    <x v="14"/>
    <x v="147"/>
    <d v="1899-12-30T09:27:00"/>
    <x v="9"/>
    <x v="48"/>
    <s v="COVIDIEN"/>
    <s v="FORCE FX "/>
    <x v="1"/>
    <x v="5"/>
    <s v="ERROR-198"/>
    <s v="RESET DONE ,NOW WORKING"/>
    <s v="NO"/>
    <s v="NO"/>
    <d v="2024-08-06T00:00:00"/>
    <s v="August 2024"/>
    <d v="1899-12-30T09:30:00"/>
    <d v="2024-08-06T09:20:00"/>
    <d v="2024-08-06T09:30:00"/>
    <d v="1899-12-30T00:10:00"/>
    <x v="0"/>
    <x v="0"/>
  </r>
  <r>
    <n v="2016"/>
    <x v="413"/>
    <x v="14"/>
    <x v="86"/>
    <d v="1899-12-30T12:25:00"/>
    <x v="0"/>
    <x v="23"/>
    <s v="MATRIX"/>
    <s v="MN05"/>
    <x v="1"/>
    <x v="5"/>
    <s v="BLANKET LEAK"/>
    <s v="CLEARED DATA NOW SAVING IMAGE"/>
    <s v="NO"/>
    <s v="NO"/>
    <d v="2024-08-06T00:00:00"/>
    <s v="August 2024"/>
    <d v="1899-12-30T12:30:00"/>
    <d v="2024-08-06T12:20:00"/>
    <d v="2024-08-06T12:30:00"/>
    <d v="1899-12-30T00:10:00"/>
    <x v="0"/>
    <x v="0"/>
  </r>
  <r>
    <n v="2017"/>
    <x v="413"/>
    <x v="14"/>
    <x v="0"/>
    <d v="1899-12-30T10:00:00"/>
    <x v="6"/>
    <x v="15"/>
    <s v="PHILIPS"/>
    <s v="CM12"/>
    <x v="2"/>
    <x v="5"/>
    <s v="ECG NOT WORKING"/>
    <s v="FOUND THE ECG CABLE NOT WORKING"/>
    <s v="NO"/>
    <s v="NO"/>
    <d v="2024-08-06T00:00:00"/>
    <s v="August 2024"/>
    <d v="1899-12-30T10:20:00"/>
    <d v="2024-08-06T09:45:00"/>
    <d v="2024-08-06T10:20:00"/>
    <d v="1899-12-30T00:35:00"/>
    <x v="0"/>
    <x v="0"/>
  </r>
  <r>
    <n v="2018"/>
    <x v="414"/>
    <x v="14"/>
    <x v="37"/>
    <d v="1899-12-30T00:20:00"/>
    <x v="0"/>
    <x v="15"/>
    <s v="MINDRAY MEDICAL INDIA"/>
    <s v="UMEC 12"/>
    <x v="0"/>
    <x v="7"/>
    <s v="SPO2 FUNCTION NOT WORKING. "/>
    <s v="SPO2 SENSOR CONNECTOR PIN BENT. STRAIGHTENED PIN AND ISSUE RECTIFIED. "/>
    <s v="NO"/>
    <s v="NO"/>
    <d v="2024-08-07T00:00:00"/>
    <s v="August 2024"/>
    <d v="1899-12-30T00:45:00"/>
    <d v="2024-08-07T00:15:00"/>
    <d v="2024-08-07T00:45:00"/>
    <d v="1899-12-30T00:30:00"/>
    <x v="0"/>
    <x v="0"/>
  </r>
  <r>
    <n v="2019"/>
    <x v="414"/>
    <x v="14"/>
    <x v="233"/>
    <d v="1899-12-30T01:50:00"/>
    <x v="0"/>
    <x v="15"/>
    <s v="MINDRAY MEDICAL INDIA"/>
    <s v="UMEC 12"/>
    <x v="0"/>
    <x v="7"/>
    <s v="BP CUFF NOT WORKING"/>
    <s v="FOUND LEAK WITH CUFF. REPLACED CUFF AND ISSUE RECTIFIED"/>
    <s v="NO"/>
    <s v="NO"/>
    <d v="2024-08-07T00:00:00"/>
    <s v="August 2024"/>
    <d v="1899-12-30T02:15:00"/>
    <d v="2024-08-07T01:45:00"/>
    <d v="2024-08-07T02:15:00"/>
    <d v="1899-12-30T00:30:00"/>
    <x v="0"/>
    <x v="0"/>
  </r>
  <r>
    <n v="2020"/>
    <x v="414"/>
    <x v="14"/>
    <x v="273"/>
    <d v="1899-12-30T21:40:00"/>
    <x v="0"/>
    <x v="3"/>
    <s v="PHILIPS"/>
    <s v="EFFICIA DFM 100"/>
    <x v="0"/>
    <x v="7"/>
    <s v="THERAPY DISABLED ALARM"/>
    <s v="RAN PRE OP CHECK AND ISSUE RECTIFIED. "/>
    <s v="NO"/>
    <s v="NO"/>
    <d v="2024-08-07T00:00:00"/>
    <s v="August 2024"/>
    <d v="1899-12-30T21:55:00"/>
    <d v="2024-08-07T21:35:00"/>
    <d v="2024-08-07T21:55:00"/>
    <d v="1899-12-30T00:20:00"/>
    <x v="0"/>
    <x v="1"/>
  </r>
  <r>
    <n v="2021"/>
    <x v="414"/>
    <x v="14"/>
    <x v="27"/>
    <d v="1899-12-30T10:40:00"/>
    <x v="2"/>
    <x v="138"/>
    <s v="RECK"/>
    <s v="MOTOMED LETTO2"/>
    <x v="4"/>
    <x v="12"/>
    <s v="BRAKE ISSUE"/>
    <s v="FIXED AND RECTIFIED THE ISSUE"/>
    <s v="NO"/>
    <s v="NO"/>
    <d v="2024-08-07T00:00:00"/>
    <s v="August 2024"/>
    <d v="1899-12-30T10:55:00"/>
    <d v="2024-08-07T10:30:00"/>
    <d v="2024-08-07T10:55:00"/>
    <d v="1899-12-30T00:25:00"/>
    <x v="0"/>
    <x v="0"/>
  </r>
  <r>
    <n v="2022"/>
    <x v="415"/>
    <x v="14"/>
    <x v="284"/>
    <d v="1899-12-30T05:35:00"/>
    <x v="9"/>
    <x v="2"/>
    <s v="ARJO HUNTLEIGH"/>
    <s v="ENTERPRISE 8000"/>
    <x v="0"/>
    <x v="7"/>
    <s v="COT FUNCTIONS NOT WORKING"/>
    <s v="COT RESET DONE AND ISSUE RECTIFIED. "/>
    <s v="NO"/>
    <s v="NO"/>
    <d v="2024-08-08T00:00:00"/>
    <s v="August 2024"/>
    <d v="1899-12-30T06:30:00"/>
    <d v="2024-08-08T05:28:00"/>
    <d v="2024-08-08T06:30:00"/>
    <d v="1899-12-30T01:02:00"/>
    <x v="0"/>
    <x v="2"/>
  </r>
  <r>
    <n v="2023"/>
    <x v="415"/>
    <x v="14"/>
    <x v="225"/>
    <d v="1899-12-30T20:50:00"/>
    <x v="0"/>
    <x v="162"/>
    <s v="COBAS E 601"/>
    <s v="ROCHE"/>
    <x v="0"/>
    <x v="4"/>
    <s v="INTERMITTENT STANDBY MODE"/>
    <s v="REMOVED AND CLEANED THE REAGENT TRAY. OPEN CAP CHECK PROCESS RAN AND PASSED. ISSUE RECTIFIED. "/>
    <s v="NO"/>
    <s v="NO"/>
    <d v="2024-08-08T00:00:00"/>
    <s v="August 2024"/>
    <d v="1899-12-30T21:30:00"/>
    <d v="2024-08-08T20:45:00"/>
    <d v="2024-08-08T21:30:00"/>
    <d v="1899-12-30T00:45:00"/>
    <x v="0"/>
    <x v="0"/>
  </r>
  <r>
    <n v="2024"/>
    <x v="416"/>
    <x v="14"/>
    <x v="106"/>
    <d v="1899-12-30T22:05:00"/>
    <x v="0"/>
    <x v="24"/>
    <s v="FRESENIUS"/>
    <s v="4008S NG"/>
    <x v="0"/>
    <x v="9"/>
    <s v="FLOW ALARM"/>
    <s v="CLEANED MOTOR AND RAN CHECKS, ISSUE RECTIFIED"/>
    <s v="NO"/>
    <s v="NO"/>
    <d v="2024-08-09T00:00:00"/>
    <s v="August 2024"/>
    <d v="1899-12-30T22:30:00"/>
    <d v="2024-08-09T22:00:00"/>
    <d v="2024-08-09T22:30:00"/>
    <d v="1899-12-30T00:30:00"/>
    <x v="0"/>
    <x v="1"/>
  </r>
  <r>
    <n v="2025"/>
    <x v="416"/>
    <x v="14"/>
    <x v="62"/>
    <d v="1899-12-30T22:35:00"/>
    <x v="0"/>
    <x v="24"/>
    <s v="FRESENIUS"/>
    <s v="4008S NG"/>
    <x v="0"/>
    <x v="9"/>
    <s v="HEPARIN ALARM"/>
    <s v="BEARING NEEDS REPLACEMENT BUT MACHINE IS WORKING FINE. "/>
    <s v="NO"/>
    <s v="NO"/>
    <d v="2024-08-09T00:00:00"/>
    <s v="August 2024"/>
    <d v="1899-12-30T23:00:00"/>
    <d v="2024-08-09T22:30:00"/>
    <d v="2024-08-09T23:00:00"/>
    <d v="1899-12-30T00:30:00"/>
    <x v="0"/>
    <x v="1"/>
  </r>
  <r>
    <n v="2026"/>
    <x v="416"/>
    <x v="14"/>
    <x v="87"/>
    <d v="1899-12-30T23:00:00"/>
    <x v="1"/>
    <x v="24"/>
    <s v="FRESENIUS"/>
    <s v="4008S NG"/>
    <x v="0"/>
    <x v="9"/>
    <s v="BLOOD LEAK ALARM"/>
    <s v="ISSUE RECTIFIED BY ADJUSTING VOLTAGE"/>
    <s v="NO"/>
    <s v="NO"/>
    <d v="2024-08-09T00:00:00"/>
    <s v="August 2024"/>
    <d v="1899-12-30T23:20:00"/>
    <d v="2024-08-09T23:00:00"/>
    <d v="2024-08-09T23:20:00"/>
    <d v="1899-12-30T00:20:00"/>
    <x v="0"/>
    <x v="1"/>
  </r>
  <r>
    <n v="2027"/>
    <x v="416"/>
    <x v="14"/>
    <x v="257"/>
    <d v="1899-12-30T23:20:00"/>
    <x v="1"/>
    <x v="24"/>
    <s v="FRESENIUS"/>
    <s v="4008 S"/>
    <x v="0"/>
    <x v="9"/>
    <s v="BLOOD LEAK ALARM"/>
    <s v="BLEACH CALIBRATION DONE AND VOLTAGE ADJUSTED, ISSUE RECTIFIED"/>
    <s v="NO"/>
    <s v="NO"/>
    <d v="2024-08-10T00:00:00"/>
    <s v="August 2024"/>
    <d v="1899-12-30T00:00:00"/>
    <d v="2024-08-09T23:20:00"/>
    <d v="2024-08-10T00:00:00"/>
    <d v="1899-12-30T00:40:00"/>
    <x v="0"/>
    <x v="1"/>
  </r>
  <r>
    <n v="2028"/>
    <x v="416"/>
    <x v="14"/>
    <x v="138"/>
    <d v="1899-12-30T00:00:00"/>
    <x v="1"/>
    <x v="24"/>
    <s v="FRESENIUS"/>
    <s v="4008 S NG"/>
    <x v="0"/>
    <x v="9"/>
    <s v="BP NOT WORKING"/>
    <s v="BP CUFF COONECTOR BROKEN. TEMPORARILY RECTIFIED THE ISSUE"/>
    <s v="NO"/>
    <s v="NO"/>
    <d v="2024-08-09T00:00:00"/>
    <s v="August 2024"/>
    <d v="1899-12-30T00:40:00"/>
    <d v="2024-08-09T00:00:00"/>
    <d v="2024-08-09T00:40:00"/>
    <d v="1899-12-30T00:40:00"/>
    <x v="0"/>
    <x v="1"/>
  </r>
  <r>
    <n v="2029"/>
    <x v="416"/>
    <x v="14"/>
    <x v="38"/>
    <d v="1899-12-30T00:40:00"/>
    <x v="1"/>
    <x v="24"/>
    <s v="FRESENIUS"/>
    <s v="4008 S NG"/>
    <x v="0"/>
    <x v="9"/>
    <s v="BP NOT WORKING"/>
    <s v="BP CUFF COONECTOR BROKEN. TEMPORARILY RECTIFIED THE ISSUE"/>
    <s v="NO"/>
    <s v="NO"/>
    <d v="2024-08-09T00:00:00"/>
    <s v="August 2024"/>
    <d v="1899-12-30T01:20:00"/>
    <d v="2024-08-09T00:40:00"/>
    <d v="2024-08-09T01:20:00"/>
    <d v="1899-12-30T00:40:00"/>
    <x v="0"/>
    <x v="1"/>
  </r>
  <r>
    <n v="2030"/>
    <x v="416"/>
    <x v="14"/>
    <x v="32"/>
    <d v="1899-12-30T18:03:00"/>
    <x v="7"/>
    <x v="24"/>
    <s v="FRESENIUS"/>
    <s v="4008 S"/>
    <x v="3"/>
    <x v="9"/>
    <s v="BP CUFFS NOT WORKING"/>
    <s v="ISSUED 4 NOS BP CUFFS TO DIALYSIS. NOW WORKING GOOD."/>
    <s v="BP CUFF"/>
    <s v="NO"/>
    <d v="2024-08-09T00:00:00"/>
    <s v="August 2024"/>
    <d v="1899-12-30T18:10:00"/>
    <d v="2024-08-09T18:00:00"/>
    <d v="2024-08-09T18:10:00"/>
    <d v="1899-12-30T00:10:00"/>
    <x v="0"/>
    <x v="1"/>
  </r>
  <r>
    <n v="2031"/>
    <x v="416"/>
    <x v="14"/>
    <x v="196"/>
    <d v="1899-12-30T09:40:00"/>
    <x v="2"/>
    <x v="2"/>
    <s v="ARJO HUNTLEIGH"/>
    <s v="ENTERPRISE 5000"/>
    <x v="4"/>
    <x v="7"/>
    <s v="REMOTE NOT WORKING "/>
    <s v="REPLACED THE REMOTE AND RECTIFIED THE ISSUE"/>
    <s v="REMOTE"/>
    <s v="NO"/>
    <d v="2024-08-09T00:00:00"/>
    <s v="August 2024"/>
    <d v="1899-12-30T09:54:00"/>
    <d v="2024-08-09T09:30:00"/>
    <d v="2024-08-09T09:54:00"/>
    <d v="1899-12-30T00:24:00"/>
    <x v="0"/>
    <x v="2"/>
  </r>
  <r>
    <n v="2032"/>
    <x v="416"/>
    <x v="14"/>
    <x v="141"/>
    <d v="1899-12-30T10:40:00"/>
    <x v="0"/>
    <x v="4"/>
    <s v="WIPRO GE HEALTH CARE"/>
    <s v="9100 CNXT"/>
    <x v="1"/>
    <x v="5"/>
    <s v="CIRCUIT LEAK TEST FAILED"/>
    <s v="TIE WRAPPED "/>
    <s v="NO"/>
    <s v="NO"/>
    <d v="2024-08-09T00:00:00"/>
    <s v="August 2024"/>
    <d v="1899-12-30T10:55:00"/>
    <d v="2024-08-09T10:35:00"/>
    <d v="2024-08-09T10:55:00"/>
    <d v="1899-12-30T00:20:00"/>
    <x v="0"/>
    <x v="1"/>
  </r>
  <r>
    <n v="2033"/>
    <x v="417"/>
    <x v="14"/>
    <x v="10"/>
    <d v="1899-12-30T10:04:00"/>
    <x v="10"/>
    <x v="50"/>
    <s v="ROCHE"/>
    <s v="COBAS  E411"/>
    <x v="3"/>
    <x v="4"/>
    <s v="ERROR, NOT WORKING"/>
    <s v="FOUND NEEDLE TIP BEHIND THE TRAY, CLEARED IT AND OBSERVED. WORKING GOOD."/>
    <s v="NO"/>
    <s v="NO"/>
    <d v="2024-08-10T00:00:00"/>
    <s v="August 2024"/>
    <d v="1899-12-30T10:20:00"/>
    <d v="2024-08-10T10:00:00"/>
    <d v="2024-08-10T10:20:00"/>
    <d v="1899-12-30T00:20:00"/>
    <x v="0"/>
    <x v="0"/>
  </r>
  <r>
    <n v="2034"/>
    <x v="417"/>
    <x v="14"/>
    <x v="61"/>
    <d v="1899-12-30T11:04:00"/>
    <x v="10"/>
    <x v="5"/>
    <s v="INSTRUMENTATION LABORATORY"/>
    <s v="GEM 4000"/>
    <x v="3"/>
    <x v="6"/>
    <s v="NEED TO REPLACE CARTRIDGE"/>
    <s v="CARTRIDGE LOADED AND CVP TESTS DONE. NOW WORKING GOOD."/>
    <s v="CARTRIDGE"/>
    <s v="NO"/>
    <d v="2024-08-10T00:00:00"/>
    <s v="August 2024"/>
    <d v="1899-12-30T12:00:00"/>
    <d v="2024-08-10T11:00:00"/>
    <d v="2024-08-10T12:00:00"/>
    <d v="1899-12-30T01:00:00"/>
    <x v="0"/>
    <x v="0"/>
  </r>
  <r>
    <n v="2035"/>
    <x v="417"/>
    <x v="14"/>
    <x v="79"/>
    <d v="1899-12-30T11:00:00"/>
    <x v="6"/>
    <x v="2"/>
    <s v="ARJO HUNTLEIGH"/>
    <s v="ENTERPRISE 8000"/>
    <x v="2"/>
    <x v="5"/>
    <s v="NOT WORKING"/>
    <s v="CHECKED AND RESET DONE"/>
    <s v="NO"/>
    <s v="NO"/>
    <d v="2024-08-10T00:00:00"/>
    <s v="August 2024"/>
    <d v="1899-12-30T11:20:00"/>
    <d v="2024-08-10T10:45:00"/>
    <d v="2024-08-10T11:20:00"/>
    <d v="1899-12-30T00:35:00"/>
    <x v="0"/>
    <x v="2"/>
  </r>
  <r>
    <n v="2036"/>
    <x v="418"/>
    <x v="14"/>
    <x v="107"/>
    <d v="1899-12-30T18:35:00"/>
    <x v="0"/>
    <x v="34"/>
    <s v="WIPRO GE HEALTH CARE"/>
    <s v="SLE"/>
    <x v="1"/>
    <x v="6"/>
    <s v="CALIBRATION DUE"/>
    <s v="CALIBRATION DONE "/>
    <s v="NO"/>
    <s v="NO"/>
    <d v="2024-08-11T00:00:00"/>
    <s v="August 2024"/>
    <d v="1899-12-30T18:55:00"/>
    <d v="2024-08-11T18:30:00"/>
    <d v="2024-08-11T18:55:00"/>
    <d v="1899-12-30T00:25:00"/>
    <x v="0"/>
    <x v="1"/>
  </r>
  <r>
    <n v="2037"/>
    <x v="419"/>
    <x v="14"/>
    <x v="152"/>
    <d v="1899-12-30T07:02:00"/>
    <x v="3"/>
    <x v="4"/>
    <s v="WIPRO GE HEALTH CARE"/>
    <s v="9100 CNXT"/>
    <x v="3"/>
    <x v="5"/>
    <s v="CIRCUIT LEAK TEST FAILED"/>
    <s v="CLEANED THE ABSORBER CANISTER AND OBSERVED. NOW WORKING GOOD."/>
    <s v="NO"/>
    <s v="NO"/>
    <d v="2024-08-12T00:00:00"/>
    <s v="August 2024"/>
    <d v="1899-12-30T07:20:00"/>
    <d v="2024-08-12T07:00:00"/>
    <d v="2024-08-12T07:20:00"/>
    <d v="1899-12-30T00:20:00"/>
    <x v="0"/>
    <x v="1"/>
  </r>
  <r>
    <n v="2038"/>
    <x v="419"/>
    <x v="14"/>
    <x v="245"/>
    <d v="1899-12-30T07:22:00"/>
    <x v="3"/>
    <x v="4"/>
    <s v="WIPRO GE HEALTH CARE"/>
    <s v="9100 CNXT"/>
    <x v="3"/>
    <x v="5"/>
    <s v="CIRCUIT LEAK TEST FAILED"/>
    <s v="CLEANED THE ABSORBER CANISTER AND OBSERVED. NOW WORKING GOOD."/>
    <s v="NO"/>
    <s v="NO"/>
    <d v="2024-08-12T00:00:00"/>
    <s v="August 2024"/>
    <d v="1899-12-30T07:40:00"/>
    <d v="2024-08-12T07:20:00"/>
    <d v="2024-08-12T07:40:00"/>
    <d v="1899-12-30T00:20:00"/>
    <x v="0"/>
    <x v="1"/>
  </r>
  <r>
    <n v="2039"/>
    <x v="419"/>
    <x v="14"/>
    <x v="223"/>
    <d v="1899-12-30T08:37:00"/>
    <x v="3"/>
    <x v="32"/>
    <s v="WIPRO GE HEALTH CARE"/>
    <s v="MAC 600"/>
    <x v="3"/>
    <x v="7"/>
    <s v="NOT WORKING"/>
    <s v="ISSUE WITH BULB ELECTRODES. CLEANED AND REFIXED, NOW WORKING GOOD."/>
    <s v="NO"/>
    <s v="NO"/>
    <d v="2024-08-12T00:00:00"/>
    <s v="August 2024"/>
    <d v="1899-12-30T08:50:00"/>
    <d v="2024-08-12T08:35:00"/>
    <d v="2024-08-12T08:50:00"/>
    <d v="1899-12-30T00:15:00"/>
    <x v="0"/>
    <x v="0"/>
  </r>
  <r>
    <n v="2040"/>
    <x v="419"/>
    <x v="14"/>
    <x v="21"/>
    <d v="1899-12-30T15:05:00"/>
    <x v="0"/>
    <x v="2"/>
    <s v="ARJO HUNTLEIGH"/>
    <s v="ENTERPRISE 8000"/>
    <x v="4"/>
    <x v="7"/>
    <s v="NOT WORKING"/>
    <s v="REPLACED THE HEAD END ACTUATOR AND RECTIFIED THE ISSUE"/>
    <s v="ACTUATOR"/>
    <s v="NO"/>
    <d v="2024-08-12T00:00:00"/>
    <s v="August 2024"/>
    <d v="1899-12-30T15:20:00"/>
    <d v="2024-08-12T15:00:00"/>
    <d v="2024-08-12T15:20:00"/>
    <d v="1899-12-30T00:20:00"/>
    <x v="0"/>
    <x v="2"/>
  </r>
  <r>
    <n v="2041"/>
    <x v="419"/>
    <x v="14"/>
    <x v="79"/>
    <d v="1899-12-30T10:50:00"/>
    <x v="0"/>
    <x v="5"/>
    <s v="GEM 4000"/>
    <s v="INSTRUMENTATION LABORATORY"/>
    <x v="1"/>
    <x v="7"/>
    <s v="CATRIDGE DEFECT"/>
    <s v="ISSUE RECTIFIED"/>
    <s v="NO"/>
    <s v="NO"/>
    <d v="2024-08-12T00:00:00"/>
    <s v="August 2024"/>
    <d v="1899-12-30T11:00:00"/>
    <d v="2024-08-12T10:45:00"/>
    <d v="2024-08-12T11:00:00"/>
    <d v="1899-12-30T00:15:00"/>
    <x v="0"/>
    <x v="0"/>
  </r>
  <r>
    <n v="2042"/>
    <x v="420"/>
    <x v="14"/>
    <x v="265"/>
    <d v="1899-12-30T02:20:00"/>
    <x v="0"/>
    <x v="15"/>
    <s v="PHILIPS"/>
    <s v="MX 450"/>
    <x v="1"/>
    <x v="3"/>
    <s v="PRESSURE TRANSDUCER FAILURE"/>
    <s v="REPLACED NEW TRANSDUCER"/>
    <s v="TRANSDUCER"/>
    <s v="NO"/>
    <d v="2024-08-13T00:00:00"/>
    <s v="August 2024"/>
    <d v="1899-12-30T02:30:00"/>
    <d v="2024-08-13T02:15:00"/>
    <d v="2024-08-13T02:30:00"/>
    <d v="1899-12-30T00:15:00"/>
    <x v="0"/>
    <x v="0"/>
  </r>
  <r>
    <n v="2043"/>
    <x v="421"/>
    <x v="14"/>
    <x v="23"/>
    <d v="1899-12-30T14:32:00"/>
    <x v="3"/>
    <x v="21"/>
    <s v="WIPRO GE HEALTH CARE"/>
    <s v="VIVID IQ"/>
    <x v="3"/>
    <x v="5"/>
    <s v="ANGULATION NOT WORKING"/>
    <s v="REMOVED, RECONNECTED THE PROBE, OBSERVED. NOW WORKING GOOD."/>
    <s v="NO"/>
    <s v="NO"/>
    <d v="2024-08-14T00:00:00"/>
    <s v="August 2024"/>
    <d v="1899-12-30T14:45:00"/>
    <d v="2024-08-14T14:30:00"/>
    <d v="2024-08-14T14:45:00"/>
    <d v="1899-12-30T00:15:00"/>
    <x v="0"/>
    <x v="0"/>
  </r>
  <r>
    <n v="2044"/>
    <x v="421"/>
    <x v="14"/>
    <x v="244"/>
    <d v="1899-12-30T07:42:00"/>
    <x v="3"/>
    <x v="33"/>
    <s v="SMITHS MEDICAL"/>
    <s v="EQ 5000"/>
    <x v="3"/>
    <x v="5"/>
    <s v="NOT WORKING"/>
    <s v="SOLDERED THE WIRES AND OBSERVED. NOW WORKING GOOD."/>
    <s v="NO"/>
    <s v="NO"/>
    <d v="2024-08-14T00:00:00"/>
    <s v="August 2024"/>
    <d v="1899-12-30T08:00:00"/>
    <d v="2024-08-14T07:40:00"/>
    <d v="2024-08-14T08:00:00"/>
    <d v="1899-12-30T00:20:00"/>
    <x v="0"/>
    <x v="0"/>
  </r>
  <r>
    <n v="2045"/>
    <x v="421"/>
    <x v="14"/>
    <x v="6"/>
    <d v="1899-12-30T08:03:00"/>
    <x v="7"/>
    <x v="15"/>
    <s v="PHILIPS"/>
    <s v="CM12"/>
    <x v="3"/>
    <x v="7"/>
    <s v="SPO2 NOT WORKING"/>
    <s v="RFIXED IT PROPERLY AND OPBSERVED. NOW WORKING GOOD."/>
    <s v="NO"/>
    <s v="NO"/>
    <d v="2024-08-14T00:00:00"/>
    <s v="August 2024"/>
    <d v="1899-12-30T08:15:00"/>
    <d v="2024-08-14T08:00:00"/>
    <d v="2024-08-14T08:15:00"/>
    <d v="1899-12-30T00:15:00"/>
    <x v="0"/>
    <x v="0"/>
  </r>
  <r>
    <n v="2046"/>
    <x v="421"/>
    <x v="14"/>
    <x v="97"/>
    <d v="1899-12-30T08:32:00"/>
    <x v="3"/>
    <x v="137"/>
    <s v="PARI"/>
    <s v="PARI BOY SX"/>
    <x v="3"/>
    <x v="7"/>
    <s v="NEBULIZER NOT WORKING"/>
    <s v="FIXED THE CONNECTOR AND OBSERVED. NOW WORKING GOOD."/>
    <s v="NO"/>
    <s v="NO"/>
    <d v="2024-08-14T00:00:00"/>
    <s v="August 2024"/>
    <d v="1899-12-30T08:45:00"/>
    <d v="2024-08-14T08:30:00"/>
    <d v="2024-08-14T08:45:00"/>
    <d v="1899-12-30T00:15:00"/>
    <x v="0"/>
    <x v="0"/>
  </r>
  <r>
    <n v="2047"/>
    <x v="421"/>
    <x v="14"/>
    <x v="30"/>
    <d v="1899-12-30T00:50:00"/>
    <x v="0"/>
    <x v="71"/>
    <s v="SECA"/>
    <n v="676"/>
    <x v="1"/>
    <x v="9"/>
    <s v="ERROR 1.16"/>
    <s v="ADJUST SETTIGS ISSUE RECTIFIED"/>
    <s v="NO"/>
    <s v="NO"/>
    <d v="2024-08-14T00:00:00"/>
    <s v="August 2024"/>
    <d v="1899-12-30T01:00:00"/>
    <d v="2024-08-14T00:45:00"/>
    <d v="2024-08-14T01:00:00"/>
    <d v="1899-12-30T00:15:00"/>
    <x v="0"/>
    <x v="2"/>
  </r>
  <r>
    <n v="2048"/>
    <x v="421"/>
    <x v="14"/>
    <x v="140"/>
    <d v="1899-12-30T11:20:00"/>
    <x v="2"/>
    <x v="76"/>
    <s v="PHILIPS"/>
    <s v="EFFICIA DFM 100"/>
    <x v="2"/>
    <x v="5"/>
    <s v="TEST NOT PASSED"/>
    <s v="CHECKED AND RECONNEDTED THE PADDLES"/>
    <s v="NO"/>
    <s v="NO"/>
    <d v="2024-08-14T00:00:00"/>
    <s v="August 2024"/>
    <d v="1899-12-30T11:30:00"/>
    <d v="2024-08-14T11:10:00"/>
    <d v="2024-08-14T11:30:00"/>
    <d v="1899-12-30T00:20:00"/>
    <x v="0"/>
    <x v="1"/>
  </r>
  <r>
    <n v="2049"/>
    <x v="422"/>
    <x v="14"/>
    <x v="241"/>
    <d v="1899-12-30T12:20:00"/>
    <x v="0"/>
    <x v="137"/>
    <s v="JK MEDICALS"/>
    <s v="ULTIMA "/>
    <x v="4"/>
    <x v="7"/>
    <s v="NOT WORKING PROPERLY"/>
    <s v="REPLACED THE MOTOR AND RECTIFIED THE ISSUE"/>
    <s v="MOTOR"/>
    <s v="NO"/>
    <d v="2024-08-15T00:00:00"/>
    <s v="August 2024"/>
    <d v="1899-12-30T12:30:00"/>
    <d v="2024-08-15T12:15:00"/>
    <d v="2024-08-15T12:30:00"/>
    <d v="1899-12-30T00:15:00"/>
    <x v="0"/>
    <x v="0"/>
  </r>
  <r>
    <n v="2050"/>
    <x v="422"/>
    <x v="14"/>
    <x v="6"/>
    <d v="1899-12-30T08:05:00"/>
    <x v="0"/>
    <x v="5"/>
    <s v="GEM 4000"/>
    <s v="INSTRUMENTATION LABORATORY"/>
    <x v="1"/>
    <x v="6"/>
    <s v="CVP FAILED"/>
    <s v="CVP PASSED ISSUE RECTIFIED"/>
    <s v="NO"/>
    <s v="NO"/>
    <d v="2024-08-15T00:00:00"/>
    <s v="August 2024"/>
    <d v="1899-12-30T08:10:00"/>
    <d v="2024-08-15T08:00:00"/>
    <d v="2024-08-15T08:10:00"/>
    <d v="1899-12-30T00:10:00"/>
    <x v="0"/>
    <x v="0"/>
  </r>
  <r>
    <n v="2051"/>
    <x v="422"/>
    <x v="14"/>
    <x v="71"/>
    <d v="1899-12-30T09:20:00"/>
    <x v="0"/>
    <x v="47"/>
    <s v="GETINGE"/>
    <s v="HCU40"/>
    <x v="5"/>
    <x v="5"/>
    <s v="HEMOTHERM BLANKET LEAKAGE"/>
    <s v="PATCHWORK DONE FOR HEMOTHERM BLANKET"/>
    <s v="NO"/>
    <s v="NO"/>
    <d v="2024-08-15T00:00:00"/>
    <s v="August 2024"/>
    <d v="1899-12-30T09:45:00"/>
    <d v="2024-08-15T09:15:00"/>
    <d v="2024-08-15T09:45:00"/>
    <d v="1899-12-30T00:30:00"/>
    <x v="0"/>
    <x v="1"/>
  </r>
  <r>
    <n v="2052"/>
    <x v="423"/>
    <x v="14"/>
    <x v="25"/>
    <d v="1899-12-30T11:40:00"/>
    <x v="2"/>
    <x v="20"/>
    <s v="GETINGE"/>
    <s v="GSS67H102E"/>
    <x v="2"/>
    <x v="8"/>
    <s v="ERROR"/>
    <s v="CHECKED AND FOUND WATER PRESSURE NOT SUFFICIENT"/>
    <s v="NO"/>
    <s v="NO"/>
    <d v="2024-08-16T00:00:00"/>
    <s v="August 2024"/>
    <d v="1899-12-30T11:50:00"/>
    <d v="2024-08-16T11:30:00"/>
    <d v="2024-08-16T11:50:00"/>
    <d v="1899-12-30T00:20:00"/>
    <x v="0"/>
    <x v="0"/>
  </r>
  <r>
    <n v="2053"/>
    <x v="423"/>
    <x v="14"/>
    <x v="41"/>
    <d v="1899-12-30T16:15:00"/>
    <x v="0"/>
    <x v="3"/>
    <s v="PHILIPS"/>
    <s v="EFFICIA DFM 100"/>
    <x v="5"/>
    <x v="7"/>
    <s v="SHOCK ABORTED ISSUE"/>
    <s v="RECTIFIED THE PADDLES.WORKING FINE."/>
    <s v="NO"/>
    <s v="NO"/>
    <d v="2024-08-16T00:00:00"/>
    <s v="August 2024"/>
    <d v="1899-12-30T16:50:00"/>
    <d v="2024-08-16T16:10:00"/>
    <d v="2024-08-16T16:50:00"/>
    <d v="1899-12-30T00:40:00"/>
    <x v="0"/>
    <x v="1"/>
  </r>
  <r>
    <n v="2054"/>
    <x v="424"/>
    <x v="14"/>
    <x v="85"/>
    <d v="1899-12-30T17:15:00"/>
    <x v="0"/>
    <x v="2"/>
    <s v="ARJO HUNTLEIGH"/>
    <s v="ENTERPRISE 9000"/>
    <x v="0"/>
    <x v="6"/>
    <s v="COT LOCKED"/>
    <s v="RESET DONE AND ISSUE RECTIFIED"/>
    <s v="NO"/>
    <s v="NO"/>
    <d v="2024-08-17T00:00:00"/>
    <s v="August 2024"/>
    <d v="1899-12-30T17:30:00"/>
    <d v="2024-08-17T17:10:00"/>
    <d v="2024-08-17T17:30:00"/>
    <d v="1899-12-30T00:20:00"/>
    <x v="0"/>
    <x v="2"/>
  </r>
  <r>
    <n v="2055"/>
    <x v="424"/>
    <x v="14"/>
    <x v="128"/>
    <d v="1899-12-30T20:01:00"/>
    <x v="4"/>
    <x v="5"/>
    <s v="INSTRUMENTATION LABORATORY"/>
    <s v="GEM 3500"/>
    <x v="3"/>
    <x v="6"/>
    <s v="NEED TO REPLACE CARTRIDGE"/>
    <s v="CARTRIDGE LOADED AND IS READY TO USE."/>
    <s v="CARTRIDGE"/>
    <s v="NO"/>
    <d v="2024-08-17T00:00:00"/>
    <s v="August 2024"/>
    <d v="1899-12-30T20:40:00"/>
    <d v="2024-08-17T20:00:00"/>
    <d v="2024-08-17T20:40:00"/>
    <d v="1899-12-30T00:40:00"/>
    <x v="0"/>
    <x v="0"/>
  </r>
  <r>
    <n v="2056"/>
    <x v="424"/>
    <x v="14"/>
    <x v="8"/>
    <d v="1899-12-30T13:40:00"/>
    <x v="2"/>
    <x v="18"/>
    <s v="MAQUET"/>
    <s v="SERVO-I"/>
    <x v="2"/>
    <x v="6"/>
    <s v="TEST NOT PASSED"/>
    <s v="CHECKED AND CASSETTE RECONNECTED, DIAPHRAGM CLEANED AND PROBLEM CLEARED"/>
    <s v="NO"/>
    <s v="NO"/>
    <d v="2024-08-17T00:00:00"/>
    <s v="August 2024"/>
    <d v="1899-12-30T13:50:00"/>
    <d v="2024-08-17T13:30:00"/>
    <d v="2024-08-17T13:50:00"/>
    <d v="1899-12-30T00:20:00"/>
    <x v="0"/>
    <x v="1"/>
  </r>
  <r>
    <n v="2057"/>
    <x v="424"/>
    <x v="14"/>
    <x v="110"/>
    <d v="1899-12-30T10:15:00"/>
    <x v="0"/>
    <x v="67"/>
    <s v="NOTUS NEUROLOGY"/>
    <s v="NICOLET  EEG V32"/>
    <x v="5"/>
    <x v="3"/>
    <s v="EEG LAPTOP BOOTING ISSUE"/>
    <s v="REPLACED THE DATA HARD-DISK AND RE-INSTALLED THE SOFTWARE.WORKING FINE."/>
    <s v="NO"/>
    <s v="NO"/>
    <d v="2024-08-17T00:00:00"/>
    <s v="August 2024"/>
    <d v="1899-12-30T18:30:00"/>
    <d v="2024-08-17T10:10:00"/>
    <d v="2024-08-17T18:30:00"/>
    <d v="1899-12-30T08:20:00"/>
    <x v="0"/>
    <x v="0"/>
  </r>
  <r>
    <n v="2058"/>
    <x v="425"/>
    <x v="14"/>
    <x v="2"/>
    <d v="1899-12-30T17:30:00"/>
    <x v="2"/>
    <x v="16"/>
    <s v="MAQUET"/>
    <s v="SERVO AIR"/>
    <x v="0"/>
    <x v="6"/>
    <s v="O2 CONCENTATION HIGH ALARM"/>
    <s v="O2 CELL ADJUSTMENT DONE AND ISSUE RECTIFIED. "/>
    <s v="NO"/>
    <s v="NO"/>
    <d v="2024-08-18T00:00:00"/>
    <s v="August 2024"/>
    <d v="1899-12-30T18:00:00"/>
    <d v="2024-08-18T17:20:00"/>
    <d v="2024-08-18T18:00:00"/>
    <d v="1899-12-30T00:40:00"/>
    <x v="0"/>
    <x v="1"/>
  </r>
  <r>
    <n v="2059"/>
    <x v="425"/>
    <x v="14"/>
    <x v="285"/>
    <d v="1899-12-30T06:51:00"/>
    <x v="3"/>
    <x v="38"/>
    <s v="PHILIPS"/>
    <s v="A40"/>
    <x v="3"/>
    <x v="7"/>
    <s v="SETTINGS TO BE CHNGED"/>
    <s v="SETTINGS CONFIGURED."/>
    <s v="NO"/>
    <s v="NO"/>
    <d v="2024-08-18T00:00:00"/>
    <s v="August 2024"/>
    <d v="1899-12-30T07:00:00"/>
    <d v="2024-08-18T06:49:00"/>
    <d v="2024-08-18T07:00:00"/>
    <d v="1899-12-30T00:11:00"/>
    <x v="0"/>
    <x v="0"/>
  </r>
  <r>
    <n v="2060"/>
    <x v="426"/>
    <x v="14"/>
    <x v="108"/>
    <d v="1899-12-30T11:45:00"/>
    <x v="0"/>
    <x v="157"/>
    <s v="CHATTANOOGA"/>
    <s v="INTELECT ADVANCED "/>
    <x v="1"/>
    <x v="12"/>
    <s v="POWER CORD BURNT"/>
    <s v="REPLACED NEW POWER CORD"/>
    <s v="POWERCORD"/>
    <s v="NO"/>
    <d v="2024-08-19T00:00:00"/>
    <s v="August 2024"/>
    <d v="1899-12-30T23:50:00"/>
    <d v="2024-08-19T11:40:00"/>
    <d v="2024-08-19T23:50:00"/>
    <d v="1899-12-30T12:10:00"/>
    <x v="0"/>
    <x v="0"/>
  </r>
  <r>
    <n v="2061"/>
    <x v="426"/>
    <x v="14"/>
    <x v="119"/>
    <d v="1899-12-30T12:35:00"/>
    <x v="0"/>
    <x v="155"/>
    <s v="ARJO HUNTLEIGH"/>
    <s v="170000E1L"/>
    <x v="1"/>
    <x v="7"/>
    <s v="NOT WORKING"/>
    <s v="ISSUE RECTIFIED"/>
    <s v="NO"/>
    <s v="NO"/>
    <d v="2024-08-19T00:00:00"/>
    <s v="August 2024"/>
    <d v="1899-12-30T12:40:00"/>
    <d v="2024-08-19T12:30:00"/>
    <d v="2024-08-19T12:40:00"/>
    <d v="1899-12-30T00:10:00"/>
    <x v="0"/>
    <x v="2"/>
  </r>
  <r>
    <n v="2062"/>
    <x v="426"/>
    <x v="14"/>
    <x v="103"/>
    <d v="1899-12-30T17:40:00"/>
    <x v="0"/>
    <x v="15"/>
    <s v="PHILIPS"/>
    <s v="CM12"/>
    <x v="1"/>
    <x v="7"/>
    <s v="NOT WORKING"/>
    <s v="ISSUE RECTIFIED"/>
    <s v="NO"/>
    <s v="NO"/>
    <d v="2024-08-19T00:00:00"/>
    <s v="August 2024"/>
    <d v="1899-12-30T17:50:00"/>
    <d v="2024-08-19T17:35:00"/>
    <d v="2024-08-19T17:50:00"/>
    <d v="1899-12-30T00:15:00"/>
    <x v="0"/>
    <x v="0"/>
  </r>
  <r>
    <n v="2063"/>
    <x v="426"/>
    <x v="14"/>
    <x v="48"/>
    <d v="1899-12-30T11:55:00"/>
    <x v="0"/>
    <x v="127"/>
    <s v="SKANRAY"/>
    <s v="SKANMOBILE"/>
    <x v="1"/>
    <x v="0"/>
    <s v="UPS BATTERY BACKUP ISSUE"/>
    <s v="CLEARED DATA NOW WORKING GOOD"/>
    <s v="NO"/>
    <s v="NO"/>
    <d v="2024-08-19T00:00:00"/>
    <s v="August 2024"/>
    <d v="1899-12-30T12:05:00"/>
    <d v="2024-08-19T11:50:00"/>
    <d v="2024-08-19T12:05:00"/>
    <d v="1899-12-30T00:15:00"/>
    <x v="0"/>
    <x v="0"/>
  </r>
  <r>
    <n v="2064"/>
    <x v="426"/>
    <x v="14"/>
    <x v="45"/>
    <d v="1899-12-30T14:40:00"/>
    <x v="11"/>
    <x v="3"/>
    <s v="PHILIPS"/>
    <s v="EFFICIA DFM 100"/>
    <x v="2"/>
    <x v="6"/>
    <s v="TEST NOT PASSED"/>
    <s v="CHECKED AND RECCONNECTED ECG CABLEM PROBLEM RECTIFIED"/>
    <s v="NO"/>
    <s v="NO"/>
    <d v="2024-08-19T00:00:00"/>
    <s v="August 2024"/>
    <d v="1899-12-30T14:50:00"/>
    <d v="2024-08-19T14:20:00"/>
    <d v="2024-08-19T14:50:00"/>
    <d v="1899-12-30T00:30:00"/>
    <x v="0"/>
    <x v="1"/>
  </r>
  <r>
    <n v="2065"/>
    <x v="426"/>
    <x v="14"/>
    <x v="36"/>
    <d v="1899-12-30T14:15:00"/>
    <x v="0"/>
    <x v="44"/>
    <s v="WIPRO GE HEALTH CARE"/>
    <s v="LULLABY"/>
    <x v="5"/>
    <x v="6"/>
    <s v="TEMPERATURE PROBE FAILED"/>
    <s v="REPLACED WITH NEW TEMPERATURE PROBE.WORKING FINE."/>
    <s v="SKIN TEMPERATURE PROBE"/>
    <s v="NO"/>
    <d v="2024-08-19T00:00:00"/>
    <s v="August 2024"/>
    <d v="1899-12-30T14:30:00"/>
    <d v="2024-08-19T14:10:00"/>
    <d v="2024-08-19T14:30:00"/>
    <d v="1899-12-30T00:20:00"/>
    <x v="0"/>
    <x v="0"/>
  </r>
  <r>
    <n v="2066"/>
    <x v="427"/>
    <x v="14"/>
    <x v="24"/>
    <d v="1899-12-30T16:05:00"/>
    <x v="0"/>
    <x v="21"/>
    <s v="WIPRO GE HEALTH CARE"/>
    <s v="VIVID IQ"/>
    <x v="0"/>
    <x v="6"/>
    <s v="NOT SWITCHING ON"/>
    <s v="ISSUED WITH THREE BOARDS. REPLACED AND ISSUE RECTIFIED. "/>
    <s v="I/O BOARD MST BOARD CPU BOARD"/>
    <s v="NO"/>
    <d v="2024-08-20T00:00:00"/>
    <s v="August 2024"/>
    <d v="1899-12-30T17:00:00"/>
    <d v="2024-08-20T16:00:00"/>
    <d v="2024-08-20T17:00:00"/>
    <d v="1899-12-30T01:00:00"/>
    <x v="0"/>
    <x v="0"/>
  </r>
  <r>
    <n v="2067"/>
    <x v="427"/>
    <x v="14"/>
    <x v="119"/>
    <d v="1899-12-30T12:35:00"/>
    <x v="0"/>
    <x v="108"/>
    <s v="CARL ZEISS"/>
    <s v="OPMI SENSARA"/>
    <x v="4"/>
    <x v="5"/>
    <s v="LAMP HOURS CROSSED AND INTENSITY IS LOW"/>
    <s v="REPLACED ANEW LAMP AND RECTIFIED THE ISSUE"/>
    <s v="XENON LAMP"/>
    <s v="NO"/>
    <d v="2024-08-20T00:00:00"/>
    <s v="August 2024"/>
    <d v="1899-12-30T12:50:00"/>
    <d v="2024-08-20T12:30:00"/>
    <d v="2024-08-20T12:50:00"/>
    <d v="1899-12-30T00:20:00"/>
    <x v="0"/>
    <x v="0"/>
  </r>
  <r>
    <n v="2068"/>
    <x v="427"/>
    <x v="14"/>
    <x v="25"/>
    <d v="1899-12-30T11:35:00"/>
    <x v="0"/>
    <x v="119"/>
    <s v="RESMED"/>
    <s v="ASTRAL 100"/>
    <x v="5"/>
    <x v="2"/>
    <s v="BIPAP MACHINE NOT WORKING"/>
    <s v="FACTORY RESET DONE.WORKING FINE"/>
    <s v="NO"/>
    <s v="NO"/>
    <d v="2024-08-20T00:00:00"/>
    <s v="August 2024"/>
    <d v="1899-12-30T11:55:00"/>
    <d v="2024-08-20T11:30:00"/>
    <d v="2024-08-20T11:55:00"/>
    <d v="1899-12-30T00:25:00"/>
    <x v="0"/>
    <x v="0"/>
  </r>
  <r>
    <n v="2069"/>
    <x v="428"/>
    <x v="14"/>
    <x v="25"/>
    <d v="1899-12-30T11:40:00"/>
    <x v="2"/>
    <x v="4"/>
    <s v="WIPRO GE HEALTH CARE"/>
    <s v="AISYS CS2"/>
    <x v="4"/>
    <x v="5"/>
    <s v="CHECKOUT FAILED"/>
    <s v="CHANGED THE GAS MIXER ASSEMBLY AND RECTIFIED THE ISSUE"/>
    <s v="GAS MIXER ASSEMBLY"/>
    <s v="NO"/>
    <d v="2024-08-21T00:00:00"/>
    <s v="August 2024"/>
    <d v="1899-12-30T12:50:00"/>
    <d v="2024-08-21T11:30:00"/>
    <d v="2024-08-21T12:50:00"/>
    <d v="1899-12-30T01:20:00"/>
    <x v="0"/>
    <x v="1"/>
  </r>
  <r>
    <n v="2070"/>
    <x v="428"/>
    <x v="14"/>
    <x v="21"/>
    <d v="1899-12-30T15:15:00"/>
    <x v="6"/>
    <x v="32"/>
    <s v="WIPRO GE HEALTH CARE"/>
    <s v="MAC 600"/>
    <x v="4"/>
    <x v="3"/>
    <s v="NOT ABLE TO ACQUIRE ECG WAVES"/>
    <s v="FIXED THE ECG CABLE PROPERLY AD RECTIFIED THE ISSUE"/>
    <s v="NO"/>
    <s v="NO"/>
    <d v="2024-08-21T00:00:00"/>
    <s v="August 2024"/>
    <d v="1899-12-30T15:25:00"/>
    <d v="2024-08-21T15:00:00"/>
    <d v="2024-08-21T15:25:00"/>
    <d v="1899-12-30T00:25:00"/>
    <x v="0"/>
    <x v="0"/>
  </r>
  <r>
    <n v="2071"/>
    <x v="428"/>
    <x v="14"/>
    <x v="54"/>
    <d v="1899-12-30T09:20:00"/>
    <x v="2"/>
    <x v="158"/>
    <s v="HOLOGIC"/>
    <s v="ASY-05119"/>
    <x v="4"/>
    <x v="0"/>
    <s v="CONSOLE SYSTEM NOT WORKING"/>
    <s v="RESTATED THE CPU AND RECTIFIED THE ISSUE"/>
    <s v="NO"/>
    <s v="NO"/>
    <d v="2024-08-21T00:00:00"/>
    <s v="August 2024"/>
    <d v="1899-12-30T09:30:00"/>
    <d v="2024-08-21T09:10:00"/>
    <d v="2024-08-21T09:30:00"/>
    <d v="1899-12-30T00:20:00"/>
    <x v="0"/>
    <x v="0"/>
  </r>
  <r>
    <n v="2072"/>
    <x v="428"/>
    <x v="14"/>
    <x v="59"/>
    <d v="1899-12-30T14:05:00"/>
    <x v="0"/>
    <x v="43"/>
    <s v="AKAS MEDICAL"/>
    <s v="QVS-100"/>
    <x v="1"/>
    <x v="3"/>
    <s v="POWER CORD ISSUE"/>
    <s v="ISSUE RECTIFIED"/>
    <s v="NO"/>
    <s v="NO"/>
    <d v="2024-08-21T00:00:00"/>
    <s v="August 2024"/>
    <d v="1899-12-30T14:20:00"/>
    <d v="2024-08-21T14:00:00"/>
    <d v="2024-08-21T14:20:00"/>
    <d v="1899-12-30T00:20:00"/>
    <x v="0"/>
    <x v="2"/>
  </r>
  <r>
    <n v="2073"/>
    <x v="428"/>
    <x v="14"/>
    <x v="110"/>
    <d v="1899-12-30T10:15:00"/>
    <x v="0"/>
    <x v="120"/>
    <s v="NDD"/>
    <s v="EASY ONE PRO"/>
    <x v="5"/>
    <x v="12"/>
    <s v="PFT NOT WORKING"/>
    <s v="DELETED THE OLD DATA AND RECONFIGURED IT.WORKING FINE."/>
    <s v="NO"/>
    <s v="NO"/>
    <d v="2024-08-21T00:00:00"/>
    <s v="August 2024"/>
    <d v="1899-12-30T10:45:00"/>
    <d v="2024-08-21T10:10:00"/>
    <d v="2024-08-21T10:45:00"/>
    <d v="1899-12-30T00:35:00"/>
    <x v="0"/>
    <x v="0"/>
  </r>
  <r>
    <n v="2074"/>
    <x v="429"/>
    <x v="14"/>
    <x v="10"/>
    <d v="1899-12-30T10:10:00"/>
    <x v="2"/>
    <x v="44"/>
    <s v="WIPRO GE HEALTH CARE"/>
    <s v="LULLABY"/>
    <x v="4"/>
    <x v="6"/>
    <s v="TEMP PROBE NOT WORKING"/>
    <s v="RPLACED THE TEMPERATURE PROBE AND RECTIFIED THE ISSUE"/>
    <s v="SKIN TEMPERATURE PROBE"/>
    <s v="NO"/>
    <d v="2024-08-22T00:00:00"/>
    <s v="August 2024"/>
    <d v="1899-12-30T10:15:00"/>
    <d v="2024-08-22T10:00:00"/>
    <d v="2024-08-22T10:15:00"/>
    <d v="1899-12-30T00:15:00"/>
    <x v="0"/>
    <x v="0"/>
  </r>
  <r>
    <n v="2075"/>
    <x v="429"/>
    <x v="14"/>
    <x v="123"/>
    <d v="1899-12-30T11:20:00"/>
    <x v="0"/>
    <x v="33"/>
    <s v="SMITHS MEDICAL"/>
    <s v="EQ 5000"/>
    <x v="4"/>
    <x v="5"/>
    <s v="NOT WORKING"/>
    <s v="CONNECTED THE TEMP SENSOR PROPERLY AND RECTIFIED THE ISSUE."/>
    <s v="NO"/>
    <s v="NO"/>
    <d v="2024-08-22T00:00:00"/>
    <s v="August 2024"/>
    <d v="1899-12-30T11:30:00"/>
    <d v="2024-08-22T11:15:00"/>
    <d v="2024-08-22T11:30:00"/>
    <d v="1899-12-30T00:15:00"/>
    <x v="0"/>
    <x v="0"/>
  </r>
  <r>
    <n v="2076"/>
    <x v="429"/>
    <x v="14"/>
    <x v="70"/>
    <d v="1899-12-30T15:30:00"/>
    <x v="2"/>
    <x v="21"/>
    <s v="WIPRO GE HEALTH CARE"/>
    <s v="VIVID E95"/>
    <x v="2"/>
    <x v="3"/>
    <s v="HANGING PROBLEM"/>
    <s v="COMPANY PERSON UPDATED SAFTWARE AND PROBLEM RECTIFIED"/>
    <s v="NO"/>
    <s v="NO"/>
    <d v="2024-08-22T00:00:00"/>
    <s v="August 2024"/>
    <d v="1899-12-30T15:55:00"/>
    <d v="2024-08-22T15:20:00"/>
    <d v="2024-08-22T15:55:00"/>
    <d v="1899-12-30T00:35:00"/>
    <x v="0"/>
    <x v="0"/>
  </r>
  <r>
    <n v="2077"/>
    <x v="429"/>
    <x v="14"/>
    <x v="140"/>
    <d v="1899-12-30T11:15:00"/>
    <x v="0"/>
    <x v="21"/>
    <s v="WIPRO GE HEALTH CARE"/>
    <s v="VIVID IQ"/>
    <x v="5"/>
    <x v="0"/>
    <s v="BOOTING ISSUE"/>
    <s v="REPLACED THE CPU,IO BOARD&amp;MST BOARD AND REINSTALLED THE SOFTWARE.WORKING FINE."/>
    <s v="CPU,IO BOARD&amp;MST BOARD"/>
    <s v="NO"/>
    <d v="2024-08-22T00:00:00"/>
    <s v="August 2024"/>
    <d v="1899-12-30T17:00:00"/>
    <d v="2024-08-22T11:10:00"/>
    <d v="2024-08-22T17:00:00"/>
    <d v="1899-12-30T05:50:00"/>
    <x v="0"/>
    <x v="0"/>
  </r>
  <r>
    <n v="2078"/>
    <x v="430"/>
    <x v="14"/>
    <x v="73"/>
    <d v="1899-12-30T16:34:00"/>
    <x v="10"/>
    <x v="176"/>
    <s v="WIPRO GE HEALTH CARE"/>
    <s v="LULLABY RESUS PLUS"/>
    <x v="3"/>
    <x v="6"/>
    <s v="FLOW CONTROL KNOB MIS-ALIGNED"/>
    <s v="REALIGNED AND OBSERVED. NOW WORKING GOOD."/>
    <s v="NO"/>
    <s v="NO"/>
    <d v="2024-08-23T00:00:00"/>
    <s v="August 2024"/>
    <d v="1899-12-30T17:00:00"/>
    <d v="2024-08-23T16:30:00"/>
    <d v="2024-08-23T17:00:00"/>
    <d v="1899-12-30T00:30:00"/>
    <x v="0"/>
    <x v="0"/>
  </r>
  <r>
    <n v="2079"/>
    <x v="430"/>
    <x v="14"/>
    <x v="61"/>
    <d v="1899-12-30T11:00:00"/>
    <x v="1"/>
    <x v="15"/>
    <s v="PHILIPS"/>
    <s v="MX 450"/>
    <x v="1"/>
    <x v="6"/>
    <s v="CO MODULE NOT WORKING"/>
    <s v="REPLACED ANOTHER MODULE"/>
    <s v="CO MODULE"/>
    <s v="NO"/>
    <d v="2024-08-23T00:00:00"/>
    <s v="August 2024"/>
    <d v="1899-12-30T11:10:00"/>
    <d v="2024-08-23T11:00:00"/>
    <d v="2024-08-23T11:10:00"/>
    <d v="1899-12-30T00:10:00"/>
    <x v="0"/>
    <x v="0"/>
  </r>
  <r>
    <n v="2080"/>
    <x v="430"/>
    <x v="14"/>
    <x v="24"/>
    <d v="1899-12-30T16:10:00"/>
    <x v="2"/>
    <x v="5"/>
    <s v="GEM 4000"/>
    <s v="INSTRUMENTATION LABORATORY"/>
    <x v="1"/>
    <x v="6"/>
    <s v="CVP 2 FAILED"/>
    <s v="ISSUE RECTIFIED"/>
    <s v="NO"/>
    <s v="NO"/>
    <d v="2024-08-23T00:00:00"/>
    <s v="August 2024"/>
    <d v="1899-12-30T16:10:00"/>
    <d v="2024-08-23T16:00:00"/>
    <d v="2024-08-23T16:10:00"/>
    <d v="1899-12-30T00:10:00"/>
    <x v="0"/>
    <x v="0"/>
  </r>
  <r>
    <n v="2081"/>
    <x v="430"/>
    <x v="14"/>
    <x v="116"/>
    <d v="1899-12-30T10:10:00"/>
    <x v="0"/>
    <x v="69"/>
    <s v="CARESTREAM"/>
    <s v="DRY VIEW 6950"/>
    <x v="5"/>
    <x v="0"/>
    <s v="PRINTER NOT WORKING"/>
    <s v="FILM JAMMED IN LOWER TRAY AND REMOVED IT.WORKING FINE."/>
    <s v="NO"/>
    <s v="NO"/>
    <d v="2024-08-23T00:00:00"/>
    <s v="August 2024"/>
    <d v="1899-12-30T10:30:00"/>
    <d v="2024-08-23T10:05:00"/>
    <d v="2024-08-23T10:30:00"/>
    <d v="1899-12-30T00:25:00"/>
    <x v="0"/>
    <x v="0"/>
  </r>
  <r>
    <n v="2082"/>
    <x v="431"/>
    <x v="14"/>
    <x v="59"/>
    <d v="1899-12-30T14:10:00"/>
    <x v="2"/>
    <x v="48"/>
    <s v="COVIDIEN"/>
    <s v="FORCE FX"/>
    <x v="4"/>
    <x v="5"/>
    <s v="CONTINUOUS ALARM AFTER SWITCHING ON"/>
    <s v="RESET DONE AND RECTIFED THE ISSUE"/>
    <s v="NO"/>
    <s v="NO"/>
    <d v="2024-08-24T00:00:00"/>
    <s v="August 2024"/>
    <d v="1899-12-30T14:20:00"/>
    <d v="2024-08-24T14:00:00"/>
    <d v="2024-08-24T14:20:00"/>
    <d v="1899-12-30T00:20:00"/>
    <x v="0"/>
    <x v="0"/>
  </r>
  <r>
    <n v="2083"/>
    <x v="431"/>
    <x v="14"/>
    <x v="8"/>
    <d v="1899-12-30T13:40:00"/>
    <x v="2"/>
    <x v="58"/>
    <s v="FISHER AND PAYKEL"/>
    <s v="MR810"/>
    <x v="4"/>
    <x v="6"/>
    <s v="NOT WORKING"/>
    <s v="TEMPERATURE CUTOFF RESET DONE AND RECTIFIED THE ISSUE"/>
    <s v="NO"/>
    <s v="NO"/>
    <d v="2024-08-24T00:00:00"/>
    <s v="August 2024"/>
    <d v="1899-12-30T13:50:00"/>
    <d v="2024-08-24T13:30:00"/>
    <d v="2024-08-24T13:50:00"/>
    <d v="1899-12-30T00:20:00"/>
    <x v="0"/>
    <x v="0"/>
  </r>
  <r>
    <n v="2084"/>
    <x v="431"/>
    <x v="14"/>
    <x v="93"/>
    <d v="1899-12-30T01:06:00"/>
    <x v="5"/>
    <x v="12"/>
    <s v="MAQUET"/>
    <s v="MEERA"/>
    <x v="4"/>
    <x v="5"/>
    <s v="SLIDE FUNCTION NOT WORKING"/>
    <s v="LUBRICATED THE SLIDE RAILING AND RECTIFIED THE ISSUE"/>
    <s v="NO"/>
    <s v="NO"/>
    <d v="2024-08-24T00:00:00"/>
    <s v="August 2024"/>
    <d v="1899-12-30T01:15:00"/>
    <d v="2024-08-24T01:00:00"/>
    <d v="2024-08-24T01:15:00"/>
    <d v="1899-12-30T00:15:00"/>
    <x v="0"/>
    <x v="2"/>
  </r>
  <r>
    <n v="2085"/>
    <x v="431"/>
    <x v="14"/>
    <x v="59"/>
    <d v="1899-12-30T14:10:00"/>
    <x v="2"/>
    <x v="32"/>
    <s v="WIPRO GE HEALTH CARE"/>
    <s v="MAC 600"/>
    <x v="4"/>
    <x v="7"/>
    <s v="NOT ABLE TO ACQUIRE ECG WAVES"/>
    <s v="FIXED THE ECG CABLE PROPERLY AD RECTIFIED THE ISSUE"/>
    <s v="NO"/>
    <s v="NO"/>
    <d v="2024-08-24T00:00:00"/>
    <s v="August 2024"/>
    <d v="1899-12-30T14:20:00"/>
    <d v="2024-08-24T14:00:00"/>
    <d v="2024-08-24T14:20:00"/>
    <d v="1899-12-30T00:20:00"/>
    <x v="0"/>
    <x v="0"/>
  </r>
  <r>
    <n v="2086"/>
    <x v="431"/>
    <x v="14"/>
    <x v="40"/>
    <d v="1899-12-30T19:10:00"/>
    <x v="2"/>
    <x v="15"/>
    <s v="MINDRAY MEDICAL INDIA"/>
    <s v="UMEC 12"/>
    <x v="1"/>
    <x v="7"/>
    <s v="BP ISSUE"/>
    <s v="ISSUE RECTIFIED"/>
    <s v="NO"/>
    <s v="NO"/>
    <d v="2024-08-24T00:00:00"/>
    <s v="August 2024"/>
    <d v="1899-12-30T19:10:00"/>
    <d v="2024-08-24T19:00:00"/>
    <d v="2024-08-24T19:10:00"/>
    <d v="1899-12-30T00:10:00"/>
    <x v="0"/>
    <x v="0"/>
  </r>
  <r>
    <n v="2087"/>
    <x v="431"/>
    <x v="14"/>
    <x v="99"/>
    <d v="1899-12-30T16:40:00"/>
    <x v="11"/>
    <x v="2"/>
    <s v="ARJO HUNTLEIGH"/>
    <s v="ENTERPRISE 5000"/>
    <x v="2"/>
    <x v="7"/>
    <s v="NOT WORKING"/>
    <s v="RESET DONE AND PROBLEM RECTIFIED"/>
    <s v="NO"/>
    <s v="NO"/>
    <d v="2024-08-24T00:00:00"/>
    <s v="August 2024"/>
    <d v="1899-12-30T16:55:00"/>
    <d v="2024-08-24T16:20:00"/>
    <d v="2024-08-24T16:55:00"/>
    <d v="1899-12-30T00:35:00"/>
    <x v="0"/>
    <x v="2"/>
  </r>
  <r>
    <n v="2088"/>
    <x v="431"/>
    <x v="14"/>
    <x v="28"/>
    <d v="1899-12-30T19:35:00"/>
    <x v="0"/>
    <x v="110"/>
    <s v="PHILIPS"/>
    <s v="INGENUITY"/>
    <x v="5"/>
    <x v="0"/>
    <s v="TABLE MOVEMENT AND SYSTEM HANGING ISSUE"/>
    <s v="REPLACED LEAD SCREW,BALL BEARING,ENCODER AND HARD DISK"/>
    <s v="LEAD SCREW,BALL BEARING,ENCODER AND HARD DISK"/>
    <s v="NO"/>
    <d v="2024-08-25T00:00:00"/>
    <s v="August 2024"/>
    <d v="1899-12-30T07:40:00"/>
    <d v="2024-08-24T19:30:00"/>
    <d v="2024-08-25T07:40:00"/>
    <d v="1899-12-30T12:10:00"/>
    <x v="0"/>
    <x v="1"/>
  </r>
  <r>
    <n v="2089"/>
    <x v="432"/>
    <x v="14"/>
    <x v="97"/>
    <d v="1899-12-30T08:35:00"/>
    <x v="0"/>
    <x v="4"/>
    <s v="WIPRO GE HEALTH CARE"/>
    <s v="9100 CNXT"/>
    <x v="0"/>
    <x v="5"/>
    <s v="CIRCUIT LEAK TEST FAILED"/>
    <s v="LEAK ARRESTED BY REDUCING SODA LIME QTY"/>
    <s v="NO"/>
    <s v="NO"/>
    <d v="2024-08-26T00:00:00"/>
    <s v="August 2024"/>
    <d v="1899-12-30T09:10:00"/>
    <d v="2024-08-26T08:30:00"/>
    <d v="2024-08-26T09:10:00"/>
    <d v="1899-12-30T00:40:00"/>
    <x v="0"/>
    <x v="1"/>
  </r>
  <r>
    <n v="2090"/>
    <x v="432"/>
    <x v="14"/>
    <x v="86"/>
    <d v="1899-12-30T12:40:00"/>
    <x v="11"/>
    <x v="21"/>
    <s v="GE HEALTHCARE"/>
    <s v="VIVID S70"/>
    <x v="2"/>
    <x v="6"/>
    <s v="SOFTWARE CORRUPTED"/>
    <s v="COMPANY CHECKED AND UPDATED SOFTWARE, PROBLEM RECTIFIED"/>
    <s v="NO"/>
    <s v="NO"/>
    <d v="2024-08-26T00:00:00"/>
    <s v="August 2024"/>
    <d v="1899-12-30T12:55:00"/>
    <d v="2024-08-26T12:20:00"/>
    <d v="2024-08-26T12:55:00"/>
    <d v="1899-12-30T00:35:00"/>
    <x v="0"/>
    <x v="0"/>
  </r>
  <r>
    <n v="2091"/>
    <x v="433"/>
    <x v="14"/>
    <x v="172"/>
    <d v="1899-12-30T17:50:00"/>
    <x v="2"/>
    <x v="15"/>
    <s v="PHILIPS"/>
    <s v="CM12"/>
    <x v="1"/>
    <x v="7"/>
    <s v="CONTINEOUS ALAMING"/>
    <s v="ALARM MUTED"/>
    <s v="NO"/>
    <s v="NO"/>
    <d v="2024-08-27T00:00:00"/>
    <s v="August 2024"/>
    <d v="1899-12-30T18:20:00"/>
    <d v="2024-08-27T17:40:00"/>
    <d v="2024-08-27T18:20:00"/>
    <d v="1899-12-30T00:40:00"/>
    <x v="0"/>
    <x v="0"/>
  </r>
  <r>
    <n v="2092"/>
    <x v="433"/>
    <x v="14"/>
    <x v="257"/>
    <d v="1899-12-30T23:30:00"/>
    <x v="2"/>
    <x v="5"/>
    <s v="GEM 4000"/>
    <s v="INSTRUMENTATION LABORATORY"/>
    <x v="1"/>
    <x v="6"/>
    <s v="CATRIDGE DEFECT"/>
    <s v="REPLACED NEW CATRIDGE"/>
    <s v="CARTRIDGE"/>
    <s v="NO"/>
    <d v="2024-08-27T00:00:00"/>
    <s v="August 2024"/>
    <d v="1899-12-30T23:30:00"/>
    <d v="2024-08-27T23:20:00"/>
    <d v="2024-08-27T23:30:00"/>
    <d v="1899-12-30T00:10:00"/>
    <x v="0"/>
    <x v="0"/>
  </r>
  <r>
    <n v="2093"/>
    <x v="434"/>
    <x v="14"/>
    <x v="119"/>
    <d v="1899-12-30T12:50:00"/>
    <x v="11"/>
    <x v="16"/>
    <s v="MAQUET"/>
    <s v="SERVO AIR"/>
    <x v="2"/>
    <x v="6"/>
    <s v="VOLUME DELIVERY RECTIFIED"/>
    <s v="INTRUCTED IT IS WARNING, NORMAL IN PRVC MODE AND NO PROBLEM WITH VENTILATOR"/>
    <s v="NO"/>
    <s v="NO"/>
    <d v="2024-08-28T00:00:00"/>
    <s v="August 2024"/>
    <d v="1899-12-30T13:20:00"/>
    <d v="2024-08-28T12:30:00"/>
    <d v="2024-08-28T13:20:00"/>
    <d v="1899-12-30T00:50:00"/>
    <x v="0"/>
    <x v="1"/>
  </r>
  <r>
    <n v="2094"/>
    <x v="435"/>
    <x v="14"/>
    <x v="49"/>
    <d v="1899-12-30T13:20:00"/>
    <x v="13"/>
    <x v="112"/>
    <s v="GETINGE"/>
    <s v="46-5-403"/>
    <x v="2"/>
    <x v="8"/>
    <s v="ERROR 01"/>
    <s v="CHECKED AND CHANGED FILTER AND RECTIFIED"/>
    <s v="NO"/>
    <s v="NO"/>
    <d v="2024-08-29T00:00:00"/>
    <s v="August 2024"/>
    <d v="1899-12-30T13:40:00"/>
    <d v="2024-08-29T12:50:00"/>
    <d v="2024-08-29T13:40:00"/>
    <d v="1899-12-30T00:50:00"/>
    <x v="0"/>
    <x v="0"/>
  </r>
  <r>
    <n v="2095"/>
    <x v="436"/>
    <x v="14"/>
    <x v="92"/>
    <d v="1899-12-30T13:10:00"/>
    <x v="2"/>
    <x v="79"/>
    <s v="WIPRO GE HEALTH CARE"/>
    <s v="T2100-ST2"/>
    <x v="1"/>
    <x v="3"/>
    <s v="PRINTER ISSUE"/>
    <s v="ISSUE RECTIFIED"/>
    <s v="NO"/>
    <s v="NO"/>
    <d v="2024-08-30T00:00:00"/>
    <s v="August 2024"/>
    <d v="1899-12-30T13:20:00"/>
    <d v="2024-08-30T13:00:00"/>
    <d v="2024-08-30T13:20:00"/>
    <d v="1899-12-30T00:20:00"/>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E1B2A5-D447-4660-B3A9-49B33E1FE1E2}" name="Contribu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6:B118" firstHeaderRow="1" firstDataRow="1" firstDataCol="1"/>
  <pivotFields count="29">
    <pivotField showAll="0"/>
    <pivotField numFmtId="168" showAll="0">
      <items count="440">
        <item x="0"/>
        <item x="1"/>
        <item x="2"/>
        <item x="3"/>
        <item x="4"/>
        <item x="5"/>
        <item x="6"/>
        <item x="7"/>
        <item m="1" x="437"/>
        <item m="1" x="438"/>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t="default"/>
      </items>
    </pivotField>
    <pivotField axis="axisRow" showAll="0">
      <items count="30">
        <item x="10"/>
        <item m="1" x="25"/>
        <item x="2"/>
        <item x="14"/>
        <item m="1" x="17"/>
        <item m="1" x="28"/>
        <item x="6"/>
        <item m="1" x="21"/>
        <item x="8"/>
        <item m="1" x="23"/>
        <item x="7"/>
        <item m="1" x="22"/>
        <item x="1"/>
        <item x="13"/>
        <item m="1" x="16"/>
        <item m="1" x="27"/>
        <item x="0"/>
        <item x="12"/>
        <item m="1" x="15"/>
        <item m="1" x="26"/>
        <item x="9"/>
        <item m="1" x="24"/>
        <item x="11"/>
        <item x="5"/>
        <item m="1" x="20"/>
        <item x="4"/>
        <item m="1" x="19"/>
        <item x="3"/>
        <item m="1" x="18"/>
        <item t="default"/>
      </items>
    </pivotField>
    <pivotField numFmtId="169" showAll="0">
      <items count="292">
        <item x="138"/>
        <item x="221"/>
        <item x="29"/>
        <item x="169"/>
        <item x="37"/>
        <item x="154"/>
        <item x="261"/>
        <item x="231"/>
        <item x="204"/>
        <item x="38"/>
        <item x="139"/>
        <item x="30"/>
        <item x="177"/>
        <item x="207"/>
        <item x="93"/>
        <item x="269"/>
        <item x="210"/>
        <item x="251"/>
        <item x="197"/>
        <item x="53"/>
        <item x="77"/>
        <item x="142"/>
        <item x="178"/>
        <item x="233"/>
        <item x="253"/>
        <item x="155"/>
        <item x="144"/>
        <item x="227"/>
        <item x="265"/>
        <item x="57"/>
        <item x="282"/>
        <item x="194"/>
        <item x="266"/>
        <item x="262"/>
        <item x="250"/>
        <item x="143"/>
        <item x="161"/>
        <item x="232"/>
        <item x="278"/>
        <item x="215"/>
        <item x="60"/>
        <item x="76"/>
        <item x="217"/>
        <item x="218"/>
        <item x="145"/>
        <item x="228"/>
        <item x="68"/>
        <item x="284"/>
        <item x="111"/>
        <item x="96"/>
        <item x="226"/>
        <item x="186"/>
        <item x="209"/>
        <item x="12"/>
        <item x="187"/>
        <item x="113"/>
        <item x="195"/>
        <item x="82"/>
        <item x="158"/>
        <item x="219"/>
        <item x="202"/>
        <item x="285"/>
        <item x="193"/>
        <item x="224"/>
        <item x="152"/>
        <item x="222"/>
        <item x="189"/>
        <item x="130"/>
        <item x="245"/>
        <item x="190"/>
        <item x="13"/>
        <item x="175"/>
        <item x="244"/>
        <item x="100"/>
        <item x="14"/>
        <item x="176"/>
        <item x="94"/>
        <item x="6"/>
        <item x="239"/>
        <item x="104"/>
        <item x="179"/>
        <item x="199"/>
        <item x="91"/>
        <item x="114"/>
        <item x="18"/>
        <item x="74"/>
        <item x="97"/>
        <item x="223"/>
        <item x="256"/>
        <item x="206"/>
        <item x="112"/>
        <item x="183"/>
        <item x="19"/>
        <item x="171"/>
        <item x="173"/>
        <item x="211"/>
        <item x="260"/>
        <item x="149"/>
        <item x="54"/>
        <item x="71"/>
        <item x="69"/>
        <item x="147"/>
        <item x="15"/>
        <item x="78"/>
        <item x="196"/>
        <item x="240"/>
        <item x="22"/>
        <item x="275"/>
        <item x="0"/>
        <item x="16"/>
        <item x="252"/>
        <item x="10"/>
        <item x="116"/>
        <item x="110"/>
        <item x="124"/>
        <item x="117"/>
        <item x="5"/>
        <item x="258"/>
        <item x="167"/>
        <item x="27"/>
        <item x="141"/>
        <item x="156"/>
        <item x="79"/>
        <item x="26"/>
        <item x="88"/>
        <item x="61"/>
        <item x="213"/>
        <item x="140"/>
        <item x="123"/>
        <item x="17"/>
        <item x="246"/>
        <item x="25"/>
        <item x="234"/>
        <item x="162"/>
        <item x="108"/>
        <item x="58"/>
        <item x="48"/>
        <item x="52"/>
        <item x="50"/>
        <item x="281"/>
        <item x="214"/>
        <item x="148"/>
        <item x="241"/>
        <item x="86"/>
        <item m="1" x="286"/>
        <item x="119"/>
        <item x="168"/>
        <item x="98"/>
        <item x="72"/>
        <item x="188"/>
        <item x="49"/>
        <item x="67"/>
        <item x="92"/>
        <item x="11"/>
        <item x="7"/>
        <item x="65"/>
        <item x="9"/>
        <item x="1"/>
        <item x="8"/>
        <item x="125"/>
        <item x="20"/>
        <item x="166"/>
        <item x="109"/>
        <item x="242"/>
        <item x="59"/>
        <item x="259"/>
        <item x="191"/>
        <item x="36"/>
        <item x="90"/>
        <item x="45"/>
        <item x="131"/>
        <item x="23"/>
        <item x="180"/>
        <item x="46"/>
        <item x="181"/>
        <item x="31"/>
        <item x="102"/>
        <item x="21"/>
        <item x="164"/>
        <item x="270"/>
        <item x="126"/>
        <item m="1" x="289"/>
        <item x="44"/>
        <item x="118"/>
        <item x="70"/>
        <item m="1" x="288"/>
        <item x="115"/>
        <item x="51"/>
        <item x="276"/>
        <item x="263"/>
        <item x="47"/>
        <item x="255"/>
        <item x="243"/>
        <item x="24"/>
        <item x="41"/>
        <item x="165"/>
        <item x="99"/>
        <item x="160"/>
        <item x="83"/>
        <item x="73"/>
        <item x="132"/>
        <item x="84"/>
        <item x="95"/>
        <item x="81"/>
        <item x="75"/>
        <item x="35"/>
        <item x="229"/>
        <item x="85"/>
        <item x="120"/>
        <item x="2"/>
        <item x="205"/>
        <item x="66"/>
        <item x="103"/>
        <item x="172"/>
        <item x="89"/>
        <item x="3"/>
        <item x="185"/>
        <item x="32"/>
        <item m="1" x="287"/>
        <item x="42"/>
        <item x="200"/>
        <item x="101"/>
        <item x="4"/>
        <item x="274"/>
        <item x="107"/>
        <item x="272"/>
        <item x="55"/>
        <item x="201"/>
        <item x="34"/>
        <item x="40"/>
        <item x="151"/>
        <item x="280"/>
        <item x="80"/>
        <item x="279"/>
        <item x="248"/>
        <item x="28"/>
        <item x="105"/>
        <item x="182"/>
        <item x="264"/>
        <item x="235"/>
        <item x="127"/>
        <item x="128"/>
        <item x="184"/>
        <item x="174"/>
        <item x="129"/>
        <item x="198"/>
        <item x="212"/>
        <item x="133"/>
        <item x="247"/>
        <item m="1" x="290"/>
        <item x="225"/>
        <item x="134"/>
        <item x="153"/>
        <item x="271"/>
        <item x="135"/>
        <item x="236"/>
        <item x="159"/>
        <item x="136"/>
        <item x="230"/>
        <item x="220"/>
        <item x="277"/>
        <item x="283"/>
        <item x="56"/>
        <item x="273"/>
        <item x="238"/>
        <item x="64"/>
        <item x="39"/>
        <item x="106"/>
        <item x="237"/>
        <item x="146"/>
        <item x="192"/>
        <item x="249"/>
        <item x="208"/>
        <item x="62"/>
        <item x="203"/>
        <item x="150"/>
        <item x="170"/>
        <item x="216"/>
        <item x="163"/>
        <item x="87"/>
        <item x="121"/>
        <item x="137"/>
        <item x="267"/>
        <item x="257"/>
        <item x="43"/>
        <item x="63"/>
        <item x="33"/>
        <item x="268"/>
        <item x="122"/>
        <item x="157"/>
        <item x="254"/>
        <item t="default"/>
      </items>
    </pivotField>
    <pivotField numFmtId="169" showAll="0"/>
    <pivotField numFmtId="175" showAll="0">
      <items count="23">
        <item x="1"/>
        <item x="4"/>
        <item x="3"/>
        <item x="7"/>
        <item x="10"/>
        <item x="0"/>
        <item x="5"/>
        <item x="9"/>
        <item x="12"/>
        <item x="2"/>
        <item x="16"/>
        <item x="19"/>
        <item x="15"/>
        <item x="21"/>
        <item x="6"/>
        <item x="18"/>
        <item x="17"/>
        <item x="11"/>
        <item x="8"/>
        <item x="13"/>
        <item x="14"/>
        <item x="20"/>
        <item t="default"/>
      </items>
    </pivotField>
    <pivotField showAll="0"/>
    <pivotField showAll="0"/>
    <pivotField showAll="0"/>
    <pivotField axis="axisRow" showAll="0">
      <items count="8">
        <item x="3"/>
        <item sd="0" x="4"/>
        <item m="1" x="6"/>
        <item sd="0" x="2"/>
        <item sd="0" x="1"/>
        <item sd="0" x="0"/>
        <item sd="0" x="5"/>
        <item t="default"/>
      </items>
    </pivotField>
    <pivotField showAll="0"/>
    <pivotField showAll="0"/>
    <pivotField showAll="0"/>
    <pivotField showAll="0"/>
    <pivotField showAll="0"/>
    <pivotField numFmtId="168" showAll="0"/>
    <pivotField showAll="0"/>
    <pivotField numFmtId="169" showAll="0"/>
    <pivotField numFmtId="170" showAll="0"/>
    <pivotField numFmtId="170" showAll="0"/>
    <pivotField numFmtId="172" showAll="0"/>
    <pivotField dataField="1" showAll="0"/>
    <pivotField showAll="0"/>
    <pivotField showAll="0" defaultSubtotal="0"/>
    <pivotField showAll="0" defaultSubtotal="0"/>
    <pivotField showAll="0" defaultSubtotal="0">
      <items count="4">
        <item x="0"/>
        <item x="1"/>
        <item x="2"/>
        <item x="3"/>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2">
    <field x="9"/>
    <field x="2"/>
  </rowFields>
  <rowItems count="22">
    <i>
      <x/>
    </i>
    <i r="1">
      <x/>
    </i>
    <i r="1">
      <x v="2"/>
    </i>
    <i r="1">
      <x v="3"/>
    </i>
    <i r="1">
      <x v="6"/>
    </i>
    <i r="1">
      <x v="8"/>
    </i>
    <i r="1">
      <x v="10"/>
    </i>
    <i r="1">
      <x v="12"/>
    </i>
    <i r="1">
      <x v="13"/>
    </i>
    <i r="1">
      <x v="16"/>
    </i>
    <i r="1">
      <x v="17"/>
    </i>
    <i r="1">
      <x v="20"/>
    </i>
    <i r="1">
      <x v="22"/>
    </i>
    <i r="1">
      <x v="23"/>
    </i>
    <i r="1">
      <x v="25"/>
    </i>
    <i r="1">
      <x v="27"/>
    </i>
    <i>
      <x v="1"/>
    </i>
    <i>
      <x v="3"/>
    </i>
    <i>
      <x v="4"/>
    </i>
    <i>
      <x v="5"/>
    </i>
    <i>
      <x v="6"/>
    </i>
    <i t="grand">
      <x/>
    </i>
  </rowItems>
  <colItems count="1">
    <i/>
  </colItems>
  <dataFields count="1">
    <dataField name="Count of STATUS " fld="21" subtotal="count" showDataAs="percentOfCol" baseField="9"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DE7828C-A52F-4C7A-BBE1-BDB88E6D7E8B}" name="PivotTable10" cacheId="0"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location ref="E3:F10" firstHeaderRow="1" firstDataRow="1" firstDataCol="1"/>
  <pivotFields count="29">
    <pivotField showAll="0"/>
    <pivotField numFmtId="168" showAll="0">
      <items count="440">
        <item x="0"/>
        <item x="1"/>
        <item x="2"/>
        <item x="3"/>
        <item x="4"/>
        <item x="5"/>
        <item x="6"/>
        <item x="7"/>
        <item m="1" x="437"/>
        <item m="1" x="438"/>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t="default"/>
      </items>
    </pivotField>
    <pivotField axis="axisRow" showAll="0">
      <items count="30">
        <item sd="0" x="10"/>
        <item m="1" x="25"/>
        <item sd="0" x="2"/>
        <item sd="0" x="14"/>
        <item m="1" x="17"/>
        <item m="1" x="28"/>
        <item sd="0" x="6"/>
        <item m="1" x="21"/>
        <item sd="0" x="8"/>
        <item m="1" x="23"/>
        <item sd="0" x="7"/>
        <item m="1" x="22"/>
        <item sd="0" x="1"/>
        <item x="13"/>
        <item m="1" x="16"/>
        <item m="1" x="27"/>
        <item x="0"/>
        <item x="12"/>
        <item m="1" x="15"/>
        <item m="1" x="26"/>
        <item x="9"/>
        <item m="1" x="24"/>
        <item x="11"/>
        <item x="5"/>
        <item m="1" x="20"/>
        <item x="4"/>
        <item m="1" x="19"/>
        <item x="3"/>
        <item m="1" x="18"/>
        <item t="default"/>
      </items>
    </pivotField>
    <pivotField numFmtId="169" showAll="0">
      <items count="292">
        <item x="138"/>
        <item x="221"/>
        <item x="29"/>
        <item x="169"/>
        <item x="37"/>
        <item x="154"/>
        <item x="261"/>
        <item x="231"/>
        <item x="204"/>
        <item x="38"/>
        <item x="139"/>
        <item x="30"/>
        <item x="177"/>
        <item x="207"/>
        <item x="93"/>
        <item x="269"/>
        <item x="210"/>
        <item x="251"/>
        <item x="197"/>
        <item x="53"/>
        <item x="77"/>
        <item x="142"/>
        <item x="178"/>
        <item x="233"/>
        <item x="253"/>
        <item x="155"/>
        <item x="144"/>
        <item x="227"/>
        <item x="265"/>
        <item x="57"/>
        <item x="282"/>
        <item x="194"/>
        <item x="266"/>
        <item x="262"/>
        <item x="250"/>
        <item x="143"/>
        <item x="161"/>
        <item x="232"/>
        <item x="278"/>
        <item x="215"/>
        <item x="60"/>
        <item x="76"/>
        <item x="217"/>
        <item x="218"/>
        <item x="145"/>
        <item x="228"/>
        <item x="68"/>
        <item x="284"/>
        <item x="111"/>
        <item x="96"/>
        <item x="226"/>
        <item x="186"/>
        <item x="209"/>
        <item x="12"/>
        <item x="187"/>
        <item x="113"/>
        <item x="195"/>
        <item x="82"/>
        <item x="158"/>
        <item x="219"/>
        <item x="202"/>
        <item x="285"/>
        <item x="193"/>
        <item x="224"/>
        <item x="152"/>
        <item x="222"/>
        <item x="189"/>
        <item x="130"/>
        <item x="245"/>
        <item x="190"/>
        <item x="13"/>
        <item x="175"/>
        <item x="244"/>
        <item x="100"/>
        <item x="14"/>
        <item x="176"/>
        <item x="94"/>
        <item x="6"/>
        <item x="239"/>
        <item x="104"/>
        <item x="179"/>
        <item x="199"/>
        <item x="91"/>
        <item x="114"/>
        <item x="18"/>
        <item x="74"/>
        <item x="97"/>
        <item x="223"/>
        <item x="256"/>
        <item x="206"/>
        <item x="112"/>
        <item x="183"/>
        <item x="19"/>
        <item x="171"/>
        <item x="173"/>
        <item x="211"/>
        <item x="260"/>
        <item x="149"/>
        <item x="54"/>
        <item x="71"/>
        <item x="69"/>
        <item x="147"/>
        <item x="15"/>
        <item x="78"/>
        <item x="196"/>
        <item x="240"/>
        <item x="22"/>
        <item x="275"/>
        <item x="0"/>
        <item x="16"/>
        <item x="252"/>
        <item x="10"/>
        <item x="116"/>
        <item x="110"/>
        <item x="124"/>
        <item x="117"/>
        <item x="5"/>
        <item x="258"/>
        <item x="167"/>
        <item x="27"/>
        <item x="141"/>
        <item x="156"/>
        <item x="79"/>
        <item x="26"/>
        <item x="88"/>
        <item x="61"/>
        <item x="213"/>
        <item x="140"/>
        <item x="123"/>
        <item x="17"/>
        <item x="246"/>
        <item x="25"/>
        <item x="234"/>
        <item x="162"/>
        <item x="108"/>
        <item x="58"/>
        <item x="48"/>
        <item x="52"/>
        <item x="50"/>
        <item x="281"/>
        <item x="214"/>
        <item x="148"/>
        <item x="241"/>
        <item x="86"/>
        <item m="1" x="286"/>
        <item x="119"/>
        <item x="168"/>
        <item x="98"/>
        <item x="72"/>
        <item x="188"/>
        <item x="49"/>
        <item x="67"/>
        <item x="92"/>
        <item x="11"/>
        <item x="7"/>
        <item x="65"/>
        <item x="9"/>
        <item x="1"/>
        <item x="8"/>
        <item x="125"/>
        <item x="20"/>
        <item x="166"/>
        <item x="109"/>
        <item x="242"/>
        <item x="59"/>
        <item x="259"/>
        <item x="191"/>
        <item x="36"/>
        <item x="90"/>
        <item x="45"/>
        <item x="131"/>
        <item x="23"/>
        <item x="180"/>
        <item x="46"/>
        <item x="181"/>
        <item x="31"/>
        <item x="102"/>
        <item x="21"/>
        <item x="164"/>
        <item x="270"/>
        <item x="126"/>
        <item m="1" x="289"/>
        <item x="44"/>
        <item x="118"/>
        <item x="70"/>
        <item m="1" x="288"/>
        <item x="115"/>
        <item x="51"/>
        <item x="276"/>
        <item x="263"/>
        <item x="47"/>
        <item x="255"/>
        <item x="243"/>
        <item x="24"/>
        <item x="41"/>
        <item x="165"/>
        <item x="99"/>
        <item x="160"/>
        <item x="83"/>
        <item x="73"/>
        <item x="132"/>
        <item x="84"/>
        <item x="95"/>
        <item x="81"/>
        <item x="75"/>
        <item x="35"/>
        <item x="229"/>
        <item x="85"/>
        <item x="120"/>
        <item x="2"/>
        <item x="205"/>
        <item x="66"/>
        <item x="103"/>
        <item x="172"/>
        <item x="89"/>
        <item x="3"/>
        <item x="185"/>
        <item x="32"/>
        <item m="1" x="287"/>
        <item x="42"/>
        <item x="200"/>
        <item x="101"/>
        <item x="4"/>
        <item x="274"/>
        <item x="107"/>
        <item x="272"/>
        <item x="55"/>
        <item x="201"/>
        <item x="34"/>
        <item x="40"/>
        <item x="151"/>
        <item x="280"/>
        <item x="80"/>
        <item x="279"/>
        <item x="248"/>
        <item x="28"/>
        <item x="105"/>
        <item x="182"/>
        <item x="264"/>
        <item x="235"/>
        <item x="127"/>
        <item x="128"/>
        <item x="184"/>
        <item x="174"/>
        <item x="129"/>
        <item x="198"/>
        <item x="212"/>
        <item x="133"/>
        <item x="247"/>
        <item m="1" x="290"/>
        <item x="225"/>
        <item x="134"/>
        <item x="153"/>
        <item x="271"/>
        <item x="135"/>
        <item x="236"/>
        <item x="159"/>
        <item x="136"/>
        <item x="230"/>
        <item x="220"/>
        <item x="277"/>
        <item x="283"/>
        <item x="56"/>
        <item x="273"/>
        <item x="238"/>
        <item x="64"/>
        <item x="39"/>
        <item x="106"/>
        <item x="237"/>
        <item x="146"/>
        <item x="192"/>
        <item x="249"/>
        <item x="208"/>
        <item x="62"/>
        <item x="203"/>
        <item x="150"/>
        <item x="170"/>
        <item x="216"/>
        <item x="163"/>
        <item x="87"/>
        <item x="121"/>
        <item x="137"/>
        <item x="267"/>
        <item x="257"/>
        <item x="43"/>
        <item x="63"/>
        <item x="33"/>
        <item x="268"/>
        <item x="122"/>
        <item x="157"/>
        <item x="254"/>
        <item t="default"/>
      </items>
    </pivotField>
    <pivotField numFmtId="169" showAll="0"/>
    <pivotField numFmtId="175" showAll="0">
      <items count="23">
        <item x="1"/>
        <item x="4"/>
        <item x="3"/>
        <item x="7"/>
        <item x="10"/>
        <item x="0"/>
        <item x="5"/>
        <item x="9"/>
        <item x="12"/>
        <item x="2"/>
        <item x="16"/>
        <item x="19"/>
        <item x="15"/>
        <item x="21"/>
        <item x="6"/>
        <item x="18"/>
        <item x="17"/>
        <item x="11"/>
        <item x="8"/>
        <item x="13"/>
        <item x="14"/>
        <item x="20"/>
        <item t="default"/>
      </items>
    </pivotField>
    <pivotField showAll="0"/>
    <pivotField showAll="0"/>
    <pivotField showAll="0"/>
    <pivotField axis="axisRow" showAll="0">
      <items count="8">
        <item sd="0" x="3"/>
        <item sd="0" x="4"/>
        <item m="1" x="6"/>
        <item sd="0" x="2"/>
        <item sd="0" x="1"/>
        <item sd="0" x="0"/>
        <item sd="0" x="5"/>
        <item t="default"/>
      </items>
    </pivotField>
    <pivotField showAll="0"/>
    <pivotField showAll="0"/>
    <pivotField showAll="0"/>
    <pivotField showAll="0"/>
    <pivotField showAll="0"/>
    <pivotField numFmtId="168" showAll="0"/>
    <pivotField showAll="0"/>
    <pivotField numFmtId="169" showAll="0"/>
    <pivotField numFmtId="170" showAll="0"/>
    <pivotField numFmtId="170" showAll="0"/>
    <pivotField numFmtId="172" showAll="0"/>
    <pivotField axis="axisRow" dataField="1" showAll="0" includeNewItemsInFilter="1" countASubtotal="1">
      <items count="4">
        <item x="0"/>
        <item m="1" x="2"/>
        <item x="1"/>
        <item t="countA"/>
      </items>
    </pivotField>
    <pivotField showAll="0"/>
    <pivotField showAll="0" defaultSubtotal="0"/>
    <pivotField showAll="0" defaultSubtotal="0"/>
    <pivotField showAll="0" defaultSubtotal="0">
      <items count="4">
        <item x="0"/>
        <item x="1"/>
        <item x="2"/>
        <item x="3"/>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3">
    <field x="9"/>
    <field x="2"/>
    <field x="21"/>
  </rowFields>
  <rowItems count="7">
    <i>
      <x/>
    </i>
    <i>
      <x v="1"/>
    </i>
    <i>
      <x v="3"/>
    </i>
    <i>
      <x v="4"/>
    </i>
    <i>
      <x v="5"/>
    </i>
    <i>
      <x v="6"/>
    </i>
    <i t="grand">
      <x/>
    </i>
  </rowItems>
  <colItems count="1">
    <i/>
  </colItems>
  <dataFields count="1">
    <dataField name="Count of STATUS " fld="2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1EC60C4-0A38-43D7-9C47-CFE5DB72EAEC}" name="No. of calls Attende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29">
    <pivotField showAll="0"/>
    <pivotField numFmtId="1" showAll="0" includeNewItemsInFilter="1" sumSubtotal="1">
      <items count="440">
        <item x="0"/>
        <item x="1"/>
        <item x="2"/>
        <item x="3"/>
        <item x="4"/>
        <item x="5"/>
        <item x="6"/>
        <item x="7"/>
        <item m="1" x="437"/>
        <item m="1" x="438"/>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t="sum"/>
      </items>
    </pivotField>
    <pivotField dataField="1" showAll="0">
      <items count="30">
        <item x="10"/>
        <item m="1" x="25"/>
        <item x="2"/>
        <item x="14"/>
        <item m="1" x="17"/>
        <item m="1" x="28"/>
        <item x="6"/>
        <item m="1" x="21"/>
        <item x="8"/>
        <item m="1" x="23"/>
        <item x="7"/>
        <item m="1" x="22"/>
        <item x="1"/>
        <item x="13"/>
        <item m="1" x="16"/>
        <item m="1" x="27"/>
        <item x="0"/>
        <item x="12"/>
        <item m="1" x="15"/>
        <item m="1" x="26"/>
        <item x="9"/>
        <item m="1" x="24"/>
        <item x="11"/>
        <item x="5"/>
        <item m="1" x="20"/>
        <item x="4"/>
        <item m="1" x="19"/>
        <item x="3"/>
        <item m="1" x="18"/>
        <item t="default"/>
      </items>
    </pivotField>
    <pivotField numFmtId="169" showAll="0">
      <items count="292">
        <item x="138"/>
        <item x="221"/>
        <item x="29"/>
        <item x="169"/>
        <item x="37"/>
        <item x="154"/>
        <item x="261"/>
        <item x="231"/>
        <item x="204"/>
        <item x="38"/>
        <item x="139"/>
        <item x="30"/>
        <item x="177"/>
        <item x="207"/>
        <item x="93"/>
        <item x="269"/>
        <item x="210"/>
        <item x="251"/>
        <item x="197"/>
        <item x="53"/>
        <item x="77"/>
        <item x="142"/>
        <item x="178"/>
        <item x="233"/>
        <item x="253"/>
        <item x="155"/>
        <item x="144"/>
        <item x="227"/>
        <item x="265"/>
        <item x="57"/>
        <item x="282"/>
        <item x="194"/>
        <item x="266"/>
        <item x="262"/>
        <item x="250"/>
        <item x="143"/>
        <item x="161"/>
        <item x="232"/>
        <item x="278"/>
        <item x="215"/>
        <item x="60"/>
        <item x="76"/>
        <item x="217"/>
        <item x="218"/>
        <item x="145"/>
        <item x="228"/>
        <item x="68"/>
        <item x="284"/>
        <item x="111"/>
        <item x="96"/>
        <item x="226"/>
        <item x="186"/>
        <item x="209"/>
        <item x="12"/>
        <item x="187"/>
        <item x="113"/>
        <item x="195"/>
        <item x="82"/>
        <item x="158"/>
        <item x="219"/>
        <item x="202"/>
        <item x="285"/>
        <item x="193"/>
        <item x="224"/>
        <item x="152"/>
        <item x="222"/>
        <item x="189"/>
        <item x="130"/>
        <item x="245"/>
        <item x="190"/>
        <item x="13"/>
        <item x="175"/>
        <item x="244"/>
        <item x="100"/>
        <item x="14"/>
        <item x="176"/>
        <item x="94"/>
        <item x="6"/>
        <item x="239"/>
        <item x="104"/>
        <item x="179"/>
        <item x="199"/>
        <item x="91"/>
        <item x="114"/>
        <item x="18"/>
        <item x="74"/>
        <item x="97"/>
        <item x="223"/>
        <item x="256"/>
        <item x="206"/>
        <item x="112"/>
        <item x="183"/>
        <item x="19"/>
        <item x="171"/>
        <item x="173"/>
        <item x="211"/>
        <item x="260"/>
        <item x="149"/>
        <item x="54"/>
        <item x="71"/>
        <item x="69"/>
        <item x="147"/>
        <item x="15"/>
        <item x="78"/>
        <item x="196"/>
        <item x="240"/>
        <item x="22"/>
        <item x="275"/>
        <item x="0"/>
        <item x="16"/>
        <item x="252"/>
        <item x="10"/>
        <item x="116"/>
        <item x="110"/>
        <item x="124"/>
        <item x="117"/>
        <item x="5"/>
        <item x="258"/>
        <item x="167"/>
        <item x="27"/>
        <item x="141"/>
        <item x="156"/>
        <item x="79"/>
        <item x="26"/>
        <item x="88"/>
        <item x="61"/>
        <item x="213"/>
        <item x="140"/>
        <item x="123"/>
        <item x="17"/>
        <item x="246"/>
        <item x="25"/>
        <item x="234"/>
        <item x="162"/>
        <item x="108"/>
        <item x="58"/>
        <item x="48"/>
        <item x="52"/>
        <item x="50"/>
        <item x="281"/>
        <item x="214"/>
        <item x="148"/>
        <item x="241"/>
        <item x="86"/>
        <item m="1" x="286"/>
        <item x="119"/>
        <item x="168"/>
        <item x="98"/>
        <item x="72"/>
        <item x="188"/>
        <item x="49"/>
        <item x="67"/>
        <item x="92"/>
        <item x="11"/>
        <item x="7"/>
        <item x="65"/>
        <item x="9"/>
        <item x="1"/>
        <item x="8"/>
        <item x="125"/>
        <item x="20"/>
        <item x="166"/>
        <item x="109"/>
        <item x="242"/>
        <item x="59"/>
        <item x="259"/>
        <item x="191"/>
        <item x="36"/>
        <item x="90"/>
        <item x="45"/>
        <item x="131"/>
        <item x="23"/>
        <item x="180"/>
        <item x="46"/>
        <item x="181"/>
        <item x="31"/>
        <item x="102"/>
        <item x="21"/>
        <item x="164"/>
        <item x="270"/>
        <item x="126"/>
        <item m="1" x="289"/>
        <item x="44"/>
        <item x="118"/>
        <item x="70"/>
        <item m="1" x="288"/>
        <item x="115"/>
        <item x="51"/>
        <item x="276"/>
        <item x="263"/>
        <item x="47"/>
        <item x="255"/>
        <item x="243"/>
        <item x="24"/>
        <item x="41"/>
        <item x="165"/>
        <item x="99"/>
        <item x="160"/>
        <item x="83"/>
        <item x="73"/>
        <item x="132"/>
        <item x="84"/>
        <item x="95"/>
        <item x="81"/>
        <item x="75"/>
        <item x="35"/>
        <item x="229"/>
        <item x="85"/>
        <item x="120"/>
        <item x="2"/>
        <item x="205"/>
        <item x="66"/>
        <item x="103"/>
        <item x="172"/>
        <item x="89"/>
        <item x="3"/>
        <item x="185"/>
        <item x="32"/>
        <item m="1" x="287"/>
        <item x="42"/>
        <item x="200"/>
        <item x="101"/>
        <item x="4"/>
        <item x="274"/>
        <item x="107"/>
        <item x="272"/>
        <item x="55"/>
        <item x="201"/>
        <item x="34"/>
        <item x="40"/>
        <item x="151"/>
        <item x="280"/>
        <item x="80"/>
        <item x="279"/>
        <item x="248"/>
        <item x="28"/>
        <item x="105"/>
        <item x="182"/>
        <item x="264"/>
        <item x="235"/>
        <item x="127"/>
        <item x="128"/>
        <item x="184"/>
        <item x="174"/>
        <item x="129"/>
        <item x="198"/>
        <item x="212"/>
        <item x="133"/>
        <item x="247"/>
        <item m="1" x="290"/>
        <item x="225"/>
        <item x="134"/>
        <item x="153"/>
        <item x="271"/>
        <item x="135"/>
        <item x="236"/>
        <item x="159"/>
        <item x="136"/>
        <item x="230"/>
        <item x="220"/>
        <item x="277"/>
        <item x="283"/>
        <item x="56"/>
        <item x="273"/>
        <item x="238"/>
        <item x="64"/>
        <item x="39"/>
        <item x="106"/>
        <item x="237"/>
        <item x="146"/>
        <item x="192"/>
        <item x="249"/>
        <item x="208"/>
        <item x="62"/>
        <item x="203"/>
        <item x="150"/>
        <item x="170"/>
        <item x="216"/>
        <item x="163"/>
        <item x="87"/>
        <item x="121"/>
        <item x="137"/>
        <item x="267"/>
        <item x="257"/>
        <item x="43"/>
        <item x="63"/>
        <item x="33"/>
        <item x="268"/>
        <item x="122"/>
        <item x="157"/>
        <item x="254"/>
        <item t="default"/>
      </items>
    </pivotField>
    <pivotField numFmtId="169" showAll="0"/>
    <pivotField numFmtId="175" showAll="0">
      <items count="23">
        <item x="1"/>
        <item x="4"/>
        <item x="3"/>
        <item x="7"/>
        <item x="10"/>
        <item x="0"/>
        <item x="5"/>
        <item x="9"/>
        <item x="12"/>
        <item x="2"/>
        <item x="16"/>
        <item x="19"/>
        <item x="15"/>
        <item x="21"/>
        <item x="6"/>
        <item x="18"/>
        <item x="17"/>
        <item x="11"/>
        <item x="8"/>
        <item x="13"/>
        <item x="14"/>
        <item x="20"/>
        <item t="default"/>
      </items>
    </pivotField>
    <pivotField showAll="0"/>
    <pivotField showAll="0"/>
    <pivotField showAll="0"/>
    <pivotField axis="axisRow" showAll="0">
      <items count="8">
        <item sd="0" x="3"/>
        <item sd="0" x="4"/>
        <item m="1" x="6"/>
        <item sd="0" x="2"/>
        <item sd="0" x="1"/>
        <item sd="0" x="0"/>
        <item sd="0" x="5"/>
        <item t="default"/>
      </items>
    </pivotField>
    <pivotField showAll="0"/>
    <pivotField showAll="0"/>
    <pivotField showAll="0"/>
    <pivotField showAll="0"/>
    <pivotField showAll="0"/>
    <pivotField numFmtId="168" showAll="0"/>
    <pivotField showAll="0"/>
    <pivotField numFmtId="169" showAll="0"/>
    <pivotField numFmtId="170" showAll="0"/>
    <pivotField numFmtId="170" showAll="0"/>
    <pivotField numFmtId="172" showAll="0"/>
    <pivotField showAll="0" includeNewItemsInFilter="1"/>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9"/>
  </rowFields>
  <rowItems count="7">
    <i>
      <x/>
    </i>
    <i>
      <x v="1"/>
    </i>
    <i>
      <x v="3"/>
    </i>
    <i>
      <x v="4"/>
    </i>
    <i>
      <x v="5"/>
    </i>
    <i>
      <x v="6"/>
    </i>
    <i t="grand">
      <x/>
    </i>
  </rowItems>
  <colItems count="1">
    <i/>
  </colItems>
  <dataFields count="1">
    <dataField name="Count of START MONTH &amp; YEAR"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7727F1A-9E91-41B1-BA56-8923A842D4C6}" name="TYPE VS CLOSED &amp; PENDING"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TYPE OF EQUIPMENT">
  <location ref="J3:M8" firstHeaderRow="1" firstDataRow="2" firstDataCol="1"/>
  <pivotFields count="29">
    <pivotField showAll="0"/>
    <pivotField numFmtId="168" showAll="0">
      <items count="440">
        <item x="0"/>
        <item x="1"/>
        <item x="2"/>
        <item x="3"/>
        <item x="4"/>
        <item x="5"/>
        <item x="6"/>
        <item x="7"/>
        <item m="1" x="437"/>
        <item m="1" x="438"/>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t="default"/>
      </items>
    </pivotField>
    <pivotField showAll="0"/>
    <pivotField numFmtId="169" showAll="0">
      <items count="292">
        <item x="138"/>
        <item x="221"/>
        <item x="29"/>
        <item x="169"/>
        <item x="37"/>
        <item x="154"/>
        <item x="261"/>
        <item x="231"/>
        <item x="204"/>
        <item x="38"/>
        <item x="139"/>
        <item x="30"/>
        <item x="177"/>
        <item x="207"/>
        <item x="93"/>
        <item x="269"/>
        <item x="210"/>
        <item x="251"/>
        <item x="197"/>
        <item x="53"/>
        <item x="77"/>
        <item x="142"/>
        <item x="178"/>
        <item x="233"/>
        <item x="253"/>
        <item x="155"/>
        <item x="144"/>
        <item x="227"/>
        <item x="265"/>
        <item x="57"/>
        <item x="282"/>
        <item x="194"/>
        <item x="266"/>
        <item x="262"/>
        <item x="250"/>
        <item x="143"/>
        <item x="161"/>
        <item x="232"/>
        <item x="278"/>
        <item x="215"/>
        <item x="60"/>
        <item x="76"/>
        <item x="217"/>
        <item x="218"/>
        <item x="145"/>
        <item x="228"/>
        <item x="68"/>
        <item x="284"/>
        <item x="111"/>
        <item x="96"/>
        <item x="226"/>
        <item x="186"/>
        <item x="209"/>
        <item x="12"/>
        <item x="187"/>
        <item x="113"/>
        <item x="195"/>
        <item x="82"/>
        <item x="158"/>
        <item x="219"/>
        <item x="202"/>
        <item x="285"/>
        <item x="193"/>
        <item x="224"/>
        <item x="152"/>
        <item x="222"/>
        <item x="189"/>
        <item x="130"/>
        <item x="245"/>
        <item x="190"/>
        <item x="13"/>
        <item x="175"/>
        <item x="244"/>
        <item x="100"/>
        <item x="14"/>
        <item x="176"/>
        <item x="94"/>
        <item x="6"/>
        <item x="239"/>
        <item x="104"/>
        <item x="179"/>
        <item x="199"/>
        <item x="91"/>
        <item x="114"/>
        <item x="18"/>
        <item x="74"/>
        <item x="97"/>
        <item x="223"/>
        <item x="256"/>
        <item x="206"/>
        <item x="112"/>
        <item x="183"/>
        <item x="19"/>
        <item x="171"/>
        <item x="173"/>
        <item x="211"/>
        <item x="260"/>
        <item x="149"/>
        <item x="54"/>
        <item x="71"/>
        <item x="69"/>
        <item x="147"/>
        <item x="15"/>
        <item x="78"/>
        <item x="196"/>
        <item x="240"/>
        <item x="22"/>
        <item x="275"/>
        <item x="0"/>
        <item x="16"/>
        <item x="252"/>
        <item x="10"/>
        <item x="116"/>
        <item x="110"/>
        <item x="124"/>
        <item x="117"/>
        <item x="5"/>
        <item x="258"/>
        <item x="167"/>
        <item x="27"/>
        <item x="141"/>
        <item x="156"/>
        <item x="79"/>
        <item x="26"/>
        <item x="88"/>
        <item x="61"/>
        <item x="213"/>
        <item x="140"/>
        <item x="123"/>
        <item x="17"/>
        <item x="246"/>
        <item x="25"/>
        <item x="234"/>
        <item x="162"/>
        <item x="108"/>
        <item x="58"/>
        <item x="48"/>
        <item x="52"/>
        <item x="50"/>
        <item x="281"/>
        <item x="214"/>
        <item x="148"/>
        <item x="241"/>
        <item x="86"/>
        <item m="1" x="286"/>
        <item x="119"/>
        <item x="168"/>
        <item x="98"/>
        <item x="72"/>
        <item x="188"/>
        <item x="49"/>
        <item x="67"/>
        <item x="92"/>
        <item x="11"/>
        <item x="7"/>
        <item x="65"/>
        <item x="9"/>
        <item x="1"/>
        <item x="8"/>
        <item x="125"/>
        <item x="20"/>
        <item x="166"/>
        <item x="109"/>
        <item x="242"/>
        <item x="59"/>
        <item x="259"/>
        <item x="191"/>
        <item x="36"/>
        <item x="90"/>
        <item x="45"/>
        <item x="131"/>
        <item x="23"/>
        <item x="180"/>
        <item x="46"/>
        <item x="181"/>
        <item x="31"/>
        <item x="102"/>
        <item x="21"/>
        <item x="164"/>
        <item x="270"/>
        <item x="126"/>
        <item m="1" x="289"/>
        <item x="44"/>
        <item x="118"/>
        <item x="70"/>
        <item m="1" x="288"/>
        <item x="115"/>
        <item x="51"/>
        <item x="276"/>
        <item x="263"/>
        <item x="47"/>
        <item x="255"/>
        <item x="243"/>
        <item x="24"/>
        <item x="41"/>
        <item x="165"/>
        <item x="99"/>
        <item x="160"/>
        <item x="83"/>
        <item x="73"/>
        <item x="132"/>
        <item x="84"/>
        <item x="95"/>
        <item x="81"/>
        <item x="75"/>
        <item x="35"/>
        <item x="229"/>
        <item x="85"/>
        <item x="120"/>
        <item x="2"/>
        <item x="205"/>
        <item x="66"/>
        <item x="103"/>
        <item x="172"/>
        <item x="89"/>
        <item x="3"/>
        <item x="185"/>
        <item x="32"/>
        <item m="1" x="287"/>
        <item x="42"/>
        <item x="200"/>
        <item x="101"/>
        <item x="4"/>
        <item x="274"/>
        <item x="107"/>
        <item x="272"/>
        <item x="55"/>
        <item x="201"/>
        <item x="34"/>
        <item x="40"/>
        <item x="151"/>
        <item x="280"/>
        <item x="80"/>
        <item x="279"/>
        <item x="248"/>
        <item x="28"/>
        <item x="105"/>
        <item x="182"/>
        <item x="264"/>
        <item x="235"/>
        <item x="127"/>
        <item x="128"/>
        <item x="184"/>
        <item x="174"/>
        <item x="129"/>
        <item x="198"/>
        <item x="212"/>
        <item x="133"/>
        <item x="247"/>
        <item m="1" x="290"/>
        <item x="225"/>
        <item x="134"/>
        <item x="153"/>
        <item x="271"/>
        <item x="135"/>
        <item x="236"/>
        <item x="159"/>
        <item x="136"/>
        <item x="230"/>
        <item x="220"/>
        <item x="277"/>
        <item x="283"/>
        <item x="56"/>
        <item x="273"/>
        <item x="238"/>
        <item x="64"/>
        <item x="39"/>
        <item x="106"/>
        <item x="237"/>
        <item x="146"/>
        <item x="192"/>
        <item x="249"/>
        <item x="208"/>
        <item x="62"/>
        <item x="203"/>
        <item x="150"/>
        <item x="170"/>
        <item x="216"/>
        <item x="163"/>
        <item x="87"/>
        <item x="121"/>
        <item x="137"/>
        <item x="267"/>
        <item x="257"/>
        <item x="43"/>
        <item x="63"/>
        <item x="33"/>
        <item x="268"/>
        <item x="122"/>
        <item x="157"/>
        <item x="254"/>
        <item t="default"/>
      </items>
    </pivotField>
    <pivotField showAll="0"/>
    <pivotField numFmtId="175" showAll="0">
      <items count="23">
        <item x="1"/>
        <item x="4"/>
        <item x="3"/>
        <item x="7"/>
        <item x="10"/>
        <item x="0"/>
        <item x="5"/>
        <item x="9"/>
        <item x="12"/>
        <item x="2"/>
        <item x="16"/>
        <item x="19"/>
        <item x="15"/>
        <item x="21"/>
        <item x="6"/>
        <item x="18"/>
        <item x="17"/>
        <item x="11"/>
        <item x="8"/>
        <item x="13"/>
        <item x="14"/>
        <item x="20"/>
        <item t="default"/>
      </items>
    </pivotField>
    <pivotField showAll="0"/>
    <pivotField showAll="0"/>
    <pivotField showAll="0"/>
    <pivotField showAll="0"/>
    <pivotField showAll="0"/>
    <pivotField showAll="0"/>
    <pivotField showAll="0"/>
    <pivotField showAll="0"/>
    <pivotField showAll="0"/>
    <pivotField numFmtId="168" showAll="0"/>
    <pivotField showAll="0"/>
    <pivotField numFmtId="169" showAll="0"/>
    <pivotField numFmtId="170" showAll="0"/>
    <pivotField numFmtId="170" showAll="0"/>
    <pivotField numFmtId="172" showAll="0"/>
    <pivotField axis="axisCol" dataField="1" showAll="0" countASubtotal="1">
      <items count="4">
        <item n="CLOSED CALLS" x="0"/>
        <item m="1" x="2"/>
        <item n="PENDING CALLS" x="1"/>
        <item t="countA"/>
      </items>
    </pivotField>
    <pivotField axis="axisRow" multipleItemSelectionAllowed="1" showAll="0">
      <items count="4">
        <item x="1"/>
        <item x="2"/>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2"/>
  </rowFields>
  <rowItems count="4">
    <i>
      <x/>
    </i>
    <i>
      <x v="1"/>
    </i>
    <i>
      <x v="2"/>
    </i>
    <i t="grand">
      <x/>
    </i>
  </rowItems>
  <colFields count="1">
    <field x="21"/>
  </colFields>
  <colItems count="3">
    <i>
      <x/>
    </i>
    <i>
      <x v="2"/>
    </i>
    <i t="grand">
      <x/>
    </i>
  </colItems>
  <dataFields count="1">
    <dataField name="Count of STATUS " fld="21" subtotal="count" baseField="0" baseItem="0"/>
  </dataFields>
  <formats count="1">
    <format dxfId="23">
      <pivotArea dataOnly="0" labelOnly="1" fieldPosition="0">
        <references count="1">
          <reference field="22" count="0"/>
        </references>
      </pivotArea>
    </format>
  </formats>
  <chartFormats count="2">
    <chartFormat chart="3" format="0" series="1">
      <pivotArea type="data" outline="0" fieldPosition="0">
        <references count="2">
          <reference field="4294967294" count="1" selected="0">
            <x v="0"/>
          </reference>
          <reference field="21" count="1" selected="0">
            <x v="0"/>
          </reference>
        </references>
      </pivotArea>
    </chartFormat>
    <chartFormat chart="3" format="1" series="1">
      <pivotArea type="data" outline="0" fieldPosition="0">
        <references count="2">
          <reference field="4294967294" count="1" selected="0">
            <x v="0"/>
          </reference>
          <reference field="2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5D4CBBE-3475-4556-851C-7D920DF8B604}" name="TYPE VS AVG DOWNTI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TYPE OF EQUIPMENT">
  <location ref="A3:B7" firstHeaderRow="1" firstDataRow="1" firstDataCol="1"/>
  <pivotFields count="29">
    <pivotField showAll="0"/>
    <pivotField numFmtId="168" showAll="0">
      <items count="440">
        <item x="0"/>
        <item x="1"/>
        <item x="2"/>
        <item x="3"/>
        <item x="4"/>
        <item x="5"/>
        <item x="6"/>
        <item x="7"/>
        <item m="1" x="437"/>
        <item m="1" x="438"/>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t="default"/>
      </items>
    </pivotField>
    <pivotField showAll="0"/>
    <pivotField numFmtId="169" showAll="0">
      <items count="292">
        <item x="138"/>
        <item x="221"/>
        <item x="29"/>
        <item x="169"/>
        <item x="37"/>
        <item x="154"/>
        <item x="261"/>
        <item x="231"/>
        <item x="204"/>
        <item x="38"/>
        <item x="139"/>
        <item x="30"/>
        <item x="177"/>
        <item x="207"/>
        <item x="93"/>
        <item x="269"/>
        <item x="210"/>
        <item x="251"/>
        <item x="197"/>
        <item x="53"/>
        <item x="77"/>
        <item x="142"/>
        <item x="178"/>
        <item x="233"/>
        <item x="253"/>
        <item x="155"/>
        <item x="144"/>
        <item x="227"/>
        <item x="265"/>
        <item x="57"/>
        <item x="282"/>
        <item x="194"/>
        <item x="266"/>
        <item x="262"/>
        <item x="250"/>
        <item x="143"/>
        <item x="161"/>
        <item x="232"/>
        <item x="278"/>
        <item x="215"/>
        <item x="60"/>
        <item x="76"/>
        <item x="217"/>
        <item x="218"/>
        <item x="145"/>
        <item x="228"/>
        <item x="68"/>
        <item x="284"/>
        <item x="111"/>
        <item x="96"/>
        <item x="226"/>
        <item x="186"/>
        <item x="209"/>
        <item x="12"/>
        <item x="187"/>
        <item x="113"/>
        <item x="195"/>
        <item x="82"/>
        <item x="158"/>
        <item x="219"/>
        <item x="202"/>
        <item x="285"/>
        <item x="193"/>
        <item x="224"/>
        <item x="152"/>
        <item x="222"/>
        <item x="189"/>
        <item x="130"/>
        <item x="245"/>
        <item x="190"/>
        <item x="13"/>
        <item x="175"/>
        <item x="244"/>
        <item x="100"/>
        <item x="14"/>
        <item x="176"/>
        <item x="94"/>
        <item x="6"/>
        <item x="239"/>
        <item x="104"/>
        <item x="179"/>
        <item x="199"/>
        <item x="91"/>
        <item x="114"/>
        <item x="18"/>
        <item x="74"/>
        <item x="97"/>
        <item x="223"/>
        <item x="256"/>
        <item x="206"/>
        <item x="112"/>
        <item x="183"/>
        <item x="19"/>
        <item x="171"/>
        <item x="173"/>
        <item x="211"/>
        <item x="260"/>
        <item x="149"/>
        <item x="54"/>
        <item x="71"/>
        <item x="69"/>
        <item x="147"/>
        <item x="15"/>
        <item x="78"/>
        <item x="196"/>
        <item x="240"/>
        <item x="22"/>
        <item x="275"/>
        <item x="0"/>
        <item x="16"/>
        <item x="252"/>
        <item x="10"/>
        <item x="116"/>
        <item x="110"/>
        <item x="124"/>
        <item x="117"/>
        <item x="5"/>
        <item x="258"/>
        <item x="167"/>
        <item x="27"/>
        <item x="141"/>
        <item x="156"/>
        <item x="79"/>
        <item x="26"/>
        <item x="88"/>
        <item x="61"/>
        <item x="213"/>
        <item x="140"/>
        <item x="123"/>
        <item x="17"/>
        <item x="246"/>
        <item x="25"/>
        <item x="234"/>
        <item x="162"/>
        <item x="108"/>
        <item x="58"/>
        <item x="48"/>
        <item x="52"/>
        <item x="50"/>
        <item x="281"/>
        <item x="214"/>
        <item x="148"/>
        <item x="241"/>
        <item x="86"/>
        <item m="1" x="286"/>
        <item x="119"/>
        <item x="168"/>
        <item x="98"/>
        <item x="72"/>
        <item x="188"/>
        <item x="49"/>
        <item x="67"/>
        <item x="92"/>
        <item x="11"/>
        <item x="7"/>
        <item x="65"/>
        <item x="9"/>
        <item x="1"/>
        <item x="8"/>
        <item x="125"/>
        <item x="20"/>
        <item x="166"/>
        <item x="109"/>
        <item x="242"/>
        <item x="59"/>
        <item x="259"/>
        <item x="191"/>
        <item x="36"/>
        <item x="90"/>
        <item x="45"/>
        <item x="131"/>
        <item x="23"/>
        <item x="180"/>
        <item x="46"/>
        <item x="181"/>
        <item x="31"/>
        <item x="102"/>
        <item x="21"/>
        <item x="164"/>
        <item x="270"/>
        <item x="126"/>
        <item m="1" x="289"/>
        <item x="44"/>
        <item x="118"/>
        <item x="70"/>
        <item m="1" x="288"/>
        <item x="115"/>
        <item x="51"/>
        <item x="276"/>
        <item x="263"/>
        <item x="47"/>
        <item x="255"/>
        <item x="243"/>
        <item x="24"/>
        <item x="41"/>
        <item x="165"/>
        <item x="99"/>
        <item x="160"/>
        <item x="83"/>
        <item x="73"/>
        <item x="132"/>
        <item x="84"/>
        <item x="95"/>
        <item x="81"/>
        <item x="75"/>
        <item x="35"/>
        <item x="229"/>
        <item x="85"/>
        <item x="120"/>
        <item x="2"/>
        <item x="205"/>
        <item x="66"/>
        <item x="103"/>
        <item x="172"/>
        <item x="89"/>
        <item x="3"/>
        <item x="185"/>
        <item x="32"/>
        <item m="1" x="287"/>
        <item x="42"/>
        <item x="200"/>
        <item x="101"/>
        <item x="4"/>
        <item x="274"/>
        <item x="107"/>
        <item x="272"/>
        <item x="55"/>
        <item x="201"/>
        <item x="34"/>
        <item x="40"/>
        <item x="151"/>
        <item x="280"/>
        <item x="80"/>
        <item x="279"/>
        <item x="248"/>
        <item x="28"/>
        <item x="105"/>
        <item x="182"/>
        <item x="264"/>
        <item x="235"/>
        <item x="127"/>
        <item x="128"/>
        <item x="184"/>
        <item x="174"/>
        <item x="129"/>
        <item x="198"/>
        <item x="212"/>
        <item x="133"/>
        <item x="247"/>
        <item m="1" x="290"/>
        <item x="225"/>
        <item x="134"/>
        <item x="153"/>
        <item x="271"/>
        <item x="135"/>
        <item x="236"/>
        <item x="159"/>
        <item x="136"/>
        <item x="230"/>
        <item x="220"/>
        <item x="277"/>
        <item x="283"/>
        <item x="56"/>
        <item x="273"/>
        <item x="238"/>
        <item x="64"/>
        <item x="39"/>
        <item x="106"/>
        <item x="237"/>
        <item x="146"/>
        <item x="192"/>
        <item x="249"/>
        <item x="208"/>
        <item x="62"/>
        <item x="203"/>
        <item x="150"/>
        <item x="170"/>
        <item x="216"/>
        <item x="163"/>
        <item x="87"/>
        <item x="121"/>
        <item x="137"/>
        <item x="267"/>
        <item x="257"/>
        <item x="43"/>
        <item x="63"/>
        <item x="33"/>
        <item x="268"/>
        <item x="122"/>
        <item x="157"/>
        <item x="254"/>
        <item t="default"/>
      </items>
    </pivotField>
    <pivotField showAll="0"/>
    <pivotField numFmtId="175" showAll="0">
      <items count="23">
        <item x="1"/>
        <item x="4"/>
        <item x="3"/>
        <item x="7"/>
        <item x="10"/>
        <item x="0"/>
        <item x="5"/>
        <item x="9"/>
        <item x="12"/>
        <item x="2"/>
        <item x="16"/>
        <item x="19"/>
        <item x="15"/>
        <item x="21"/>
        <item x="6"/>
        <item x="18"/>
        <item x="17"/>
        <item x="11"/>
        <item x="8"/>
        <item x="13"/>
        <item x="14"/>
        <item x="20"/>
        <item t="default"/>
      </items>
    </pivotField>
    <pivotField axis="axisRow" showAll="0" sortType="descending">
      <items count="261">
        <item x="45"/>
        <item m="1" x="212"/>
        <item m="1" x="225"/>
        <item x="4"/>
        <item x="56"/>
        <item x="22"/>
        <item m="1" x="241"/>
        <item x="92"/>
        <item x="50"/>
        <item x="113"/>
        <item m="1" x="215"/>
        <item x="31"/>
        <item x="55"/>
        <item x="59"/>
        <item x="175"/>
        <item x="9"/>
        <item m="1" x="247"/>
        <item x="68"/>
        <item x="116"/>
        <item x="38"/>
        <item x="172"/>
        <item m="1" x="259"/>
        <item x="163"/>
        <item x="36"/>
        <item x="5"/>
        <item m="1" x="252"/>
        <item x="158"/>
        <item x="43"/>
        <item m="1" x="236"/>
        <item m="1" x="257"/>
        <item m="1" x="221"/>
        <item m="1" x="214"/>
        <item x="13"/>
        <item x="42"/>
        <item x="135"/>
        <item x="132"/>
        <item m="1" x="242"/>
        <item m="1" x="223"/>
        <item x="91"/>
        <item x="1"/>
        <item x="129"/>
        <item x="39"/>
        <item x="154"/>
        <item x="51"/>
        <item x="52"/>
        <item x="101"/>
        <item x="85"/>
        <item x="126"/>
        <item x="122"/>
        <item m="1" x="245"/>
        <item m="1" x="250"/>
        <item m="1" x="234"/>
        <item m="1" x="258"/>
        <item x="90"/>
        <item x="94"/>
        <item x="168"/>
        <item x="165"/>
        <item x="110"/>
        <item x="3"/>
        <item x="76"/>
        <item x="24"/>
        <item x="71"/>
        <item x="0"/>
        <item x="89"/>
        <item x="153"/>
        <item m="1" x="222"/>
        <item x="53"/>
        <item x="32"/>
        <item m="1" x="192"/>
        <item m="1" x="187"/>
        <item x="21"/>
        <item m="1" x="199"/>
        <item x="6"/>
        <item x="67"/>
        <item x="11"/>
        <item m="1" x="203"/>
        <item m="1" x="191"/>
        <item m="1" x="197"/>
        <item m="1" x="201"/>
        <item x="48"/>
        <item x="157"/>
        <item x="100"/>
        <item x="98"/>
        <item m="1" x="179"/>
        <item x="83"/>
        <item x="161"/>
        <item x="30"/>
        <item m="1" x="232"/>
        <item m="1" x="208"/>
        <item x="147"/>
        <item m="1" x="233"/>
        <item m="1" x="240"/>
        <item m="1" x="254"/>
        <item m="1" x="226"/>
        <item x="142"/>
        <item x="54"/>
        <item x="167"/>
        <item m="1" x="243"/>
        <item x="23"/>
        <item x="134"/>
        <item x="123"/>
        <item x="64"/>
        <item x="72"/>
        <item m="1" x="227"/>
        <item x="115"/>
        <item x="66"/>
        <item x="164"/>
        <item x="111"/>
        <item x="10"/>
        <item x="47"/>
        <item x="149"/>
        <item x="19"/>
        <item x="58"/>
        <item x="40"/>
        <item x="63"/>
        <item x="162"/>
        <item x="146"/>
        <item x="144"/>
        <item m="1" x="253"/>
        <item x="84"/>
        <item x="37"/>
        <item x="156"/>
        <item m="1" x="235"/>
        <item x="28"/>
        <item m="1" x="210"/>
        <item x="27"/>
        <item x="155"/>
        <item m="1" x="256"/>
        <item x="133"/>
        <item m="1" x="217"/>
        <item x="128"/>
        <item x="104"/>
        <item x="170"/>
        <item x="80"/>
        <item m="1" x="178"/>
        <item x="148"/>
        <item m="1" x="244"/>
        <item x="35"/>
        <item x="143"/>
        <item x="95"/>
        <item x="108"/>
        <item x="169"/>
        <item x="81"/>
        <item x="151"/>
        <item x="166"/>
        <item x="138"/>
        <item x="109"/>
        <item m="1" x="249"/>
        <item x="2"/>
        <item m="1" x="224"/>
        <item x="139"/>
        <item x="137"/>
        <item x="99"/>
        <item x="34"/>
        <item m="1" x="205"/>
        <item x="73"/>
        <item x="65"/>
        <item x="7"/>
        <item x="145"/>
        <item x="12"/>
        <item x="103"/>
        <item x="74"/>
        <item x="141"/>
        <item x="171"/>
        <item x="15"/>
        <item x="150"/>
        <item x="125"/>
        <item x="173"/>
        <item m="1" x="230"/>
        <item m="1" x="255"/>
        <item m="1" x="248"/>
        <item x="160"/>
        <item x="60"/>
        <item x="49"/>
        <item x="159"/>
        <item x="107"/>
        <item x="127"/>
        <item m="1" x="180"/>
        <item x="29"/>
        <item x="57"/>
        <item x="69"/>
        <item x="120"/>
        <item x="46"/>
        <item x="102"/>
        <item x="44"/>
        <item x="140"/>
        <item x="62"/>
        <item m="1" x="196"/>
        <item m="1" x="204"/>
        <item m="1" x="206"/>
        <item m="1" x="188"/>
        <item x="121"/>
        <item x="176"/>
        <item x="86"/>
        <item x="105"/>
        <item x="131"/>
        <item x="96"/>
        <item x="20"/>
        <item m="1" x="202"/>
        <item m="1" x="200"/>
        <item m="1" x="195"/>
        <item m="1" x="184"/>
        <item m="1" x="194"/>
        <item m="1" x="177"/>
        <item m="1" x="228"/>
        <item x="14"/>
        <item m="1" x="186"/>
        <item x="61"/>
        <item x="97"/>
        <item m="1" x="181"/>
        <item x="93"/>
        <item x="118"/>
        <item x="87"/>
        <item x="119"/>
        <item x="79"/>
        <item x="75"/>
        <item m="1" x="198"/>
        <item m="1" x="207"/>
        <item x="88"/>
        <item m="1" x="185"/>
        <item m="1" x="193"/>
        <item m="1" x="190"/>
        <item m="1" x="189"/>
        <item x="106"/>
        <item x="152"/>
        <item x="8"/>
        <item m="1" x="213"/>
        <item m="1" x="239"/>
        <item m="1" x="246"/>
        <item m="1" x="237"/>
        <item m="1" x="211"/>
        <item m="1" x="220"/>
        <item m="1" x="219"/>
        <item m="1" x="209"/>
        <item m="1" x="251"/>
        <item m="1" x="216"/>
        <item m="1" x="231"/>
        <item m="1" x="218"/>
        <item m="1" x="238"/>
        <item x="25"/>
        <item m="1" x="182"/>
        <item x="136"/>
        <item x="16"/>
        <item x="26"/>
        <item x="18"/>
        <item m="1" x="183"/>
        <item x="70"/>
        <item x="77"/>
        <item x="41"/>
        <item x="78"/>
        <item x="124"/>
        <item x="17"/>
        <item x="82"/>
        <item m="1" x="229"/>
        <item x="33"/>
        <item x="112"/>
        <item x="174"/>
        <item x="117"/>
        <item x="130"/>
        <item x="1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numFmtId="168" showAll="0"/>
    <pivotField showAll="0"/>
    <pivotField numFmtId="169" showAll="0"/>
    <pivotField numFmtId="170" showAll="0"/>
    <pivotField numFmtId="170" showAll="0"/>
    <pivotField dataField="1" numFmtId="172" showAll="0"/>
    <pivotField showAll="0"/>
    <pivotField axis="axisRow" showAll="0" sortType="ascending">
      <items count="4">
        <item sd="0" x="1"/>
        <item sd="0" x="2"/>
        <item sd="0"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22"/>
    <field x="6"/>
  </rowFields>
  <rowItems count="4">
    <i>
      <x/>
    </i>
    <i>
      <x v="1"/>
    </i>
    <i>
      <x v="2"/>
    </i>
    <i t="grand">
      <x/>
    </i>
  </rowItems>
  <colItems count="1">
    <i/>
  </colItems>
  <dataFields count="1">
    <dataField name="AVERAGE TIME DOWN" fld="20" subtotal="average" baseField="21" baseItem="0" numFmtId="17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49B8F6F-39D0-4318-8C1A-19F5D639C130}" name="PEAK TIME ANALYSI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5:B60" firstHeaderRow="1" firstDataRow="1" firstDataCol="1"/>
  <pivotFields count="29">
    <pivotField showAll="0"/>
    <pivotField dataField="1" numFmtId="168" showAll="0">
      <items count="440">
        <item x="0"/>
        <item x="1"/>
        <item x="2"/>
        <item x="3"/>
        <item x="4"/>
        <item x="5"/>
        <item x="6"/>
        <item x="7"/>
        <item m="1" x="437"/>
        <item m="1" x="438"/>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t="default"/>
      </items>
    </pivotField>
    <pivotField showAll="0"/>
    <pivotField numFmtId="169" showAll="0">
      <items count="292">
        <item x="138"/>
        <item x="221"/>
        <item x="29"/>
        <item x="169"/>
        <item x="37"/>
        <item x="154"/>
        <item x="261"/>
        <item x="231"/>
        <item x="204"/>
        <item x="38"/>
        <item x="139"/>
        <item x="30"/>
        <item x="177"/>
        <item x="207"/>
        <item x="93"/>
        <item x="269"/>
        <item x="210"/>
        <item x="251"/>
        <item x="197"/>
        <item x="53"/>
        <item x="77"/>
        <item x="142"/>
        <item x="178"/>
        <item x="233"/>
        <item x="253"/>
        <item x="155"/>
        <item x="144"/>
        <item x="227"/>
        <item x="265"/>
        <item x="57"/>
        <item x="282"/>
        <item x="194"/>
        <item x="266"/>
        <item x="262"/>
        <item x="250"/>
        <item x="143"/>
        <item x="161"/>
        <item x="232"/>
        <item x="278"/>
        <item x="215"/>
        <item x="60"/>
        <item x="76"/>
        <item x="217"/>
        <item x="218"/>
        <item x="145"/>
        <item x="228"/>
        <item x="68"/>
        <item x="284"/>
        <item x="111"/>
        <item x="96"/>
        <item x="226"/>
        <item x="186"/>
        <item x="209"/>
        <item x="12"/>
        <item x="187"/>
        <item x="113"/>
        <item x="195"/>
        <item x="82"/>
        <item x="158"/>
        <item x="219"/>
        <item x="202"/>
        <item x="285"/>
        <item x="193"/>
        <item x="224"/>
        <item x="152"/>
        <item x="222"/>
        <item x="189"/>
        <item x="130"/>
        <item x="245"/>
        <item x="190"/>
        <item x="13"/>
        <item x="175"/>
        <item x="244"/>
        <item x="100"/>
        <item x="14"/>
        <item x="176"/>
        <item x="94"/>
        <item x="6"/>
        <item x="239"/>
        <item x="104"/>
        <item x="179"/>
        <item x="199"/>
        <item x="91"/>
        <item x="114"/>
        <item x="18"/>
        <item x="74"/>
        <item x="97"/>
        <item x="223"/>
        <item x="256"/>
        <item x="206"/>
        <item x="112"/>
        <item x="183"/>
        <item x="19"/>
        <item x="171"/>
        <item x="173"/>
        <item x="211"/>
        <item x="260"/>
        <item x="149"/>
        <item x="54"/>
        <item x="71"/>
        <item x="69"/>
        <item x="147"/>
        <item x="15"/>
        <item x="78"/>
        <item x="196"/>
        <item x="240"/>
        <item x="22"/>
        <item x="275"/>
        <item x="0"/>
        <item x="16"/>
        <item x="252"/>
        <item x="10"/>
        <item x="116"/>
        <item x="110"/>
        <item x="124"/>
        <item x="117"/>
        <item x="5"/>
        <item x="258"/>
        <item x="167"/>
        <item x="27"/>
        <item x="141"/>
        <item x="156"/>
        <item x="79"/>
        <item x="26"/>
        <item x="88"/>
        <item x="61"/>
        <item x="213"/>
        <item x="140"/>
        <item x="123"/>
        <item x="17"/>
        <item x="246"/>
        <item x="25"/>
        <item x="234"/>
        <item x="162"/>
        <item x="108"/>
        <item x="58"/>
        <item x="48"/>
        <item x="52"/>
        <item x="50"/>
        <item x="281"/>
        <item x="214"/>
        <item x="148"/>
        <item x="241"/>
        <item x="86"/>
        <item m="1" x="286"/>
        <item x="119"/>
        <item x="168"/>
        <item x="98"/>
        <item x="72"/>
        <item x="188"/>
        <item x="49"/>
        <item x="67"/>
        <item x="92"/>
        <item x="11"/>
        <item x="7"/>
        <item x="65"/>
        <item x="9"/>
        <item x="1"/>
        <item x="8"/>
        <item x="125"/>
        <item x="20"/>
        <item x="166"/>
        <item x="109"/>
        <item x="242"/>
        <item x="59"/>
        <item x="259"/>
        <item x="191"/>
        <item x="36"/>
        <item x="90"/>
        <item x="45"/>
        <item x="131"/>
        <item x="23"/>
        <item x="180"/>
        <item x="46"/>
        <item x="181"/>
        <item x="31"/>
        <item x="102"/>
        <item x="21"/>
        <item x="164"/>
        <item x="270"/>
        <item x="126"/>
        <item m="1" x="289"/>
        <item x="44"/>
        <item x="118"/>
        <item x="70"/>
        <item m="1" x="288"/>
        <item x="115"/>
        <item x="51"/>
        <item x="276"/>
        <item x="263"/>
        <item x="47"/>
        <item x="255"/>
        <item x="243"/>
        <item x="24"/>
        <item x="41"/>
        <item x="165"/>
        <item x="99"/>
        <item x="160"/>
        <item x="83"/>
        <item x="73"/>
        <item x="132"/>
        <item x="84"/>
        <item x="95"/>
        <item x="81"/>
        <item x="75"/>
        <item x="35"/>
        <item x="229"/>
        <item x="85"/>
        <item x="120"/>
        <item x="2"/>
        <item x="205"/>
        <item x="66"/>
        <item x="103"/>
        <item x="172"/>
        <item x="89"/>
        <item x="3"/>
        <item x="185"/>
        <item x="32"/>
        <item m="1" x="287"/>
        <item x="42"/>
        <item x="200"/>
        <item x="101"/>
        <item x="4"/>
        <item x="274"/>
        <item x="107"/>
        <item x="272"/>
        <item x="55"/>
        <item x="201"/>
        <item x="34"/>
        <item x="40"/>
        <item x="151"/>
        <item x="280"/>
        <item x="80"/>
        <item x="279"/>
        <item x="248"/>
        <item x="28"/>
        <item x="105"/>
        <item x="182"/>
        <item x="264"/>
        <item x="235"/>
        <item x="127"/>
        <item x="128"/>
        <item x="184"/>
        <item x="174"/>
        <item x="129"/>
        <item x="198"/>
        <item x="212"/>
        <item x="133"/>
        <item x="247"/>
        <item m="1" x="290"/>
        <item x="225"/>
        <item x="134"/>
        <item x="153"/>
        <item x="271"/>
        <item x="135"/>
        <item x="236"/>
        <item x="159"/>
        <item x="136"/>
        <item x="230"/>
        <item x="220"/>
        <item x="277"/>
        <item x="283"/>
        <item x="56"/>
        <item x="273"/>
        <item x="238"/>
        <item x="64"/>
        <item x="39"/>
        <item x="106"/>
        <item x="237"/>
        <item x="146"/>
        <item x="192"/>
        <item x="249"/>
        <item x="208"/>
        <item x="62"/>
        <item x="203"/>
        <item x="150"/>
        <item x="170"/>
        <item x="216"/>
        <item x="163"/>
        <item x="87"/>
        <item x="121"/>
        <item x="137"/>
        <item x="267"/>
        <item x="257"/>
        <item x="43"/>
        <item x="63"/>
        <item x="33"/>
        <item x="268"/>
        <item x="122"/>
        <item x="157"/>
        <item x="254"/>
        <item t="default"/>
      </items>
    </pivotField>
    <pivotField showAll="0"/>
    <pivotField numFmtId="175" showAll="0">
      <items count="23">
        <item x="1"/>
        <item x="4"/>
        <item x="3"/>
        <item x="7"/>
        <item x="10"/>
        <item x="0"/>
        <item x="5"/>
        <item x="9"/>
        <item x="12"/>
        <item x="2"/>
        <item x="16"/>
        <item x="19"/>
        <item x="15"/>
        <item x="21"/>
        <item x="6"/>
        <item x="18"/>
        <item x="17"/>
        <item x="11"/>
        <item x="8"/>
        <item x="13"/>
        <item x="14"/>
        <item x="20"/>
        <item t="default"/>
      </items>
    </pivotField>
    <pivotField showAll="0"/>
    <pivotField showAll="0"/>
    <pivotField showAll="0"/>
    <pivotField showAll="0"/>
    <pivotField showAll="0"/>
    <pivotField showAll="0"/>
    <pivotField showAll="0"/>
    <pivotField showAll="0"/>
    <pivotField showAll="0"/>
    <pivotField numFmtId="168" showAll="0"/>
    <pivotField showAll="0"/>
    <pivotField numFmtId="169" showAll="0"/>
    <pivotField numFmtId="170" showAll="0"/>
    <pivotField numFmtId="170" showAll="0"/>
    <pivotField numFmtId="172"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x="0"/>
        <item x="1"/>
        <item x="2"/>
        <item x="3"/>
        <item t="default"/>
      </items>
    </pivotField>
    <pivotField axis="axisRow" showAll="0">
      <items count="27">
        <item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x="2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4">
    <field x="26"/>
    <field x="25"/>
    <field x="24"/>
    <field x="23"/>
  </rowFields>
  <rowItems count="25">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CALL DATE" fld="1" subtotal="count" baseField="0" baseItem="0"/>
  </dataFields>
  <chartFormats count="1">
    <chartFormat chart="1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A67A8C-BC31-4FD9-82B6-9234D5ABA844}"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7:B24" firstHeaderRow="1" firstDataRow="1" firstDataCol="1"/>
  <pivotFields count="29">
    <pivotField showAll="0"/>
    <pivotField numFmtId="168" showAll="0">
      <items count="440">
        <item x="0"/>
        <item x="1"/>
        <item x="2"/>
        <item x="3"/>
        <item x="4"/>
        <item x="5"/>
        <item x="6"/>
        <item x="7"/>
        <item m="1" x="437"/>
        <item m="1" x="438"/>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t="default"/>
      </items>
    </pivotField>
    <pivotField showAll="0">
      <items count="30">
        <item x="10"/>
        <item m="1" x="25"/>
        <item x="2"/>
        <item x="14"/>
        <item m="1" x="17"/>
        <item m="1" x="28"/>
        <item x="6"/>
        <item m="1" x="21"/>
        <item x="8"/>
        <item m="1" x="23"/>
        <item x="7"/>
        <item m="1" x="22"/>
        <item x="1"/>
        <item x="13"/>
        <item m="1" x="16"/>
        <item m="1" x="27"/>
        <item x="0"/>
        <item x="12"/>
        <item m="1" x="15"/>
        <item m="1" x="26"/>
        <item x="9"/>
        <item m="1" x="24"/>
        <item x="11"/>
        <item x="5"/>
        <item m="1" x="20"/>
        <item x="4"/>
        <item m="1" x="19"/>
        <item x="3"/>
        <item m="1" x="18"/>
        <item t="default"/>
      </items>
    </pivotField>
    <pivotField numFmtId="169" showAll="0">
      <items count="292">
        <item x="138"/>
        <item x="221"/>
        <item x="29"/>
        <item x="169"/>
        <item x="37"/>
        <item x="154"/>
        <item x="261"/>
        <item x="231"/>
        <item x="204"/>
        <item x="38"/>
        <item x="139"/>
        <item x="30"/>
        <item x="177"/>
        <item x="207"/>
        <item x="93"/>
        <item x="269"/>
        <item x="210"/>
        <item x="251"/>
        <item x="197"/>
        <item x="53"/>
        <item x="77"/>
        <item x="142"/>
        <item x="178"/>
        <item x="233"/>
        <item x="253"/>
        <item x="155"/>
        <item x="144"/>
        <item x="227"/>
        <item x="265"/>
        <item x="57"/>
        <item x="282"/>
        <item x="194"/>
        <item x="266"/>
        <item x="262"/>
        <item x="250"/>
        <item x="143"/>
        <item x="161"/>
        <item x="232"/>
        <item x="278"/>
        <item x="215"/>
        <item x="60"/>
        <item x="76"/>
        <item x="217"/>
        <item x="218"/>
        <item x="145"/>
        <item x="228"/>
        <item x="68"/>
        <item x="284"/>
        <item x="111"/>
        <item x="96"/>
        <item x="226"/>
        <item x="186"/>
        <item x="209"/>
        <item x="12"/>
        <item x="187"/>
        <item x="113"/>
        <item x="195"/>
        <item x="82"/>
        <item x="158"/>
        <item x="219"/>
        <item x="202"/>
        <item x="285"/>
        <item x="193"/>
        <item x="224"/>
        <item x="152"/>
        <item x="222"/>
        <item x="189"/>
        <item x="130"/>
        <item x="245"/>
        <item x="190"/>
        <item x="13"/>
        <item x="175"/>
        <item x="244"/>
        <item x="100"/>
        <item x="14"/>
        <item x="176"/>
        <item x="94"/>
        <item x="6"/>
        <item x="239"/>
        <item x="104"/>
        <item x="179"/>
        <item x="199"/>
        <item x="91"/>
        <item x="114"/>
        <item x="18"/>
        <item x="74"/>
        <item x="97"/>
        <item x="223"/>
        <item x="256"/>
        <item x="206"/>
        <item x="112"/>
        <item x="183"/>
        <item x="19"/>
        <item x="171"/>
        <item x="173"/>
        <item x="211"/>
        <item x="260"/>
        <item x="149"/>
        <item x="54"/>
        <item x="71"/>
        <item x="69"/>
        <item x="147"/>
        <item x="15"/>
        <item x="78"/>
        <item x="196"/>
        <item x="240"/>
        <item x="22"/>
        <item x="275"/>
        <item x="0"/>
        <item x="16"/>
        <item x="252"/>
        <item x="10"/>
        <item x="116"/>
        <item x="110"/>
        <item x="124"/>
        <item x="117"/>
        <item x="5"/>
        <item x="258"/>
        <item x="167"/>
        <item x="27"/>
        <item x="141"/>
        <item x="156"/>
        <item x="79"/>
        <item x="26"/>
        <item x="88"/>
        <item x="61"/>
        <item x="213"/>
        <item x="140"/>
        <item x="123"/>
        <item x="17"/>
        <item x="246"/>
        <item x="25"/>
        <item x="234"/>
        <item x="162"/>
        <item x="108"/>
        <item x="58"/>
        <item x="48"/>
        <item x="52"/>
        <item x="50"/>
        <item x="281"/>
        <item x="214"/>
        <item x="148"/>
        <item x="241"/>
        <item x="86"/>
        <item m="1" x="286"/>
        <item x="119"/>
        <item x="168"/>
        <item x="98"/>
        <item x="72"/>
        <item x="188"/>
        <item x="49"/>
        <item x="67"/>
        <item x="92"/>
        <item x="11"/>
        <item x="7"/>
        <item x="65"/>
        <item x="9"/>
        <item x="1"/>
        <item x="8"/>
        <item x="125"/>
        <item x="20"/>
        <item x="166"/>
        <item x="109"/>
        <item x="242"/>
        <item x="59"/>
        <item x="259"/>
        <item x="191"/>
        <item x="36"/>
        <item x="90"/>
        <item x="45"/>
        <item x="131"/>
        <item x="23"/>
        <item x="180"/>
        <item x="46"/>
        <item x="181"/>
        <item x="31"/>
        <item x="102"/>
        <item x="21"/>
        <item x="164"/>
        <item x="270"/>
        <item x="126"/>
        <item m="1" x="289"/>
        <item x="44"/>
        <item x="118"/>
        <item x="70"/>
        <item m="1" x="288"/>
        <item x="115"/>
        <item x="51"/>
        <item x="276"/>
        <item x="263"/>
        <item x="47"/>
        <item x="255"/>
        <item x="243"/>
        <item x="24"/>
        <item x="41"/>
        <item x="165"/>
        <item x="99"/>
        <item x="160"/>
        <item x="83"/>
        <item x="73"/>
        <item x="132"/>
        <item x="84"/>
        <item x="95"/>
        <item x="81"/>
        <item x="75"/>
        <item x="35"/>
        <item x="229"/>
        <item x="85"/>
        <item x="120"/>
        <item x="2"/>
        <item x="205"/>
        <item x="66"/>
        <item x="103"/>
        <item x="172"/>
        <item x="89"/>
        <item x="3"/>
        <item x="185"/>
        <item x="32"/>
        <item m="1" x="287"/>
        <item x="42"/>
        <item x="200"/>
        <item x="101"/>
        <item x="4"/>
        <item x="274"/>
        <item x="107"/>
        <item x="272"/>
        <item x="55"/>
        <item x="201"/>
        <item x="34"/>
        <item x="40"/>
        <item x="151"/>
        <item x="280"/>
        <item x="80"/>
        <item x="279"/>
        <item x="248"/>
        <item x="28"/>
        <item x="105"/>
        <item x="182"/>
        <item x="264"/>
        <item x="235"/>
        <item x="127"/>
        <item x="128"/>
        <item x="184"/>
        <item x="174"/>
        <item x="129"/>
        <item x="198"/>
        <item x="212"/>
        <item x="133"/>
        <item x="247"/>
        <item m="1" x="290"/>
        <item x="225"/>
        <item x="134"/>
        <item x="153"/>
        <item x="271"/>
        <item x="135"/>
        <item x="236"/>
        <item x="159"/>
        <item x="136"/>
        <item x="230"/>
        <item x="220"/>
        <item x="277"/>
        <item x="283"/>
        <item x="56"/>
        <item x="273"/>
        <item x="238"/>
        <item x="64"/>
        <item x="39"/>
        <item x="106"/>
        <item x="237"/>
        <item x="146"/>
        <item x="192"/>
        <item x="249"/>
        <item x="208"/>
        <item x="62"/>
        <item x="203"/>
        <item x="150"/>
        <item x="170"/>
        <item x="216"/>
        <item x="163"/>
        <item x="87"/>
        <item x="121"/>
        <item x="137"/>
        <item x="267"/>
        <item x="257"/>
        <item x="43"/>
        <item x="63"/>
        <item x="33"/>
        <item x="268"/>
        <item x="122"/>
        <item x="157"/>
        <item x="254"/>
        <item t="default"/>
      </items>
    </pivotField>
    <pivotField showAll="0"/>
    <pivotField numFmtId="175" showAll="0">
      <items count="23">
        <item x="1"/>
        <item x="4"/>
        <item x="3"/>
        <item x="7"/>
        <item x="10"/>
        <item x="0"/>
        <item x="5"/>
        <item x="9"/>
        <item x="12"/>
        <item x="2"/>
        <item x="16"/>
        <item x="19"/>
        <item x="15"/>
        <item x="21"/>
        <item x="6"/>
        <item x="18"/>
        <item x="17"/>
        <item x="11"/>
        <item x="8"/>
        <item x="13"/>
        <item x="14"/>
        <item x="20"/>
        <item t="default"/>
      </items>
    </pivotField>
    <pivotField showAll="0"/>
    <pivotField showAll="0"/>
    <pivotField showAll="0"/>
    <pivotField axis="axisRow" showAll="0">
      <items count="8">
        <item x="3"/>
        <item x="4"/>
        <item m="1" x="6"/>
        <item x="2"/>
        <item x="1"/>
        <item x="0"/>
        <item x="5"/>
        <item t="default"/>
      </items>
    </pivotField>
    <pivotField showAll="0"/>
    <pivotField showAll="0"/>
    <pivotField showAll="0"/>
    <pivotField showAll="0"/>
    <pivotField showAll="0"/>
    <pivotField numFmtId="168" showAll="0"/>
    <pivotField showAll="0"/>
    <pivotField numFmtId="169" showAll="0"/>
    <pivotField numFmtId="170" showAll="0"/>
    <pivotField numFmtId="170" showAll="0"/>
    <pivotField dataField="1" numFmtId="172" showAll="0"/>
    <pivotField showAll="0" includeNewItemsInFilter="1"/>
    <pivotField showAll="0"/>
    <pivotField showAll="0" defaultSubtotal="0"/>
    <pivotField showAll="0" defaultSubtotal="0"/>
    <pivotField showAll="0" defaultSubtotal="0">
      <items count="4">
        <item x="0"/>
        <item x="1"/>
        <item x="2"/>
        <item x="3"/>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9"/>
  </rowFields>
  <rowItems count="7">
    <i>
      <x/>
    </i>
    <i>
      <x v="1"/>
    </i>
    <i>
      <x v="3"/>
    </i>
    <i>
      <x v="4"/>
    </i>
    <i>
      <x v="5"/>
    </i>
    <i>
      <x v="6"/>
    </i>
    <i t="grand">
      <x/>
    </i>
  </rowItems>
  <colItems count="1">
    <i/>
  </colItems>
  <dataFields count="1">
    <dataField name="Average of TIME DOWN" fld="20" subtotal="average" baseField="9" baseItem="0" numFmtId="176"/>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9" count="1" selected="0">
            <x v="0"/>
          </reference>
        </references>
      </pivotArea>
    </chartFormat>
    <chartFormat chart="4"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B7C6A6-F586-4A50-BF5A-1D0434E80187}" name="TYPE AND COU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rowHeaderCaption="ENGINEER">
  <location ref="A31:E39" firstHeaderRow="1" firstDataRow="2" firstDataCol="1"/>
  <pivotFields count="29">
    <pivotField showAll="0"/>
    <pivotField numFmtId="168" showAll="0">
      <items count="440">
        <item x="0"/>
        <item x="1"/>
        <item x="2"/>
        <item x="3"/>
        <item x="4"/>
        <item x="5"/>
        <item x="6"/>
        <item x="7"/>
        <item m="1" x="437"/>
        <item m="1" x="438"/>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t="default"/>
      </items>
    </pivotField>
    <pivotField showAll="0">
      <items count="30">
        <item x="10"/>
        <item m="1" x="25"/>
        <item x="2"/>
        <item x="14"/>
        <item m="1" x="17"/>
        <item m="1" x="28"/>
        <item x="6"/>
        <item m="1" x="21"/>
        <item x="8"/>
        <item m="1" x="23"/>
        <item x="7"/>
        <item m="1" x="22"/>
        <item x="1"/>
        <item x="13"/>
        <item m="1" x="16"/>
        <item m="1" x="27"/>
        <item x="0"/>
        <item x="12"/>
        <item m="1" x="15"/>
        <item m="1" x="26"/>
        <item x="9"/>
        <item m="1" x="24"/>
        <item x="11"/>
        <item x="5"/>
        <item m="1" x="20"/>
        <item x="4"/>
        <item m="1" x="19"/>
        <item x="3"/>
        <item m="1" x="18"/>
        <item t="default"/>
      </items>
    </pivotField>
    <pivotField numFmtId="169" showAll="0">
      <items count="292">
        <item x="138"/>
        <item x="221"/>
        <item x="29"/>
        <item x="169"/>
        <item x="37"/>
        <item x="154"/>
        <item x="261"/>
        <item x="231"/>
        <item x="204"/>
        <item x="38"/>
        <item x="139"/>
        <item x="30"/>
        <item x="177"/>
        <item x="207"/>
        <item x="93"/>
        <item x="269"/>
        <item x="210"/>
        <item x="251"/>
        <item x="197"/>
        <item x="53"/>
        <item x="77"/>
        <item x="142"/>
        <item x="178"/>
        <item x="233"/>
        <item x="253"/>
        <item x="155"/>
        <item x="144"/>
        <item x="227"/>
        <item x="265"/>
        <item x="57"/>
        <item x="282"/>
        <item x="194"/>
        <item x="266"/>
        <item x="262"/>
        <item x="250"/>
        <item x="143"/>
        <item x="161"/>
        <item x="232"/>
        <item x="278"/>
        <item x="215"/>
        <item x="60"/>
        <item x="76"/>
        <item x="217"/>
        <item x="218"/>
        <item x="145"/>
        <item x="228"/>
        <item x="68"/>
        <item x="284"/>
        <item x="111"/>
        <item x="96"/>
        <item x="226"/>
        <item x="186"/>
        <item x="209"/>
        <item x="12"/>
        <item x="187"/>
        <item x="113"/>
        <item x="195"/>
        <item x="82"/>
        <item x="158"/>
        <item x="219"/>
        <item x="202"/>
        <item x="285"/>
        <item x="193"/>
        <item x="224"/>
        <item x="152"/>
        <item x="222"/>
        <item x="189"/>
        <item x="130"/>
        <item x="245"/>
        <item x="190"/>
        <item x="13"/>
        <item x="175"/>
        <item x="244"/>
        <item x="100"/>
        <item x="14"/>
        <item x="176"/>
        <item x="94"/>
        <item x="6"/>
        <item x="239"/>
        <item x="104"/>
        <item x="179"/>
        <item x="199"/>
        <item x="91"/>
        <item x="114"/>
        <item x="18"/>
        <item x="74"/>
        <item x="97"/>
        <item x="223"/>
        <item x="256"/>
        <item x="206"/>
        <item x="112"/>
        <item x="183"/>
        <item x="19"/>
        <item x="171"/>
        <item x="173"/>
        <item x="211"/>
        <item x="260"/>
        <item x="149"/>
        <item x="54"/>
        <item x="71"/>
        <item x="69"/>
        <item x="147"/>
        <item x="15"/>
        <item x="78"/>
        <item x="196"/>
        <item x="240"/>
        <item x="22"/>
        <item x="275"/>
        <item x="0"/>
        <item x="16"/>
        <item x="252"/>
        <item x="10"/>
        <item x="116"/>
        <item x="110"/>
        <item x="124"/>
        <item x="117"/>
        <item x="5"/>
        <item x="258"/>
        <item x="167"/>
        <item x="27"/>
        <item x="141"/>
        <item x="156"/>
        <item x="79"/>
        <item x="26"/>
        <item x="88"/>
        <item x="61"/>
        <item x="213"/>
        <item x="140"/>
        <item x="123"/>
        <item x="17"/>
        <item x="246"/>
        <item x="25"/>
        <item x="234"/>
        <item x="162"/>
        <item x="108"/>
        <item x="58"/>
        <item x="48"/>
        <item x="52"/>
        <item x="50"/>
        <item x="281"/>
        <item x="214"/>
        <item x="148"/>
        <item x="241"/>
        <item x="86"/>
        <item m="1" x="286"/>
        <item x="119"/>
        <item x="168"/>
        <item x="98"/>
        <item x="72"/>
        <item x="188"/>
        <item x="49"/>
        <item x="67"/>
        <item x="92"/>
        <item x="11"/>
        <item x="7"/>
        <item x="65"/>
        <item x="9"/>
        <item x="1"/>
        <item x="8"/>
        <item x="125"/>
        <item x="20"/>
        <item x="166"/>
        <item x="109"/>
        <item x="242"/>
        <item x="59"/>
        <item x="259"/>
        <item x="191"/>
        <item x="36"/>
        <item x="90"/>
        <item x="45"/>
        <item x="131"/>
        <item x="23"/>
        <item x="180"/>
        <item x="46"/>
        <item x="181"/>
        <item x="31"/>
        <item x="102"/>
        <item x="21"/>
        <item x="164"/>
        <item x="270"/>
        <item x="126"/>
        <item m="1" x="289"/>
        <item x="44"/>
        <item x="118"/>
        <item x="70"/>
        <item m="1" x="288"/>
        <item x="115"/>
        <item x="51"/>
        <item x="276"/>
        <item x="263"/>
        <item x="47"/>
        <item x="255"/>
        <item x="243"/>
        <item x="24"/>
        <item x="41"/>
        <item x="165"/>
        <item x="99"/>
        <item x="160"/>
        <item x="83"/>
        <item x="73"/>
        <item x="132"/>
        <item x="84"/>
        <item x="95"/>
        <item x="81"/>
        <item x="75"/>
        <item x="35"/>
        <item x="229"/>
        <item x="85"/>
        <item x="120"/>
        <item x="2"/>
        <item x="205"/>
        <item x="66"/>
        <item x="103"/>
        <item x="172"/>
        <item x="89"/>
        <item x="3"/>
        <item x="185"/>
        <item x="32"/>
        <item m="1" x="287"/>
        <item x="42"/>
        <item x="200"/>
        <item x="101"/>
        <item x="4"/>
        <item x="274"/>
        <item x="107"/>
        <item x="272"/>
        <item x="55"/>
        <item x="201"/>
        <item x="34"/>
        <item x="40"/>
        <item x="151"/>
        <item x="280"/>
        <item x="80"/>
        <item x="279"/>
        <item x="248"/>
        <item x="28"/>
        <item x="105"/>
        <item x="182"/>
        <item x="264"/>
        <item x="235"/>
        <item x="127"/>
        <item x="128"/>
        <item x="184"/>
        <item x="174"/>
        <item x="129"/>
        <item x="198"/>
        <item x="212"/>
        <item x="133"/>
        <item x="247"/>
        <item m="1" x="290"/>
        <item x="225"/>
        <item x="134"/>
        <item x="153"/>
        <item x="271"/>
        <item x="135"/>
        <item x="236"/>
        <item x="159"/>
        <item x="136"/>
        <item x="230"/>
        <item x="220"/>
        <item x="277"/>
        <item x="283"/>
        <item x="56"/>
        <item x="273"/>
        <item x="238"/>
        <item x="64"/>
        <item x="39"/>
        <item x="106"/>
        <item x="237"/>
        <item x="146"/>
        <item x="192"/>
        <item x="249"/>
        <item x="208"/>
        <item x="62"/>
        <item x="203"/>
        <item x="150"/>
        <item x="170"/>
        <item x="216"/>
        <item x="163"/>
        <item x="87"/>
        <item x="121"/>
        <item x="137"/>
        <item x="267"/>
        <item x="257"/>
        <item x="43"/>
        <item x="63"/>
        <item x="33"/>
        <item x="268"/>
        <item x="122"/>
        <item x="157"/>
        <item x="254"/>
        <item t="default"/>
      </items>
    </pivotField>
    <pivotField showAll="0"/>
    <pivotField numFmtId="175" showAll="0">
      <items count="23">
        <item x="1"/>
        <item x="4"/>
        <item x="3"/>
        <item x="7"/>
        <item x="10"/>
        <item x="0"/>
        <item x="5"/>
        <item x="9"/>
        <item x="12"/>
        <item x="2"/>
        <item x="16"/>
        <item x="19"/>
        <item x="15"/>
        <item x="21"/>
        <item x="6"/>
        <item x="18"/>
        <item x="17"/>
        <item x="11"/>
        <item x="8"/>
        <item x="13"/>
        <item x="14"/>
        <item x="20"/>
        <item t="default"/>
      </items>
    </pivotField>
    <pivotField showAll="0"/>
    <pivotField showAll="0"/>
    <pivotField showAll="0"/>
    <pivotField axis="axisRow" showAll="0">
      <items count="8">
        <item x="3"/>
        <item x="4"/>
        <item m="1" x="6"/>
        <item x="2"/>
        <item x="1"/>
        <item x="0"/>
        <item x="5"/>
        <item t="default"/>
      </items>
    </pivotField>
    <pivotField showAll="0"/>
    <pivotField showAll="0"/>
    <pivotField showAll="0"/>
    <pivotField showAll="0"/>
    <pivotField showAll="0"/>
    <pivotField numFmtId="168" showAll="0"/>
    <pivotField showAll="0"/>
    <pivotField numFmtId="169" showAll="0"/>
    <pivotField numFmtId="170" showAll="0"/>
    <pivotField numFmtId="170" showAll="0"/>
    <pivotField numFmtId="172" showAll="0"/>
    <pivotField dataField="1" multipleItemSelectionAllowed="1" showAll="0" includeNewItemsInFilter="1" countASubtotal="1"/>
    <pivotField axis="axisCol" multipleItemSelectionAllowed="1" showAll="0">
      <items count="4">
        <item x="1"/>
        <item x="2"/>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9"/>
  </rowFields>
  <rowItems count="7">
    <i>
      <x/>
    </i>
    <i>
      <x v="1"/>
    </i>
    <i>
      <x v="3"/>
    </i>
    <i>
      <x v="4"/>
    </i>
    <i>
      <x v="5"/>
    </i>
    <i>
      <x v="6"/>
    </i>
    <i t="grand">
      <x/>
    </i>
  </rowItems>
  <colFields count="1">
    <field x="22"/>
  </colFields>
  <colItems count="4">
    <i>
      <x/>
    </i>
    <i>
      <x v="1"/>
    </i>
    <i>
      <x v="2"/>
    </i>
    <i t="grand">
      <x/>
    </i>
  </colItems>
  <dataFields count="1">
    <dataField name="Count of STATUS " fld="21" subtotal="count" baseField="0" baseItem="0"/>
  </dataFields>
  <chartFormats count="16">
    <chartFormat chart="8" format="6"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23" format="10"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0"/>
          </reference>
        </references>
      </pivotArea>
    </chartFormat>
    <chartFormat chart="23" format="11" series="1">
      <pivotArea type="data" outline="0" fieldPosition="0">
        <references count="2">
          <reference field="4294967294" count="1" selected="0">
            <x v="0"/>
          </reference>
          <reference field="22" count="1" selected="0">
            <x v="1"/>
          </reference>
        </references>
      </pivotArea>
    </chartFormat>
    <chartFormat chart="23" format="12" series="1">
      <pivotArea type="data" outline="0" fieldPosition="0">
        <references count="2">
          <reference field="4294967294" count="1" selected="0">
            <x v="0"/>
          </reference>
          <reference field="22" count="1" selected="0">
            <x v="2"/>
          </reference>
        </references>
      </pivotArea>
    </chartFormat>
    <chartFormat chart="23" format="13" series="1">
      <pivotArea type="data" outline="0" fieldPosition="0">
        <references count="2">
          <reference field="4294967294" count="1" selected="0">
            <x v="0"/>
          </reference>
          <reference field="22" count="1" selected="0">
            <x v="0"/>
          </reference>
        </references>
      </pivotArea>
    </chartFormat>
    <chartFormat chart="10" format="14" series="1">
      <pivotArea type="data" outline="0" fieldPosition="0">
        <references count="2">
          <reference field="4294967294" count="1" selected="0">
            <x v="0"/>
          </reference>
          <reference field="22" count="1" selected="0">
            <x v="1"/>
          </reference>
        </references>
      </pivotArea>
    </chartFormat>
    <chartFormat chart="10" format="15" series="1">
      <pivotArea type="data" outline="0" fieldPosition="0">
        <references count="2">
          <reference field="4294967294" count="1" selected="0">
            <x v="0"/>
          </reference>
          <reference field="22" count="1" selected="0">
            <x v="2"/>
          </reference>
        </references>
      </pivotArea>
    </chartFormat>
    <chartFormat chart="10" format="16" series="1">
      <pivotArea type="data" outline="0" fieldPosition="0">
        <references count="2">
          <reference field="4294967294" count="1" selected="0">
            <x v="0"/>
          </reference>
          <reference field="22" count="1" selected="0">
            <x v="0"/>
          </reference>
        </references>
      </pivotArea>
    </chartFormat>
    <chartFormat chart="24" format="0" series="1">
      <pivotArea type="data" outline="0" fieldPosition="0">
        <references count="2">
          <reference field="4294967294" count="1" selected="0">
            <x v="0"/>
          </reference>
          <reference field="22" count="1" selected="0">
            <x v="0"/>
          </reference>
        </references>
      </pivotArea>
    </chartFormat>
    <chartFormat chart="24" format="1" series="1">
      <pivotArea type="data" outline="0" fieldPosition="0">
        <references count="2">
          <reference field="4294967294" count="1" selected="0">
            <x v="0"/>
          </reference>
          <reference field="22" count="1" selected="0">
            <x v="1"/>
          </reference>
        </references>
      </pivotArea>
    </chartFormat>
    <chartFormat chart="24" format="2" series="1">
      <pivotArea type="data" outline="0" fieldPosition="0">
        <references count="2">
          <reference field="4294967294" count="1" selected="0">
            <x v="0"/>
          </reference>
          <reference field="22" count="1" selected="0">
            <x v="2"/>
          </reference>
        </references>
      </pivotArea>
    </chartFormat>
    <chartFormat chart="26" format="6" series="1">
      <pivotArea type="data" outline="0" fieldPosition="0">
        <references count="2">
          <reference field="4294967294" count="1" selected="0">
            <x v="0"/>
          </reference>
          <reference field="22" count="1" selected="0">
            <x v="0"/>
          </reference>
        </references>
      </pivotArea>
    </chartFormat>
    <chartFormat chart="26" format="7" series="1">
      <pivotArea type="data" outline="0" fieldPosition="0">
        <references count="2">
          <reference field="4294967294" count="1" selected="0">
            <x v="0"/>
          </reference>
          <reference field="22" count="1" selected="0">
            <x v="1"/>
          </reference>
        </references>
      </pivotArea>
    </chartFormat>
    <chartFormat chart="26" format="8" series="1">
      <pivotArea type="data" outline="0" fieldPosition="0">
        <references count="2">
          <reference field="4294967294" count="1" selected="0">
            <x v="0"/>
          </reference>
          <reference field="2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BCDD6D-A56E-4DEF-B875-17428DA0131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H69:V77" firstHeaderRow="1" firstDataRow="2" firstDataCol="1"/>
  <pivotFields count="29">
    <pivotField showAll="0"/>
    <pivotField numFmtId="168" showAll="0">
      <items count="440">
        <item x="0"/>
        <item x="1"/>
        <item x="2"/>
        <item x="3"/>
        <item x="4"/>
        <item x="5"/>
        <item x="6"/>
        <item x="7"/>
        <item m="1" x="437"/>
        <item m="1" x="438"/>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t="default"/>
      </items>
    </pivotField>
    <pivotField showAll="0">
      <items count="30">
        <item x="10"/>
        <item m="1" x="25"/>
        <item x="2"/>
        <item x="14"/>
        <item m="1" x="17"/>
        <item m="1" x="28"/>
        <item x="6"/>
        <item m="1" x="21"/>
        <item x="8"/>
        <item m="1" x="23"/>
        <item x="7"/>
        <item m="1" x="22"/>
        <item x="1"/>
        <item x="13"/>
        <item m="1" x="16"/>
        <item m="1" x="27"/>
        <item x="0"/>
        <item x="12"/>
        <item m="1" x="15"/>
        <item m="1" x="26"/>
        <item x="9"/>
        <item m="1" x="24"/>
        <item x="11"/>
        <item x="5"/>
        <item m="1" x="20"/>
        <item x="4"/>
        <item m="1" x="19"/>
        <item x="3"/>
        <item m="1" x="18"/>
        <item t="default"/>
      </items>
    </pivotField>
    <pivotField numFmtId="169" showAll="0">
      <items count="292">
        <item x="138"/>
        <item x="221"/>
        <item x="29"/>
        <item x="169"/>
        <item x="37"/>
        <item x="154"/>
        <item x="261"/>
        <item x="231"/>
        <item x="204"/>
        <item x="38"/>
        <item x="139"/>
        <item x="30"/>
        <item x="177"/>
        <item x="207"/>
        <item x="93"/>
        <item x="269"/>
        <item x="210"/>
        <item x="251"/>
        <item x="197"/>
        <item x="53"/>
        <item x="77"/>
        <item x="142"/>
        <item x="178"/>
        <item x="233"/>
        <item x="253"/>
        <item x="155"/>
        <item x="144"/>
        <item x="227"/>
        <item x="265"/>
        <item x="57"/>
        <item x="282"/>
        <item x="194"/>
        <item x="266"/>
        <item x="262"/>
        <item x="250"/>
        <item x="143"/>
        <item x="161"/>
        <item x="232"/>
        <item x="278"/>
        <item x="215"/>
        <item x="60"/>
        <item x="76"/>
        <item x="217"/>
        <item x="218"/>
        <item x="145"/>
        <item x="228"/>
        <item x="68"/>
        <item x="284"/>
        <item x="111"/>
        <item x="96"/>
        <item x="226"/>
        <item x="186"/>
        <item x="209"/>
        <item x="12"/>
        <item x="187"/>
        <item x="113"/>
        <item x="195"/>
        <item x="82"/>
        <item x="158"/>
        <item x="219"/>
        <item x="202"/>
        <item x="285"/>
        <item x="193"/>
        <item x="224"/>
        <item x="152"/>
        <item x="222"/>
        <item x="189"/>
        <item x="130"/>
        <item x="245"/>
        <item x="190"/>
        <item x="13"/>
        <item x="175"/>
        <item x="244"/>
        <item x="100"/>
        <item x="14"/>
        <item x="176"/>
        <item x="94"/>
        <item x="6"/>
        <item x="239"/>
        <item x="104"/>
        <item x="179"/>
        <item x="199"/>
        <item x="91"/>
        <item x="114"/>
        <item x="18"/>
        <item x="74"/>
        <item x="97"/>
        <item x="223"/>
        <item x="256"/>
        <item x="206"/>
        <item x="112"/>
        <item x="183"/>
        <item x="19"/>
        <item x="171"/>
        <item x="173"/>
        <item x="211"/>
        <item x="260"/>
        <item x="149"/>
        <item x="54"/>
        <item x="71"/>
        <item x="69"/>
        <item x="147"/>
        <item x="15"/>
        <item x="78"/>
        <item x="196"/>
        <item x="240"/>
        <item x="22"/>
        <item x="275"/>
        <item x="0"/>
        <item x="16"/>
        <item x="252"/>
        <item x="10"/>
        <item x="116"/>
        <item x="110"/>
        <item x="124"/>
        <item x="117"/>
        <item x="5"/>
        <item x="258"/>
        <item x="167"/>
        <item x="27"/>
        <item x="141"/>
        <item x="156"/>
        <item x="79"/>
        <item x="26"/>
        <item x="88"/>
        <item x="61"/>
        <item x="213"/>
        <item x="140"/>
        <item x="123"/>
        <item x="17"/>
        <item x="246"/>
        <item x="25"/>
        <item x="234"/>
        <item x="162"/>
        <item x="108"/>
        <item x="58"/>
        <item x="48"/>
        <item x="52"/>
        <item x="50"/>
        <item x="281"/>
        <item x="214"/>
        <item x="148"/>
        <item x="241"/>
        <item x="86"/>
        <item m="1" x="286"/>
        <item x="119"/>
        <item x="168"/>
        <item x="98"/>
        <item x="72"/>
        <item x="188"/>
        <item x="49"/>
        <item x="67"/>
        <item x="92"/>
        <item x="11"/>
        <item x="7"/>
        <item x="65"/>
        <item x="9"/>
        <item x="1"/>
        <item x="8"/>
        <item x="125"/>
        <item x="20"/>
        <item x="166"/>
        <item x="109"/>
        <item x="242"/>
        <item x="59"/>
        <item x="259"/>
        <item x="191"/>
        <item x="36"/>
        <item x="90"/>
        <item x="45"/>
        <item x="131"/>
        <item x="23"/>
        <item x="180"/>
        <item x="46"/>
        <item x="181"/>
        <item x="31"/>
        <item x="102"/>
        <item x="21"/>
        <item x="164"/>
        <item x="270"/>
        <item x="126"/>
        <item m="1" x="289"/>
        <item x="44"/>
        <item x="118"/>
        <item x="70"/>
        <item m="1" x="288"/>
        <item x="115"/>
        <item x="51"/>
        <item x="276"/>
        <item x="263"/>
        <item x="47"/>
        <item x="255"/>
        <item x="243"/>
        <item x="24"/>
        <item x="41"/>
        <item x="165"/>
        <item x="99"/>
        <item x="160"/>
        <item x="83"/>
        <item x="73"/>
        <item x="132"/>
        <item x="84"/>
        <item x="95"/>
        <item x="81"/>
        <item x="75"/>
        <item x="35"/>
        <item x="229"/>
        <item x="85"/>
        <item x="120"/>
        <item x="2"/>
        <item x="205"/>
        <item x="66"/>
        <item x="103"/>
        <item x="172"/>
        <item x="89"/>
        <item x="3"/>
        <item x="185"/>
        <item x="32"/>
        <item m="1" x="287"/>
        <item x="42"/>
        <item x="200"/>
        <item x="101"/>
        <item x="4"/>
        <item x="274"/>
        <item x="107"/>
        <item x="272"/>
        <item x="55"/>
        <item x="201"/>
        <item x="34"/>
        <item x="40"/>
        <item x="151"/>
        <item x="280"/>
        <item x="80"/>
        <item x="279"/>
        <item x="248"/>
        <item x="28"/>
        <item x="105"/>
        <item x="182"/>
        <item x="264"/>
        <item x="235"/>
        <item x="127"/>
        <item x="128"/>
        <item x="184"/>
        <item x="174"/>
        <item x="129"/>
        <item x="198"/>
        <item x="212"/>
        <item x="133"/>
        <item x="247"/>
        <item m="1" x="290"/>
        <item x="225"/>
        <item x="134"/>
        <item x="153"/>
        <item x="271"/>
        <item x="135"/>
        <item x="236"/>
        <item x="159"/>
        <item x="136"/>
        <item x="230"/>
        <item x="220"/>
        <item x="277"/>
        <item x="283"/>
        <item x="56"/>
        <item x="273"/>
        <item x="238"/>
        <item x="64"/>
        <item x="39"/>
        <item x="106"/>
        <item x="237"/>
        <item x="146"/>
        <item x="192"/>
        <item x="249"/>
        <item x="208"/>
        <item x="62"/>
        <item x="203"/>
        <item x="150"/>
        <item x="170"/>
        <item x="216"/>
        <item x="163"/>
        <item x="87"/>
        <item x="121"/>
        <item x="137"/>
        <item x="267"/>
        <item x="257"/>
        <item x="43"/>
        <item x="63"/>
        <item x="33"/>
        <item x="268"/>
        <item x="122"/>
        <item x="157"/>
        <item x="254"/>
        <item t="default"/>
      </items>
    </pivotField>
    <pivotField numFmtId="169" showAll="0"/>
    <pivotField numFmtId="175" showAll="0">
      <items count="23">
        <item x="1"/>
        <item x="4"/>
        <item x="3"/>
        <item x="7"/>
        <item x="10"/>
        <item x="0"/>
        <item x="5"/>
        <item x="9"/>
        <item x="12"/>
        <item x="2"/>
        <item x="16"/>
        <item x="19"/>
        <item x="15"/>
        <item x="21"/>
        <item x="6"/>
        <item x="18"/>
        <item x="17"/>
        <item x="11"/>
        <item x="8"/>
        <item x="13"/>
        <item x="14"/>
        <item x="20"/>
        <item t="default"/>
      </items>
    </pivotField>
    <pivotField showAll="0"/>
    <pivotField showAll="0"/>
    <pivotField showAll="0"/>
    <pivotField axis="axisRow" showAll="0">
      <items count="8">
        <item sd="0" x="3"/>
        <item sd="0" x="4"/>
        <item m="1" x="6"/>
        <item sd="0" x="2"/>
        <item sd="0" x="1"/>
        <item sd="0" x="0"/>
        <item sd="0" x="5"/>
        <item t="default"/>
      </items>
    </pivotField>
    <pivotField axis="axisCol" dataField="1" showAll="0">
      <items count="15">
        <item x="11"/>
        <item x="1"/>
        <item x="8"/>
        <item x="9"/>
        <item x="2"/>
        <item x="10"/>
        <item x="6"/>
        <item x="4"/>
        <item x="3"/>
        <item x="5"/>
        <item x="12"/>
        <item x="0"/>
        <item m="1" x="13"/>
        <item x="7"/>
        <item t="default"/>
      </items>
    </pivotField>
    <pivotField showAll="0"/>
    <pivotField showAll="0"/>
    <pivotField showAll="0"/>
    <pivotField showAll="0"/>
    <pivotField numFmtId="168" showAll="0"/>
    <pivotField showAll="0"/>
    <pivotField numFmtId="169" showAll="0"/>
    <pivotField numFmtId="170" showAll="0"/>
    <pivotField numFmtId="170" showAll="0"/>
    <pivotField numFmtId="172" showAll="0"/>
    <pivotField showAll="0"/>
    <pivotField showAll="0"/>
    <pivotField showAll="0" defaultSubtotal="0"/>
    <pivotField showAll="0" defaultSubtotal="0"/>
    <pivotField showAll="0" defaultSubtotal="0">
      <items count="4">
        <item x="0"/>
        <item x="1"/>
        <item x="2"/>
        <item x="3"/>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9"/>
  </rowFields>
  <rowItems count="7">
    <i>
      <x/>
    </i>
    <i>
      <x v="1"/>
    </i>
    <i>
      <x v="3"/>
    </i>
    <i>
      <x v="4"/>
    </i>
    <i>
      <x v="5"/>
    </i>
    <i>
      <x v="6"/>
    </i>
    <i t="grand">
      <x/>
    </i>
  </rowItems>
  <colFields count="1">
    <field x="10"/>
  </colFields>
  <colItems count="14">
    <i>
      <x/>
    </i>
    <i>
      <x v="1"/>
    </i>
    <i>
      <x v="2"/>
    </i>
    <i>
      <x v="3"/>
    </i>
    <i>
      <x v="4"/>
    </i>
    <i>
      <x v="5"/>
    </i>
    <i>
      <x v="6"/>
    </i>
    <i>
      <x v="7"/>
    </i>
    <i>
      <x v="8"/>
    </i>
    <i>
      <x v="9"/>
    </i>
    <i>
      <x v="10"/>
    </i>
    <i>
      <x v="11"/>
    </i>
    <i>
      <x v="13"/>
    </i>
    <i t="grand">
      <x/>
    </i>
  </colItems>
  <dataFields count="1">
    <dataField name="Count of DEPARTMENT" fld="10" subtotal="count" showDataAs="percentOfTotal" baseField="9" baseItem="0" numFmtId="10"/>
  </dataFields>
  <chartFormats count="123">
    <chartFormat chart="7" format="21" series="1">
      <pivotArea type="data" outline="0" fieldPosition="0">
        <references count="1">
          <reference field="4294967294" count="1" selected="0">
            <x v="0"/>
          </reference>
        </references>
      </pivotArea>
    </chartFormat>
    <chartFormat chart="7" format="22">
      <pivotArea type="data" outline="0" fieldPosition="0">
        <references count="2">
          <reference field="4294967294" count="1" selected="0">
            <x v="0"/>
          </reference>
          <reference field="9" count="1" selected="0">
            <x v="0"/>
          </reference>
        </references>
      </pivotArea>
    </chartFormat>
    <chartFormat chart="7" format="23">
      <pivotArea type="data" outline="0" fieldPosition="0">
        <references count="2">
          <reference field="4294967294" count="1" selected="0">
            <x v="0"/>
          </reference>
          <reference field="9" count="1" selected="0">
            <x v="1"/>
          </reference>
        </references>
      </pivotArea>
    </chartFormat>
    <chartFormat chart="7" format="24">
      <pivotArea type="data" outline="0" fieldPosition="0">
        <references count="2">
          <reference field="4294967294" count="1" selected="0">
            <x v="0"/>
          </reference>
          <reference field="9" count="1" selected="0">
            <x v="3"/>
          </reference>
        </references>
      </pivotArea>
    </chartFormat>
    <chartFormat chart="7" format="25">
      <pivotArea type="data" outline="0" fieldPosition="0">
        <references count="2">
          <reference field="4294967294" count="1" selected="0">
            <x v="0"/>
          </reference>
          <reference field="9" count="1" selected="0">
            <x v="4"/>
          </reference>
        </references>
      </pivotArea>
    </chartFormat>
    <chartFormat chart="7" format="26">
      <pivotArea type="data" outline="0" fieldPosition="0">
        <references count="2">
          <reference field="4294967294" count="1" selected="0">
            <x v="0"/>
          </reference>
          <reference field="9" count="1" selected="0">
            <x v="5"/>
          </reference>
        </references>
      </pivotArea>
    </chartFormat>
    <chartFormat chart="7" format="27">
      <pivotArea type="data" outline="0" fieldPosition="0">
        <references count="2">
          <reference field="4294967294" count="1" selected="0">
            <x v="0"/>
          </reference>
          <reference field="9" count="1" selected="0">
            <x v="6"/>
          </reference>
        </references>
      </pivotArea>
    </chartFormat>
    <chartFormat chart="7" format="28" series="1">
      <pivotArea type="data" outline="0" fieldPosition="0">
        <references count="2">
          <reference field="4294967294" count="1" selected="0">
            <x v="0"/>
          </reference>
          <reference field="10" count="1" selected="0">
            <x v="1"/>
          </reference>
        </references>
      </pivotArea>
    </chartFormat>
    <chartFormat chart="7" format="29" series="1">
      <pivotArea type="data" outline="0" fieldPosition="0">
        <references count="2">
          <reference field="4294967294" count="1" selected="0">
            <x v="0"/>
          </reference>
          <reference field="10" count="1" selected="0">
            <x v="2"/>
          </reference>
        </references>
      </pivotArea>
    </chartFormat>
    <chartFormat chart="7" format="30" series="1">
      <pivotArea type="data" outline="0" fieldPosition="0">
        <references count="2">
          <reference field="4294967294" count="1" selected="0">
            <x v="0"/>
          </reference>
          <reference field="10" count="1" selected="0">
            <x v="3"/>
          </reference>
        </references>
      </pivotArea>
    </chartFormat>
    <chartFormat chart="7" format="31" series="1">
      <pivotArea type="data" outline="0" fieldPosition="0">
        <references count="2">
          <reference field="4294967294" count="1" selected="0">
            <x v="0"/>
          </reference>
          <reference field="10" count="1" selected="0">
            <x v="4"/>
          </reference>
        </references>
      </pivotArea>
    </chartFormat>
    <chartFormat chart="7" format="32" series="1">
      <pivotArea type="data" outline="0" fieldPosition="0">
        <references count="2">
          <reference field="4294967294" count="1" selected="0">
            <x v="0"/>
          </reference>
          <reference field="10" count="1" selected="0">
            <x v="5"/>
          </reference>
        </references>
      </pivotArea>
    </chartFormat>
    <chartFormat chart="7" format="33" series="1">
      <pivotArea type="data" outline="0" fieldPosition="0">
        <references count="2">
          <reference field="4294967294" count="1" selected="0">
            <x v="0"/>
          </reference>
          <reference field="10" count="1" selected="0">
            <x v="6"/>
          </reference>
        </references>
      </pivotArea>
    </chartFormat>
    <chartFormat chart="7" format="34" series="1">
      <pivotArea type="data" outline="0" fieldPosition="0">
        <references count="2">
          <reference field="4294967294" count="1" selected="0">
            <x v="0"/>
          </reference>
          <reference field="10" count="1" selected="0">
            <x v="7"/>
          </reference>
        </references>
      </pivotArea>
    </chartFormat>
    <chartFormat chart="7" format="35" series="1">
      <pivotArea type="data" outline="0" fieldPosition="0">
        <references count="2">
          <reference field="4294967294" count="1" selected="0">
            <x v="0"/>
          </reference>
          <reference field="10" count="1" selected="0">
            <x v="8"/>
          </reference>
        </references>
      </pivotArea>
    </chartFormat>
    <chartFormat chart="7" format="36" series="1">
      <pivotArea type="data" outline="0" fieldPosition="0">
        <references count="2">
          <reference field="4294967294" count="1" selected="0">
            <x v="0"/>
          </reference>
          <reference field="10" count="1" selected="0">
            <x v="9"/>
          </reference>
        </references>
      </pivotArea>
    </chartFormat>
    <chartFormat chart="7" format="37" series="1">
      <pivotArea type="data" outline="0" fieldPosition="0">
        <references count="2">
          <reference field="4294967294" count="1" selected="0">
            <x v="0"/>
          </reference>
          <reference field="10" count="1" selected="0">
            <x v="10"/>
          </reference>
        </references>
      </pivotArea>
    </chartFormat>
    <chartFormat chart="7" format="38" series="1">
      <pivotArea type="data" outline="0" fieldPosition="0">
        <references count="2">
          <reference field="4294967294" count="1" selected="0">
            <x v="0"/>
          </reference>
          <reference field="10" count="1" selected="0">
            <x v="11"/>
          </reference>
        </references>
      </pivotArea>
    </chartFormat>
    <chartFormat chart="7" format="39" series="1">
      <pivotArea type="data" outline="0" fieldPosition="0">
        <references count="2">
          <reference field="4294967294" count="1" selected="0">
            <x v="0"/>
          </reference>
          <reference field="10" count="1" selected="0">
            <x v="13"/>
          </reference>
        </references>
      </pivotArea>
    </chartFormat>
    <chartFormat chart="7" format="40">
      <pivotArea type="data" outline="0" fieldPosition="0">
        <references count="3">
          <reference field="4294967294" count="1" selected="0">
            <x v="0"/>
          </reference>
          <reference field="9" count="1" selected="0">
            <x v="0"/>
          </reference>
          <reference field="10" count="1" selected="0">
            <x v="0"/>
          </reference>
        </references>
      </pivotArea>
    </chartFormat>
    <chartFormat chart="7" format="41">
      <pivotArea type="data" outline="0" fieldPosition="0">
        <references count="3">
          <reference field="4294967294" count="1" selected="0">
            <x v="0"/>
          </reference>
          <reference field="9" count="1" selected="0">
            <x v="1"/>
          </reference>
          <reference field="10" count="1" selected="0">
            <x v="0"/>
          </reference>
        </references>
      </pivotArea>
    </chartFormat>
    <chartFormat chart="7" format="42">
      <pivotArea type="data" outline="0" fieldPosition="0">
        <references count="3">
          <reference field="4294967294" count="1" selected="0">
            <x v="0"/>
          </reference>
          <reference field="9" count="1" selected="0">
            <x v="3"/>
          </reference>
          <reference field="10" count="1" selected="0">
            <x v="0"/>
          </reference>
        </references>
      </pivotArea>
    </chartFormat>
    <chartFormat chart="7" format="43">
      <pivotArea type="data" outline="0" fieldPosition="0">
        <references count="3">
          <reference field="4294967294" count="1" selected="0">
            <x v="0"/>
          </reference>
          <reference field="9" count="1" selected="0">
            <x v="4"/>
          </reference>
          <reference field="10" count="1" selected="0">
            <x v="0"/>
          </reference>
        </references>
      </pivotArea>
    </chartFormat>
    <chartFormat chart="7" format="44">
      <pivotArea type="data" outline="0" fieldPosition="0">
        <references count="3">
          <reference field="4294967294" count="1" selected="0">
            <x v="0"/>
          </reference>
          <reference field="9" count="1" selected="0">
            <x v="5"/>
          </reference>
          <reference field="10" count="1" selected="0">
            <x v="0"/>
          </reference>
        </references>
      </pivotArea>
    </chartFormat>
    <chartFormat chart="7" format="45">
      <pivotArea type="data" outline="0" fieldPosition="0">
        <references count="3">
          <reference field="4294967294" count="1" selected="0">
            <x v="0"/>
          </reference>
          <reference field="9" count="1" selected="0">
            <x v="6"/>
          </reference>
          <reference field="10" count="1" selected="0">
            <x v="0"/>
          </reference>
        </references>
      </pivotArea>
    </chartFormat>
    <chartFormat chart="7" format="46">
      <pivotArea type="data" outline="0" fieldPosition="0">
        <references count="3">
          <reference field="4294967294" count="1" selected="0">
            <x v="0"/>
          </reference>
          <reference field="9" count="1" selected="0">
            <x v="0"/>
          </reference>
          <reference field="10" count="1" selected="0">
            <x v="1"/>
          </reference>
        </references>
      </pivotArea>
    </chartFormat>
    <chartFormat chart="7" format="47">
      <pivotArea type="data" outline="0" fieldPosition="0">
        <references count="3">
          <reference field="4294967294" count="1" selected="0">
            <x v="0"/>
          </reference>
          <reference field="9" count="1" selected="0">
            <x v="1"/>
          </reference>
          <reference field="10" count="1" selected="0">
            <x v="1"/>
          </reference>
        </references>
      </pivotArea>
    </chartFormat>
    <chartFormat chart="7" format="48">
      <pivotArea type="data" outline="0" fieldPosition="0">
        <references count="3">
          <reference field="4294967294" count="1" selected="0">
            <x v="0"/>
          </reference>
          <reference field="9" count="1" selected="0">
            <x v="3"/>
          </reference>
          <reference field="10" count="1" selected="0">
            <x v="1"/>
          </reference>
        </references>
      </pivotArea>
    </chartFormat>
    <chartFormat chart="7" format="49">
      <pivotArea type="data" outline="0" fieldPosition="0">
        <references count="3">
          <reference field="4294967294" count="1" selected="0">
            <x v="0"/>
          </reference>
          <reference field="9" count="1" selected="0">
            <x v="4"/>
          </reference>
          <reference field="10" count="1" selected="0">
            <x v="1"/>
          </reference>
        </references>
      </pivotArea>
    </chartFormat>
    <chartFormat chart="7" format="50">
      <pivotArea type="data" outline="0" fieldPosition="0">
        <references count="3">
          <reference field="4294967294" count="1" selected="0">
            <x v="0"/>
          </reference>
          <reference field="9" count="1" selected="0">
            <x v="5"/>
          </reference>
          <reference field="10" count="1" selected="0">
            <x v="1"/>
          </reference>
        </references>
      </pivotArea>
    </chartFormat>
    <chartFormat chart="7" format="51">
      <pivotArea type="data" outline="0" fieldPosition="0">
        <references count="3">
          <reference field="4294967294" count="1" selected="0">
            <x v="0"/>
          </reference>
          <reference field="9" count="1" selected="0">
            <x v="6"/>
          </reference>
          <reference field="10" count="1" selected="0">
            <x v="1"/>
          </reference>
        </references>
      </pivotArea>
    </chartFormat>
    <chartFormat chart="7" format="52">
      <pivotArea type="data" outline="0" fieldPosition="0">
        <references count="3">
          <reference field="4294967294" count="1" selected="0">
            <x v="0"/>
          </reference>
          <reference field="9" count="1" selected="0">
            <x v="0"/>
          </reference>
          <reference field="10" count="1" selected="0">
            <x v="2"/>
          </reference>
        </references>
      </pivotArea>
    </chartFormat>
    <chartFormat chart="7" format="53">
      <pivotArea type="data" outline="0" fieldPosition="0">
        <references count="3">
          <reference field="4294967294" count="1" selected="0">
            <x v="0"/>
          </reference>
          <reference field="9" count="1" selected="0">
            <x v="1"/>
          </reference>
          <reference field="10" count="1" selected="0">
            <x v="2"/>
          </reference>
        </references>
      </pivotArea>
    </chartFormat>
    <chartFormat chart="7" format="54">
      <pivotArea type="data" outline="0" fieldPosition="0">
        <references count="3">
          <reference field="4294967294" count="1" selected="0">
            <x v="0"/>
          </reference>
          <reference field="9" count="1" selected="0">
            <x v="3"/>
          </reference>
          <reference field="10" count="1" selected="0">
            <x v="2"/>
          </reference>
        </references>
      </pivotArea>
    </chartFormat>
    <chartFormat chart="7" format="55">
      <pivotArea type="data" outline="0" fieldPosition="0">
        <references count="3">
          <reference field="4294967294" count="1" selected="0">
            <x v="0"/>
          </reference>
          <reference field="9" count="1" selected="0">
            <x v="4"/>
          </reference>
          <reference field="10" count="1" selected="0">
            <x v="2"/>
          </reference>
        </references>
      </pivotArea>
    </chartFormat>
    <chartFormat chart="7" format="56">
      <pivotArea type="data" outline="0" fieldPosition="0">
        <references count="3">
          <reference field="4294967294" count="1" selected="0">
            <x v="0"/>
          </reference>
          <reference field="9" count="1" selected="0">
            <x v="5"/>
          </reference>
          <reference field="10" count="1" selected="0">
            <x v="2"/>
          </reference>
        </references>
      </pivotArea>
    </chartFormat>
    <chartFormat chart="7" format="57">
      <pivotArea type="data" outline="0" fieldPosition="0">
        <references count="3">
          <reference field="4294967294" count="1" selected="0">
            <x v="0"/>
          </reference>
          <reference field="9" count="1" selected="0">
            <x v="6"/>
          </reference>
          <reference field="10" count="1" selected="0">
            <x v="2"/>
          </reference>
        </references>
      </pivotArea>
    </chartFormat>
    <chartFormat chart="7" format="58">
      <pivotArea type="data" outline="0" fieldPosition="0">
        <references count="3">
          <reference field="4294967294" count="1" selected="0">
            <x v="0"/>
          </reference>
          <reference field="9" count="1" selected="0">
            <x v="0"/>
          </reference>
          <reference field="10" count="1" selected="0">
            <x v="3"/>
          </reference>
        </references>
      </pivotArea>
    </chartFormat>
    <chartFormat chart="7" format="59">
      <pivotArea type="data" outline="0" fieldPosition="0">
        <references count="3">
          <reference field="4294967294" count="1" selected="0">
            <x v="0"/>
          </reference>
          <reference field="9" count="1" selected="0">
            <x v="1"/>
          </reference>
          <reference field="10" count="1" selected="0">
            <x v="3"/>
          </reference>
        </references>
      </pivotArea>
    </chartFormat>
    <chartFormat chart="7" format="60">
      <pivotArea type="data" outline="0" fieldPosition="0">
        <references count="3">
          <reference field="4294967294" count="1" selected="0">
            <x v="0"/>
          </reference>
          <reference field="9" count="1" selected="0">
            <x v="3"/>
          </reference>
          <reference field="10" count="1" selected="0">
            <x v="3"/>
          </reference>
        </references>
      </pivotArea>
    </chartFormat>
    <chartFormat chart="7" format="61">
      <pivotArea type="data" outline="0" fieldPosition="0">
        <references count="3">
          <reference field="4294967294" count="1" selected="0">
            <x v="0"/>
          </reference>
          <reference field="9" count="1" selected="0">
            <x v="4"/>
          </reference>
          <reference field="10" count="1" selected="0">
            <x v="3"/>
          </reference>
        </references>
      </pivotArea>
    </chartFormat>
    <chartFormat chart="7" format="62">
      <pivotArea type="data" outline="0" fieldPosition="0">
        <references count="3">
          <reference field="4294967294" count="1" selected="0">
            <x v="0"/>
          </reference>
          <reference field="9" count="1" selected="0">
            <x v="5"/>
          </reference>
          <reference field="10" count="1" selected="0">
            <x v="3"/>
          </reference>
        </references>
      </pivotArea>
    </chartFormat>
    <chartFormat chart="7" format="63">
      <pivotArea type="data" outline="0" fieldPosition="0">
        <references count="3">
          <reference field="4294967294" count="1" selected="0">
            <x v="0"/>
          </reference>
          <reference field="9" count="1" selected="0">
            <x v="6"/>
          </reference>
          <reference field="10" count="1" selected="0">
            <x v="3"/>
          </reference>
        </references>
      </pivotArea>
    </chartFormat>
    <chartFormat chart="7" format="64">
      <pivotArea type="data" outline="0" fieldPosition="0">
        <references count="3">
          <reference field="4294967294" count="1" selected="0">
            <x v="0"/>
          </reference>
          <reference field="9" count="1" selected="0">
            <x v="0"/>
          </reference>
          <reference field="10" count="1" selected="0">
            <x v="4"/>
          </reference>
        </references>
      </pivotArea>
    </chartFormat>
    <chartFormat chart="7" format="65">
      <pivotArea type="data" outline="0" fieldPosition="0">
        <references count="3">
          <reference field="4294967294" count="1" selected="0">
            <x v="0"/>
          </reference>
          <reference field="9" count="1" selected="0">
            <x v="1"/>
          </reference>
          <reference field="10" count="1" selected="0">
            <x v="4"/>
          </reference>
        </references>
      </pivotArea>
    </chartFormat>
    <chartFormat chart="7" format="66">
      <pivotArea type="data" outline="0" fieldPosition="0">
        <references count="3">
          <reference field="4294967294" count="1" selected="0">
            <x v="0"/>
          </reference>
          <reference field="9" count="1" selected="0">
            <x v="3"/>
          </reference>
          <reference field="10" count="1" selected="0">
            <x v="4"/>
          </reference>
        </references>
      </pivotArea>
    </chartFormat>
    <chartFormat chart="7" format="67">
      <pivotArea type="data" outline="0" fieldPosition="0">
        <references count="3">
          <reference field="4294967294" count="1" selected="0">
            <x v="0"/>
          </reference>
          <reference field="9" count="1" selected="0">
            <x v="4"/>
          </reference>
          <reference field="10" count="1" selected="0">
            <x v="4"/>
          </reference>
        </references>
      </pivotArea>
    </chartFormat>
    <chartFormat chart="7" format="68">
      <pivotArea type="data" outline="0" fieldPosition="0">
        <references count="3">
          <reference field="4294967294" count="1" selected="0">
            <x v="0"/>
          </reference>
          <reference field="9" count="1" selected="0">
            <x v="5"/>
          </reference>
          <reference field="10" count="1" selected="0">
            <x v="4"/>
          </reference>
        </references>
      </pivotArea>
    </chartFormat>
    <chartFormat chart="7" format="69">
      <pivotArea type="data" outline="0" fieldPosition="0">
        <references count="3">
          <reference field="4294967294" count="1" selected="0">
            <x v="0"/>
          </reference>
          <reference field="9" count="1" selected="0">
            <x v="6"/>
          </reference>
          <reference field="10" count="1" selected="0">
            <x v="4"/>
          </reference>
        </references>
      </pivotArea>
    </chartFormat>
    <chartFormat chart="7" format="70">
      <pivotArea type="data" outline="0" fieldPosition="0">
        <references count="3">
          <reference field="4294967294" count="1" selected="0">
            <x v="0"/>
          </reference>
          <reference field="9" count="1" selected="0">
            <x v="0"/>
          </reference>
          <reference field="10" count="1" selected="0">
            <x v="5"/>
          </reference>
        </references>
      </pivotArea>
    </chartFormat>
    <chartFormat chart="7" format="71">
      <pivotArea type="data" outline="0" fieldPosition="0">
        <references count="3">
          <reference field="4294967294" count="1" selected="0">
            <x v="0"/>
          </reference>
          <reference field="9" count="1" selected="0">
            <x v="1"/>
          </reference>
          <reference field="10" count="1" selected="0">
            <x v="5"/>
          </reference>
        </references>
      </pivotArea>
    </chartFormat>
    <chartFormat chart="7" format="72">
      <pivotArea type="data" outline="0" fieldPosition="0">
        <references count="3">
          <reference field="4294967294" count="1" selected="0">
            <x v="0"/>
          </reference>
          <reference field="9" count="1" selected="0">
            <x v="3"/>
          </reference>
          <reference field="10" count="1" selected="0">
            <x v="5"/>
          </reference>
        </references>
      </pivotArea>
    </chartFormat>
    <chartFormat chart="7" format="73">
      <pivotArea type="data" outline="0" fieldPosition="0">
        <references count="3">
          <reference field="4294967294" count="1" selected="0">
            <x v="0"/>
          </reference>
          <reference field="9" count="1" selected="0">
            <x v="4"/>
          </reference>
          <reference field="10" count="1" selected="0">
            <x v="5"/>
          </reference>
        </references>
      </pivotArea>
    </chartFormat>
    <chartFormat chart="7" format="74">
      <pivotArea type="data" outline="0" fieldPosition="0">
        <references count="3">
          <reference field="4294967294" count="1" selected="0">
            <x v="0"/>
          </reference>
          <reference field="9" count="1" selected="0">
            <x v="5"/>
          </reference>
          <reference field="10" count="1" selected="0">
            <x v="5"/>
          </reference>
        </references>
      </pivotArea>
    </chartFormat>
    <chartFormat chart="7" format="75">
      <pivotArea type="data" outline="0" fieldPosition="0">
        <references count="3">
          <reference field="4294967294" count="1" selected="0">
            <x v="0"/>
          </reference>
          <reference field="9" count="1" selected="0">
            <x v="6"/>
          </reference>
          <reference field="10" count="1" selected="0">
            <x v="5"/>
          </reference>
        </references>
      </pivotArea>
    </chartFormat>
    <chartFormat chart="7" format="76">
      <pivotArea type="data" outline="0" fieldPosition="0">
        <references count="3">
          <reference field="4294967294" count="1" selected="0">
            <x v="0"/>
          </reference>
          <reference field="9" count="1" selected="0">
            <x v="0"/>
          </reference>
          <reference field="10" count="1" selected="0">
            <x v="6"/>
          </reference>
        </references>
      </pivotArea>
    </chartFormat>
    <chartFormat chart="7" format="77">
      <pivotArea type="data" outline="0" fieldPosition="0">
        <references count="3">
          <reference field="4294967294" count="1" selected="0">
            <x v="0"/>
          </reference>
          <reference field="9" count="1" selected="0">
            <x v="1"/>
          </reference>
          <reference field="10" count="1" selected="0">
            <x v="6"/>
          </reference>
        </references>
      </pivotArea>
    </chartFormat>
    <chartFormat chart="7" format="78">
      <pivotArea type="data" outline="0" fieldPosition="0">
        <references count="3">
          <reference field="4294967294" count="1" selected="0">
            <x v="0"/>
          </reference>
          <reference field="9" count="1" selected="0">
            <x v="3"/>
          </reference>
          <reference field="10" count="1" selected="0">
            <x v="6"/>
          </reference>
        </references>
      </pivotArea>
    </chartFormat>
    <chartFormat chart="7" format="79">
      <pivotArea type="data" outline="0" fieldPosition="0">
        <references count="3">
          <reference field="4294967294" count="1" selected="0">
            <x v="0"/>
          </reference>
          <reference field="9" count="1" selected="0">
            <x v="4"/>
          </reference>
          <reference field="10" count="1" selected="0">
            <x v="6"/>
          </reference>
        </references>
      </pivotArea>
    </chartFormat>
    <chartFormat chart="7" format="80">
      <pivotArea type="data" outline="0" fieldPosition="0">
        <references count="3">
          <reference field="4294967294" count="1" selected="0">
            <x v="0"/>
          </reference>
          <reference field="9" count="1" selected="0">
            <x v="5"/>
          </reference>
          <reference field="10" count="1" selected="0">
            <x v="6"/>
          </reference>
        </references>
      </pivotArea>
    </chartFormat>
    <chartFormat chart="7" format="81">
      <pivotArea type="data" outline="0" fieldPosition="0">
        <references count="3">
          <reference field="4294967294" count="1" selected="0">
            <x v="0"/>
          </reference>
          <reference field="9" count="1" selected="0">
            <x v="6"/>
          </reference>
          <reference field="10" count="1" selected="0">
            <x v="6"/>
          </reference>
        </references>
      </pivotArea>
    </chartFormat>
    <chartFormat chart="7" format="82">
      <pivotArea type="data" outline="0" fieldPosition="0">
        <references count="3">
          <reference field="4294967294" count="1" selected="0">
            <x v="0"/>
          </reference>
          <reference field="9" count="1" selected="0">
            <x v="0"/>
          </reference>
          <reference field="10" count="1" selected="0">
            <x v="7"/>
          </reference>
        </references>
      </pivotArea>
    </chartFormat>
    <chartFormat chart="7" format="83">
      <pivotArea type="data" outline="0" fieldPosition="0">
        <references count="3">
          <reference field="4294967294" count="1" selected="0">
            <x v="0"/>
          </reference>
          <reference field="9" count="1" selected="0">
            <x v="1"/>
          </reference>
          <reference field="10" count="1" selected="0">
            <x v="7"/>
          </reference>
        </references>
      </pivotArea>
    </chartFormat>
    <chartFormat chart="7" format="84">
      <pivotArea type="data" outline="0" fieldPosition="0">
        <references count="3">
          <reference field="4294967294" count="1" selected="0">
            <x v="0"/>
          </reference>
          <reference field="9" count="1" selected="0">
            <x v="3"/>
          </reference>
          <reference field="10" count="1" selected="0">
            <x v="7"/>
          </reference>
        </references>
      </pivotArea>
    </chartFormat>
    <chartFormat chart="7" format="85">
      <pivotArea type="data" outline="0" fieldPosition="0">
        <references count="3">
          <reference field="4294967294" count="1" selected="0">
            <x v="0"/>
          </reference>
          <reference field="9" count="1" selected="0">
            <x v="4"/>
          </reference>
          <reference field="10" count="1" selected="0">
            <x v="7"/>
          </reference>
        </references>
      </pivotArea>
    </chartFormat>
    <chartFormat chart="7" format="86">
      <pivotArea type="data" outline="0" fieldPosition="0">
        <references count="3">
          <reference field="4294967294" count="1" selected="0">
            <x v="0"/>
          </reference>
          <reference field="9" count="1" selected="0">
            <x v="5"/>
          </reference>
          <reference field="10" count="1" selected="0">
            <x v="7"/>
          </reference>
        </references>
      </pivotArea>
    </chartFormat>
    <chartFormat chart="7" format="87">
      <pivotArea type="data" outline="0" fieldPosition="0">
        <references count="3">
          <reference field="4294967294" count="1" selected="0">
            <x v="0"/>
          </reference>
          <reference field="9" count="1" selected="0">
            <x v="6"/>
          </reference>
          <reference field="10" count="1" selected="0">
            <x v="7"/>
          </reference>
        </references>
      </pivotArea>
    </chartFormat>
    <chartFormat chart="7" format="88">
      <pivotArea type="data" outline="0" fieldPosition="0">
        <references count="3">
          <reference field="4294967294" count="1" selected="0">
            <x v="0"/>
          </reference>
          <reference field="9" count="1" selected="0">
            <x v="0"/>
          </reference>
          <reference field="10" count="1" selected="0">
            <x v="8"/>
          </reference>
        </references>
      </pivotArea>
    </chartFormat>
    <chartFormat chart="7" format="89">
      <pivotArea type="data" outline="0" fieldPosition="0">
        <references count="3">
          <reference field="4294967294" count="1" selected="0">
            <x v="0"/>
          </reference>
          <reference field="9" count="1" selected="0">
            <x v="1"/>
          </reference>
          <reference field="10" count="1" selected="0">
            <x v="8"/>
          </reference>
        </references>
      </pivotArea>
    </chartFormat>
    <chartFormat chart="7" format="90">
      <pivotArea type="data" outline="0" fieldPosition="0">
        <references count="3">
          <reference field="4294967294" count="1" selected="0">
            <x v="0"/>
          </reference>
          <reference field="9" count="1" selected="0">
            <x v="3"/>
          </reference>
          <reference field="10" count="1" selected="0">
            <x v="8"/>
          </reference>
        </references>
      </pivotArea>
    </chartFormat>
    <chartFormat chart="7" format="91">
      <pivotArea type="data" outline="0" fieldPosition="0">
        <references count="3">
          <reference field="4294967294" count="1" selected="0">
            <x v="0"/>
          </reference>
          <reference field="9" count="1" selected="0">
            <x v="4"/>
          </reference>
          <reference field="10" count="1" selected="0">
            <x v="8"/>
          </reference>
        </references>
      </pivotArea>
    </chartFormat>
    <chartFormat chart="7" format="92">
      <pivotArea type="data" outline="0" fieldPosition="0">
        <references count="3">
          <reference field="4294967294" count="1" selected="0">
            <x v="0"/>
          </reference>
          <reference field="9" count="1" selected="0">
            <x v="5"/>
          </reference>
          <reference field="10" count="1" selected="0">
            <x v="8"/>
          </reference>
        </references>
      </pivotArea>
    </chartFormat>
    <chartFormat chart="7" format="93">
      <pivotArea type="data" outline="0" fieldPosition="0">
        <references count="3">
          <reference field="4294967294" count="1" selected="0">
            <x v="0"/>
          </reference>
          <reference field="9" count="1" selected="0">
            <x v="6"/>
          </reference>
          <reference field="10" count="1" selected="0">
            <x v="8"/>
          </reference>
        </references>
      </pivotArea>
    </chartFormat>
    <chartFormat chart="7" format="94">
      <pivotArea type="data" outline="0" fieldPosition="0">
        <references count="3">
          <reference field="4294967294" count="1" selected="0">
            <x v="0"/>
          </reference>
          <reference field="9" count="1" selected="0">
            <x v="0"/>
          </reference>
          <reference field="10" count="1" selected="0">
            <x v="9"/>
          </reference>
        </references>
      </pivotArea>
    </chartFormat>
    <chartFormat chart="7" format="95">
      <pivotArea type="data" outline="0" fieldPosition="0">
        <references count="3">
          <reference field="4294967294" count="1" selected="0">
            <x v="0"/>
          </reference>
          <reference field="9" count="1" selected="0">
            <x v="1"/>
          </reference>
          <reference field="10" count="1" selected="0">
            <x v="9"/>
          </reference>
        </references>
      </pivotArea>
    </chartFormat>
    <chartFormat chart="7" format="96">
      <pivotArea type="data" outline="0" fieldPosition="0">
        <references count="3">
          <reference field="4294967294" count="1" selected="0">
            <x v="0"/>
          </reference>
          <reference field="9" count="1" selected="0">
            <x v="3"/>
          </reference>
          <reference field="10" count="1" selected="0">
            <x v="9"/>
          </reference>
        </references>
      </pivotArea>
    </chartFormat>
    <chartFormat chart="7" format="97">
      <pivotArea type="data" outline="0" fieldPosition="0">
        <references count="3">
          <reference field="4294967294" count="1" selected="0">
            <x v="0"/>
          </reference>
          <reference field="9" count="1" selected="0">
            <x v="4"/>
          </reference>
          <reference field="10" count="1" selected="0">
            <x v="9"/>
          </reference>
        </references>
      </pivotArea>
    </chartFormat>
    <chartFormat chart="7" format="98">
      <pivotArea type="data" outline="0" fieldPosition="0">
        <references count="3">
          <reference field="4294967294" count="1" selected="0">
            <x v="0"/>
          </reference>
          <reference field="9" count="1" selected="0">
            <x v="5"/>
          </reference>
          <reference field="10" count="1" selected="0">
            <x v="9"/>
          </reference>
        </references>
      </pivotArea>
    </chartFormat>
    <chartFormat chart="7" format="99">
      <pivotArea type="data" outline="0" fieldPosition="0">
        <references count="3">
          <reference field="4294967294" count="1" selected="0">
            <x v="0"/>
          </reference>
          <reference field="9" count="1" selected="0">
            <x v="6"/>
          </reference>
          <reference field="10" count="1" selected="0">
            <x v="9"/>
          </reference>
        </references>
      </pivotArea>
    </chartFormat>
    <chartFormat chart="7" format="100">
      <pivotArea type="data" outline="0" fieldPosition="0">
        <references count="3">
          <reference field="4294967294" count="1" selected="0">
            <x v="0"/>
          </reference>
          <reference field="9" count="1" selected="0">
            <x v="0"/>
          </reference>
          <reference field="10" count="1" selected="0">
            <x v="10"/>
          </reference>
        </references>
      </pivotArea>
    </chartFormat>
    <chartFormat chart="7" format="101">
      <pivotArea type="data" outline="0" fieldPosition="0">
        <references count="3">
          <reference field="4294967294" count="1" selected="0">
            <x v="0"/>
          </reference>
          <reference field="9" count="1" selected="0">
            <x v="1"/>
          </reference>
          <reference field="10" count="1" selected="0">
            <x v="10"/>
          </reference>
        </references>
      </pivotArea>
    </chartFormat>
    <chartFormat chart="7" format="102">
      <pivotArea type="data" outline="0" fieldPosition="0">
        <references count="3">
          <reference field="4294967294" count="1" selected="0">
            <x v="0"/>
          </reference>
          <reference field="9" count="1" selected="0">
            <x v="3"/>
          </reference>
          <reference field="10" count="1" selected="0">
            <x v="10"/>
          </reference>
        </references>
      </pivotArea>
    </chartFormat>
    <chartFormat chart="7" format="103">
      <pivotArea type="data" outline="0" fieldPosition="0">
        <references count="3">
          <reference field="4294967294" count="1" selected="0">
            <x v="0"/>
          </reference>
          <reference field="9" count="1" selected="0">
            <x v="4"/>
          </reference>
          <reference field="10" count="1" selected="0">
            <x v="10"/>
          </reference>
        </references>
      </pivotArea>
    </chartFormat>
    <chartFormat chart="7" format="104">
      <pivotArea type="data" outline="0" fieldPosition="0">
        <references count="3">
          <reference field="4294967294" count="1" selected="0">
            <x v="0"/>
          </reference>
          <reference field="9" count="1" selected="0">
            <x v="5"/>
          </reference>
          <reference field="10" count="1" selected="0">
            <x v="10"/>
          </reference>
        </references>
      </pivotArea>
    </chartFormat>
    <chartFormat chart="7" format="105">
      <pivotArea type="data" outline="0" fieldPosition="0">
        <references count="3">
          <reference field="4294967294" count="1" selected="0">
            <x v="0"/>
          </reference>
          <reference field="9" count="1" selected="0">
            <x v="6"/>
          </reference>
          <reference field="10" count="1" selected="0">
            <x v="10"/>
          </reference>
        </references>
      </pivotArea>
    </chartFormat>
    <chartFormat chart="7" format="106">
      <pivotArea type="data" outline="0" fieldPosition="0">
        <references count="3">
          <reference field="4294967294" count="1" selected="0">
            <x v="0"/>
          </reference>
          <reference field="9" count="1" selected="0">
            <x v="0"/>
          </reference>
          <reference field="10" count="1" selected="0">
            <x v="11"/>
          </reference>
        </references>
      </pivotArea>
    </chartFormat>
    <chartFormat chart="7" format="107">
      <pivotArea type="data" outline="0" fieldPosition="0">
        <references count="3">
          <reference field="4294967294" count="1" selected="0">
            <x v="0"/>
          </reference>
          <reference field="9" count="1" selected="0">
            <x v="1"/>
          </reference>
          <reference field="10" count="1" selected="0">
            <x v="11"/>
          </reference>
        </references>
      </pivotArea>
    </chartFormat>
    <chartFormat chart="7" format="108">
      <pivotArea type="data" outline="0" fieldPosition="0">
        <references count="3">
          <reference field="4294967294" count="1" selected="0">
            <x v="0"/>
          </reference>
          <reference field="9" count="1" selected="0">
            <x v="3"/>
          </reference>
          <reference field="10" count="1" selected="0">
            <x v="11"/>
          </reference>
        </references>
      </pivotArea>
    </chartFormat>
    <chartFormat chart="7" format="109">
      <pivotArea type="data" outline="0" fieldPosition="0">
        <references count="3">
          <reference field="4294967294" count="1" selected="0">
            <x v="0"/>
          </reference>
          <reference field="9" count="1" selected="0">
            <x v="4"/>
          </reference>
          <reference field="10" count="1" selected="0">
            <x v="11"/>
          </reference>
        </references>
      </pivotArea>
    </chartFormat>
    <chartFormat chart="7" format="110">
      <pivotArea type="data" outline="0" fieldPosition="0">
        <references count="3">
          <reference field="4294967294" count="1" selected="0">
            <x v="0"/>
          </reference>
          <reference field="9" count="1" selected="0">
            <x v="5"/>
          </reference>
          <reference field="10" count="1" selected="0">
            <x v="11"/>
          </reference>
        </references>
      </pivotArea>
    </chartFormat>
    <chartFormat chart="7" format="111">
      <pivotArea type="data" outline="0" fieldPosition="0">
        <references count="3">
          <reference field="4294967294" count="1" selected="0">
            <x v="0"/>
          </reference>
          <reference field="9" count="1" selected="0">
            <x v="6"/>
          </reference>
          <reference field="10" count="1" selected="0">
            <x v="11"/>
          </reference>
        </references>
      </pivotArea>
    </chartFormat>
    <chartFormat chart="7" format="112">
      <pivotArea type="data" outline="0" fieldPosition="0">
        <references count="3">
          <reference field="4294967294" count="1" selected="0">
            <x v="0"/>
          </reference>
          <reference field="9" count="1" selected="0">
            <x v="0"/>
          </reference>
          <reference field="10" count="1" selected="0">
            <x v="13"/>
          </reference>
        </references>
      </pivotArea>
    </chartFormat>
    <chartFormat chart="7" format="113">
      <pivotArea type="data" outline="0" fieldPosition="0">
        <references count="3">
          <reference field="4294967294" count="1" selected="0">
            <x v="0"/>
          </reference>
          <reference field="9" count="1" selected="0">
            <x v="1"/>
          </reference>
          <reference field="10" count="1" selected="0">
            <x v="13"/>
          </reference>
        </references>
      </pivotArea>
    </chartFormat>
    <chartFormat chart="7" format="114">
      <pivotArea type="data" outline="0" fieldPosition="0">
        <references count="3">
          <reference field="4294967294" count="1" selected="0">
            <x v="0"/>
          </reference>
          <reference field="9" count="1" selected="0">
            <x v="3"/>
          </reference>
          <reference field="10" count="1" selected="0">
            <x v="13"/>
          </reference>
        </references>
      </pivotArea>
    </chartFormat>
    <chartFormat chart="7" format="115">
      <pivotArea type="data" outline="0" fieldPosition="0">
        <references count="3">
          <reference field="4294967294" count="1" selected="0">
            <x v="0"/>
          </reference>
          <reference field="9" count="1" selected="0">
            <x v="4"/>
          </reference>
          <reference field="10" count="1" selected="0">
            <x v="13"/>
          </reference>
        </references>
      </pivotArea>
    </chartFormat>
    <chartFormat chart="7" format="116">
      <pivotArea type="data" outline="0" fieldPosition="0">
        <references count="3">
          <reference field="4294967294" count="1" selected="0">
            <x v="0"/>
          </reference>
          <reference field="9" count="1" selected="0">
            <x v="5"/>
          </reference>
          <reference field="10" count="1" selected="0">
            <x v="13"/>
          </reference>
        </references>
      </pivotArea>
    </chartFormat>
    <chartFormat chart="7" format="117">
      <pivotArea type="data" outline="0" fieldPosition="0">
        <references count="3">
          <reference field="4294967294" count="1" selected="0">
            <x v="0"/>
          </reference>
          <reference field="9" count="1" selected="0">
            <x v="6"/>
          </reference>
          <reference field="10" count="1" selected="0">
            <x v="13"/>
          </reference>
        </references>
      </pivotArea>
    </chartFormat>
    <chartFormat chart="21" format="0" series="1">
      <pivotArea type="data" outline="0" fieldPosition="0">
        <references count="2">
          <reference field="4294967294" count="1" selected="0">
            <x v="0"/>
          </reference>
          <reference field="10" count="1" selected="0">
            <x v="0"/>
          </reference>
        </references>
      </pivotArea>
    </chartFormat>
    <chartFormat chart="21" format="1" series="1">
      <pivotArea type="data" outline="0" fieldPosition="0">
        <references count="2">
          <reference field="4294967294" count="1" selected="0">
            <x v="0"/>
          </reference>
          <reference field="10" count="1" selected="0">
            <x v="1"/>
          </reference>
        </references>
      </pivotArea>
    </chartFormat>
    <chartFormat chart="21" format="2" series="1">
      <pivotArea type="data" outline="0" fieldPosition="0">
        <references count="2">
          <reference field="4294967294" count="1" selected="0">
            <x v="0"/>
          </reference>
          <reference field="10" count="1" selected="0">
            <x v="2"/>
          </reference>
        </references>
      </pivotArea>
    </chartFormat>
    <chartFormat chart="21" format="3" series="1">
      <pivotArea type="data" outline="0" fieldPosition="0">
        <references count="2">
          <reference field="4294967294" count="1" selected="0">
            <x v="0"/>
          </reference>
          <reference field="10" count="1" selected="0">
            <x v="3"/>
          </reference>
        </references>
      </pivotArea>
    </chartFormat>
    <chartFormat chart="21" format="4" series="1">
      <pivotArea type="data" outline="0" fieldPosition="0">
        <references count="2">
          <reference field="4294967294" count="1" selected="0">
            <x v="0"/>
          </reference>
          <reference field="10" count="1" selected="0">
            <x v="4"/>
          </reference>
        </references>
      </pivotArea>
    </chartFormat>
    <chartFormat chart="21" format="5" series="1">
      <pivotArea type="data" outline="0" fieldPosition="0">
        <references count="2">
          <reference field="4294967294" count="1" selected="0">
            <x v="0"/>
          </reference>
          <reference field="10" count="1" selected="0">
            <x v="5"/>
          </reference>
        </references>
      </pivotArea>
    </chartFormat>
    <chartFormat chart="21" format="6" series="1">
      <pivotArea type="data" outline="0" fieldPosition="0">
        <references count="2">
          <reference field="4294967294" count="1" selected="0">
            <x v="0"/>
          </reference>
          <reference field="10" count="1" selected="0">
            <x v="6"/>
          </reference>
        </references>
      </pivotArea>
    </chartFormat>
    <chartFormat chart="21" format="7" series="1">
      <pivotArea type="data" outline="0" fieldPosition="0">
        <references count="2">
          <reference field="4294967294" count="1" selected="0">
            <x v="0"/>
          </reference>
          <reference field="10" count="1" selected="0">
            <x v="7"/>
          </reference>
        </references>
      </pivotArea>
    </chartFormat>
    <chartFormat chart="21" format="8" series="1">
      <pivotArea type="data" outline="0" fieldPosition="0">
        <references count="2">
          <reference field="4294967294" count="1" selected="0">
            <x v="0"/>
          </reference>
          <reference field="10" count="1" selected="0">
            <x v="8"/>
          </reference>
        </references>
      </pivotArea>
    </chartFormat>
    <chartFormat chart="21" format="9" series="1">
      <pivotArea type="data" outline="0" fieldPosition="0">
        <references count="2">
          <reference field="4294967294" count="1" selected="0">
            <x v="0"/>
          </reference>
          <reference field="10" count="1" selected="0">
            <x v="9"/>
          </reference>
        </references>
      </pivotArea>
    </chartFormat>
    <chartFormat chart="21" format="10" series="1">
      <pivotArea type="data" outline="0" fieldPosition="0">
        <references count="2">
          <reference field="4294967294" count="1" selected="0">
            <x v="0"/>
          </reference>
          <reference field="10" count="1" selected="0">
            <x v="10"/>
          </reference>
        </references>
      </pivotArea>
    </chartFormat>
    <chartFormat chart="21" format="11" series="1">
      <pivotArea type="data" outline="0" fieldPosition="0">
        <references count="2">
          <reference field="4294967294" count="1" selected="0">
            <x v="0"/>
          </reference>
          <reference field="10" count="1" selected="0">
            <x v="11"/>
          </reference>
        </references>
      </pivotArea>
    </chartFormat>
    <chartFormat chart="21" format="12" series="1">
      <pivotArea type="data" outline="0" fieldPosition="0">
        <references count="2">
          <reference field="4294967294" count="1" selected="0">
            <x v="0"/>
          </reference>
          <reference field="10" count="1" selected="0">
            <x v="13"/>
          </reference>
        </references>
      </pivotArea>
    </chartFormat>
    <chartFormat chart="22" format="13" series="1">
      <pivotArea type="data" outline="0" fieldPosition="0">
        <references count="2">
          <reference field="4294967294" count="1" selected="0">
            <x v="0"/>
          </reference>
          <reference field="10" count="1" selected="0">
            <x v="0"/>
          </reference>
        </references>
      </pivotArea>
    </chartFormat>
    <chartFormat chart="22" format="14" series="1">
      <pivotArea type="data" outline="0" fieldPosition="0">
        <references count="2">
          <reference field="4294967294" count="1" selected="0">
            <x v="0"/>
          </reference>
          <reference field="10" count="1" selected="0">
            <x v="1"/>
          </reference>
        </references>
      </pivotArea>
    </chartFormat>
    <chartFormat chart="22" format="15" series="1">
      <pivotArea type="data" outline="0" fieldPosition="0">
        <references count="2">
          <reference field="4294967294" count="1" selected="0">
            <x v="0"/>
          </reference>
          <reference field="10" count="1" selected="0">
            <x v="2"/>
          </reference>
        </references>
      </pivotArea>
    </chartFormat>
    <chartFormat chart="22" format="16" series="1">
      <pivotArea type="data" outline="0" fieldPosition="0">
        <references count="2">
          <reference field="4294967294" count="1" selected="0">
            <x v="0"/>
          </reference>
          <reference field="10" count="1" selected="0">
            <x v="3"/>
          </reference>
        </references>
      </pivotArea>
    </chartFormat>
    <chartFormat chart="22" format="17" series="1">
      <pivotArea type="data" outline="0" fieldPosition="0">
        <references count="2">
          <reference field="4294967294" count="1" selected="0">
            <x v="0"/>
          </reference>
          <reference field="10" count="1" selected="0">
            <x v="4"/>
          </reference>
        </references>
      </pivotArea>
    </chartFormat>
    <chartFormat chart="22" format="18" series="1">
      <pivotArea type="data" outline="0" fieldPosition="0">
        <references count="2">
          <reference field="4294967294" count="1" selected="0">
            <x v="0"/>
          </reference>
          <reference field="10" count="1" selected="0">
            <x v="5"/>
          </reference>
        </references>
      </pivotArea>
    </chartFormat>
    <chartFormat chart="22" format="19" series="1">
      <pivotArea type="data" outline="0" fieldPosition="0">
        <references count="2">
          <reference field="4294967294" count="1" selected="0">
            <x v="0"/>
          </reference>
          <reference field="10" count="1" selected="0">
            <x v="6"/>
          </reference>
        </references>
      </pivotArea>
    </chartFormat>
    <chartFormat chart="22" format="20" series="1">
      <pivotArea type="data" outline="0" fieldPosition="0">
        <references count="2">
          <reference field="4294967294" count="1" selected="0">
            <x v="0"/>
          </reference>
          <reference field="10" count="1" selected="0">
            <x v="7"/>
          </reference>
        </references>
      </pivotArea>
    </chartFormat>
    <chartFormat chart="22" format="21" series="1">
      <pivotArea type="data" outline="0" fieldPosition="0">
        <references count="2">
          <reference field="4294967294" count="1" selected="0">
            <x v="0"/>
          </reference>
          <reference field="10" count="1" selected="0">
            <x v="8"/>
          </reference>
        </references>
      </pivotArea>
    </chartFormat>
    <chartFormat chart="22" format="22" series="1">
      <pivotArea type="data" outline="0" fieldPosition="0">
        <references count="2">
          <reference field="4294967294" count="1" selected="0">
            <x v="0"/>
          </reference>
          <reference field="10" count="1" selected="0">
            <x v="9"/>
          </reference>
        </references>
      </pivotArea>
    </chartFormat>
    <chartFormat chart="22" format="23" series="1">
      <pivotArea type="data" outline="0" fieldPosition="0">
        <references count="2">
          <reference field="4294967294" count="1" selected="0">
            <x v="0"/>
          </reference>
          <reference field="10" count="1" selected="0">
            <x v="10"/>
          </reference>
        </references>
      </pivotArea>
    </chartFormat>
    <chartFormat chart="22" format="24" series="1">
      <pivotArea type="data" outline="0" fieldPosition="0">
        <references count="2">
          <reference field="4294967294" count="1" selected="0">
            <x v="0"/>
          </reference>
          <reference field="10" count="1" selected="0">
            <x v="11"/>
          </reference>
        </references>
      </pivotArea>
    </chartFormat>
    <chartFormat chart="22" format="25" series="1">
      <pivotArea type="data" outline="0" fieldPosition="0">
        <references count="2">
          <reference field="4294967294" count="1" selected="0">
            <x v="0"/>
          </reference>
          <reference field="10"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0B25965-1C00-4EEC-821E-09AB0A929CB4}"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I17:J24" firstHeaderRow="1" firstDataRow="1" firstDataCol="1"/>
  <pivotFields count="29">
    <pivotField showAll="0"/>
    <pivotField numFmtId="168" showAll="0">
      <items count="440">
        <item x="0"/>
        <item x="1"/>
        <item x="2"/>
        <item x="3"/>
        <item x="4"/>
        <item x="5"/>
        <item x="6"/>
        <item x="7"/>
        <item m="1" x="437"/>
        <item m="1" x="438"/>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t="default"/>
      </items>
    </pivotField>
    <pivotField showAll="0">
      <items count="30">
        <item x="10"/>
        <item m="1" x="25"/>
        <item x="2"/>
        <item x="14"/>
        <item m="1" x="17"/>
        <item m="1" x="28"/>
        <item x="6"/>
        <item m="1" x="21"/>
        <item x="8"/>
        <item m="1" x="23"/>
        <item x="7"/>
        <item m="1" x="22"/>
        <item x="1"/>
        <item x="13"/>
        <item m="1" x="16"/>
        <item m="1" x="27"/>
        <item x="0"/>
        <item x="12"/>
        <item m="1" x="15"/>
        <item m="1" x="26"/>
        <item x="9"/>
        <item m="1" x="24"/>
        <item x="11"/>
        <item x="5"/>
        <item m="1" x="20"/>
        <item x="4"/>
        <item m="1" x="19"/>
        <item x="3"/>
        <item m="1" x="18"/>
        <item t="default"/>
      </items>
    </pivotField>
    <pivotField numFmtId="169" showAll="0">
      <items count="292">
        <item x="138"/>
        <item x="221"/>
        <item x="29"/>
        <item x="169"/>
        <item x="37"/>
        <item x="154"/>
        <item x="261"/>
        <item x="231"/>
        <item x="204"/>
        <item x="38"/>
        <item x="139"/>
        <item x="30"/>
        <item x="177"/>
        <item x="207"/>
        <item x="93"/>
        <item x="269"/>
        <item x="210"/>
        <item x="251"/>
        <item x="197"/>
        <item x="53"/>
        <item x="77"/>
        <item x="142"/>
        <item x="178"/>
        <item x="233"/>
        <item x="253"/>
        <item x="155"/>
        <item x="144"/>
        <item x="227"/>
        <item x="265"/>
        <item x="57"/>
        <item x="282"/>
        <item x="194"/>
        <item x="266"/>
        <item x="262"/>
        <item x="250"/>
        <item x="143"/>
        <item x="161"/>
        <item x="232"/>
        <item x="278"/>
        <item x="215"/>
        <item x="60"/>
        <item x="76"/>
        <item x="217"/>
        <item x="218"/>
        <item x="145"/>
        <item x="228"/>
        <item x="68"/>
        <item x="284"/>
        <item x="111"/>
        <item x="96"/>
        <item x="226"/>
        <item x="186"/>
        <item x="209"/>
        <item x="12"/>
        <item x="187"/>
        <item x="113"/>
        <item x="195"/>
        <item x="82"/>
        <item x="158"/>
        <item x="219"/>
        <item x="202"/>
        <item x="285"/>
        <item x="193"/>
        <item x="224"/>
        <item x="152"/>
        <item x="222"/>
        <item x="189"/>
        <item x="130"/>
        <item x="245"/>
        <item x="190"/>
        <item x="13"/>
        <item x="175"/>
        <item x="244"/>
        <item x="100"/>
        <item x="14"/>
        <item x="176"/>
        <item x="94"/>
        <item x="6"/>
        <item x="239"/>
        <item x="104"/>
        <item x="179"/>
        <item x="199"/>
        <item x="91"/>
        <item x="114"/>
        <item x="18"/>
        <item x="74"/>
        <item x="97"/>
        <item x="223"/>
        <item x="256"/>
        <item x="206"/>
        <item x="112"/>
        <item x="183"/>
        <item x="19"/>
        <item x="171"/>
        <item x="173"/>
        <item x="211"/>
        <item x="260"/>
        <item x="149"/>
        <item x="54"/>
        <item x="71"/>
        <item x="69"/>
        <item x="147"/>
        <item x="15"/>
        <item x="78"/>
        <item x="196"/>
        <item x="240"/>
        <item x="22"/>
        <item x="275"/>
        <item x="0"/>
        <item x="16"/>
        <item x="252"/>
        <item x="10"/>
        <item x="116"/>
        <item x="110"/>
        <item x="124"/>
        <item x="117"/>
        <item x="5"/>
        <item x="258"/>
        <item x="167"/>
        <item x="27"/>
        <item x="141"/>
        <item x="156"/>
        <item x="79"/>
        <item x="26"/>
        <item x="88"/>
        <item x="61"/>
        <item x="213"/>
        <item x="140"/>
        <item x="123"/>
        <item x="17"/>
        <item x="246"/>
        <item x="25"/>
        <item x="234"/>
        <item x="162"/>
        <item x="108"/>
        <item x="58"/>
        <item x="48"/>
        <item x="52"/>
        <item x="50"/>
        <item x="281"/>
        <item x="214"/>
        <item x="148"/>
        <item x="241"/>
        <item x="86"/>
        <item m="1" x="286"/>
        <item x="119"/>
        <item x="168"/>
        <item x="98"/>
        <item x="72"/>
        <item x="188"/>
        <item x="49"/>
        <item x="67"/>
        <item x="92"/>
        <item x="11"/>
        <item x="7"/>
        <item x="65"/>
        <item x="9"/>
        <item x="1"/>
        <item x="8"/>
        <item x="125"/>
        <item x="20"/>
        <item x="166"/>
        <item x="109"/>
        <item x="242"/>
        <item x="59"/>
        <item x="259"/>
        <item x="191"/>
        <item x="36"/>
        <item x="90"/>
        <item x="45"/>
        <item x="131"/>
        <item x="23"/>
        <item x="180"/>
        <item x="46"/>
        <item x="181"/>
        <item x="31"/>
        <item x="102"/>
        <item x="21"/>
        <item x="164"/>
        <item x="270"/>
        <item x="126"/>
        <item m="1" x="289"/>
        <item x="44"/>
        <item x="118"/>
        <item x="70"/>
        <item m="1" x="288"/>
        <item x="115"/>
        <item x="51"/>
        <item x="276"/>
        <item x="263"/>
        <item x="47"/>
        <item x="255"/>
        <item x="243"/>
        <item x="24"/>
        <item x="41"/>
        <item x="165"/>
        <item x="99"/>
        <item x="160"/>
        <item x="83"/>
        <item x="73"/>
        <item x="132"/>
        <item x="84"/>
        <item x="95"/>
        <item x="81"/>
        <item x="75"/>
        <item x="35"/>
        <item x="229"/>
        <item x="85"/>
        <item x="120"/>
        <item x="2"/>
        <item x="205"/>
        <item x="66"/>
        <item x="103"/>
        <item x="172"/>
        <item x="89"/>
        <item x="3"/>
        <item x="185"/>
        <item x="32"/>
        <item m="1" x="287"/>
        <item x="42"/>
        <item x="200"/>
        <item x="101"/>
        <item x="4"/>
        <item x="274"/>
        <item x="107"/>
        <item x="272"/>
        <item x="55"/>
        <item x="201"/>
        <item x="34"/>
        <item x="40"/>
        <item x="151"/>
        <item x="280"/>
        <item x="80"/>
        <item x="279"/>
        <item x="248"/>
        <item x="28"/>
        <item x="105"/>
        <item x="182"/>
        <item x="264"/>
        <item x="235"/>
        <item x="127"/>
        <item x="128"/>
        <item x="184"/>
        <item x="174"/>
        <item x="129"/>
        <item x="198"/>
        <item x="212"/>
        <item x="133"/>
        <item x="247"/>
        <item m="1" x="290"/>
        <item x="225"/>
        <item x="134"/>
        <item x="153"/>
        <item x="271"/>
        <item x="135"/>
        <item x="236"/>
        <item x="159"/>
        <item x="136"/>
        <item x="230"/>
        <item x="220"/>
        <item x="277"/>
        <item x="283"/>
        <item x="56"/>
        <item x="273"/>
        <item x="238"/>
        <item x="64"/>
        <item x="39"/>
        <item x="106"/>
        <item x="237"/>
        <item x="146"/>
        <item x="192"/>
        <item x="249"/>
        <item x="208"/>
        <item x="62"/>
        <item x="203"/>
        <item x="150"/>
        <item x="170"/>
        <item x="216"/>
        <item x="163"/>
        <item x="87"/>
        <item x="121"/>
        <item x="137"/>
        <item x="267"/>
        <item x="257"/>
        <item x="43"/>
        <item x="63"/>
        <item x="33"/>
        <item x="268"/>
        <item x="122"/>
        <item x="157"/>
        <item x="254"/>
        <item t="default"/>
      </items>
    </pivotField>
    <pivotField numFmtId="169" showAll="0"/>
    <pivotField dataField="1" numFmtId="175" showAll="0">
      <items count="23">
        <item x="1"/>
        <item x="4"/>
        <item x="3"/>
        <item x="7"/>
        <item x="10"/>
        <item x="0"/>
        <item x="5"/>
        <item x="9"/>
        <item x="12"/>
        <item x="2"/>
        <item x="16"/>
        <item x="19"/>
        <item x="15"/>
        <item x="21"/>
        <item x="6"/>
        <item x="18"/>
        <item x="17"/>
        <item x="11"/>
        <item x="8"/>
        <item x="13"/>
        <item x="14"/>
        <item x="20"/>
        <item t="default"/>
      </items>
    </pivotField>
    <pivotField showAll="0"/>
    <pivotField showAll="0"/>
    <pivotField showAll="0"/>
    <pivotField axis="axisRow" showAll="0">
      <items count="8">
        <item x="3"/>
        <item x="4"/>
        <item m="1" x="6"/>
        <item x="2"/>
        <item x="1"/>
        <item x="0"/>
        <item x="5"/>
        <item t="default"/>
      </items>
    </pivotField>
    <pivotField showAll="0"/>
    <pivotField showAll="0"/>
    <pivotField showAll="0"/>
    <pivotField showAll="0"/>
    <pivotField showAll="0"/>
    <pivotField numFmtId="168" showAll="0"/>
    <pivotField showAll="0"/>
    <pivotField numFmtId="169" showAll="0"/>
    <pivotField numFmtId="170" showAll="0"/>
    <pivotField numFmtId="170" showAll="0"/>
    <pivotField numFmtId="172" showAll="0"/>
    <pivotField showAll="0" includeNewItemsInFilter="1"/>
    <pivotField showAll="0"/>
    <pivotField showAll="0" defaultSubtotal="0"/>
    <pivotField showAll="0" defaultSubtotal="0"/>
    <pivotField showAll="0" defaultSubtotal="0">
      <items count="4">
        <item x="0"/>
        <item x="1"/>
        <item x="2"/>
        <item x="3"/>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9"/>
  </rowFields>
  <rowItems count="7">
    <i>
      <x/>
    </i>
    <i>
      <x v="1"/>
    </i>
    <i>
      <x v="3"/>
    </i>
    <i>
      <x v="4"/>
    </i>
    <i>
      <x v="5"/>
    </i>
    <i>
      <x v="6"/>
    </i>
    <i t="grand">
      <x/>
    </i>
  </rowItems>
  <colItems count="1">
    <i/>
  </colItems>
  <dataFields count="1">
    <dataField name="Average of RESPONSE TIME (IN MINUTES)" fld="5" subtotal="average" baseField="9" baseItem="0" numFmtId="176"/>
  </dataFields>
  <chartFormats count="4">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B1063F-DBDE-413B-817F-72F16D67F2D2}" name="AVG RESOLUTION TI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J10" firstHeaderRow="1" firstDataRow="1" firstDataCol="1"/>
  <pivotFields count="29">
    <pivotField showAll="0"/>
    <pivotField numFmtId="168" showAll="0">
      <items count="440">
        <item x="0"/>
        <item x="1"/>
        <item x="2"/>
        <item x="3"/>
        <item x="4"/>
        <item x="5"/>
        <item x="6"/>
        <item x="7"/>
        <item m="1" x="437"/>
        <item m="1" x="438"/>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t="default"/>
      </items>
    </pivotField>
    <pivotField axis="axisRow" showAll="0">
      <items count="30">
        <item x="10"/>
        <item m="1" x="25"/>
        <item x="2"/>
        <item x="14"/>
        <item m="1" x="17"/>
        <item m="1" x="28"/>
        <item x="6"/>
        <item m="1" x="21"/>
        <item x="8"/>
        <item m="1" x="23"/>
        <item x="7"/>
        <item m="1" x="22"/>
        <item x="1"/>
        <item x="13"/>
        <item m="1" x="16"/>
        <item m="1" x="27"/>
        <item x="0"/>
        <item x="12"/>
        <item m="1" x="15"/>
        <item m="1" x="26"/>
        <item x="9"/>
        <item m="1" x="24"/>
        <item x="11"/>
        <item x="5"/>
        <item m="1" x="20"/>
        <item x="4"/>
        <item m="1" x="19"/>
        <item x="3"/>
        <item m="1" x="18"/>
        <item t="default"/>
      </items>
    </pivotField>
    <pivotField numFmtId="169" showAll="0">
      <items count="292">
        <item x="138"/>
        <item x="221"/>
        <item x="29"/>
        <item x="169"/>
        <item x="37"/>
        <item x="154"/>
        <item x="261"/>
        <item x="231"/>
        <item x="204"/>
        <item x="38"/>
        <item x="139"/>
        <item x="30"/>
        <item x="177"/>
        <item x="207"/>
        <item x="93"/>
        <item x="269"/>
        <item x="210"/>
        <item x="251"/>
        <item x="197"/>
        <item x="53"/>
        <item x="77"/>
        <item x="142"/>
        <item x="178"/>
        <item x="233"/>
        <item x="253"/>
        <item x="155"/>
        <item x="144"/>
        <item x="227"/>
        <item x="265"/>
        <item x="57"/>
        <item x="282"/>
        <item x="194"/>
        <item x="266"/>
        <item x="262"/>
        <item x="250"/>
        <item x="143"/>
        <item x="161"/>
        <item x="232"/>
        <item x="278"/>
        <item x="215"/>
        <item x="60"/>
        <item x="76"/>
        <item x="217"/>
        <item x="218"/>
        <item x="145"/>
        <item x="228"/>
        <item x="68"/>
        <item x="284"/>
        <item x="111"/>
        <item x="96"/>
        <item x="226"/>
        <item x="186"/>
        <item x="209"/>
        <item x="12"/>
        <item x="187"/>
        <item x="113"/>
        <item x="195"/>
        <item x="82"/>
        <item x="158"/>
        <item x="219"/>
        <item x="202"/>
        <item x="285"/>
        <item x="193"/>
        <item x="224"/>
        <item x="152"/>
        <item x="222"/>
        <item x="189"/>
        <item x="130"/>
        <item x="245"/>
        <item x="190"/>
        <item x="13"/>
        <item x="175"/>
        <item x="244"/>
        <item x="100"/>
        <item x="14"/>
        <item x="176"/>
        <item x="94"/>
        <item x="6"/>
        <item x="239"/>
        <item x="104"/>
        <item x="179"/>
        <item x="199"/>
        <item x="91"/>
        <item x="114"/>
        <item x="18"/>
        <item x="74"/>
        <item x="97"/>
        <item x="223"/>
        <item x="256"/>
        <item x="206"/>
        <item x="112"/>
        <item x="183"/>
        <item x="19"/>
        <item x="171"/>
        <item x="173"/>
        <item x="211"/>
        <item x="260"/>
        <item x="149"/>
        <item x="54"/>
        <item x="71"/>
        <item x="69"/>
        <item x="147"/>
        <item x="15"/>
        <item x="78"/>
        <item x="196"/>
        <item x="240"/>
        <item x="22"/>
        <item x="275"/>
        <item x="0"/>
        <item x="16"/>
        <item x="252"/>
        <item x="10"/>
        <item x="116"/>
        <item x="110"/>
        <item x="124"/>
        <item x="117"/>
        <item x="5"/>
        <item x="258"/>
        <item x="167"/>
        <item x="27"/>
        <item x="141"/>
        <item x="156"/>
        <item x="79"/>
        <item x="26"/>
        <item x="88"/>
        <item x="61"/>
        <item x="213"/>
        <item x="140"/>
        <item x="123"/>
        <item x="17"/>
        <item x="246"/>
        <item x="25"/>
        <item x="234"/>
        <item x="162"/>
        <item x="108"/>
        <item x="58"/>
        <item x="48"/>
        <item x="52"/>
        <item x="50"/>
        <item x="281"/>
        <item x="214"/>
        <item x="148"/>
        <item x="241"/>
        <item x="86"/>
        <item m="1" x="286"/>
        <item x="119"/>
        <item x="168"/>
        <item x="98"/>
        <item x="72"/>
        <item x="188"/>
        <item x="49"/>
        <item x="67"/>
        <item x="92"/>
        <item x="11"/>
        <item x="7"/>
        <item x="65"/>
        <item x="9"/>
        <item x="1"/>
        <item x="8"/>
        <item x="125"/>
        <item x="20"/>
        <item x="166"/>
        <item x="109"/>
        <item x="242"/>
        <item x="59"/>
        <item x="259"/>
        <item x="191"/>
        <item x="36"/>
        <item x="90"/>
        <item x="45"/>
        <item x="131"/>
        <item x="23"/>
        <item x="180"/>
        <item x="46"/>
        <item x="181"/>
        <item x="31"/>
        <item x="102"/>
        <item x="21"/>
        <item x="164"/>
        <item x="270"/>
        <item x="126"/>
        <item m="1" x="289"/>
        <item x="44"/>
        <item x="118"/>
        <item x="70"/>
        <item m="1" x="288"/>
        <item x="115"/>
        <item x="51"/>
        <item x="276"/>
        <item x="263"/>
        <item x="47"/>
        <item x="255"/>
        <item x="243"/>
        <item x="24"/>
        <item x="41"/>
        <item x="165"/>
        <item x="99"/>
        <item x="160"/>
        <item x="83"/>
        <item x="73"/>
        <item x="132"/>
        <item x="84"/>
        <item x="95"/>
        <item x="81"/>
        <item x="75"/>
        <item x="35"/>
        <item x="229"/>
        <item x="85"/>
        <item x="120"/>
        <item x="2"/>
        <item x="205"/>
        <item x="66"/>
        <item x="103"/>
        <item x="172"/>
        <item x="89"/>
        <item x="3"/>
        <item x="185"/>
        <item x="32"/>
        <item m="1" x="287"/>
        <item x="42"/>
        <item x="200"/>
        <item x="101"/>
        <item x="4"/>
        <item x="274"/>
        <item x="107"/>
        <item x="272"/>
        <item x="55"/>
        <item x="201"/>
        <item x="34"/>
        <item x="40"/>
        <item x="151"/>
        <item x="280"/>
        <item x="80"/>
        <item x="279"/>
        <item x="248"/>
        <item x="28"/>
        <item x="105"/>
        <item x="182"/>
        <item x="264"/>
        <item x="235"/>
        <item x="127"/>
        <item x="128"/>
        <item x="184"/>
        <item x="174"/>
        <item x="129"/>
        <item x="198"/>
        <item x="212"/>
        <item x="133"/>
        <item x="247"/>
        <item m="1" x="290"/>
        <item x="225"/>
        <item x="134"/>
        <item x="153"/>
        <item x="271"/>
        <item x="135"/>
        <item x="236"/>
        <item x="159"/>
        <item x="136"/>
        <item x="230"/>
        <item x="220"/>
        <item x="277"/>
        <item x="283"/>
        <item x="56"/>
        <item x="273"/>
        <item x="238"/>
        <item x="64"/>
        <item x="39"/>
        <item x="106"/>
        <item x="237"/>
        <item x="146"/>
        <item x="192"/>
        <item x="249"/>
        <item x="208"/>
        <item x="62"/>
        <item x="203"/>
        <item x="150"/>
        <item x="170"/>
        <item x="216"/>
        <item x="163"/>
        <item x="87"/>
        <item x="121"/>
        <item x="137"/>
        <item x="267"/>
        <item x="257"/>
        <item x="43"/>
        <item x="63"/>
        <item x="33"/>
        <item x="268"/>
        <item x="122"/>
        <item x="157"/>
        <item x="254"/>
        <item t="default"/>
      </items>
    </pivotField>
    <pivotField numFmtId="169" showAll="0"/>
    <pivotField dataField="1" numFmtId="175" showAll="0">
      <items count="23">
        <item x="1"/>
        <item x="4"/>
        <item x="3"/>
        <item x="7"/>
        <item x="10"/>
        <item x="0"/>
        <item x="5"/>
        <item x="9"/>
        <item x="12"/>
        <item x="2"/>
        <item x="16"/>
        <item x="19"/>
        <item x="15"/>
        <item x="21"/>
        <item x="6"/>
        <item x="18"/>
        <item x="17"/>
        <item x="11"/>
        <item x="8"/>
        <item x="13"/>
        <item x="14"/>
        <item x="20"/>
        <item t="default"/>
      </items>
    </pivotField>
    <pivotField showAll="0"/>
    <pivotField showAll="0"/>
    <pivotField showAll="0"/>
    <pivotField axis="axisRow" showAll="0">
      <items count="8">
        <item sd="0" x="3"/>
        <item sd="0" x="4"/>
        <item m="1" x="6"/>
        <item sd="0" x="2"/>
        <item sd="0" x="1"/>
        <item sd="0" x="0"/>
        <item sd="0" x="5"/>
        <item t="default"/>
      </items>
    </pivotField>
    <pivotField showAll="0"/>
    <pivotField showAll="0"/>
    <pivotField showAll="0"/>
    <pivotField showAll="0"/>
    <pivotField showAll="0"/>
    <pivotField numFmtId="168" showAll="0"/>
    <pivotField showAll="0"/>
    <pivotField numFmtId="169" showAll="0"/>
    <pivotField numFmtId="170" showAll="0"/>
    <pivotField numFmtId="170" showAll="0"/>
    <pivotField numFmtId="172" showAll="0"/>
    <pivotField showAll="0"/>
    <pivotField showAll="0"/>
    <pivotField showAll="0" defaultSubtotal="0"/>
    <pivotField showAll="0" defaultSubtotal="0"/>
    <pivotField showAll="0" defaultSubtotal="0">
      <items count="4">
        <item x="0"/>
        <item x="1"/>
        <item x="2"/>
        <item x="3"/>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2">
    <field x="9"/>
    <field x="2"/>
  </rowFields>
  <rowItems count="7">
    <i>
      <x/>
    </i>
    <i>
      <x v="1"/>
    </i>
    <i>
      <x v="3"/>
    </i>
    <i>
      <x v="4"/>
    </i>
    <i>
      <x v="5"/>
    </i>
    <i>
      <x v="6"/>
    </i>
    <i t="grand">
      <x/>
    </i>
  </rowItems>
  <colItems count="1">
    <i/>
  </colItems>
  <dataFields count="1">
    <dataField name="Average of RESPONSE TIME (IN MINUTES)" fld="5" subtotal="average" baseField="9" baseItem="1" numFmtId="17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53358EB-283B-46D1-B932-784F36DC4254}" name="DEPARTMENT" cacheId="0"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8">
  <location ref="A46:H61" firstHeaderRow="1" firstDataRow="2" firstDataCol="1"/>
  <pivotFields count="29">
    <pivotField showAll="0"/>
    <pivotField numFmtId="168" showAll="0">
      <items count="440">
        <item x="0"/>
        <item x="1"/>
        <item x="2"/>
        <item x="3"/>
        <item x="4"/>
        <item x="5"/>
        <item x="6"/>
        <item x="7"/>
        <item m="1" x="437"/>
        <item m="1" x="438"/>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t="default"/>
      </items>
    </pivotField>
    <pivotField showAll="0">
      <items count="30">
        <item x="10"/>
        <item m="1" x="25"/>
        <item x="2"/>
        <item x="14"/>
        <item m="1" x="17"/>
        <item m="1" x="28"/>
        <item x="6"/>
        <item m="1" x="21"/>
        <item x="8"/>
        <item m="1" x="23"/>
        <item x="7"/>
        <item m="1" x="22"/>
        <item x="1"/>
        <item x="13"/>
        <item m="1" x="16"/>
        <item m="1" x="27"/>
        <item x="0"/>
        <item x="12"/>
        <item m="1" x="15"/>
        <item m="1" x="26"/>
        <item x="9"/>
        <item m="1" x="24"/>
        <item x="11"/>
        <item x="5"/>
        <item m="1" x="20"/>
        <item x="4"/>
        <item m="1" x="19"/>
        <item x="3"/>
        <item m="1" x="18"/>
        <item t="default"/>
      </items>
    </pivotField>
    <pivotField numFmtId="169" showAll="0">
      <items count="292">
        <item x="138"/>
        <item x="221"/>
        <item x="29"/>
        <item x="169"/>
        <item x="37"/>
        <item x="154"/>
        <item x="261"/>
        <item x="231"/>
        <item x="204"/>
        <item x="38"/>
        <item x="139"/>
        <item x="30"/>
        <item x="177"/>
        <item x="207"/>
        <item x="93"/>
        <item x="269"/>
        <item x="210"/>
        <item x="251"/>
        <item x="197"/>
        <item x="53"/>
        <item x="77"/>
        <item x="142"/>
        <item x="178"/>
        <item x="233"/>
        <item x="253"/>
        <item x="155"/>
        <item x="144"/>
        <item x="227"/>
        <item x="265"/>
        <item x="57"/>
        <item x="282"/>
        <item x="194"/>
        <item x="266"/>
        <item x="262"/>
        <item x="250"/>
        <item x="143"/>
        <item x="161"/>
        <item x="232"/>
        <item x="278"/>
        <item x="215"/>
        <item x="60"/>
        <item x="76"/>
        <item x="217"/>
        <item x="218"/>
        <item x="145"/>
        <item x="228"/>
        <item x="68"/>
        <item x="284"/>
        <item x="111"/>
        <item x="96"/>
        <item x="226"/>
        <item x="186"/>
        <item x="209"/>
        <item x="12"/>
        <item x="187"/>
        <item x="113"/>
        <item x="195"/>
        <item x="82"/>
        <item x="158"/>
        <item x="219"/>
        <item x="202"/>
        <item x="285"/>
        <item x="193"/>
        <item x="224"/>
        <item x="152"/>
        <item x="222"/>
        <item x="189"/>
        <item x="130"/>
        <item x="245"/>
        <item x="190"/>
        <item x="13"/>
        <item x="175"/>
        <item x="244"/>
        <item x="100"/>
        <item x="14"/>
        <item x="176"/>
        <item x="94"/>
        <item x="6"/>
        <item x="239"/>
        <item x="104"/>
        <item x="179"/>
        <item x="199"/>
        <item x="91"/>
        <item x="114"/>
        <item x="18"/>
        <item x="74"/>
        <item x="97"/>
        <item x="223"/>
        <item x="256"/>
        <item x="206"/>
        <item x="112"/>
        <item x="183"/>
        <item x="19"/>
        <item x="171"/>
        <item x="173"/>
        <item x="211"/>
        <item x="260"/>
        <item x="149"/>
        <item x="54"/>
        <item x="71"/>
        <item x="69"/>
        <item x="147"/>
        <item x="15"/>
        <item x="78"/>
        <item x="196"/>
        <item x="240"/>
        <item x="22"/>
        <item x="275"/>
        <item x="0"/>
        <item x="16"/>
        <item x="252"/>
        <item x="10"/>
        <item x="116"/>
        <item x="110"/>
        <item x="124"/>
        <item x="117"/>
        <item x="5"/>
        <item x="258"/>
        <item x="167"/>
        <item x="27"/>
        <item x="141"/>
        <item x="156"/>
        <item x="79"/>
        <item x="26"/>
        <item x="88"/>
        <item x="61"/>
        <item x="213"/>
        <item x="140"/>
        <item x="123"/>
        <item x="17"/>
        <item x="246"/>
        <item x="25"/>
        <item x="234"/>
        <item x="162"/>
        <item x="108"/>
        <item x="58"/>
        <item x="48"/>
        <item x="52"/>
        <item x="50"/>
        <item x="281"/>
        <item x="214"/>
        <item x="148"/>
        <item x="241"/>
        <item x="86"/>
        <item m="1" x="286"/>
        <item x="119"/>
        <item x="168"/>
        <item x="98"/>
        <item x="72"/>
        <item x="188"/>
        <item x="49"/>
        <item x="67"/>
        <item x="92"/>
        <item x="11"/>
        <item x="7"/>
        <item x="65"/>
        <item x="9"/>
        <item x="1"/>
        <item x="8"/>
        <item x="125"/>
        <item x="20"/>
        <item x="166"/>
        <item x="109"/>
        <item x="242"/>
        <item x="59"/>
        <item x="259"/>
        <item x="191"/>
        <item x="36"/>
        <item x="90"/>
        <item x="45"/>
        <item x="131"/>
        <item x="23"/>
        <item x="180"/>
        <item x="46"/>
        <item x="181"/>
        <item x="31"/>
        <item x="102"/>
        <item x="21"/>
        <item x="164"/>
        <item x="270"/>
        <item x="126"/>
        <item m="1" x="289"/>
        <item x="44"/>
        <item x="118"/>
        <item x="70"/>
        <item m="1" x="288"/>
        <item x="115"/>
        <item x="51"/>
        <item x="276"/>
        <item x="263"/>
        <item x="47"/>
        <item x="255"/>
        <item x="243"/>
        <item x="24"/>
        <item x="41"/>
        <item x="165"/>
        <item x="99"/>
        <item x="160"/>
        <item x="83"/>
        <item x="73"/>
        <item x="132"/>
        <item x="84"/>
        <item x="95"/>
        <item x="81"/>
        <item x="75"/>
        <item x="35"/>
        <item x="229"/>
        <item x="85"/>
        <item x="120"/>
        <item x="2"/>
        <item x="205"/>
        <item x="66"/>
        <item x="103"/>
        <item x="172"/>
        <item x="89"/>
        <item x="3"/>
        <item x="185"/>
        <item x="32"/>
        <item m="1" x="287"/>
        <item x="42"/>
        <item x="200"/>
        <item x="101"/>
        <item x="4"/>
        <item x="274"/>
        <item x="107"/>
        <item x="272"/>
        <item x="55"/>
        <item x="201"/>
        <item x="34"/>
        <item x="40"/>
        <item x="151"/>
        <item x="280"/>
        <item x="80"/>
        <item x="279"/>
        <item x="248"/>
        <item x="28"/>
        <item x="105"/>
        <item x="182"/>
        <item x="264"/>
        <item x="235"/>
        <item x="127"/>
        <item x="128"/>
        <item x="184"/>
        <item x="174"/>
        <item x="129"/>
        <item x="198"/>
        <item x="212"/>
        <item x="133"/>
        <item x="247"/>
        <item m="1" x="290"/>
        <item x="225"/>
        <item x="134"/>
        <item x="153"/>
        <item x="271"/>
        <item x="135"/>
        <item x="236"/>
        <item x="159"/>
        <item x="136"/>
        <item x="230"/>
        <item x="220"/>
        <item x="277"/>
        <item x="283"/>
        <item x="56"/>
        <item x="273"/>
        <item x="238"/>
        <item x="64"/>
        <item x="39"/>
        <item x="106"/>
        <item x="237"/>
        <item x="146"/>
        <item x="192"/>
        <item x="249"/>
        <item x="208"/>
        <item x="62"/>
        <item x="203"/>
        <item x="150"/>
        <item x="170"/>
        <item x="216"/>
        <item x="163"/>
        <item x="87"/>
        <item x="121"/>
        <item x="137"/>
        <item x="267"/>
        <item x="257"/>
        <item x="43"/>
        <item x="63"/>
        <item x="33"/>
        <item x="268"/>
        <item x="122"/>
        <item x="157"/>
        <item x="254"/>
        <item t="default"/>
      </items>
    </pivotField>
    <pivotField numFmtId="169" showAll="0"/>
    <pivotField numFmtId="175" showAll="0">
      <items count="23">
        <item x="1"/>
        <item x="4"/>
        <item x="3"/>
        <item x="7"/>
        <item x="10"/>
        <item x="0"/>
        <item x="5"/>
        <item x="9"/>
        <item x="12"/>
        <item x="2"/>
        <item x="16"/>
        <item x="19"/>
        <item x="15"/>
        <item x="21"/>
        <item x="6"/>
        <item x="18"/>
        <item x="17"/>
        <item x="11"/>
        <item x="8"/>
        <item x="13"/>
        <item x="14"/>
        <item x="20"/>
        <item t="default"/>
      </items>
    </pivotField>
    <pivotField showAll="0"/>
    <pivotField showAll="0"/>
    <pivotField showAll="0"/>
    <pivotField axis="axisCol" showAll="0">
      <items count="8">
        <item sd="0" x="3"/>
        <item sd="0" x="4"/>
        <item m="1" x="6"/>
        <item sd="0" x="2"/>
        <item sd="0" x="1"/>
        <item sd="0" x="0"/>
        <item sd="0" x="5"/>
        <item t="default"/>
      </items>
    </pivotField>
    <pivotField axis="axisRow" dataField="1" showAll="0">
      <items count="15">
        <item x="11"/>
        <item x="1"/>
        <item x="8"/>
        <item x="9"/>
        <item x="2"/>
        <item x="10"/>
        <item x="6"/>
        <item x="4"/>
        <item x="3"/>
        <item x="5"/>
        <item x="12"/>
        <item x="0"/>
        <item m="1" x="13"/>
        <item x="7"/>
        <item t="default"/>
      </items>
    </pivotField>
    <pivotField showAll="0"/>
    <pivotField showAll="0"/>
    <pivotField showAll="0"/>
    <pivotField showAll="0"/>
    <pivotField numFmtId="168" showAll="0"/>
    <pivotField showAll="0"/>
    <pivotField numFmtId="169" showAll="0"/>
    <pivotField numFmtId="170" showAll="0"/>
    <pivotField numFmtId="170" showAll="0"/>
    <pivotField numFmtId="172" showAll="0"/>
    <pivotField showAll="0"/>
    <pivotField showAll="0"/>
    <pivotField showAll="0" defaultSubtotal="0"/>
    <pivotField showAll="0" defaultSubtotal="0"/>
    <pivotField showAll="0" defaultSubtotal="0">
      <items count="4">
        <item x="0"/>
        <item x="1"/>
        <item x="2"/>
        <item x="3"/>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0"/>
  </rowFields>
  <rowItems count="14">
    <i>
      <x/>
    </i>
    <i>
      <x v="1"/>
    </i>
    <i>
      <x v="2"/>
    </i>
    <i>
      <x v="3"/>
    </i>
    <i>
      <x v="4"/>
    </i>
    <i>
      <x v="5"/>
    </i>
    <i>
      <x v="6"/>
    </i>
    <i>
      <x v="7"/>
    </i>
    <i>
      <x v="8"/>
    </i>
    <i>
      <x v="9"/>
    </i>
    <i>
      <x v="10"/>
    </i>
    <i>
      <x v="11"/>
    </i>
    <i>
      <x v="13"/>
    </i>
    <i t="grand">
      <x/>
    </i>
  </rowItems>
  <colFields count="1">
    <field x="9"/>
  </colFields>
  <colItems count="7">
    <i>
      <x/>
    </i>
    <i>
      <x v="1"/>
    </i>
    <i>
      <x v="3"/>
    </i>
    <i>
      <x v="4"/>
    </i>
    <i>
      <x v="5"/>
    </i>
    <i>
      <x v="6"/>
    </i>
    <i t="grand">
      <x/>
    </i>
  </colItems>
  <dataFields count="1">
    <dataField name="Count of DEPARTMENT" fld="10" subtotal="count" showDataAs="percentOfTotal" baseField="10" baseItem="0" numFmtId="10"/>
  </dataFields>
  <chartFormats count="181">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0" format="5" series="1">
      <pivotArea type="data" outline="0" fieldPosition="0">
        <references count="2">
          <reference field="4294967294" count="1" selected="0">
            <x v="0"/>
          </reference>
          <reference field="10" count="1" selected="0">
            <x v="5"/>
          </reference>
        </references>
      </pivotArea>
    </chartFormat>
    <chartFormat chart="0" format="6" series="1">
      <pivotArea type="data" outline="0" fieldPosition="0">
        <references count="2">
          <reference field="4294967294" count="1" selected="0">
            <x v="0"/>
          </reference>
          <reference field="10" count="1" selected="0">
            <x v="6"/>
          </reference>
        </references>
      </pivotArea>
    </chartFormat>
    <chartFormat chart="0" format="7" series="1">
      <pivotArea type="data" outline="0" fieldPosition="0">
        <references count="2">
          <reference field="4294967294" count="1" selected="0">
            <x v="0"/>
          </reference>
          <reference field="10" count="1" selected="0">
            <x v="7"/>
          </reference>
        </references>
      </pivotArea>
    </chartFormat>
    <chartFormat chart="0" format="8" series="1">
      <pivotArea type="data" outline="0" fieldPosition="0">
        <references count="2">
          <reference field="4294967294" count="1" selected="0">
            <x v="0"/>
          </reference>
          <reference field="10" count="1" selected="0">
            <x v="8"/>
          </reference>
        </references>
      </pivotArea>
    </chartFormat>
    <chartFormat chart="0" format="9" series="1">
      <pivotArea type="data" outline="0" fieldPosition="0">
        <references count="2">
          <reference field="4294967294" count="1" selected="0">
            <x v="0"/>
          </reference>
          <reference field="10" count="1" selected="0">
            <x v="9"/>
          </reference>
        </references>
      </pivotArea>
    </chartFormat>
    <chartFormat chart="0" format="10" series="1">
      <pivotArea type="data" outline="0" fieldPosition="0">
        <references count="2">
          <reference field="4294967294" count="1" selected="0">
            <x v="0"/>
          </reference>
          <reference field="10" count="1" selected="0">
            <x v="10"/>
          </reference>
        </references>
      </pivotArea>
    </chartFormat>
    <chartFormat chart="0" format="11" series="1">
      <pivotArea type="data" outline="0" fieldPosition="0">
        <references count="2">
          <reference field="4294967294" count="1" selected="0">
            <x v="0"/>
          </reference>
          <reference field="10" count="1" selected="0">
            <x v="11"/>
          </reference>
        </references>
      </pivotArea>
    </chartFormat>
    <chartFormat chart="0" format="12" series="1">
      <pivotArea type="data" outline="0" fieldPosition="0">
        <references count="2">
          <reference field="4294967294" count="1" selected="0">
            <x v="0"/>
          </reference>
          <reference field="10" count="1" selected="0">
            <x v="13"/>
          </reference>
        </references>
      </pivotArea>
    </chartFormat>
    <chartFormat chart="0" format="13" series="1">
      <pivotArea type="data" outline="0" fieldPosition="0">
        <references count="2">
          <reference field="4294967294" count="1" selected="0">
            <x v="0"/>
          </reference>
          <reference field="9" count="1" selected="0">
            <x v="0"/>
          </reference>
        </references>
      </pivotArea>
    </chartFormat>
    <chartFormat chart="0" format="14" series="1">
      <pivotArea type="data" outline="0" fieldPosition="0">
        <references count="2">
          <reference field="4294967294" count="1" selected="0">
            <x v="0"/>
          </reference>
          <reference field="9" count="1" selected="0">
            <x v="1"/>
          </reference>
        </references>
      </pivotArea>
    </chartFormat>
    <chartFormat chart="0" format="15" series="1">
      <pivotArea type="data" outline="0" fieldPosition="0">
        <references count="2">
          <reference field="4294967294" count="1" selected="0">
            <x v="0"/>
          </reference>
          <reference field="9" count="1" selected="0">
            <x v="3"/>
          </reference>
        </references>
      </pivotArea>
    </chartFormat>
    <chartFormat chart="0" format="16" series="1">
      <pivotArea type="data" outline="0" fieldPosition="0">
        <references count="2">
          <reference field="4294967294" count="1" selected="0">
            <x v="0"/>
          </reference>
          <reference field="9" count="1" selected="0">
            <x v="4"/>
          </reference>
        </references>
      </pivotArea>
    </chartFormat>
    <chartFormat chart="0" format="17" series="1">
      <pivotArea type="data" outline="0" fieldPosition="0">
        <references count="2">
          <reference field="4294967294" count="1" selected="0">
            <x v="0"/>
          </reference>
          <reference field="9" count="1" selected="0">
            <x v="5"/>
          </reference>
        </references>
      </pivotArea>
    </chartFormat>
    <chartFormat chart="0" format="18" series="1">
      <pivotArea type="data" outline="0" fieldPosition="0">
        <references count="2">
          <reference field="4294967294" count="1" selected="0">
            <x v="0"/>
          </reference>
          <reference field="9" count="1" selected="0">
            <x v="6"/>
          </reference>
        </references>
      </pivotArea>
    </chartFormat>
    <chartFormat chart="0" format="19">
      <pivotArea type="data" outline="0" fieldPosition="0">
        <references count="3">
          <reference field="4294967294" count="1" selected="0">
            <x v="0"/>
          </reference>
          <reference field="9" count="1" selected="0">
            <x v="0"/>
          </reference>
          <reference field="10" count="1" selected="0">
            <x v="0"/>
          </reference>
        </references>
      </pivotArea>
    </chartFormat>
    <chartFormat chart="0" format="20">
      <pivotArea type="data" outline="0" fieldPosition="0">
        <references count="3">
          <reference field="4294967294" count="1" selected="0">
            <x v="0"/>
          </reference>
          <reference field="9" count="1" selected="0">
            <x v="0"/>
          </reference>
          <reference field="10" count="1" selected="0">
            <x v="1"/>
          </reference>
        </references>
      </pivotArea>
    </chartFormat>
    <chartFormat chart="0" format="21">
      <pivotArea type="data" outline="0" fieldPosition="0">
        <references count="3">
          <reference field="4294967294" count="1" selected="0">
            <x v="0"/>
          </reference>
          <reference field="9" count="1" selected="0">
            <x v="0"/>
          </reference>
          <reference field="10" count="1" selected="0">
            <x v="2"/>
          </reference>
        </references>
      </pivotArea>
    </chartFormat>
    <chartFormat chart="0" format="22">
      <pivotArea type="data" outline="0" fieldPosition="0">
        <references count="3">
          <reference field="4294967294" count="1" selected="0">
            <x v="0"/>
          </reference>
          <reference field="9" count="1" selected="0">
            <x v="0"/>
          </reference>
          <reference field="10" count="1" selected="0">
            <x v="3"/>
          </reference>
        </references>
      </pivotArea>
    </chartFormat>
    <chartFormat chart="0" format="23">
      <pivotArea type="data" outline="0" fieldPosition="0">
        <references count="3">
          <reference field="4294967294" count="1" selected="0">
            <x v="0"/>
          </reference>
          <reference field="9" count="1" selected="0">
            <x v="0"/>
          </reference>
          <reference field="10" count="1" selected="0">
            <x v="4"/>
          </reference>
        </references>
      </pivotArea>
    </chartFormat>
    <chartFormat chart="0" format="24">
      <pivotArea type="data" outline="0" fieldPosition="0">
        <references count="3">
          <reference field="4294967294" count="1" selected="0">
            <x v="0"/>
          </reference>
          <reference field="9" count="1" selected="0">
            <x v="0"/>
          </reference>
          <reference field="10" count="1" selected="0">
            <x v="5"/>
          </reference>
        </references>
      </pivotArea>
    </chartFormat>
    <chartFormat chart="0" format="25">
      <pivotArea type="data" outline="0" fieldPosition="0">
        <references count="3">
          <reference field="4294967294" count="1" selected="0">
            <x v="0"/>
          </reference>
          <reference field="9" count="1" selected="0">
            <x v="0"/>
          </reference>
          <reference field="10" count="1" selected="0">
            <x v="6"/>
          </reference>
        </references>
      </pivotArea>
    </chartFormat>
    <chartFormat chart="0" format="26">
      <pivotArea type="data" outline="0" fieldPosition="0">
        <references count="3">
          <reference field="4294967294" count="1" selected="0">
            <x v="0"/>
          </reference>
          <reference field="9" count="1" selected="0">
            <x v="0"/>
          </reference>
          <reference field="10" count="1" selected="0">
            <x v="7"/>
          </reference>
        </references>
      </pivotArea>
    </chartFormat>
    <chartFormat chart="0" format="27">
      <pivotArea type="data" outline="0" fieldPosition="0">
        <references count="3">
          <reference field="4294967294" count="1" selected="0">
            <x v="0"/>
          </reference>
          <reference field="9" count="1" selected="0">
            <x v="0"/>
          </reference>
          <reference field="10" count="1" selected="0">
            <x v="8"/>
          </reference>
        </references>
      </pivotArea>
    </chartFormat>
    <chartFormat chart="0" format="28">
      <pivotArea type="data" outline="0" fieldPosition="0">
        <references count="3">
          <reference field="4294967294" count="1" selected="0">
            <x v="0"/>
          </reference>
          <reference field="9" count="1" selected="0">
            <x v="0"/>
          </reference>
          <reference field="10" count="1" selected="0">
            <x v="9"/>
          </reference>
        </references>
      </pivotArea>
    </chartFormat>
    <chartFormat chart="0" format="29">
      <pivotArea type="data" outline="0" fieldPosition="0">
        <references count="3">
          <reference field="4294967294" count="1" selected="0">
            <x v="0"/>
          </reference>
          <reference field="9" count="1" selected="0">
            <x v="0"/>
          </reference>
          <reference field="10" count="1" selected="0">
            <x v="10"/>
          </reference>
        </references>
      </pivotArea>
    </chartFormat>
    <chartFormat chart="0" format="30">
      <pivotArea type="data" outline="0" fieldPosition="0">
        <references count="3">
          <reference field="4294967294" count="1" selected="0">
            <x v="0"/>
          </reference>
          <reference field="9" count="1" selected="0">
            <x v="0"/>
          </reference>
          <reference field="10" count="1" selected="0">
            <x v="11"/>
          </reference>
        </references>
      </pivotArea>
    </chartFormat>
    <chartFormat chart="0" format="31">
      <pivotArea type="data" outline="0" fieldPosition="0">
        <references count="3">
          <reference field="4294967294" count="1" selected="0">
            <x v="0"/>
          </reference>
          <reference field="9" count="1" selected="0">
            <x v="0"/>
          </reference>
          <reference field="10" count="1" selected="0">
            <x v="13"/>
          </reference>
        </references>
      </pivotArea>
    </chartFormat>
    <chartFormat chart="0" format="32">
      <pivotArea type="data" outline="0" fieldPosition="0">
        <references count="3">
          <reference field="4294967294" count="1" selected="0">
            <x v="0"/>
          </reference>
          <reference field="9" count="1" selected="0">
            <x v="1"/>
          </reference>
          <reference field="10" count="1" selected="0">
            <x v="0"/>
          </reference>
        </references>
      </pivotArea>
    </chartFormat>
    <chartFormat chart="0" format="33">
      <pivotArea type="data" outline="0" fieldPosition="0">
        <references count="3">
          <reference field="4294967294" count="1" selected="0">
            <x v="0"/>
          </reference>
          <reference field="9" count="1" selected="0">
            <x v="1"/>
          </reference>
          <reference field="10" count="1" selected="0">
            <x v="1"/>
          </reference>
        </references>
      </pivotArea>
    </chartFormat>
    <chartFormat chart="0" format="34">
      <pivotArea type="data" outline="0" fieldPosition="0">
        <references count="3">
          <reference field="4294967294" count="1" selected="0">
            <x v="0"/>
          </reference>
          <reference field="9" count="1" selected="0">
            <x v="1"/>
          </reference>
          <reference field="10" count="1" selected="0">
            <x v="2"/>
          </reference>
        </references>
      </pivotArea>
    </chartFormat>
    <chartFormat chart="0" format="35">
      <pivotArea type="data" outline="0" fieldPosition="0">
        <references count="3">
          <reference field="4294967294" count="1" selected="0">
            <x v="0"/>
          </reference>
          <reference field="9" count="1" selected="0">
            <x v="1"/>
          </reference>
          <reference field="10" count="1" selected="0">
            <x v="3"/>
          </reference>
        </references>
      </pivotArea>
    </chartFormat>
    <chartFormat chart="0" format="36">
      <pivotArea type="data" outline="0" fieldPosition="0">
        <references count="3">
          <reference field="4294967294" count="1" selected="0">
            <x v="0"/>
          </reference>
          <reference field="9" count="1" selected="0">
            <x v="1"/>
          </reference>
          <reference field="10" count="1" selected="0">
            <x v="4"/>
          </reference>
        </references>
      </pivotArea>
    </chartFormat>
    <chartFormat chart="0" format="37">
      <pivotArea type="data" outline="0" fieldPosition="0">
        <references count="3">
          <reference field="4294967294" count="1" selected="0">
            <x v="0"/>
          </reference>
          <reference field="9" count="1" selected="0">
            <x v="1"/>
          </reference>
          <reference field="10" count="1" selected="0">
            <x v="5"/>
          </reference>
        </references>
      </pivotArea>
    </chartFormat>
    <chartFormat chart="0" format="38">
      <pivotArea type="data" outline="0" fieldPosition="0">
        <references count="3">
          <reference field="4294967294" count="1" selected="0">
            <x v="0"/>
          </reference>
          <reference field="9" count="1" selected="0">
            <x v="1"/>
          </reference>
          <reference field="10" count="1" selected="0">
            <x v="6"/>
          </reference>
        </references>
      </pivotArea>
    </chartFormat>
    <chartFormat chart="0" format="39">
      <pivotArea type="data" outline="0" fieldPosition="0">
        <references count="3">
          <reference field="4294967294" count="1" selected="0">
            <x v="0"/>
          </reference>
          <reference field="9" count="1" selected="0">
            <x v="1"/>
          </reference>
          <reference field="10" count="1" selected="0">
            <x v="7"/>
          </reference>
        </references>
      </pivotArea>
    </chartFormat>
    <chartFormat chart="0" format="40">
      <pivotArea type="data" outline="0" fieldPosition="0">
        <references count="3">
          <reference field="4294967294" count="1" selected="0">
            <x v="0"/>
          </reference>
          <reference field="9" count="1" selected="0">
            <x v="1"/>
          </reference>
          <reference field="10" count="1" selected="0">
            <x v="8"/>
          </reference>
        </references>
      </pivotArea>
    </chartFormat>
    <chartFormat chart="0" format="41">
      <pivotArea type="data" outline="0" fieldPosition="0">
        <references count="3">
          <reference field="4294967294" count="1" selected="0">
            <x v="0"/>
          </reference>
          <reference field="9" count="1" selected="0">
            <x v="1"/>
          </reference>
          <reference field="10" count="1" selected="0">
            <x v="9"/>
          </reference>
        </references>
      </pivotArea>
    </chartFormat>
    <chartFormat chart="0" format="42">
      <pivotArea type="data" outline="0" fieldPosition="0">
        <references count="3">
          <reference field="4294967294" count="1" selected="0">
            <x v="0"/>
          </reference>
          <reference field="9" count="1" selected="0">
            <x v="1"/>
          </reference>
          <reference field="10" count="1" selected="0">
            <x v="10"/>
          </reference>
        </references>
      </pivotArea>
    </chartFormat>
    <chartFormat chart="0" format="43">
      <pivotArea type="data" outline="0" fieldPosition="0">
        <references count="3">
          <reference field="4294967294" count="1" selected="0">
            <x v="0"/>
          </reference>
          <reference field="9" count="1" selected="0">
            <x v="1"/>
          </reference>
          <reference field="10" count="1" selected="0">
            <x v="11"/>
          </reference>
        </references>
      </pivotArea>
    </chartFormat>
    <chartFormat chart="0" format="44">
      <pivotArea type="data" outline="0" fieldPosition="0">
        <references count="3">
          <reference field="4294967294" count="1" selected="0">
            <x v="0"/>
          </reference>
          <reference field="9" count="1" selected="0">
            <x v="1"/>
          </reference>
          <reference field="10" count="1" selected="0">
            <x v="13"/>
          </reference>
        </references>
      </pivotArea>
    </chartFormat>
    <chartFormat chart="0" format="45">
      <pivotArea type="data" outline="0" fieldPosition="0">
        <references count="3">
          <reference field="4294967294" count="1" selected="0">
            <x v="0"/>
          </reference>
          <reference field="9" count="1" selected="0">
            <x v="3"/>
          </reference>
          <reference field="10" count="1" selected="0">
            <x v="0"/>
          </reference>
        </references>
      </pivotArea>
    </chartFormat>
    <chartFormat chart="0" format="46">
      <pivotArea type="data" outline="0" fieldPosition="0">
        <references count="3">
          <reference field="4294967294" count="1" selected="0">
            <x v="0"/>
          </reference>
          <reference field="9" count="1" selected="0">
            <x v="3"/>
          </reference>
          <reference field="10" count="1" selected="0">
            <x v="1"/>
          </reference>
        </references>
      </pivotArea>
    </chartFormat>
    <chartFormat chart="0" format="47">
      <pivotArea type="data" outline="0" fieldPosition="0">
        <references count="3">
          <reference field="4294967294" count="1" selected="0">
            <x v="0"/>
          </reference>
          <reference field="9" count="1" selected="0">
            <x v="3"/>
          </reference>
          <reference field="10" count="1" selected="0">
            <x v="2"/>
          </reference>
        </references>
      </pivotArea>
    </chartFormat>
    <chartFormat chart="0" format="48">
      <pivotArea type="data" outline="0" fieldPosition="0">
        <references count="3">
          <reference field="4294967294" count="1" selected="0">
            <x v="0"/>
          </reference>
          <reference field="9" count="1" selected="0">
            <x v="3"/>
          </reference>
          <reference field="10" count="1" selected="0">
            <x v="3"/>
          </reference>
        </references>
      </pivotArea>
    </chartFormat>
    <chartFormat chart="0" format="49">
      <pivotArea type="data" outline="0" fieldPosition="0">
        <references count="3">
          <reference field="4294967294" count="1" selected="0">
            <x v="0"/>
          </reference>
          <reference field="9" count="1" selected="0">
            <x v="3"/>
          </reference>
          <reference field="10" count="1" selected="0">
            <x v="4"/>
          </reference>
        </references>
      </pivotArea>
    </chartFormat>
    <chartFormat chart="0" format="50">
      <pivotArea type="data" outline="0" fieldPosition="0">
        <references count="3">
          <reference field="4294967294" count="1" selected="0">
            <x v="0"/>
          </reference>
          <reference field="9" count="1" selected="0">
            <x v="3"/>
          </reference>
          <reference field="10" count="1" selected="0">
            <x v="5"/>
          </reference>
        </references>
      </pivotArea>
    </chartFormat>
    <chartFormat chart="0" format="51">
      <pivotArea type="data" outline="0" fieldPosition="0">
        <references count="3">
          <reference field="4294967294" count="1" selected="0">
            <x v="0"/>
          </reference>
          <reference field="9" count="1" selected="0">
            <x v="3"/>
          </reference>
          <reference field="10" count="1" selected="0">
            <x v="6"/>
          </reference>
        </references>
      </pivotArea>
    </chartFormat>
    <chartFormat chart="0" format="52">
      <pivotArea type="data" outline="0" fieldPosition="0">
        <references count="3">
          <reference field="4294967294" count="1" selected="0">
            <x v="0"/>
          </reference>
          <reference field="9" count="1" selected="0">
            <x v="3"/>
          </reference>
          <reference field="10" count="1" selected="0">
            <x v="7"/>
          </reference>
        </references>
      </pivotArea>
    </chartFormat>
    <chartFormat chart="0" format="53">
      <pivotArea type="data" outline="0" fieldPosition="0">
        <references count="3">
          <reference field="4294967294" count="1" selected="0">
            <x v="0"/>
          </reference>
          <reference field="9" count="1" selected="0">
            <x v="3"/>
          </reference>
          <reference field="10" count="1" selected="0">
            <x v="8"/>
          </reference>
        </references>
      </pivotArea>
    </chartFormat>
    <chartFormat chart="0" format="54">
      <pivotArea type="data" outline="0" fieldPosition="0">
        <references count="3">
          <reference field="4294967294" count="1" selected="0">
            <x v="0"/>
          </reference>
          <reference field="9" count="1" selected="0">
            <x v="3"/>
          </reference>
          <reference field="10" count="1" selected="0">
            <x v="9"/>
          </reference>
        </references>
      </pivotArea>
    </chartFormat>
    <chartFormat chart="0" format="55">
      <pivotArea type="data" outline="0" fieldPosition="0">
        <references count="3">
          <reference field="4294967294" count="1" selected="0">
            <x v="0"/>
          </reference>
          <reference field="9" count="1" selected="0">
            <x v="3"/>
          </reference>
          <reference field="10" count="1" selected="0">
            <x v="10"/>
          </reference>
        </references>
      </pivotArea>
    </chartFormat>
    <chartFormat chart="0" format="56">
      <pivotArea type="data" outline="0" fieldPosition="0">
        <references count="3">
          <reference field="4294967294" count="1" selected="0">
            <x v="0"/>
          </reference>
          <reference field="9" count="1" selected="0">
            <x v="3"/>
          </reference>
          <reference field="10" count="1" selected="0">
            <x v="11"/>
          </reference>
        </references>
      </pivotArea>
    </chartFormat>
    <chartFormat chart="0" format="57">
      <pivotArea type="data" outline="0" fieldPosition="0">
        <references count="3">
          <reference field="4294967294" count="1" selected="0">
            <x v="0"/>
          </reference>
          <reference field="9" count="1" selected="0">
            <x v="3"/>
          </reference>
          <reference field="10" count="1" selected="0">
            <x v="13"/>
          </reference>
        </references>
      </pivotArea>
    </chartFormat>
    <chartFormat chart="0" format="58">
      <pivotArea type="data" outline="0" fieldPosition="0">
        <references count="3">
          <reference field="4294967294" count="1" selected="0">
            <x v="0"/>
          </reference>
          <reference field="9" count="1" selected="0">
            <x v="4"/>
          </reference>
          <reference field="10" count="1" selected="0">
            <x v="0"/>
          </reference>
        </references>
      </pivotArea>
    </chartFormat>
    <chartFormat chart="0" format="59">
      <pivotArea type="data" outline="0" fieldPosition="0">
        <references count="3">
          <reference field="4294967294" count="1" selected="0">
            <x v="0"/>
          </reference>
          <reference field="9" count="1" selected="0">
            <x v="4"/>
          </reference>
          <reference field="10" count="1" selected="0">
            <x v="1"/>
          </reference>
        </references>
      </pivotArea>
    </chartFormat>
    <chartFormat chart="0" format="60">
      <pivotArea type="data" outline="0" fieldPosition="0">
        <references count="3">
          <reference field="4294967294" count="1" selected="0">
            <x v="0"/>
          </reference>
          <reference field="9" count="1" selected="0">
            <x v="4"/>
          </reference>
          <reference field="10" count="1" selected="0">
            <x v="2"/>
          </reference>
        </references>
      </pivotArea>
    </chartFormat>
    <chartFormat chart="0" format="61">
      <pivotArea type="data" outline="0" fieldPosition="0">
        <references count="3">
          <reference field="4294967294" count="1" selected="0">
            <x v="0"/>
          </reference>
          <reference field="9" count="1" selected="0">
            <x v="4"/>
          </reference>
          <reference field="10" count="1" selected="0">
            <x v="3"/>
          </reference>
        </references>
      </pivotArea>
    </chartFormat>
    <chartFormat chart="0" format="62">
      <pivotArea type="data" outline="0" fieldPosition="0">
        <references count="3">
          <reference field="4294967294" count="1" selected="0">
            <x v="0"/>
          </reference>
          <reference field="9" count="1" selected="0">
            <x v="4"/>
          </reference>
          <reference field="10" count="1" selected="0">
            <x v="4"/>
          </reference>
        </references>
      </pivotArea>
    </chartFormat>
    <chartFormat chart="0" format="63">
      <pivotArea type="data" outline="0" fieldPosition="0">
        <references count="3">
          <reference field="4294967294" count="1" selected="0">
            <x v="0"/>
          </reference>
          <reference field="9" count="1" selected="0">
            <x v="4"/>
          </reference>
          <reference field="10" count="1" selected="0">
            <x v="5"/>
          </reference>
        </references>
      </pivotArea>
    </chartFormat>
    <chartFormat chart="0" format="64">
      <pivotArea type="data" outline="0" fieldPosition="0">
        <references count="3">
          <reference field="4294967294" count="1" selected="0">
            <x v="0"/>
          </reference>
          <reference field="9" count="1" selected="0">
            <x v="4"/>
          </reference>
          <reference field="10" count="1" selected="0">
            <x v="6"/>
          </reference>
        </references>
      </pivotArea>
    </chartFormat>
    <chartFormat chart="0" format="65">
      <pivotArea type="data" outline="0" fieldPosition="0">
        <references count="3">
          <reference field="4294967294" count="1" selected="0">
            <x v="0"/>
          </reference>
          <reference field="9" count="1" selected="0">
            <x v="4"/>
          </reference>
          <reference field="10" count="1" selected="0">
            <x v="7"/>
          </reference>
        </references>
      </pivotArea>
    </chartFormat>
    <chartFormat chart="0" format="66">
      <pivotArea type="data" outline="0" fieldPosition="0">
        <references count="3">
          <reference field="4294967294" count="1" selected="0">
            <x v="0"/>
          </reference>
          <reference field="9" count="1" selected="0">
            <x v="4"/>
          </reference>
          <reference field="10" count="1" selected="0">
            <x v="8"/>
          </reference>
        </references>
      </pivotArea>
    </chartFormat>
    <chartFormat chart="0" format="67">
      <pivotArea type="data" outline="0" fieldPosition="0">
        <references count="3">
          <reference field="4294967294" count="1" selected="0">
            <x v="0"/>
          </reference>
          <reference field="9" count="1" selected="0">
            <x v="4"/>
          </reference>
          <reference field="10" count="1" selected="0">
            <x v="9"/>
          </reference>
        </references>
      </pivotArea>
    </chartFormat>
    <chartFormat chart="0" format="68">
      <pivotArea type="data" outline="0" fieldPosition="0">
        <references count="3">
          <reference field="4294967294" count="1" selected="0">
            <x v="0"/>
          </reference>
          <reference field="9" count="1" selected="0">
            <x v="4"/>
          </reference>
          <reference field="10" count="1" selected="0">
            <x v="10"/>
          </reference>
        </references>
      </pivotArea>
    </chartFormat>
    <chartFormat chart="0" format="69">
      <pivotArea type="data" outline="0" fieldPosition="0">
        <references count="3">
          <reference field="4294967294" count="1" selected="0">
            <x v="0"/>
          </reference>
          <reference field="9" count="1" selected="0">
            <x v="4"/>
          </reference>
          <reference field="10" count="1" selected="0">
            <x v="11"/>
          </reference>
        </references>
      </pivotArea>
    </chartFormat>
    <chartFormat chart="0" format="70">
      <pivotArea type="data" outline="0" fieldPosition="0">
        <references count="3">
          <reference field="4294967294" count="1" selected="0">
            <x v="0"/>
          </reference>
          <reference field="9" count="1" selected="0">
            <x v="4"/>
          </reference>
          <reference field="10" count="1" selected="0">
            <x v="13"/>
          </reference>
        </references>
      </pivotArea>
    </chartFormat>
    <chartFormat chart="0" format="71">
      <pivotArea type="data" outline="0" fieldPosition="0">
        <references count="3">
          <reference field="4294967294" count="1" selected="0">
            <x v="0"/>
          </reference>
          <reference field="9" count="1" selected="0">
            <x v="5"/>
          </reference>
          <reference field="10" count="1" selected="0">
            <x v="0"/>
          </reference>
        </references>
      </pivotArea>
    </chartFormat>
    <chartFormat chart="0" format="72">
      <pivotArea type="data" outline="0" fieldPosition="0">
        <references count="3">
          <reference field="4294967294" count="1" selected="0">
            <x v="0"/>
          </reference>
          <reference field="9" count="1" selected="0">
            <x v="5"/>
          </reference>
          <reference field="10" count="1" selected="0">
            <x v="1"/>
          </reference>
        </references>
      </pivotArea>
    </chartFormat>
    <chartFormat chart="0" format="73">
      <pivotArea type="data" outline="0" fieldPosition="0">
        <references count="3">
          <reference field="4294967294" count="1" selected="0">
            <x v="0"/>
          </reference>
          <reference field="9" count="1" selected="0">
            <x v="5"/>
          </reference>
          <reference field="10" count="1" selected="0">
            <x v="2"/>
          </reference>
        </references>
      </pivotArea>
    </chartFormat>
    <chartFormat chart="0" format="74">
      <pivotArea type="data" outline="0" fieldPosition="0">
        <references count="3">
          <reference field="4294967294" count="1" selected="0">
            <x v="0"/>
          </reference>
          <reference field="9" count="1" selected="0">
            <x v="5"/>
          </reference>
          <reference field="10" count="1" selected="0">
            <x v="3"/>
          </reference>
        </references>
      </pivotArea>
    </chartFormat>
    <chartFormat chart="0" format="75">
      <pivotArea type="data" outline="0" fieldPosition="0">
        <references count="3">
          <reference field="4294967294" count="1" selected="0">
            <x v="0"/>
          </reference>
          <reference field="9" count="1" selected="0">
            <x v="5"/>
          </reference>
          <reference field="10" count="1" selected="0">
            <x v="4"/>
          </reference>
        </references>
      </pivotArea>
    </chartFormat>
    <chartFormat chart="0" format="76">
      <pivotArea type="data" outline="0" fieldPosition="0">
        <references count="3">
          <reference field="4294967294" count="1" selected="0">
            <x v="0"/>
          </reference>
          <reference field="9" count="1" selected="0">
            <x v="5"/>
          </reference>
          <reference field="10" count="1" selected="0">
            <x v="5"/>
          </reference>
        </references>
      </pivotArea>
    </chartFormat>
    <chartFormat chart="0" format="77">
      <pivotArea type="data" outline="0" fieldPosition="0">
        <references count="3">
          <reference field="4294967294" count="1" selected="0">
            <x v="0"/>
          </reference>
          <reference field="9" count="1" selected="0">
            <x v="5"/>
          </reference>
          <reference field="10" count="1" selected="0">
            <x v="6"/>
          </reference>
        </references>
      </pivotArea>
    </chartFormat>
    <chartFormat chart="0" format="78">
      <pivotArea type="data" outline="0" fieldPosition="0">
        <references count="3">
          <reference field="4294967294" count="1" selected="0">
            <x v="0"/>
          </reference>
          <reference field="9" count="1" selected="0">
            <x v="5"/>
          </reference>
          <reference field="10" count="1" selected="0">
            <x v="7"/>
          </reference>
        </references>
      </pivotArea>
    </chartFormat>
    <chartFormat chart="0" format="79">
      <pivotArea type="data" outline="0" fieldPosition="0">
        <references count="3">
          <reference field="4294967294" count="1" selected="0">
            <x v="0"/>
          </reference>
          <reference field="9" count="1" selected="0">
            <x v="5"/>
          </reference>
          <reference field="10" count="1" selected="0">
            <x v="8"/>
          </reference>
        </references>
      </pivotArea>
    </chartFormat>
    <chartFormat chart="0" format="80">
      <pivotArea type="data" outline="0" fieldPosition="0">
        <references count="3">
          <reference field="4294967294" count="1" selected="0">
            <x v="0"/>
          </reference>
          <reference field="9" count="1" selected="0">
            <x v="5"/>
          </reference>
          <reference field="10" count="1" selected="0">
            <x v="9"/>
          </reference>
        </references>
      </pivotArea>
    </chartFormat>
    <chartFormat chart="0" format="81">
      <pivotArea type="data" outline="0" fieldPosition="0">
        <references count="3">
          <reference field="4294967294" count="1" selected="0">
            <x v="0"/>
          </reference>
          <reference field="9" count="1" selected="0">
            <x v="5"/>
          </reference>
          <reference field="10" count="1" selected="0">
            <x v="10"/>
          </reference>
        </references>
      </pivotArea>
    </chartFormat>
    <chartFormat chart="0" format="82">
      <pivotArea type="data" outline="0" fieldPosition="0">
        <references count="3">
          <reference field="4294967294" count="1" selected="0">
            <x v="0"/>
          </reference>
          <reference field="9" count="1" selected="0">
            <x v="5"/>
          </reference>
          <reference field="10" count="1" selected="0">
            <x v="11"/>
          </reference>
        </references>
      </pivotArea>
    </chartFormat>
    <chartFormat chart="0" format="83">
      <pivotArea type="data" outline="0" fieldPosition="0">
        <references count="3">
          <reference field="4294967294" count="1" selected="0">
            <x v="0"/>
          </reference>
          <reference field="9" count="1" selected="0">
            <x v="5"/>
          </reference>
          <reference field="10" count="1" selected="0">
            <x v="13"/>
          </reference>
        </references>
      </pivotArea>
    </chartFormat>
    <chartFormat chart="0" format="84">
      <pivotArea type="data" outline="0" fieldPosition="0">
        <references count="3">
          <reference field="4294967294" count="1" selected="0">
            <x v="0"/>
          </reference>
          <reference field="9" count="1" selected="0">
            <x v="6"/>
          </reference>
          <reference field="10" count="1" selected="0">
            <x v="0"/>
          </reference>
        </references>
      </pivotArea>
    </chartFormat>
    <chartFormat chart="0" format="85">
      <pivotArea type="data" outline="0" fieldPosition="0">
        <references count="3">
          <reference field="4294967294" count="1" selected="0">
            <x v="0"/>
          </reference>
          <reference field="9" count="1" selected="0">
            <x v="6"/>
          </reference>
          <reference field="10" count="1" selected="0">
            <x v="1"/>
          </reference>
        </references>
      </pivotArea>
    </chartFormat>
    <chartFormat chart="0" format="86">
      <pivotArea type="data" outline="0" fieldPosition="0">
        <references count="3">
          <reference field="4294967294" count="1" selected="0">
            <x v="0"/>
          </reference>
          <reference field="9" count="1" selected="0">
            <x v="6"/>
          </reference>
          <reference field="10" count="1" selected="0">
            <x v="2"/>
          </reference>
        </references>
      </pivotArea>
    </chartFormat>
    <chartFormat chart="0" format="87">
      <pivotArea type="data" outline="0" fieldPosition="0">
        <references count="3">
          <reference field="4294967294" count="1" selected="0">
            <x v="0"/>
          </reference>
          <reference field="9" count="1" selected="0">
            <x v="6"/>
          </reference>
          <reference field="10" count="1" selected="0">
            <x v="3"/>
          </reference>
        </references>
      </pivotArea>
    </chartFormat>
    <chartFormat chart="0" format="88">
      <pivotArea type="data" outline="0" fieldPosition="0">
        <references count="3">
          <reference field="4294967294" count="1" selected="0">
            <x v="0"/>
          </reference>
          <reference field="9" count="1" selected="0">
            <x v="6"/>
          </reference>
          <reference field="10" count="1" selected="0">
            <x v="4"/>
          </reference>
        </references>
      </pivotArea>
    </chartFormat>
    <chartFormat chart="0" format="89">
      <pivotArea type="data" outline="0" fieldPosition="0">
        <references count="3">
          <reference field="4294967294" count="1" selected="0">
            <x v="0"/>
          </reference>
          <reference field="9" count="1" selected="0">
            <x v="6"/>
          </reference>
          <reference field="10" count="1" selected="0">
            <x v="5"/>
          </reference>
        </references>
      </pivotArea>
    </chartFormat>
    <chartFormat chart="0" format="90">
      <pivotArea type="data" outline="0" fieldPosition="0">
        <references count="3">
          <reference field="4294967294" count="1" selected="0">
            <x v="0"/>
          </reference>
          <reference field="9" count="1" selected="0">
            <x v="6"/>
          </reference>
          <reference field="10" count="1" selected="0">
            <x v="6"/>
          </reference>
        </references>
      </pivotArea>
    </chartFormat>
    <chartFormat chart="0" format="91">
      <pivotArea type="data" outline="0" fieldPosition="0">
        <references count="3">
          <reference field="4294967294" count="1" selected="0">
            <x v="0"/>
          </reference>
          <reference field="9" count="1" selected="0">
            <x v="6"/>
          </reference>
          <reference field="10" count="1" selected="0">
            <x v="7"/>
          </reference>
        </references>
      </pivotArea>
    </chartFormat>
    <chartFormat chart="0" format="92">
      <pivotArea type="data" outline="0" fieldPosition="0">
        <references count="3">
          <reference field="4294967294" count="1" selected="0">
            <x v="0"/>
          </reference>
          <reference field="9" count="1" selected="0">
            <x v="6"/>
          </reference>
          <reference field="10" count="1" selected="0">
            <x v="8"/>
          </reference>
        </references>
      </pivotArea>
    </chartFormat>
    <chartFormat chart="0" format="93">
      <pivotArea type="data" outline="0" fieldPosition="0">
        <references count="3">
          <reference field="4294967294" count="1" selected="0">
            <x v="0"/>
          </reference>
          <reference field="9" count="1" selected="0">
            <x v="6"/>
          </reference>
          <reference field="10" count="1" selected="0">
            <x v="9"/>
          </reference>
        </references>
      </pivotArea>
    </chartFormat>
    <chartFormat chart="0" format="94">
      <pivotArea type="data" outline="0" fieldPosition="0">
        <references count="3">
          <reference field="4294967294" count="1" selected="0">
            <x v="0"/>
          </reference>
          <reference field="9" count="1" selected="0">
            <x v="6"/>
          </reference>
          <reference field="10" count="1" selected="0">
            <x v="10"/>
          </reference>
        </references>
      </pivotArea>
    </chartFormat>
    <chartFormat chart="0" format="95">
      <pivotArea type="data" outline="0" fieldPosition="0">
        <references count="3">
          <reference field="4294967294" count="1" selected="0">
            <x v="0"/>
          </reference>
          <reference field="9" count="1" selected="0">
            <x v="6"/>
          </reference>
          <reference field="10" count="1" selected="0">
            <x v="11"/>
          </reference>
        </references>
      </pivotArea>
    </chartFormat>
    <chartFormat chart="0" format="96">
      <pivotArea type="data" outline="0" fieldPosition="0">
        <references count="3">
          <reference field="4294967294" count="1" selected="0">
            <x v="0"/>
          </reference>
          <reference field="9" count="1" selected="0">
            <x v="6"/>
          </reference>
          <reference field="10" count="1" selected="0">
            <x v="13"/>
          </reference>
        </references>
      </pivotArea>
    </chartFormat>
    <chartFormat chart="6" format="181" series="1">
      <pivotArea type="data" outline="0" fieldPosition="0">
        <references count="2">
          <reference field="4294967294" count="1" selected="0">
            <x v="0"/>
          </reference>
          <reference field="9" count="1" selected="0">
            <x v="0"/>
          </reference>
        </references>
      </pivotArea>
    </chartFormat>
    <chartFormat chart="6" format="182">
      <pivotArea type="data" outline="0" fieldPosition="0">
        <references count="3">
          <reference field="4294967294" count="1" selected="0">
            <x v="0"/>
          </reference>
          <reference field="9" count="1" selected="0">
            <x v="0"/>
          </reference>
          <reference field="10" count="1" selected="0">
            <x v="0"/>
          </reference>
        </references>
      </pivotArea>
    </chartFormat>
    <chartFormat chart="6" format="183">
      <pivotArea type="data" outline="0" fieldPosition="0">
        <references count="3">
          <reference field="4294967294" count="1" selected="0">
            <x v="0"/>
          </reference>
          <reference field="9" count="1" selected="0">
            <x v="0"/>
          </reference>
          <reference field="10" count="1" selected="0">
            <x v="1"/>
          </reference>
        </references>
      </pivotArea>
    </chartFormat>
    <chartFormat chart="6" format="184">
      <pivotArea type="data" outline="0" fieldPosition="0">
        <references count="3">
          <reference field="4294967294" count="1" selected="0">
            <x v="0"/>
          </reference>
          <reference field="9" count="1" selected="0">
            <x v="0"/>
          </reference>
          <reference field="10" count="1" selected="0">
            <x v="2"/>
          </reference>
        </references>
      </pivotArea>
    </chartFormat>
    <chartFormat chart="6" format="185">
      <pivotArea type="data" outline="0" fieldPosition="0">
        <references count="3">
          <reference field="4294967294" count="1" selected="0">
            <x v="0"/>
          </reference>
          <reference field="9" count="1" selected="0">
            <x v="0"/>
          </reference>
          <reference field="10" count="1" selected="0">
            <x v="3"/>
          </reference>
        </references>
      </pivotArea>
    </chartFormat>
    <chartFormat chart="6" format="186">
      <pivotArea type="data" outline="0" fieldPosition="0">
        <references count="3">
          <reference field="4294967294" count="1" selected="0">
            <x v="0"/>
          </reference>
          <reference field="9" count="1" selected="0">
            <x v="0"/>
          </reference>
          <reference field="10" count="1" selected="0">
            <x v="4"/>
          </reference>
        </references>
      </pivotArea>
    </chartFormat>
    <chartFormat chart="6" format="187">
      <pivotArea type="data" outline="0" fieldPosition="0">
        <references count="3">
          <reference field="4294967294" count="1" selected="0">
            <x v="0"/>
          </reference>
          <reference field="9" count="1" selected="0">
            <x v="0"/>
          </reference>
          <reference field="10" count="1" selected="0">
            <x v="5"/>
          </reference>
        </references>
      </pivotArea>
    </chartFormat>
    <chartFormat chart="6" format="188">
      <pivotArea type="data" outline="0" fieldPosition="0">
        <references count="3">
          <reference field="4294967294" count="1" selected="0">
            <x v="0"/>
          </reference>
          <reference field="9" count="1" selected="0">
            <x v="0"/>
          </reference>
          <reference field="10" count="1" selected="0">
            <x v="6"/>
          </reference>
        </references>
      </pivotArea>
    </chartFormat>
    <chartFormat chart="6" format="189">
      <pivotArea type="data" outline="0" fieldPosition="0">
        <references count="3">
          <reference field="4294967294" count="1" selected="0">
            <x v="0"/>
          </reference>
          <reference field="9" count="1" selected="0">
            <x v="0"/>
          </reference>
          <reference field="10" count="1" selected="0">
            <x v="7"/>
          </reference>
        </references>
      </pivotArea>
    </chartFormat>
    <chartFormat chart="6" format="190">
      <pivotArea type="data" outline="0" fieldPosition="0">
        <references count="3">
          <reference field="4294967294" count="1" selected="0">
            <x v="0"/>
          </reference>
          <reference field="9" count="1" selected="0">
            <x v="0"/>
          </reference>
          <reference field="10" count="1" selected="0">
            <x v="8"/>
          </reference>
        </references>
      </pivotArea>
    </chartFormat>
    <chartFormat chart="6" format="191">
      <pivotArea type="data" outline="0" fieldPosition="0">
        <references count="3">
          <reference field="4294967294" count="1" selected="0">
            <x v="0"/>
          </reference>
          <reference field="9" count="1" selected="0">
            <x v="0"/>
          </reference>
          <reference field="10" count="1" selected="0">
            <x v="9"/>
          </reference>
        </references>
      </pivotArea>
    </chartFormat>
    <chartFormat chart="6" format="192">
      <pivotArea type="data" outline="0" fieldPosition="0">
        <references count="3">
          <reference field="4294967294" count="1" selected="0">
            <x v="0"/>
          </reference>
          <reference field="9" count="1" selected="0">
            <x v="0"/>
          </reference>
          <reference field="10" count="1" selected="0">
            <x v="10"/>
          </reference>
        </references>
      </pivotArea>
    </chartFormat>
    <chartFormat chart="6" format="193">
      <pivotArea type="data" outline="0" fieldPosition="0">
        <references count="3">
          <reference field="4294967294" count="1" selected="0">
            <x v="0"/>
          </reference>
          <reference field="9" count="1" selected="0">
            <x v="0"/>
          </reference>
          <reference field="10" count="1" selected="0">
            <x v="11"/>
          </reference>
        </references>
      </pivotArea>
    </chartFormat>
    <chartFormat chart="6" format="194">
      <pivotArea type="data" outline="0" fieldPosition="0">
        <references count="3">
          <reference field="4294967294" count="1" selected="0">
            <x v="0"/>
          </reference>
          <reference field="9" count="1" selected="0">
            <x v="0"/>
          </reference>
          <reference field="10" count="1" selected="0">
            <x v="13"/>
          </reference>
        </references>
      </pivotArea>
    </chartFormat>
    <chartFormat chart="6" format="195" series="1">
      <pivotArea type="data" outline="0" fieldPosition="0">
        <references count="2">
          <reference field="4294967294" count="1" selected="0">
            <x v="0"/>
          </reference>
          <reference field="9" count="1" selected="0">
            <x v="1"/>
          </reference>
        </references>
      </pivotArea>
    </chartFormat>
    <chartFormat chart="6" format="196">
      <pivotArea type="data" outline="0" fieldPosition="0">
        <references count="3">
          <reference field="4294967294" count="1" selected="0">
            <x v="0"/>
          </reference>
          <reference field="9" count="1" selected="0">
            <x v="1"/>
          </reference>
          <reference field="10" count="1" selected="0">
            <x v="0"/>
          </reference>
        </references>
      </pivotArea>
    </chartFormat>
    <chartFormat chart="6" format="197">
      <pivotArea type="data" outline="0" fieldPosition="0">
        <references count="3">
          <reference field="4294967294" count="1" selected="0">
            <x v="0"/>
          </reference>
          <reference field="9" count="1" selected="0">
            <x v="1"/>
          </reference>
          <reference field="10" count="1" selected="0">
            <x v="1"/>
          </reference>
        </references>
      </pivotArea>
    </chartFormat>
    <chartFormat chart="6" format="198">
      <pivotArea type="data" outline="0" fieldPosition="0">
        <references count="3">
          <reference field="4294967294" count="1" selected="0">
            <x v="0"/>
          </reference>
          <reference field="9" count="1" selected="0">
            <x v="1"/>
          </reference>
          <reference field="10" count="1" selected="0">
            <x v="2"/>
          </reference>
        </references>
      </pivotArea>
    </chartFormat>
    <chartFormat chart="6" format="199">
      <pivotArea type="data" outline="0" fieldPosition="0">
        <references count="3">
          <reference field="4294967294" count="1" selected="0">
            <x v="0"/>
          </reference>
          <reference field="9" count="1" selected="0">
            <x v="1"/>
          </reference>
          <reference field="10" count="1" selected="0">
            <x v="3"/>
          </reference>
        </references>
      </pivotArea>
    </chartFormat>
    <chartFormat chart="6" format="200">
      <pivotArea type="data" outline="0" fieldPosition="0">
        <references count="3">
          <reference field="4294967294" count="1" selected="0">
            <x v="0"/>
          </reference>
          <reference field="9" count="1" selected="0">
            <x v="1"/>
          </reference>
          <reference field="10" count="1" selected="0">
            <x v="4"/>
          </reference>
        </references>
      </pivotArea>
    </chartFormat>
    <chartFormat chart="6" format="201">
      <pivotArea type="data" outline="0" fieldPosition="0">
        <references count="3">
          <reference field="4294967294" count="1" selected="0">
            <x v="0"/>
          </reference>
          <reference field="9" count="1" selected="0">
            <x v="1"/>
          </reference>
          <reference field="10" count="1" selected="0">
            <x v="5"/>
          </reference>
        </references>
      </pivotArea>
    </chartFormat>
    <chartFormat chart="6" format="202">
      <pivotArea type="data" outline="0" fieldPosition="0">
        <references count="3">
          <reference field="4294967294" count="1" selected="0">
            <x v="0"/>
          </reference>
          <reference field="9" count="1" selected="0">
            <x v="1"/>
          </reference>
          <reference field="10" count="1" selected="0">
            <x v="6"/>
          </reference>
        </references>
      </pivotArea>
    </chartFormat>
    <chartFormat chart="6" format="203">
      <pivotArea type="data" outline="0" fieldPosition="0">
        <references count="3">
          <reference field="4294967294" count="1" selected="0">
            <x v="0"/>
          </reference>
          <reference field="9" count="1" selected="0">
            <x v="1"/>
          </reference>
          <reference field="10" count="1" selected="0">
            <x v="7"/>
          </reference>
        </references>
      </pivotArea>
    </chartFormat>
    <chartFormat chart="6" format="204">
      <pivotArea type="data" outline="0" fieldPosition="0">
        <references count="3">
          <reference field="4294967294" count="1" selected="0">
            <x v="0"/>
          </reference>
          <reference field="9" count="1" selected="0">
            <x v="1"/>
          </reference>
          <reference field="10" count="1" selected="0">
            <x v="8"/>
          </reference>
        </references>
      </pivotArea>
    </chartFormat>
    <chartFormat chart="6" format="205">
      <pivotArea type="data" outline="0" fieldPosition="0">
        <references count="3">
          <reference field="4294967294" count="1" selected="0">
            <x v="0"/>
          </reference>
          <reference field="9" count="1" selected="0">
            <x v="1"/>
          </reference>
          <reference field="10" count="1" selected="0">
            <x v="9"/>
          </reference>
        </references>
      </pivotArea>
    </chartFormat>
    <chartFormat chart="6" format="206">
      <pivotArea type="data" outline="0" fieldPosition="0">
        <references count="3">
          <reference field="4294967294" count="1" selected="0">
            <x v="0"/>
          </reference>
          <reference field="9" count="1" selected="0">
            <x v="1"/>
          </reference>
          <reference field="10" count="1" selected="0">
            <x v="10"/>
          </reference>
        </references>
      </pivotArea>
    </chartFormat>
    <chartFormat chart="6" format="207">
      <pivotArea type="data" outline="0" fieldPosition="0">
        <references count="3">
          <reference field="4294967294" count="1" selected="0">
            <x v="0"/>
          </reference>
          <reference field="9" count="1" selected="0">
            <x v="1"/>
          </reference>
          <reference field="10" count="1" selected="0">
            <x v="11"/>
          </reference>
        </references>
      </pivotArea>
    </chartFormat>
    <chartFormat chart="6" format="208">
      <pivotArea type="data" outline="0" fieldPosition="0">
        <references count="3">
          <reference field="4294967294" count="1" selected="0">
            <x v="0"/>
          </reference>
          <reference field="9" count="1" selected="0">
            <x v="1"/>
          </reference>
          <reference field="10" count="1" selected="0">
            <x v="13"/>
          </reference>
        </references>
      </pivotArea>
    </chartFormat>
    <chartFormat chart="6" format="209" series="1">
      <pivotArea type="data" outline="0" fieldPosition="0">
        <references count="2">
          <reference field="4294967294" count="1" selected="0">
            <x v="0"/>
          </reference>
          <reference field="9" count="1" selected="0">
            <x v="3"/>
          </reference>
        </references>
      </pivotArea>
    </chartFormat>
    <chartFormat chart="6" format="210">
      <pivotArea type="data" outline="0" fieldPosition="0">
        <references count="3">
          <reference field="4294967294" count="1" selected="0">
            <x v="0"/>
          </reference>
          <reference field="9" count="1" selected="0">
            <x v="3"/>
          </reference>
          <reference field="10" count="1" selected="0">
            <x v="0"/>
          </reference>
        </references>
      </pivotArea>
    </chartFormat>
    <chartFormat chart="6" format="211">
      <pivotArea type="data" outline="0" fieldPosition="0">
        <references count="3">
          <reference field="4294967294" count="1" selected="0">
            <x v="0"/>
          </reference>
          <reference field="9" count="1" selected="0">
            <x v="3"/>
          </reference>
          <reference field="10" count="1" selected="0">
            <x v="1"/>
          </reference>
        </references>
      </pivotArea>
    </chartFormat>
    <chartFormat chart="6" format="212">
      <pivotArea type="data" outline="0" fieldPosition="0">
        <references count="3">
          <reference field="4294967294" count="1" selected="0">
            <x v="0"/>
          </reference>
          <reference field="9" count="1" selected="0">
            <x v="3"/>
          </reference>
          <reference field="10" count="1" selected="0">
            <x v="2"/>
          </reference>
        </references>
      </pivotArea>
    </chartFormat>
    <chartFormat chart="6" format="213">
      <pivotArea type="data" outline="0" fieldPosition="0">
        <references count="3">
          <reference field="4294967294" count="1" selected="0">
            <x v="0"/>
          </reference>
          <reference field="9" count="1" selected="0">
            <x v="3"/>
          </reference>
          <reference field="10" count="1" selected="0">
            <x v="3"/>
          </reference>
        </references>
      </pivotArea>
    </chartFormat>
    <chartFormat chart="6" format="214">
      <pivotArea type="data" outline="0" fieldPosition="0">
        <references count="3">
          <reference field="4294967294" count="1" selected="0">
            <x v="0"/>
          </reference>
          <reference field="9" count="1" selected="0">
            <x v="3"/>
          </reference>
          <reference field="10" count="1" selected="0">
            <x v="4"/>
          </reference>
        </references>
      </pivotArea>
    </chartFormat>
    <chartFormat chart="6" format="215">
      <pivotArea type="data" outline="0" fieldPosition="0">
        <references count="3">
          <reference field="4294967294" count="1" selected="0">
            <x v="0"/>
          </reference>
          <reference field="9" count="1" selected="0">
            <x v="3"/>
          </reference>
          <reference field="10" count="1" selected="0">
            <x v="5"/>
          </reference>
        </references>
      </pivotArea>
    </chartFormat>
    <chartFormat chart="6" format="216">
      <pivotArea type="data" outline="0" fieldPosition="0">
        <references count="3">
          <reference field="4294967294" count="1" selected="0">
            <x v="0"/>
          </reference>
          <reference field="9" count="1" selected="0">
            <x v="3"/>
          </reference>
          <reference field="10" count="1" selected="0">
            <x v="6"/>
          </reference>
        </references>
      </pivotArea>
    </chartFormat>
    <chartFormat chart="6" format="217">
      <pivotArea type="data" outline="0" fieldPosition="0">
        <references count="3">
          <reference field="4294967294" count="1" selected="0">
            <x v="0"/>
          </reference>
          <reference field="9" count="1" selected="0">
            <x v="3"/>
          </reference>
          <reference field="10" count="1" selected="0">
            <x v="7"/>
          </reference>
        </references>
      </pivotArea>
    </chartFormat>
    <chartFormat chart="6" format="218">
      <pivotArea type="data" outline="0" fieldPosition="0">
        <references count="3">
          <reference field="4294967294" count="1" selected="0">
            <x v="0"/>
          </reference>
          <reference field="9" count="1" selected="0">
            <x v="3"/>
          </reference>
          <reference field="10" count="1" selected="0">
            <x v="8"/>
          </reference>
        </references>
      </pivotArea>
    </chartFormat>
    <chartFormat chart="6" format="219">
      <pivotArea type="data" outline="0" fieldPosition="0">
        <references count="3">
          <reference field="4294967294" count="1" selected="0">
            <x v="0"/>
          </reference>
          <reference field="9" count="1" selected="0">
            <x v="3"/>
          </reference>
          <reference field="10" count="1" selected="0">
            <x v="9"/>
          </reference>
        </references>
      </pivotArea>
    </chartFormat>
    <chartFormat chart="6" format="220">
      <pivotArea type="data" outline="0" fieldPosition="0">
        <references count="3">
          <reference field="4294967294" count="1" selected="0">
            <x v="0"/>
          </reference>
          <reference field="9" count="1" selected="0">
            <x v="3"/>
          </reference>
          <reference field="10" count="1" selected="0">
            <x v="10"/>
          </reference>
        </references>
      </pivotArea>
    </chartFormat>
    <chartFormat chart="6" format="221">
      <pivotArea type="data" outline="0" fieldPosition="0">
        <references count="3">
          <reference field="4294967294" count="1" selected="0">
            <x v="0"/>
          </reference>
          <reference field="9" count="1" selected="0">
            <x v="3"/>
          </reference>
          <reference field="10" count="1" selected="0">
            <x v="11"/>
          </reference>
        </references>
      </pivotArea>
    </chartFormat>
    <chartFormat chart="6" format="222">
      <pivotArea type="data" outline="0" fieldPosition="0">
        <references count="3">
          <reference field="4294967294" count="1" selected="0">
            <x v="0"/>
          </reference>
          <reference field="9" count="1" selected="0">
            <x v="3"/>
          </reference>
          <reference field="10" count="1" selected="0">
            <x v="13"/>
          </reference>
        </references>
      </pivotArea>
    </chartFormat>
    <chartFormat chart="6" format="223" series="1">
      <pivotArea type="data" outline="0" fieldPosition="0">
        <references count="2">
          <reference field="4294967294" count="1" selected="0">
            <x v="0"/>
          </reference>
          <reference field="9" count="1" selected="0">
            <x v="4"/>
          </reference>
        </references>
      </pivotArea>
    </chartFormat>
    <chartFormat chart="6" format="224">
      <pivotArea type="data" outline="0" fieldPosition="0">
        <references count="3">
          <reference field="4294967294" count="1" selected="0">
            <x v="0"/>
          </reference>
          <reference field="9" count="1" selected="0">
            <x v="4"/>
          </reference>
          <reference field="10" count="1" selected="0">
            <x v="0"/>
          </reference>
        </references>
      </pivotArea>
    </chartFormat>
    <chartFormat chart="6" format="225">
      <pivotArea type="data" outline="0" fieldPosition="0">
        <references count="3">
          <reference field="4294967294" count="1" selected="0">
            <x v="0"/>
          </reference>
          <reference field="9" count="1" selected="0">
            <x v="4"/>
          </reference>
          <reference field="10" count="1" selected="0">
            <x v="1"/>
          </reference>
        </references>
      </pivotArea>
    </chartFormat>
    <chartFormat chart="6" format="226">
      <pivotArea type="data" outline="0" fieldPosition="0">
        <references count="3">
          <reference field="4294967294" count="1" selected="0">
            <x v="0"/>
          </reference>
          <reference field="9" count="1" selected="0">
            <x v="4"/>
          </reference>
          <reference field="10" count="1" selected="0">
            <x v="2"/>
          </reference>
        </references>
      </pivotArea>
    </chartFormat>
    <chartFormat chart="6" format="227">
      <pivotArea type="data" outline="0" fieldPosition="0">
        <references count="3">
          <reference field="4294967294" count="1" selected="0">
            <x v="0"/>
          </reference>
          <reference field="9" count="1" selected="0">
            <x v="4"/>
          </reference>
          <reference field="10" count="1" selected="0">
            <x v="3"/>
          </reference>
        </references>
      </pivotArea>
    </chartFormat>
    <chartFormat chart="6" format="228">
      <pivotArea type="data" outline="0" fieldPosition="0">
        <references count="3">
          <reference field="4294967294" count="1" selected="0">
            <x v="0"/>
          </reference>
          <reference field="9" count="1" selected="0">
            <x v="4"/>
          </reference>
          <reference field="10" count="1" selected="0">
            <x v="4"/>
          </reference>
        </references>
      </pivotArea>
    </chartFormat>
    <chartFormat chart="6" format="229">
      <pivotArea type="data" outline="0" fieldPosition="0">
        <references count="3">
          <reference field="4294967294" count="1" selected="0">
            <x v="0"/>
          </reference>
          <reference field="9" count="1" selected="0">
            <x v="4"/>
          </reference>
          <reference field="10" count="1" selected="0">
            <x v="5"/>
          </reference>
        </references>
      </pivotArea>
    </chartFormat>
    <chartFormat chart="6" format="230">
      <pivotArea type="data" outline="0" fieldPosition="0">
        <references count="3">
          <reference field="4294967294" count="1" selected="0">
            <x v="0"/>
          </reference>
          <reference field="9" count="1" selected="0">
            <x v="4"/>
          </reference>
          <reference field="10" count="1" selected="0">
            <x v="6"/>
          </reference>
        </references>
      </pivotArea>
    </chartFormat>
    <chartFormat chart="6" format="231">
      <pivotArea type="data" outline="0" fieldPosition="0">
        <references count="3">
          <reference field="4294967294" count="1" selected="0">
            <x v="0"/>
          </reference>
          <reference field="9" count="1" selected="0">
            <x v="4"/>
          </reference>
          <reference field="10" count="1" selected="0">
            <x v="7"/>
          </reference>
        </references>
      </pivotArea>
    </chartFormat>
    <chartFormat chart="6" format="232">
      <pivotArea type="data" outline="0" fieldPosition="0">
        <references count="3">
          <reference field="4294967294" count="1" selected="0">
            <x v="0"/>
          </reference>
          <reference field="9" count="1" selected="0">
            <x v="4"/>
          </reference>
          <reference field="10" count="1" selected="0">
            <x v="8"/>
          </reference>
        </references>
      </pivotArea>
    </chartFormat>
    <chartFormat chart="6" format="233">
      <pivotArea type="data" outline="0" fieldPosition="0">
        <references count="3">
          <reference field="4294967294" count="1" selected="0">
            <x v="0"/>
          </reference>
          <reference field="9" count="1" selected="0">
            <x v="4"/>
          </reference>
          <reference field="10" count="1" selected="0">
            <x v="9"/>
          </reference>
        </references>
      </pivotArea>
    </chartFormat>
    <chartFormat chart="6" format="234">
      <pivotArea type="data" outline="0" fieldPosition="0">
        <references count="3">
          <reference field="4294967294" count="1" selected="0">
            <x v="0"/>
          </reference>
          <reference field="9" count="1" selected="0">
            <x v="4"/>
          </reference>
          <reference field="10" count="1" selected="0">
            <x v="10"/>
          </reference>
        </references>
      </pivotArea>
    </chartFormat>
    <chartFormat chart="6" format="235">
      <pivotArea type="data" outline="0" fieldPosition="0">
        <references count="3">
          <reference field="4294967294" count="1" selected="0">
            <x v="0"/>
          </reference>
          <reference field="9" count="1" selected="0">
            <x v="4"/>
          </reference>
          <reference field="10" count="1" selected="0">
            <x v="11"/>
          </reference>
        </references>
      </pivotArea>
    </chartFormat>
    <chartFormat chart="6" format="236">
      <pivotArea type="data" outline="0" fieldPosition="0">
        <references count="3">
          <reference field="4294967294" count="1" selected="0">
            <x v="0"/>
          </reference>
          <reference field="9" count="1" selected="0">
            <x v="4"/>
          </reference>
          <reference field="10" count="1" selected="0">
            <x v="13"/>
          </reference>
        </references>
      </pivotArea>
    </chartFormat>
    <chartFormat chart="6" format="237" series="1">
      <pivotArea type="data" outline="0" fieldPosition="0">
        <references count="2">
          <reference field="4294967294" count="1" selected="0">
            <x v="0"/>
          </reference>
          <reference field="9" count="1" selected="0">
            <x v="5"/>
          </reference>
        </references>
      </pivotArea>
    </chartFormat>
    <chartFormat chart="6" format="238">
      <pivotArea type="data" outline="0" fieldPosition="0">
        <references count="3">
          <reference field="4294967294" count="1" selected="0">
            <x v="0"/>
          </reference>
          <reference field="9" count="1" selected="0">
            <x v="5"/>
          </reference>
          <reference field="10" count="1" selected="0">
            <x v="0"/>
          </reference>
        </references>
      </pivotArea>
    </chartFormat>
    <chartFormat chart="6" format="239">
      <pivotArea type="data" outline="0" fieldPosition="0">
        <references count="3">
          <reference field="4294967294" count="1" selected="0">
            <x v="0"/>
          </reference>
          <reference field="9" count="1" selected="0">
            <x v="5"/>
          </reference>
          <reference field="10" count="1" selected="0">
            <x v="1"/>
          </reference>
        </references>
      </pivotArea>
    </chartFormat>
    <chartFormat chart="6" format="240">
      <pivotArea type="data" outline="0" fieldPosition="0">
        <references count="3">
          <reference field="4294967294" count="1" selected="0">
            <x v="0"/>
          </reference>
          <reference field="9" count="1" selected="0">
            <x v="5"/>
          </reference>
          <reference field="10" count="1" selected="0">
            <x v="2"/>
          </reference>
        </references>
      </pivotArea>
    </chartFormat>
    <chartFormat chart="6" format="241">
      <pivotArea type="data" outline="0" fieldPosition="0">
        <references count="3">
          <reference field="4294967294" count="1" selected="0">
            <x v="0"/>
          </reference>
          <reference field="9" count="1" selected="0">
            <x v="5"/>
          </reference>
          <reference field="10" count="1" selected="0">
            <x v="3"/>
          </reference>
        </references>
      </pivotArea>
    </chartFormat>
    <chartFormat chart="6" format="242">
      <pivotArea type="data" outline="0" fieldPosition="0">
        <references count="3">
          <reference field="4294967294" count="1" selected="0">
            <x v="0"/>
          </reference>
          <reference field="9" count="1" selected="0">
            <x v="5"/>
          </reference>
          <reference field="10" count="1" selected="0">
            <x v="4"/>
          </reference>
        </references>
      </pivotArea>
    </chartFormat>
    <chartFormat chart="6" format="243">
      <pivotArea type="data" outline="0" fieldPosition="0">
        <references count="3">
          <reference field="4294967294" count="1" selected="0">
            <x v="0"/>
          </reference>
          <reference field="9" count="1" selected="0">
            <x v="5"/>
          </reference>
          <reference field="10" count="1" selected="0">
            <x v="5"/>
          </reference>
        </references>
      </pivotArea>
    </chartFormat>
    <chartFormat chart="6" format="244">
      <pivotArea type="data" outline="0" fieldPosition="0">
        <references count="3">
          <reference field="4294967294" count="1" selected="0">
            <x v="0"/>
          </reference>
          <reference field="9" count="1" selected="0">
            <x v="5"/>
          </reference>
          <reference field="10" count="1" selected="0">
            <x v="6"/>
          </reference>
        </references>
      </pivotArea>
    </chartFormat>
    <chartFormat chart="6" format="245">
      <pivotArea type="data" outline="0" fieldPosition="0">
        <references count="3">
          <reference field="4294967294" count="1" selected="0">
            <x v="0"/>
          </reference>
          <reference field="9" count="1" selected="0">
            <x v="5"/>
          </reference>
          <reference field="10" count="1" selected="0">
            <x v="7"/>
          </reference>
        </references>
      </pivotArea>
    </chartFormat>
    <chartFormat chart="6" format="246">
      <pivotArea type="data" outline="0" fieldPosition="0">
        <references count="3">
          <reference field="4294967294" count="1" selected="0">
            <x v="0"/>
          </reference>
          <reference field="9" count="1" selected="0">
            <x v="5"/>
          </reference>
          <reference field="10" count="1" selected="0">
            <x v="8"/>
          </reference>
        </references>
      </pivotArea>
    </chartFormat>
    <chartFormat chart="6" format="247">
      <pivotArea type="data" outline="0" fieldPosition="0">
        <references count="3">
          <reference field="4294967294" count="1" selected="0">
            <x v="0"/>
          </reference>
          <reference field="9" count="1" selected="0">
            <x v="5"/>
          </reference>
          <reference field="10" count="1" selected="0">
            <x v="9"/>
          </reference>
        </references>
      </pivotArea>
    </chartFormat>
    <chartFormat chart="6" format="248">
      <pivotArea type="data" outline="0" fieldPosition="0">
        <references count="3">
          <reference field="4294967294" count="1" selected="0">
            <x v="0"/>
          </reference>
          <reference field="9" count="1" selected="0">
            <x v="5"/>
          </reference>
          <reference field="10" count="1" selected="0">
            <x v="10"/>
          </reference>
        </references>
      </pivotArea>
    </chartFormat>
    <chartFormat chart="6" format="249">
      <pivotArea type="data" outline="0" fieldPosition="0">
        <references count="3">
          <reference field="4294967294" count="1" selected="0">
            <x v="0"/>
          </reference>
          <reference field="9" count="1" selected="0">
            <x v="5"/>
          </reference>
          <reference field="10" count="1" selected="0">
            <x v="11"/>
          </reference>
        </references>
      </pivotArea>
    </chartFormat>
    <chartFormat chart="6" format="250">
      <pivotArea type="data" outline="0" fieldPosition="0">
        <references count="3">
          <reference field="4294967294" count="1" selected="0">
            <x v="0"/>
          </reference>
          <reference field="9" count="1" selected="0">
            <x v="5"/>
          </reference>
          <reference field="10" count="1" selected="0">
            <x v="13"/>
          </reference>
        </references>
      </pivotArea>
    </chartFormat>
    <chartFormat chart="6" format="251" series="1">
      <pivotArea type="data" outline="0" fieldPosition="0">
        <references count="2">
          <reference field="4294967294" count="1" selected="0">
            <x v="0"/>
          </reference>
          <reference field="9" count="1" selected="0">
            <x v="6"/>
          </reference>
        </references>
      </pivotArea>
    </chartFormat>
    <chartFormat chart="6" format="252">
      <pivotArea type="data" outline="0" fieldPosition="0">
        <references count="3">
          <reference field="4294967294" count="1" selected="0">
            <x v="0"/>
          </reference>
          <reference field="9" count="1" selected="0">
            <x v="6"/>
          </reference>
          <reference field="10" count="1" selected="0">
            <x v="0"/>
          </reference>
        </references>
      </pivotArea>
    </chartFormat>
    <chartFormat chart="6" format="253">
      <pivotArea type="data" outline="0" fieldPosition="0">
        <references count="3">
          <reference field="4294967294" count="1" selected="0">
            <x v="0"/>
          </reference>
          <reference field="9" count="1" selected="0">
            <x v="6"/>
          </reference>
          <reference field="10" count="1" selected="0">
            <x v="1"/>
          </reference>
        </references>
      </pivotArea>
    </chartFormat>
    <chartFormat chart="6" format="254">
      <pivotArea type="data" outline="0" fieldPosition="0">
        <references count="3">
          <reference field="4294967294" count="1" selected="0">
            <x v="0"/>
          </reference>
          <reference field="9" count="1" selected="0">
            <x v="6"/>
          </reference>
          <reference field="10" count="1" selected="0">
            <x v="2"/>
          </reference>
        </references>
      </pivotArea>
    </chartFormat>
    <chartFormat chart="6" format="255">
      <pivotArea type="data" outline="0" fieldPosition="0">
        <references count="3">
          <reference field="4294967294" count="1" selected="0">
            <x v="0"/>
          </reference>
          <reference field="9" count="1" selected="0">
            <x v="6"/>
          </reference>
          <reference field="10" count="1" selected="0">
            <x v="3"/>
          </reference>
        </references>
      </pivotArea>
    </chartFormat>
    <chartFormat chart="6" format="256">
      <pivotArea type="data" outline="0" fieldPosition="0">
        <references count="3">
          <reference field="4294967294" count="1" selected="0">
            <x v="0"/>
          </reference>
          <reference field="9" count="1" selected="0">
            <x v="6"/>
          </reference>
          <reference field="10" count="1" selected="0">
            <x v="4"/>
          </reference>
        </references>
      </pivotArea>
    </chartFormat>
    <chartFormat chart="6" format="257">
      <pivotArea type="data" outline="0" fieldPosition="0">
        <references count="3">
          <reference field="4294967294" count="1" selected="0">
            <x v="0"/>
          </reference>
          <reference field="9" count="1" selected="0">
            <x v="6"/>
          </reference>
          <reference field="10" count="1" selected="0">
            <x v="5"/>
          </reference>
        </references>
      </pivotArea>
    </chartFormat>
    <chartFormat chart="6" format="258">
      <pivotArea type="data" outline="0" fieldPosition="0">
        <references count="3">
          <reference field="4294967294" count="1" selected="0">
            <x v="0"/>
          </reference>
          <reference field="9" count="1" selected="0">
            <x v="6"/>
          </reference>
          <reference field="10" count="1" selected="0">
            <x v="6"/>
          </reference>
        </references>
      </pivotArea>
    </chartFormat>
    <chartFormat chart="6" format="259">
      <pivotArea type="data" outline="0" fieldPosition="0">
        <references count="3">
          <reference field="4294967294" count="1" selected="0">
            <x v="0"/>
          </reference>
          <reference field="9" count="1" selected="0">
            <x v="6"/>
          </reference>
          <reference field="10" count="1" selected="0">
            <x v="7"/>
          </reference>
        </references>
      </pivotArea>
    </chartFormat>
    <chartFormat chart="6" format="260">
      <pivotArea type="data" outline="0" fieldPosition="0">
        <references count="3">
          <reference field="4294967294" count="1" selected="0">
            <x v="0"/>
          </reference>
          <reference field="9" count="1" selected="0">
            <x v="6"/>
          </reference>
          <reference field="10" count="1" selected="0">
            <x v="8"/>
          </reference>
        </references>
      </pivotArea>
    </chartFormat>
    <chartFormat chart="6" format="261">
      <pivotArea type="data" outline="0" fieldPosition="0">
        <references count="3">
          <reference field="4294967294" count="1" selected="0">
            <x v="0"/>
          </reference>
          <reference field="9" count="1" selected="0">
            <x v="6"/>
          </reference>
          <reference field="10" count="1" selected="0">
            <x v="9"/>
          </reference>
        </references>
      </pivotArea>
    </chartFormat>
    <chartFormat chart="6" format="262">
      <pivotArea type="data" outline="0" fieldPosition="0">
        <references count="3">
          <reference field="4294967294" count="1" selected="0">
            <x v="0"/>
          </reference>
          <reference field="9" count="1" selected="0">
            <x v="6"/>
          </reference>
          <reference field="10" count="1" selected="0">
            <x v="10"/>
          </reference>
        </references>
      </pivotArea>
    </chartFormat>
    <chartFormat chart="6" format="263">
      <pivotArea type="data" outline="0" fieldPosition="0">
        <references count="3">
          <reference field="4294967294" count="1" selected="0">
            <x v="0"/>
          </reference>
          <reference field="9" count="1" selected="0">
            <x v="6"/>
          </reference>
          <reference field="10" count="1" selected="0">
            <x v="11"/>
          </reference>
        </references>
      </pivotArea>
    </chartFormat>
    <chartFormat chart="6" format="264">
      <pivotArea type="data" outline="0" fieldPosition="0">
        <references count="3">
          <reference field="4294967294" count="1" selected="0">
            <x v="0"/>
          </reference>
          <reference field="9" count="1" selected="0">
            <x v="6"/>
          </reference>
          <reference field="10"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E6184E9-1DE5-41C3-BCAA-738C4660694C}"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3:N25" firstHeaderRow="1" firstDataRow="1" firstDataCol="1"/>
  <pivotFields count="29">
    <pivotField showAll="0"/>
    <pivotField numFmtId="168" showAll="0">
      <items count="440">
        <item x="0"/>
        <item x="1"/>
        <item x="2"/>
        <item x="3"/>
        <item x="4"/>
        <item x="5"/>
        <item x="6"/>
        <item x="7"/>
        <item m="1" x="437"/>
        <item m="1" x="438"/>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t="default"/>
      </items>
    </pivotField>
    <pivotField axis="axisRow" showAll="0">
      <items count="30">
        <item x="10"/>
        <item m="1" x="25"/>
        <item x="2"/>
        <item x="14"/>
        <item m="1" x="17"/>
        <item m="1" x="28"/>
        <item x="6"/>
        <item m="1" x="21"/>
        <item x="8"/>
        <item m="1" x="23"/>
        <item x="7"/>
        <item m="1" x="22"/>
        <item x="1"/>
        <item x="13"/>
        <item m="1" x="16"/>
        <item m="1" x="27"/>
        <item x="0"/>
        <item x="12"/>
        <item m="1" x="15"/>
        <item m="1" x="26"/>
        <item x="9"/>
        <item m="1" x="24"/>
        <item x="11"/>
        <item x="5"/>
        <item m="1" x="20"/>
        <item x="4"/>
        <item m="1" x="19"/>
        <item x="3"/>
        <item m="1" x="18"/>
        <item t="default"/>
      </items>
    </pivotField>
    <pivotField numFmtId="169" showAll="0">
      <items count="292">
        <item x="138"/>
        <item x="221"/>
        <item x="29"/>
        <item x="169"/>
        <item x="37"/>
        <item x="154"/>
        <item x="261"/>
        <item x="231"/>
        <item x="204"/>
        <item x="38"/>
        <item x="139"/>
        <item x="30"/>
        <item x="177"/>
        <item x="207"/>
        <item x="93"/>
        <item x="269"/>
        <item x="210"/>
        <item x="251"/>
        <item x="197"/>
        <item x="53"/>
        <item x="77"/>
        <item x="142"/>
        <item x="178"/>
        <item x="233"/>
        <item x="253"/>
        <item x="155"/>
        <item x="144"/>
        <item x="227"/>
        <item x="265"/>
        <item x="57"/>
        <item x="282"/>
        <item x="194"/>
        <item x="266"/>
        <item x="262"/>
        <item x="250"/>
        <item x="143"/>
        <item x="161"/>
        <item x="232"/>
        <item x="278"/>
        <item x="215"/>
        <item x="60"/>
        <item x="76"/>
        <item x="217"/>
        <item x="218"/>
        <item x="145"/>
        <item x="228"/>
        <item x="68"/>
        <item x="284"/>
        <item x="111"/>
        <item x="96"/>
        <item x="226"/>
        <item x="186"/>
        <item x="209"/>
        <item x="12"/>
        <item x="187"/>
        <item x="113"/>
        <item x="195"/>
        <item x="82"/>
        <item x="158"/>
        <item x="219"/>
        <item x="202"/>
        <item x="285"/>
        <item x="193"/>
        <item x="224"/>
        <item x="152"/>
        <item x="222"/>
        <item x="189"/>
        <item x="130"/>
        <item x="245"/>
        <item x="190"/>
        <item x="13"/>
        <item x="175"/>
        <item x="244"/>
        <item x="100"/>
        <item x="14"/>
        <item x="176"/>
        <item x="94"/>
        <item x="6"/>
        <item x="239"/>
        <item x="104"/>
        <item x="179"/>
        <item x="199"/>
        <item x="91"/>
        <item x="114"/>
        <item x="18"/>
        <item x="74"/>
        <item x="97"/>
        <item x="223"/>
        <item x="256"/>
        <item x="206"/>
        <item x="112"/>
        <item x="183"/>
        <item x="19"/>
        <item x="171"/>
        <item x="173"/>
        <item x="211"/>
        <item x="260"/>
        <item x="149"/>
        <item x="54"/>
        <item x="71"/>
        <item x="69"/>
        <item x="147"/>
        <item x="15"/>
        <item x="78"/>
        <item x="196"/>
        <item x="240"/>
        <item x="22"/>
        <item x="275"/>
        <item x="0"/>
        <item x="16"/>
        <item x="252"/>
        <item x="10"/>
        <item x="116"/>
        <item x="110"/>
        <item x="124"/>
        <item x="117"/>
        <item x="5"/>
        <item x="258"/>
        <item x="167"/>
        <item x="27"/>
        <item x="141"/>
        <item x="156"/>
        <item x="79"/>
        <item x="26"/>
        <item x="88"/>
        <item x="61"/>
        <item x="213"/>
        <item x="140"/>
        <item x="123"/>
        <item x="17"/>
        <item x="246"/>
        <item x="25"/>
        <item x="234"/>
        <item x="162"/>
        <item x="108"/>
        <item x="58"/>
        <item x="48"/>
        <item x="52"/>
        <item x="50"/>
        <item x="281"/>
        <item x="214"/>
        <item x="148"/>
        <item x="241"/>
        <item x="86"/>
        <item m="1" x="286"/>
        <item x="119"/>
        <item x="168"/>
        <item x="98"/>
        <item x="72"/>
        <item x="188"/>
        <item x="49"/>
        <item x="67"/>
        <item x="92"/>
        <item x="11"/>
        <item x="7"/>
        <item x="65"/>
        <item x="9"/>
        <item x="1"/>
        <item x="8"/>
        <item x="125"/>
        <item x="20"/>
        <item x="166"/>
        <item x="109"/>
        <item x="242"/>
        <item x="59"/>
        <item x="259"/>
        <item x="191"/>
        <item x="36"/>
        <item x="90"/>
        <item x="45"/>
        <item x="131"/>
        <item x="23"/>
        <item x="180"/>
        <item x="46"/>
        <item x="181"/>
        <item x="31"/>
        <item x="102"/>
        <item x="21"/>
        <item x="164"/>
        <item x="270"/>
        <item x="126"/>
        <item m="1" x="289"/>
        <item x="44"/>
        <item x="118"/>
        <item x="70"/>
        <item m="1" x="288"/>
        <item x="115"/>
        <item x="51"/>
        <item x="276"/>
        <item x="263"/>
        <item x="47"/>
        <item x="255"/>
        <item x="243"/>
        <item x="24"/>
        <item x="41"/>
        <item x="165"/>
        <item x="99"/>
        <item x="160"/>
        <item x="83"/>
        <item x="73"/>
        <item x="132"/>
        <item x="84"/>
        <item x="95"/>
        <item x="81"/>
        <item x="75"/>
        <item x="35"/>
        <item x="229"/>
        <item x="85"/>
        <item x="120"/>
        <item x="2"/>
        <item x="205"/>
        <item x="66"/>
        <item x="103"/>
        <item x="172"/>
        <item x="89"/>
        <item x="3"/>
        <item x="185"/>
        <item x="32"/>
        <item m="1" x="287"/>
        <item x="42"/>
        <item x="200"/>
        <item x="101"/>
        <item x="4"/>
        <item x="274"/>
        <item x="107"/>
        <item x="272"/>
        <item x="55"/>
        <item x="201"/>
        <item x="34"/>
        <item x="40"/>
        <item x="151"/>
        <item x="280"/>
        <item x="80"/>
        <item x="279"/>
        <item x="248"/>
        <item x="28"/>
        <item x="105"/>
        <item x="182"/>
        <item x="264"/>
        <item x="235"/>
        <item x="127"/>
        <item x="128"/>
        <item x="184"/>
        <item x="174"/>
        <item x="129"/>
        <item x="198"/>
        <item x="212"/>
        <item x="133"/>
        <item x="247"/>
        <item m="1" x="290"/>
        <item x="225"/>
        <item x="134"/>
        <item x="153"/>
        <item x="271"/>
        <item x="135"/>
        <item x="236"/>
        <item x="159"/>
        <item x="136"/>
        <item x="230"/>
        <item x="220"/>
        <item x="277"/>
        <item x="283"/>
        <item x="56"/>
        <item x="273"/>
        <item x="238"/>
        <item x="64"/>
        <item x="39"/>
        <item x="106"/>
        <item x="237"/>
        <item x="146"/>
        <item x="192"/>
        <item x="249"/>
        <item x="208"/>
        <item x="62"/>
        <item x="203"/>
        <item x="150"/>
        <item x="170"/>
        <item x="216"/>
        <item x="163"/>
        <item x="87"/>
        <item x="121"/>
        <item x="137"/>
        <item x="267"/>
        <item x="257"/>
        <item x="43"/>
        <item x="63"/>
        <item x="33"/>
        <item x="268"/>
        <item x="122"/>
        <item x="157"/>
        <item x="254"/>
        <item t="default"/>
      </items>
    </pivotField>
    <pivotField numFmtId="169" showAll="0"/>
    <pivotField numFmtId="175" showAll="0">
      <items count="23">
        <item x="1"/>
        <item x="4"/>
        <item x="3"/>
        <item x="7"/>
        <item x="10"/>
        <item x="0"/>
        <item x="5"/>
        <item x="9"/>
        <item x="12"/>
        <item x="2"/>
        <item x="16"/>
        <item x="19"/>
        <item x="15"/>
        <item x="21"/>
        <item x="6"/>
        <item x="18"/>
        <item x="17"/>
        <item x="11"/>
        <item x="8"/>
        <item x="13"/>
        <item x="14"/>
        <item x="20"/>
        <item t="default"/>
      </items>
    </pivotField>
    <pivotField showAll="0"/>
    <pivotField showAll="0"/>
    <pivotField showAll="0"/>
    <pivotField axis="axisRow" showAll="0">
      <items count="8">
        <item sd="0" x="3"/>
        <item x="4"/>
        <item m="1" x="6"/>
        <item sd="0" x="2"/>
        <item sd="0" x="1"/>
        <item sd="0" x="0"/>
        <item sd="0" x="5"/>
        <item t="default"/>
      </items>
    </pivotField>
    <pivotField showAll="0"/>
    <pivotField showAll="0"/>
    <pivotField showAll="0"/>
    <pivotField showAll="0"/>
    <pivotField showAll="0"/>
    <pivotField numFmtId="168" showAll="0"/>
    <pivotField showAll="0"/>
    <pivotField numFmtId="169" showAll="0"/>
    <pivotField numFmtId="170" showAll="0"/>
    <pivotField numFmtId="170" showAll="0"/>
    <pivotField dataField="1" numFmtId="172" showAll="0"/>
    <pivotField showAll="0"/>
    <pivotField showAll="0"/>
    <pivotField showAll="0" defaultSubtotal="0"/>
    <pivotField showAll="0" defaultSubtotal="0"/>
    <pivotField showAll="0" defaultSubtotal="0">
      <items count="4">
        <item x="0"/>
        <item x="1"/>
        <item x="2"/>
        <item x="3"/>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2">
    <field x="9"/>
    <field x="2"/>
  </rowFields>
  <rowItems count="22">
    <i>
      <x/>
    </i>
    <i>
      <x v="1"/>
    </i>
    <i r="1">
      <x/>
    </i>
    <i r="1">
      <x v="2"/>
    </i>
    <i r="1">
      <x v="3"/>
    </i>
    <i r="1">
      <x v="6"/>
    </i>
    <i r="1">
      <x v="8"/>
    </i>
    <i r="1">
      <x v="10"/>
    </i>
    <i r="1">
      <x v="12"/>
    </i>
    <i r="1">
      <x v="13"/>
    </i>
    <i r="1">
      <x v="16"/>
    </i>
    <i r="1">
      <x v="17"/>
    </i>
    <i r="1">
      <x v="20"/>
    </i>
    <i r="1">
      <x v="22"/>
    </i>
    <i r="1">
      <x v="23"/>
    </i>
    <i r="1">
      <x v="25"/>
    </i>
    <i r="1">
      <x v="27"/>
    </i>
    <i>
      <x v="3"/>
    </i>
    <i>
      <x v="4"/>
    </i>
    <i>
      <x v="5"/>
    </i>
    <i>
      <x v="6"/>
    </i>
    <i t="grand">
      <x/>
    </i>
  </rowItems>
  <colItems count="1">
    <i/>
  </colItems>
  <dataFields count="1">
    <dataField name="Average of TIME DOWN" fld="20" subtotal="average" baseField="9" baseItem="0" numFmtId="17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7B6CC25-D363-4B14-BA7B-C9383D49D0D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96:G103" firstHeaderRow="1" firstDataRow="1" firstDataCol="1"/>
  <pivotFields count="29">
    <pivotField showAll="0"/>
    <pivotField numFmtId="168" showAll="0">
      <items count="440">
        <item x="0"/>
        <item x="1"/>
        <item x="2"/>
        <item x="3"/>
        <item x="4"/>
        <item x="5"/>
        <item x="6"/>
        <item x="7"/>
        <item m="1" x="437"/>
        <item m="1" x="438"/>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t="default"/>
      </items>
    </pivotField>
    <pivotField showAll="0">
      <items count="30">
        <item x="10"/>
        <item m="1" x="25"/>
        <item x="2"/>
        <item x="14"/>
        <item m="1" x="17"/>
        <item m="1" x="28"/>
        <item x="6"/>
        <item m="1" x="21"/>
        <item x="8"/>
        <item m="1" x="23"/>
        <item x="7"/>
        <item m="1" x="22"/>
        <item x="1"/>
        <item x="13"/>
        <item m="1" x="16"/>
        <item m="1" x="27"/>
        <item x="0"/>
        <item x="12"/>
        <item m="1" x="15"/>
        <item m="1" x="26"/>
        <item x="9"/>
        <item m="1" x="24"/>
        <item x="11"/>
        <item x="5"/>
        <item m="1" x="20"/>
        <item x="4"/>
        <item m="1" x="19"/>
        <item x="3"/>
        <item m="1" x="18"/>
        <item t="default"/>
      </items>
    </pivotField>
    <pivotField numFmtId="169" showAll="0">
      <items count="292">
        <item x="138"/>
        <item x="221"/>
        <item x="29"/>
        <item x="169"/>
        <item x="37"/>
        <item x="154"/>
        <item x="261"/>
        <item x="231"/>
        <item x="204"/>
        <item x="38"/>
        <item x="139"/>
        <item x="30"/>
        <item x="177"/>
        <item x="207"/>
        <item x="93"/>
        <item x="269"/>
        <item x="210"/>
        <item x="251"/>
        <item x="197"/>
        <item x="53"/>
        <item x="77"/>
        <item x="142"/>
        <item x="178"/>
        <item x="233"/>
        <item x="253"/>
        <item x="155"/>
        <item x="144"/>
        <item x="227"/>
        <item x="265"/>
        <item x="57"/>
        <item x="282"/>
        <item x="194"/>
        <item x="266"/>
        <item x="262"/>
        <item x="250"/>
        <item x="143"/>
        <item x="161"/>
        <item x="232"/>
        <item x="278"/>
        <item x="215"/>
        <item x="60"/>
        <item x="76"/>
        <item x="217"/>
        <item x="218"/>
        <item x="145"/>
        <item x="228"/>
        <item x="68"/>
        <item x="284"/>
        <item x="111"/>
        <item x="96"/>
        <item x="226"/>
        <item x="186"/>
        <item x="209"/>
        <item x="12"/>
        <item x="187"/>
        <item x="113"/>
        <item x="195"/>
        <item x="82"/>
        <item x="158"/>
        <item x="219"/>
        <item x="202"/>
        <item x="285"/>
        <item x="193"/>
        <item x="224"/>
        <item x="152"/>
        <item x="222"/>
        <item x="189"/>
        <item x="130"/>
        <item x="245"/>
        <item x="190"/>
        <item x="13"/>
        <item x="175"/>
        <item x="244"/>
        <item x="100"/>
        <item x="14"/>
        <item x="176"/>
        <item x="94"/>
        <item x="6"/>
        <item x="239"/>
        <item x="104"/>
        <item x="179"/>
        <item x="199"/>
        <item x="91"/>
        <item x="114"/>
        <item x="18"/>
        <item x="74"/>
        <item x="97"/>
        <item x="223"/>
        <item x="256"/>
        <item x="206"/>
        <item x="112"/>
        <item x="183"/>
        <item x="19"/>
        <item x="171"/>
        <item x="173"/>
        <item x="211"/>
        <item x="260"/>
        <item x="149"/>
        <item x="54"/>
        <item x="71"/>
        <item x="69"/>
        <item x="147"/>
        <item x="15"/>
        <item x="78"/>
        <item x="196"/>
        <item x="240"/>
        <item x="22"/>
        <item x="275"/>
        <item x="0"/>
        <item x="16"/>
        <item x="252"/>
        <item x="10"/>
        <item x="116"/>
        <item x="110"/>
        <item x="124"/>
        <item x="117"/>
        <item x="5"/>
        <item x="258"/>
        <item x="167"/>
        <item x="27"/>
        <item x="141"/>
        <item x="156"/>
        <item x="79"/>
        <item x="26"/>
        <item x="88"/>
        <item x="61"/>
        <item x="213"/>
        <item x="140"/>
        <item x="123"/>
        <item x="17"/>
        <item x="246"/>
        <item x="25"/>
        <item x="234"/>
        <item x="162"/>
        <item x="108"/>
        <item x="58"/>
        <item x="48"/>
        <item x="52"/>
        <item x="50"/>
        <item x="281"/>
        <item x="214"/>
        <item x="148"/>
        <item x="241"/>
        <item x="86"/>
        <item m="1" x="286"/>
        <item x="119"/>
        <item x="168"/>
        <item x="98"/>
        <item x="72"/>
        <item x="188"/>
        <item x="49"/>
        <item x="67"/>
        <item x="92"/>
        <item x="11"/>
        <item x="7"/>
        <item x="65"/>
        <item x="9"/>
        <item x="1"/>
        <item x="8"/>
        <item x="125"/>
        <item x="20"/>
        <item x="166"/>
        <item x="109"/>
        <item x="242"/>
        <item x="59"/>
        <item x="259"/>
        <item x="191"/>
        <item x="36"/>
        <item x="90"/>
        <item x="45"/>
        <item x="131"/>
        <item x="23"/>
        <item x="180"/>
        <item x="46"/>
        <item x="181"/>
        <item x="31"/>
        <item x="102"/>
        <item x="21"/>
        <item x="164"/>
        <item x="270"/>
        <item x="126"/>
        <item m="1" x="289"/>
        <item x="44"/>
        <item x="118"/>
        <item x="70"/>
        <item m="1" x="288"/>
        <item x="115"/>
        <item x="51"/>
        <item x="276"/>
        <item x="263"/>
        <item x="47"/>
        <item x="255"/>
        <item x="243"/>
        <item x="24"/>
        <item x="41"/>
        <item x="165"/>
        <item x="99"/>
        <item x="160"/>
        <item x="83"/>
        <item x="73"/>
        <item x="132"/>
        <item x="84"/>
        <item x="95"/>
        <item x="81"/>
        <item x="75"/>
        <item x="35"/>
        <item x="229"/>
        <item x="85"/>
        <item x="120"/>
        <item x="2"/>
        <item x="205"/>
        <item x="66"/>
        <item x="103"/>
        <item x="172"/>
        <item x="89"/>
        <item x="3"/>
        <item x="185"/>
        <item x="32"/>
        <item m="1" x="287"/>
        <item x="42"/>
        <item x="200"/>
        <item x="101"/>
        <item x="4"/>
        <item x="274"/>
        <item x="107"/>
        <item x="272"/>
        <item x="55"/>
        <item x="201"/>
        <item x="34"/>
        <item x="40"/>
        <item x="151"/>
        <item x="280"/>
        <item x="80"/>
        <item x="279"/>
        <item x="248"/>
        <item x="28"/>
        <item x="105"/>
        <item x="182"/>
        <item x="264"/>
        <item x="235"/>
        <item x="127"/>
        <item x="128"/>
        <item x="184"/>
        <item x="174"/>
        <item x="129"/>
        <item x="198"/>
        <item x="212"/>
        <item x="133"/>
        <item x="247"/>
        <item m="1" x="290"/>
        <item x="225"/>
        <item x="134"/>
        <item x="153"/>
        <item x="271"/>
        <item x="135"/>
        <item x="236"/>
        <item x="159"/>
        <item x="136"/>
        <item x="230"/>
        <item x="220"/>
        <item x="277"/>
        <item x="283"/>
        <item x="56"/>
        <item x="273"/>
        <item x="238"/>
        <item x="64"/>
        <item x="39"/>
        <item x="106"/>
        <item x="237"/>
        <item x="146"/>
        <item x="192"/>
        <item x="249"/>
        <item x="208"/>
        <item x="62"/>
        <item x="203"/>
        <item x="150"/>
        <item x="170"/>
        <item x="216"/>
        <item x="163"/>
        <item x="87"/>
        <item x="121"/>
        <item x="137"/>
        <item x="267"/>
        <item x="257"/>
        <item x="43"/>
        <item x="63"/>
        <item x="33"/>
        <item x="268"/>
        <item x="122"/>
        <item x="157"/>
        <item x="254"/>
        <item t="default"/>
      </items>
    </pivotField>
    <pivotField numFmtId="169" showAll="0"/>
    <pivotField numFmtId="175" showAll="0">
      <items count="23">
        <item x="1"/>
        <item x="4"/>
        <item x="3"/>
        <item x="7"/>
        <item x="10"/>
        <item x="0"/>
        <item x="5"/>
        <item x="9"/>
        <item x="12"/>
        <item x="2"/>
        <item x="16"/>
        <item x="19"/>
        <item x="15"/>
        <item x="21"/>
        <item x="6"/>
        <item x="18"/>
        <item x="17"/>
        <item x="11"/>
        <item x="8"/>
        <item x="13"/>
        <item x="14"/>
        <item x="20"/>
        <item t="default"/>
      </items>
    </pivotField>
    <pivotField showAll="0"/>
    <pivotField showAll="0"/>
    <pivotField showAll="0"/>
    <pivotField axis="axisRow" showAll="0">
      <items count="8">
        <item sd="0" x="3"/>
        <item sd="0" x="4"/>
        <item m="1" x="6"/>
        <item sd="0" x="2"/>
        <item sd="0" x="1"/>
        <item sd="0" x="0"/>
        <item sd="0" x="5"/>
        <item t="default"/>
      </items>
    </pivotField>
    <pivotField showAll="0"/>
    <pivotField showAll="0"/>
    <pivotField showAll="0"/>
    <pivotField showAll="0"/>
    <pivotField showAll="0"/>
    <pivotField numFmtId="168" showAll="0"/>
    <pivotField showAll="0"/>
    <pivotField numFmtId="169" showAll="0"/>
    <pivotField numFmtId="170" showAll="0"/>
    <pivotField numFmtId="170" showAll="0"/>
    <pivotField dataField="1" numFmtId="172" showAll="0"/>
    <pivotField showAll="0"/>
    <pivotField showAll="0"/>
    <pivotField showAll="0" defaultSubtotal="0"/>
    <pivotField showAll="0" defaultSubtotal="0"/>
    <pivotField showAll="0" defaultSubtotal="0">
      <items count="4">
        <item x="0"/>
        <item x="1"/>
        <item x="2"/>
        <item x="3"/>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9"/>
  </rowFields>
  <rowItems count="7">
    <i>
      <x/>
    </i>
    <i>
      <x v="1"/>
    </i>
    <i>
      <x v="3"/>
    </i>
    <i>
      <x v="4"/>
    </i>
    <i>
      <x v="5"/>
    </i>
    <i>
      <x v="6"/>
    </i>
    <i t="grand">
      <x/>
    </i>
  </rowItems>
  <colItems count="1">
    <i/>
  </colItems>
  <dataFields count="1">
    <dataField name="Count of TIME DOWN" fld="20" subtotal="count" baseField="9" baseItem="0" numFmtId="17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GINEER" xr10:uid="{381750C9-DF52-46E4-84DA-CADAD2F798A3}" sourceName="ENGINEER">
  <pivotTables>
    <pivotTable tabId="9" name="No. of calls Attended"/>
    <pivotTable tabId="9" name="PivotTable10"/>
    <pivotTable tabId="9" name="AVG RESOLUTION TIME"/>
    <pivotTable tabId="9" name="PivotTable14"/>
    <pivotTable tabId="9" name="PivotTable15"/>
    <pivotTable tabId="9" name="PivotTable16"/>
    <pivotTable tabId="9" name="TYPE AND COUNT"/>
    <pivotTable tabId="9" name="DEPARTMENT"/>
    <pivotTable tabId="9" name="Contribution"/>
    <pivotTable tabId="9" name="PivotTable2"/>
    <pivotTable tabId="9" name="PivotTable1"/>
  </pivotTables>
  <data>
    <tabular pivotCacheId="1173556369">
      <items count="7">
        <i x="3" s="1"/>
        <i x="4" s="1"/>
        <i x="2" s="1"/>
        <i x="1" s="1"/>
        <i x="0" s="1"/>
        <i x="5" s="1"/>
        <i x="6"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T_MONTH___YEAR" xr10:uid="{1D3CB77D-50B3-438B-8590-610ADB5DF8CF}" sourceName="START MONTH &amp; YEAR">
  <pivotTables>
    <pivotTable tabId="9" name="No. of calls Attended"/>
    <pivotTable tabId="9" name="PivotTable10"/>
    <pivotTable tabId="9" name="AVG RESOLUTION TIME"/>
    <pivotTable tabId="9" name="PivotTable14"/>
    <pivotTable tabId="9" name="PivotTable15"/>
    <pivotTable tabId="9" name="PivotTable16"/>
    <pivotTable tabId="9" name="TYPE AND COUNT"/>
    <pivotTable tabId="9" name="DEPARTMENT"/>
    <pivotTable tabId="9" name="Contribution"/>
    <pivotTable tabId="9" name="PivotTable2"/>
    <pivotTable tabId="9" name="PivotTable1"/>
  </pivotTables>
  <data>
    <tabular pivotCacheId="1173556369" showMissing="0">
      <items count="29">
        <i x="10" s="1"/>
        <i x="2" s="1"/>
        <i x="14" s="1"/>
        <i x="6" s="1"/>
        <i x="8" s="1"/>
        <i x="7" s="1"/>
        <i x="1" s="1"/>
        <i x="13" s="1"/>
        <i x="0" s="1"/>
        <i x="12" s="1"/>
        <i x="9" s="1"/>
        <i x="11" s="1"/>
        <i x="5" s="1"/>
        <i x="4" s="1"/>
        <i x="3" s="1"/>
        <i x="25" s="1" nd="1"/>
        <i x="17" s="1" nd="1"/>
        <i x="28" s="1" nd="1"/>
        <i x="21" s="1" nd="1"/>
        <i x="23" s="1" nd="1"/>
        <i x="22" s="1" nd="1"/>
        <i x="16" s="1" nd="1"/>
        <i x="27" s="1" nd="1"/>
        <i x="15" s="1" nd="1"/>
        <i x="26" s="1" nd="1"/>
        <i x="24" s="1" nd="1"/>
        <i x="20" s="1" nd="1"/>
        <i x="19" s="1" nd="1"/>
        <i x="18"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NGINEER 1" xr10:uid="{4D233970-BC0E-431A-80F7-9551F92CB324}" cache="Slicer_ENGINEER" caption="BIOMEDICAL ENGINEERS" columnCount="3" style="SlicerStyleLight6" rowHeight="241300"/>
  <slicer name="START MONTH &amp; YEAR 1" xr10:uid="{0871AAFB-7A89-43E2-B077-3C2C172E7C8D}" cache="Slicer_START_MONTH___YEAR" caption="MONTH &amp; YEAR" columnCount="3" style="SlicerStyleLight6"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7A482F-EE0E-4CFC-8659-E7BD022B5FB6}" name="Table1" displayName="Table1" ref="A1:W2095" totalsRowShown="0" headerRowBorderDxfId="22" tableBorderDxfId="21">
  <tableColumns count="23">
    <tableColumn id="1" xr3:uid="{0983FFE8-9451-47CF-83A9-2638D16AD7D9}" name="SL.NO" dataDxfId="20"/>
    <tableColumn id="2" xr3:uid="{3DD6FF1D-3A18-4684-87DF-C62BB261B10E}" name="CALL DATE" dataDxfId="19"/>
    <tableColumn id="24" xr3:uid="{AB313A90-E34A-4D08-88BF-06F613AE1981}" name="START MONTH &amp; YEAR" dataDxfId="18">
      <calculatedColumnFormula>TEXT(Table1[[#This Row],[CALL DATE]], "mmm yyy")</calculatedColumnFormula>
    </tableColumn>
    <tableColumn id="3" xr3:uid="{2E3523D8-D94C-4BE0-BFB0-E0358C0C8F48}" name="CALL RECEIVED TIME" dataDxfId="17"/>
    <tableColumn id="4" xr3:uid="{8C013455-D258-49AC-B186-A99DC1ED6565}" name="CALL _x000a_ATTENDED _x000a_TIME" dataDxfId="16"/>
    <tableColumn id="9" xr3:uid="{88018905-BD6F-4A63-84C5-34E010D77402}" name="RESPONSE TIME (IN MINUTES)" dataDxfId="15">
      <calculatedColumnFormula>Table1[[#This Row],[CALL 
ATTENDED 
TIME]]-Table1[[#This Row],[CALL RECEIVED TIME]]</calculatedColumnFormula>
    </tableColumn>
    <tableColumn id="6" xr3:uid="{0D0B0BAF-469D-4EB5-B655-F6AAD4C65ACE}" name="EQUIPMENT NAME"/>
    <tableColumn id="7" xr3:uid="{0D14C234-CB60-4634-A609-4F78803A938E}" name="MANUFACTURER"/>
    <tableColumn id="8" xr3:uid="{7F9544EC-CDFB-4E77-9A67-4A01FD98354E}" name="MODEL" dataDxfId="14"/>
    <tableColumn id="10" xr3:uid="{F34D7FD2-5637-4BE8-97F1-A4DE7C6DF535}" name="ENGINEER" dataDxfId="13"/>
    <tableColumn id="11" xr3:uid="{25F78000-87B2-4535-82B0-D776D188E3F3}" name="DEPARTMENT" dataDxfId="12"/>
    <tableColumn id="12" xr3:uid="{023C77C4-B4F4-4195-86C8-B12996D4C0E5}" name="PROBLEM REPORTED" dataDxfId="11"/>
    <tableColumn id="13" xr3:uid="{29FC7757-1938-4E87-A0E4-E00FC712E63B}" name="ACTION TAKEN" dataDxfId="10"/>
    <tableColumn id="14" xr3:uid="{D314D27C-646A-4750-A014-948B11096327}" name="SPARE USED" dataDxfId="9"/>
    <tableColumn id="15" xr3:uid="{D0C5FA3B-57B0-4C6C-9A85-1E08E3C6668F}" name="PENDING REASON" dataDxfId="8"/>
    <tableColumn id="16" xr3:uid="{19149FFA-08FD-415D-BB16-A6AA05A72AF4}" name="END DATE " dataDxfId="7"/>
    <tableColumn id="5" xr3:uid="{BDFDE6DC-3E6C-4A5F-89F2-FB96713AF790}" name="END MONTH &amp; YEAR" dataDxfId="6">
      <calculatedColumnFormula>TEXT(Table1[[#This Row],[END DATE ]], "MMMM YYYY")</calculatedColumnFormula>
    </tableColumn>
    <tableColumn id="17" xr3:uid="{B2382330-4B01-48A1-BFFE-83125E40ECC9}" name="END TIME" dataDxfId="5"/>
    <tableColumn id="18" xr3:uid="{9B9CC5DE-9E2D-4C62-938A-C551149514E9}" name="STARTING DATE &amp; TIME" dataDxfId="4">
      <calculatedColumnFormula>B2+D2</calculatedColumnFormula>
    </tableColumn>
    <tableColumn id="19" xr3:uid="{C89013C2-5A43-4F71-83B4-A840ED02E907}" name="ENDING DATE &amp; TIME" dataDxfId="3">
      <calculatedColumnFormula>P2+R2</calculatedColumnFormula>
    </tableColumn>
    <tableColumn id="20" xr3:uid="{CECA93EC-DF5D-4789-BA0D-DA434A4CACB5}" name="TIME DOWN" dataDxfId="2">
      <calculatedColumnFormula>T2-S2</calculatedColumnFormula>
    </tableColumn>
    <tableColumn id="21" xr3:uid="{832C0123-E5B7-48BF-85E5-37CEA6F8191E}" name="STATUS " dataDxfId="1"/>
    <tableColumn id="22" xr3:uid="{CD8868E5-2614-4D68-B3EC-5325878B612D}" name="TYPE" dataDxfId="0"/>
  </tableColumns>
  <tableStyleInfo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5" Type="http://schemas.openxmlformats.org/officeDocument/2006/relationships/drawing" Target="../drawings/drawing3.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B2467-ABA7-4992-987F-9776661DA97C}">
  <dimension ref="A1"/>
  <sheetViews>
    <sheetView showGridLines="0" showRowColHeaders="0" tabSelected="1" zoomScaleNormal="100" workbookViewId="0">
      <selection activeCell="R12" sqref="R12"/>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D1E31-7AC7-4172-A668-6AEAB47E3F2B}">
  <dimension ref="A2:V118"/>
  <sheetViews>
    <sheetView topLeftCell="A21" zoomScaleNormal="100" workbookViewId="0">
      <selection activeCell="A31" sqref="A31:E39"/>
    </sheetView>
  </sheetViews>
  <sheetFormatPr defaultRowHeight="15" x14ac:dyDescent="0.25"/>
  <cols>
    <col min="1" max="1" width="13.140625" bestFit="1" customWidth="1"/>
    <col min="2" max="2" width="16.28515625" bestFit="1" customWidth="1"/>
    <col min="3" max="3" width="7.140625" bestFit="1" customWidth="1"/>
    <col min="4" max="4" width="8" bestFit="1" customWidth="1"/>
    <col min="5" max="5" width="10.7109375" bestFit="1" customWidth="1"/>
    <col min="6" max="6" width="13.140625" bestFit="1" customWidth="1"/>
    <col min="7" max="7" width="23.28515625" bestFit="1" customWidth="1"/>
    <col min="8" max="8" width="21.5703125" bestFit="1" customWidth="1"/>
    <col min="9" max="9" width="16.28515625" bestFit="1" customWidth="1"/>
    <col min="10" max="10" width="9" bestFit="1" customWidth="1"/>
    <col min="11" max="11" width="6.140625" bestFit="1" customWidth="1"/>
    <col min="12" max="12" width="8.7109375" bestFit="1" customWidth="1"/>
    <col min="13" max="13" width="12.140625" bestFit="1" customWidth="1"/>
    <col min="14" max="14" width="12" bestFit="1" customWidth="1"/>
    <col min="15" max="15" width="7.140625" bestFit="1" customWidth="1"/>
    <col min="16" max="16" width="12.85546875" bestFit="1" customWidth="1"/>
    <col min="17" max="17" width="6.140625" bestFit="1" customWidth="1"/>
    <col min="18" max="18" width="7.140625" bestFit="1" customWidth="1"/>
    <col min="19" max="19" width="15.7109375" bestFit="1" customWidth="1"/>
    <col min="20" max="20" width="11.5703125" bestFit="1" customWidth="1"/>
    <col min="21" max="21" width="7.140625" bestFit="1" customWidth="1"/>
    <col min="22" max="23" width="11.28515625" bestFit="1" customWidth="1"/>
  </cols>
  <sheetData>
    <row r="2" spans="1:14" x14ac:dyDescent="0.25">
      <c r="A2" s="139" t="s">
        <v>3697</v>
      </c>
      <c r="B2" s="139"/>
      <c r="E2" s="141" t="s">
        <v>3695</v>
      </c>
      <c r="F2" s="142"/>
      <c r="I2" s="139" t="s">
        <v>3701</v>
      </c>
      <c r="J2" s="139"/>
      <c r="M2" s="136" t="s">
        <v>3696</v>
      </c>
      <c r="N2" s="136"/>
    </row>
    <row r="3" spans="1:14" x14ac:dyDescent="0.25">
      <c r="A3" s="123" t="s">
        <v>3597</v>
      </c>
      <c r="B3" t="s">
        <v>3702</v>
      </c>
      <c r="E3" s="123" t="s">
        <v>3597</v>
      </c>
      <c r="F3" t="s">
        <v>3601</v>
      </c>
      <c r="I3" s="123" t="s">
        <v>3597</v>
      </c>
      <c r="J3" t="s">
        <v>3700</v>
      </c>
      <c r="M3" s="123" t="s">
        <v>3597</v>
      </c>
      <c r="N3" t="s">
        <v>3694</v>
      </c>
    </row>
    <row r="4" spans="1:14" x14ac:dyDescent="0.25">
      <c r="A4" s="124" t="s">
        <v>21</v>
      </c>
      <c r="B4" s="143">
        <v>533</v>
      </c>
      <c r="E4" s="124" t="s">
        <v>21</v>
      </c>
      <c r="F4" s="143">
        <v>533</v>
      </c>
      <c r="I4" s="124" t="s">
        <v>21</v>
      </c>
      <c r="J4" s="135">
        <v>3.1738586616635585E-3</v>
      </c>
      <c r="M4" s="124" t="s">
        <v>21</v>
      </c>
      <c r="N4" s="135">
        <v>2.2276943923285449E-2</v>
      </c>
    </row>
    <row r="5" spans="1:14" x14ac:dyDescent="0.25">
      <c r="A5" s="124" t="s">
        <v>77</v>
      </c>
      <c r="B5" s="143">
        <v>428</v>
      </c>
      <c r="E5" s="124" t="s">
        <v>77</v>
      </c>
      <c r="F5" s="143">
        <v>428</v>
      </c>
      <c r="I5" s="124" t="s">
        <v>77</v>
      </c>
      <c r="J5" s="135">
        <v>6.3262590861890263E-3</v>
      </c>
      <c r="M5" s="124" t="s">
        <v>77</v>
      </c>
      <c r="N5" s="135">
        <v>1.8105854101765316E-2</v>
      </c>
    </row>
    <row r="6" spans="1:14" x14ac:dyDescent="0.25">
      <c r="A6" s="124" t="s">
        <v>54</v>
      </c>
      <c r="B6" s="143">
        <v>276</v>
      </c>
      <c r="E6" s="124" t="s">
        <v>54</v>
      </c>
      <c r="F6" s="143">
        <v>276</v>
      </c>
      <c r="I6" s="124" t="s">
        <v>54</v>
      </c>
      <c r="J6" s="135">
        <v>7.8804347826086831E-3</v>
      </c>
      <c r="M6" s="144" t="s">
        <v>3710</v>
      </c>
      <c r="N6" s="135">
        <v>2.4231150793650808E-2</v>
      </c>
    </row>
    <row r="7" spans="1:14" x14ac:dyDescent="0.25">
      <c r="A7" s="124" t="s">
        <v>443</v>
      </c>
      <c r="B7" s="143">
        <v>287</v>
      </c>
      <c r="E7" s="124" t="s">
        <v>443</v>
      </c>
      <c r="F7" s="143">
        <v>287</v>
      </c>
      <c r="I7" s="124" t="s">
        <v>443</v>
      </c>
      <c r="J7" s="135">
        <v>3.8811459543166837E-3</v>
      </c>
      <c r="M7" s="144" t="s">
        <v>3711</v>
      </c>
      <c r="N7" s="135">
        <v>1.6553617571059429E-2</v>
      </c>
    </row>
    <row r="8" spans="1:14" x14ac:dyDescent="0.25">
      <c r="A8" s="124" t="s">
        <v>171</v>
      </c>
      <c r="B8" s="143">
        <v>363</v>
      </c>
      <c r="E8" s="124" t="s">
        <v>171</v>
      </c>
      <c r="F8" s="143">
        <v>363</v>
      </c>
      <c r="I8" s="124" t="s">
        <v>171</v>
      </c>
      <c r="J8" s="135">
        <v>3.1986531986532012E-3</v>
      </c>
      <c r="M8" s="144" t="s">
        <v>3712</v>
      </c>
      <c r="N8" s="135">
        <v>2.402777777777778E-2</v>
      </c>
    </row>
    <row r="9" spans="1:14" x14ac:dyDescent="0.25">
      <c r="A9" s="124" t="s">
        <v>38</v>
      </c>
      <c r="B9" s="143">
        <v>207</v>
      </c>
      <c r="E9" s="124" t="s">
        <v>38</v>
      </c>
      <c r="F9" s="143">
        <v>207</v>
      </c>
      <c r="I9" s="124" t="s">
        <v>38</v>
      </c>
      <c r="J9" s="135">
        <v>3.9016371443907571E-3</v>
      </c>
      <c r="M9" s="144" t="s">
        <v>3713</v>
      </c>
      <c r="N9" s="135">
        <v>1.388888888888889E-2</v>
      </c>
    </row>
    <row r="10" spans="1:14" x14ac:dyDescent="0.25">
      <c r="A10" s="124" t="s">
        <v>3598</v>
      </c>
      <c r="B10" s="143">
        <v>2094</v>
      </c>
      <c r="E10" s="124" t="s">
        <v>3598</v>
      </c>
      <c r="F10" s="143">
        <v>2094</v>
      </c>
      <c r="I10" s="124" t="s">
        <v>3598</v>
      </c>
      <c r="J10" s="135">
        <v>4.6117213201739655E-3</v>
      </c>
      <c r="M10" s="144" t="s">
        <v>3709</v>
      </c>
      <c r="N10" s="135">
        <v>1.5950520833333332E-2</v>
      </c>
    </row>
    <row r="11" spans="1:14" x14ac:dyDescent="0.25">
      <c r="M11" s="144" t="s">
        <v>3714</v>
      </c>
      <c r="N11" s="135">
        <v>1.3244047619047617E-2</v>
      </c>
    </row>
    <row r="12" spans="1:14" x14ac:dyDescent="0.25">
      <c r="M12" s="144" t="s">
        <v>3715</v>
      </c>
      <c r="N12" s="135">
        <v>1.2566137566137564E-2</v>
      </c>
    </row>
    <row r="13" spans="1:14" x14ac:dyDescent="0.25">
      <c r="M13" s="144" t="s">
        <v>3716</v>
      </c>
      <c r="N13" s="135">
        <v>1.9507575757575755E-2</v>
      </c>
    </row>
    <row r="14" spans="1:14" x14ac:dyDescent="0.25">
      <c r="M14" s="144" t="s">
        <v>3717</v>
      </c>
      <c r="N14" s="135">
        <v>2.7777777777777776E-2</v>
      </c>
    </row>
    <row r="15" spans="1:14" x14ac:dyDescent="0.25">
      <c r="M15" s="144" t="s">
        <v>3718</v>
      </c>
      <c r="N15" s="135">
        <v>1.994949494949495E-2</v>
      </c>
    </row>
    <row r="16" spans="1:14" x14ac:dyDescent="0.25">
      <c r="A16" s="139" t="s">
        <v>3696</v>
      </c>
      <c r="B16" s="139"/>
      <c r="I16" s="139" t="s">
        <v>3701</v>
      </c>
      <c r="J16" s="139"/>
      <c r="M16" s="144" t="s">
        <v>3719</v>
      </c>
      <c r="N16" s="135">
        <v>1.7156862745098044E-2</v>
      </c>
    </row>
    <row r="17" spans="1:14" x14ac:dyDescent="0.25">
      <c r="A17" s="123" t="s">
        <v>3597</v>
      </c>
      <c r="B17" t="s">
        <v>3694</v>
      </c>
      <c r="I17" s="123" t="s">
        <v>3597</v>
      </c>
      <c r="J17" t="s">
        <v>3700</v>
      </c>
      <c r="M17" s="144" t="s">
        <v>3720</v>
      </c>
      <c r="N17" s="135">
        <v>3.1927083333333342E-2</v>
      </c>
    </row>
    <row r="18" spans="1:14" x14ac:dyDescent="0.25">
      <c r="A18" s="124" t="s">
        <v>21</v>
      </c>
      <c r="B18" s="135">
        <v>2.2276943923285449E-2</v>
      </c>
      <c r="I18" s="124" t="s">
        <v>21</v>
      </c>
      <c r="J18" s="135">
        <v>3.1738586616635585E-3</v>
      </c>
      <c r="M18" s="144" t="s">
        <v>3721</v>
      </c>
      <c r="N18" s="135">
        <v>1.2031653746770024E-2</v>
      </c>
    </row>
    <row r="19" spans="1:14" x14ac:dyDescent="0.25">
      <c r="A19" s="124" t="s">
        <v>77</v>
      </c>
      <c r="B19" s="135">
        <v>1.8105854101765288E-2</v>
      </c>
      <c r="I19" s="124" t="s">
        <v>77</v>
      </c>
      <c r="J19" s="135">
        <v>6.3262590861890263E-3</v>
      </c>
      <c r="M19" s="144" t="s">
        <v>3722</v>
      </c>
      <c r="N19" s="135">
        <v>1.5580484330484329E-2</v>
      </c>
    </row>
    <row r="20" spans="1:14" x14ac:dyDescent="0.25">
      <c r="A20" s="124" t="s">
        <v>54</v>
      </c>
      <c r="B20" s="135">
        <v>2.2984601449275353E-2</v>
      </c>
      <c r="I20" s="124" t="s">
        <v>54</v>
      </c>
      <c r="J20" s="135">
        <v>7.8804347826086831E-3</v>
      </c>
      <c r="M20" s="144" t="s">
        <v>3723</v>
      </c>
      <c r="N20" s="135">
        <v>1.7178362573099414E-2</v>
      </c>
    </row>
    <row r="21" spans="1:14" x14ac:dyDescent="0.25">
      <c r="A21" s="124" t="s">
        <v>443</v>
      </c>
      <c r="B21" s="135">
        <v>2.4380565234223838E-2</v>
      </c>
      <c r="I21" s="124" t="s">
        <v>443</v>
      </c>
      <c r="J21" s="135">
        <v>3.8811459543166837E-3</v>
      </c>
      <c r="M21" s="124" t="s">
        <v>54</v>
      </c>
      <c r="N21" s="135">
        <v>2.2984601449275353E-2</v>
      </c>
    </row>
    <row r="22" spans="1:14" x14ac:dyDescent="0.25">
      <c r="A22" s="124" t="s">
        <v>171</v>
      </c>
      <c r="B22" s="135">
        <v>4.0658478726660598E-2</v>
      </c>
      <c r="I22" s="124" t="s">
        <v>171</v>
      </c>
      <c r="J22" s="135">
        <v>3.1986531986532012E-3</v>
      </c>
      <c r="M22" s="124" t="s">
        <v>443</v>
      </c>
      <c r="N22" s="135">
        <v>2.4380565234223838E-2</v>
      </c>
    </row>
    <row r="23" spans="1:14" x14ac:dyDescent="0.25">
      <c r="A23" s="124" t="s">
        <v>38</v>
      </c>
      <c r="B23" s="135">
        <v>3.8721148684916794E-2</v>
      </c>
      <c r="I23" s="124" t="s">
        <v>38</v>
      </c>
      <c r="J23" s="135">
        <v>3.9016371443907571E-3</v>
      </c>
      <c r="M23" s="124" t="s">
        <v>171</v>
      </c>
      <c r="N23" s="135">
        <v>4.0658478726660598E-2</v>
      </c>
    </row>
    <row r="24" spans="1:14" x14ac:dyDescent="0.25">
      <c r="A24" s="124" t="s">
        <v>3598</v>
      </c>
      <c r="B24" s="135">
        <v>2.661804892284814E-2</v>
      </c>
      <c r="I24" s="124" t="s">
        <v>3598</v>
      </c>
      <c r="J24" s="135">
        <v>4.6117213201739655E-3</v>
      </c>
      <c r="M24" s="124" t="s">
        <v>38</v>
      </c>
      <c r="N24" s="135">
        <v>3.8721148684916794E-2</v>
      </c>
    </row>
    <row r="25" spans="1:14" x14ac:dyDescent="0.25">
      <c r="M25" s="124" t="s">
        <v>3598</v>
      </c>
      <c r="N25" s="135">
        <v>2.6618048922848133E-2</v>
      </c>
    </row>
    <row r="30" spans="1:14" x14ac:dyDescent="0.25">
      <c r="A30" s="140" t="s">
        <v>3703</v>
      </c>
      <c r="B30" s="140"/>
      <c r="C30" s="140"/>
      <c r="D30" s="140"/>
      <c r="E30" s="140"/>
    </row>
    <row r="31" spans="1:14" x14ac:dyDescent="0.25">
      <c r="A31" s="123" t="s">
        <v>3601</v>
      </c>
      <c r="B31" s="123" t="s">
        <v>3599</v>
      </c>
    </row>
    <row r="32" spans="1:14" x14ac:dyDescent="0.25">
      <c r="A32" s="123" t="s">
        <v>3691</v>
      </c>
      <c r="B32" t="s">
        <v>47</v>
      </c>
      <c r="C32" t="s">
        <v>42</v>
      </c>
      <c r="D32" t="s">
        <v>26</v>
      </c>
      <c r="E32" t="s">
        <v>3598</v>
      </c>
    </row>
    <row r="33" spans="1:8" x14ac:dyDescent="0.25">
      <c r="A33" s="124" t="s">
        <v>21</v>
      </c>
      <c r="B33" s="143">
        <v>131</v>
      </c>
      <c r="C33" s="143">
        <v>104</v>
      </c>
      <c r="D33" s="143">
        <v>298</v>
      </c>
      <c r="E33" s="143">
        <v>533</v>
      </c>
    </row>
    <row r="34" spans="1:8" x14ac:dyDescent="0.25">
      <c r="A34" s="124" t="s">
        <v>77</v>
      </c>
      <c r="B34" s="143">
        <v>80</v>
      </c>
      <c r="C34" s="143">
        <v>91</v>
      </c>
      <c r="D34" s="143">
        <v>257</v>
      </c>
      <c r="E34" s="143">
        <v>428</v>
      </c>
    </row>
    <row r="35" spans="1:8" x14ac:dyDescent="0.25">
      <c r="A35" s="124" t="s">
        <v>54</v>
      </c>
      <c r="B35" s="143">
        <v>71</v>
      </c>
      <c r="C35" s="143">
        <v>75</v>
      </c>
      <c r="D35" s="143">
        <v>130</v>
      </c>
      <c r="E35" s="143">
        <v>276</v>
      </c>
    </row>
    <row r="36" spans="1:8" x14ac:dyDescent="0.25">
      <c r="A36" s="124" t="s">
        <v>443</v>
      </c>
      <c r="B36" s="143">
        <v>77</v>
      </c>
      <c r="C36" s="143">
        <v>62</v>
      </c>
      <c r="D36" s="143">
        <v>148</v>
      </c>
      <c r="E36" s="143">
        <v>287</v>
      </c>
    </row>
    <row r="37" spans="1:8" x14ac:dyDescent="0.25">
      <c r="A37" s="124" t="s">
        <v>171</v>
      </c>
      <c r="B37" s="143">
        <v>124</v>
      </c>
      <c r="C37" s="143">
        <v>55</v>
      </c>
      <c r="D37" s="143">
        <v>184</v>
      </c>
      <c r="E37" s="143">
        <v>363</v>
      </c>
    </row>
    <row r="38" spans="1:8" x14ac:dyDescent="0.25">
      <c r="A38" s="124" t="s">
        <v>38</v>
      </c>
      <c r="B38" s="143">
        <v>53</v>
      </c>
      <c r="C38" s="143">
        <v>35</v>
      </c>
      <c r="D38" s="143">
        <v>119</v>
      </c>
      <c r="E38" s="143">
        <v>207</v>
      </c>
    </row>
    <row r="39" spans="1:8" x14ac:dyDescent="0.25">
      <c r="A39" s="124" t="s">
        <v>3598</v>
      </c>
      <c r="B39" s="143">
        <v>536</v>
      </c>
      <c r="C39" s="143">
        <v>422</v>
      </c>
      <c r="D39" s="143">
        <v>1136</v>
      </c>
      <c r="E39" s="143">
        <v>2094</v>
      </c>
    </row>
    <row r="46" spans="1:8" x14ac:dyDescent="0.25">
      <c r="A46" s="123" t="s">
        <v>3704</v>
      </c>
      <c r="B46" s="123" t="s">
        <v>3599</v>
      </c>
    </row>
    <row r="47" spans="1:8" x14ac:dyDescent="0.25">
      <c r="A47" s="123" t="s">
        <v>3597</v>
      </c>
      <c r="B47" t="s">
        <v>21</v>
      </c>
      <c r="C47" t="s">
        <v>77</v>
      </c>
      <c r="D47" t="s">
        <v>54</v>
      </c>
      <c r="E47" t="s">
        <v>443</v>
      </c>
      <c r="F47" t="s">
        <v>171</v>
      </c>
      <c r="G47" t="s">
        <v>38</v>
      </c>
      <c r="H47" t="s">
        <v>3598</v>
      </c>
    </row>
    <row r="48" spans="1:8" x14ac:dyDescent="0.25">
      <c r="A48" s="124" t="s">
        <v>3225</v>
      </c>
      <c r="B48" s="137">
        <v>2.3877745940783192E-3</v>
      </c>
      <c r="C48" s="137">
        <v>0</v>
      </c>
      <c r="D48" s="137">
        <v>3.8204393505253103E-3</v>
      </c>
      <c r="E48" s="137">
        <v>1.4326647564469914E-3</v>
      </c>
      <c r="F48" s="137">
        <v>4.7755491881566379E-4</v>
      </c>
      <c r="G48" s="137">
        <v>0</v>
      </c>
      <c r="H48" s="137">
        <v>8.1184336198662846E-3</v>
      </c>
    </row>
    <row r="49" spans="1:8" x14ac:dyDescent="0.25">
      <c r="A49" s="124" t="s">
        <v>182</v>
      </c>
      <c r="B49" s="137">
        <v>7.6408787010506206E-3</v>
      </c>
      <c r="C49" s="137">
        <v>6.6857688634192934E-3</v>
      </c>
      <c r="D49" s="137">
        <v>8.5959885386819486E-3</v>
      </c>
      <c r="E49" s="137">
        <v>3.8204393505253103E-3</v>
      </c>
      <c r="F49" s="137">
        <v>5.2531041069723014E-3</v>
      </c>
      <c r="G49" s="137">
        <v>2.8653295128939827E-3</v>
      </c>
      <c r="H49" s="137">
        <v>3.4861509073543455E-2</v>
      </c>
    </row>
    <row r="50" spans="1:8" x14ac:dyDescent="0.25">
      <c r="A50" s="124" t="s">
        <v>50</v>
      </c>
      <c r="B50" s="137">
        <v>4.7755491881566383E-3</v>
      </c>
      <c r="C50" s="137">
        <v>1.9102196752626551E-3</v>
      </c>
      <c r="D50" s="137">
        <v>1.4326647564469914E-3</v>
      </c>
      <c r="E50" s="137">
        <v>2.8653295128939827E-3</v>
      </c>
      <c r="F50" s="137">
        <v>8.1184336198662846E-3</v>
      </c>
      <c r="G50" s="137">
        <v>1.9102196752626551E-3</v>
      </c>
      <c r="H50" s="137">
        <v>2.1012416427889206E-2</v>
      </c>
    </row>
    <row r="51" spans="1:8" x14ac:dyDescent="0.25">
      <c r="A51" s="124" t="s">
        <v>141</v>
      </c>
      <c r="B51" s="137">
        <v>3.8204393505253103E-3</v>
      </c>
      <c r="C51" s="137">
        <v>3.3428844317096467E-3</v>
      </c>
      <c r="D51" s="137">
        <v>6.2082139446036294E-3</v>
      </c>
      <c r="E51" s="137">
        <v>3.8204393505253103E-3</v>
      </c>
      <c r="F51" s="137">
        <v>6.6857688634192934E-3</v>
      </c>
      <c r="G51" s="137">
        <v>4.7755491881566379E-4</v>
      </c>
      <c r="H51" s="137">
        <v>2.4355300859598854E-2</v>
      </c>
    </row>
    <row r="52" spans="1:8" x14ac:dyDescent="0.25">
      <c r="A52" s="124" t="s">
        <v>88</v>
      </c>
      <c r="B52" s="137">
        <v>1.0983763132760267E-2</v>
      </c>
      <c r="C52" s="137">
        <v>9.0735434574976126E-3</v>
      </c>
      <c r="D52" s="137">
        <v>7.1633237822349575E-3</v>
      </c>
      <c r="E52" s="137">
        <v>5.2531041069723014E-3</v>
      </c>
      <c r="F52" s="137">
        <v>4.2979942693409743E-3</v>
      </c>
      <c r="G52" s="137">
        <v>2.3877745940783192E-3</v>
      </c>
      <c r="H52" s="137">
        <v>3.9159503342884434E-2</v>
      </c>
    </row>
    <row r="53" spans="1:8" x14ac:dyDescent="0.25">
      <c r="A53" s="124" t="s">
        <v>218</v>
      </c>
      <c r="B53" s="137">
        <v>4.2979942693409743E-3</v>
      </c>
      <c r="C53" s="137">
        <v>3.3428844317096467E-3</v>
      </c>
      <c r="D53" s="137">
        <v>9.5510983763132757E-4</v>
      </c>
      <c r="E53" s="137">
        <v>9.5510983763132757E-4</v>
      </c>
      <c r="F53" s="137">
        <v>0</v>
      </c>
      <c r="G53" s="137">
        <v>9.5510983763132757E-4</v>
      </c>
      <c r="H53" s="137">
        <v>1.0506208213944603E-2</v>
      </c>
    </row>
    <row r="54" spans="1:8" x14ac:dyDescent="0.25">
      <c r="A54" s="124" t="s">
        <v>1608</v>
      </c>
      <c r="B54" s="137">
        <v>8.7870105062082135E-2</v>
      </c>
      <c r="C54" s="137">
        <v>6.0649474689589304E-2</v>
      </c>
      <c r="D54" s="137">
        <v>2.9608404966571154E-2</v>
      </c>
      <c r="E54" s="137">
        <v>4.2979942693409739E-2</v>
      </c>
      <c r="F54" s="137">
        <v>3.8204393505253106E-2</v>
      </c>
      <c r="G54" s="137">
        <v>2.5787965616045846E-2</v>
      </c>
      <c r="H54" s="137">
        <v>0.28510028653295127</v>
      </c>
    </row>
    <row r="55" spans="1:8" x14ac:dyDescent="0.25">
      <c r="A55" s="124" t="s">
        <v>179</v>
      </c>
      <c r="B55" s="137">
        <v>6.6857688634192934E-3</v>
      </c>
      <c r="C55" s="137">
        <v>1.9102196752626551E-3</v>
      </c>
      <c r="D55" s="137">
        <v>1.2893982808022923E-2</v>
      </c>
      <c r="E55" s="137">
        <v>1.9102196752626551E-3</v>
      </c>
      <c r="F55" s="137">
        <v>2.3877745940783192E-3</v>
      </c>
      <c r="G55" s="137">
        <v>4.7755491881566379E-4</v>
      </c>
      <c r="H55" s="137">
        <v>2.626552053486151E-2</v>
      </c>
    </row>
    <row r="56" spans="1:8" x14ac:dyDescent="0.25">
      <c r="A56" s="124" t="s">
        <v>111</v>
      </c>
      <c r="B56" s="137">
        <v>2.0534861509073542E-2</v>
      </c>
      <c r="C56" s="137">
        <v>1.9102196752626553E-2</v>
      </c>
      <c r="D56" s="137">
        <v>1.1938872970391595E-2</v>
      </c>
      <c r="E56" s="137">
        <v>2.2445081184336198E-2</v>
      </c>
      <c r="F56" s="137">
        <v>4.7755491881566383E-3</v>
      </c>
      <c r="G56" s="137">
        <v>1.9102196752626553E-2</v>
      </c>
      <c r="H56" s="137">
        <v>9.7898758357211083E-2</v>
      </c>
    </row>
    <row r="57" spans="1:8" x14ac:dyDescent="0.25">
      <c r="A57" s="124" t="s">
        <v>45</v>
      </c>
      <c r="B57" s="137">
        <v>5.253104106972302E-2</v>
      </c>
      <c r="C57" s="137">
        <v>5.1575931232091692E-2</v>
      </c>
      <c r="D57" s="137">
        <v>2.5787965616045846E-2</v>
      </c>
      <c r="E57" s="137">
        <v>2.7698185291308502E-2</v>
      </c>
      <c r="F57" s="137">
        <v>6.7812798471824254E-2</v>
      </c>
      <c r="G57" s="137">
        <v>2.1967526265520534E-2</v>
      </c>
      <c r="H57" s="137">
        <v>0.24737344794651384</v>
      </c>
    </row>
    <row r="58" spans="1:8" x14ac:dyDescent="0.25">
      <c r="A58" s="124" t="s">
        <v>721</v>
      </c>
      <c r="B58" s="137">
        <v>9.5510983763132757E-4</v>
      </c>
      <c r="C58" s="137">
        <v>1.9102196752626551E-3</v>
      </c>
      <c r="D58" s="137">
        <v>6.2082139446036294E-3</v>
      </c>
      <c r="E58" s="137">
        <v>2.3877745940783192E-3</v>
      </c>
      <c r="F58" s="137">
        <v>0</v>
      </c>
      <c r="G58" s="137">
        <v>1.9102196752626551E-3</v>
      </c>
      <c r="H58" s="137">
        <v>1.3371537726838587E-2</v>
      </c>
    </row>
    <row r="59" spans="1:8" x14ac:dyDescent="0.25">
      <c r="A59" s="124" t="s">
        <v>55</v>
      </c>
      <c r="B59" s="137">
        <v>6.6857688634192934E-3</v>
      </c>
      <c r="C59" s="137">
        <v>1.0983763132760267E-2</v>
      </c>
      <c r="D59" s="137">
        <v>8.5959885386819486E-3</v>
      </c>
      <c r="E59" s="137">
        <v>4.7755491881566383E-3</v>
      </c>
      <c r="F59" s="137">
        <v>1.1461318051575931E-2</v>
      </c>
      <c r="G59" s="137">
        <v>1.2416427889207259E-2</v>
      </c>
      <c r="H59" s="137">
        <v>5.4918815663801336E-2</v>
      </c>
    </row>
    <row r="60" spans="1:8" x14ac:dyDescent="0.25">
      <c r="A60" s="124" t="s">
        <v>162</v>
      </c>
      <c r="B60" s="137">
        <v>4.5367717287488063E-2</v>
      </c>
      <c r="C60" s="137">
        <v>3.3906399235912127E-2</v>
      </c>
      <c r="D60" s="137">
        <v>8.5959885386819486E-3</v>
      </c>
      <c r="E60" s="137">
        <v>1.6714422158548233E-2</v>
      </c>
      <c r="F60" s="137">
        <v>2.387774594078319E-2</v>
      </c>
      <c r="G60" s="137">
        <v>8.5959885386819486E-3</v>
      </c>
      <c r="H60" s="137">
        <v>0.13705826170009552</v>
      </c>
    </row>
    <row r="61" spans="1:8" x14ac:dyDescent="0.25">
      <c r="A61" s="124" t="s">
        <v>3598</v>
      </c>
      <c r="B61" s="137">
        <v>0.25453677172874878</v>
      </c>
      <c r="C61" s="137">
        <v>0.2043935052531041</v>
      </c>
      <c r="D61" s="137">
        <v>0.1318051575931232</v>
      </c>
      <c r="E61" s="137">
        <v>0.13705826170009552</v>
      </c>
      <c r="F61" s="137">
        <v>0.17335243553008595</v>
      </c>
      <c r="G61" s="137">
        <v>9.8853868194842404E-2</v>
      </c>
      <c r="H61" s="137">
        <v>1</v>
      </c>
    </row>
    <row r="69" spans="8:22" x14ac:dyDescent="0.25">
      <c r="H69" s="123" t="s">
        <v>3704</v>
      </c>
      <c r="I69" s="123" t="s">
        <v>3599</v>
      </c>
    </row>
    <row r="70" spans="8:22" x14ac:dyDescent="0.25">
      <c r="H70" s="123" t="s">
        <v>3597</v>
      </c>
      <c r="I70" t="s">
        <v>3225</v>
      </c>
      <c r="J70" t="s">
        <v>182</v>
      </c>
      <c r="K70" t="s">
        <v>50</v>
      </c>
      <c r="L70" t="s">
        <v>141</v>
      </c>
      <c r="M70" t="s">
        <v>88</v>
      </c>
      <c r="N70" t="s">
        <v>218</v>
      </c>
      <c r="O70" t="s">
        <v>1608</v>
      </c>
      <c r="P70" t="s">
        <v>179</v>
      </c>
      <c r="Q70" t="s">
        <v>111</v>
      </c>
      <c r="R70" t="s">
        <v>45</v>
      </c>
      <c r="S70" t="s">
        <v>721</v>
      </c>
      <c r="T70" t="s">
        <v>55</v>
      </c>
      <c r="U70" t="s">
        <v>162</v>
      </c>
      <c r="V70" t="s">
        <v>3598</v>
      </c>
    </row>
    <row r="71" spans="8:22" x14ac:dyDescent="0.25">
      <c r="H71" s="124" t="s">
        <v>21</v>
      </c>
      <c r="I71" s="137">
        <v>2.3877745940783192E-3</v>
      </c>
      <c r="J71" s="137">
        <v>7.6408787010506206E-3</v>
      </c>
      <c r="K71" s="137">
        <v>4.7755491881566383E-3</v>
      </c>
      <c r="L71" s="137">
        <v>3.8204393505253103E-3</v>
      </c>
      <c r="M71" s="137">
        <v>1.0983763132760267E-2</v>
      </c>
      <c r="N71" s="137">
        <v>4.2979942693409743E-3</v>
      </c>
      <c r="O71" s="137">
        <v>8.7870105062082135E-2</v>
      </c>
      <c r="P71" s="137">
        <v>6.6857688634192934E-3</v>
      </c>
      <c r="Q71" s="137">
        <v>2.0534861509073542E-2</v>
      </c>
      <c r="R71" s="137">
        <v>5.253104106972302E-2</v>
      </c>
      <c r="S71" s="137">
        <v>9.5510983763132757E-4</v>
      </c>
      <c r="T71" s="137">
        <v>6.6857688634192934E-3</v>
      </c>
      <c r="U71" s="137">
        <v>4.5367717287488063E-2</v>
      </c>
      <c r="V71" s="137">
        <v>0.25453677172874878</v>
      </c>
    </row>
    <row r="72" spans="8:22" x14ac:dyDescent="0.25">
      <c r="H72" s="124" t="s">
        <v>77</v>
      </c>
      <c r="I72" s="137">
        <v>0</v>
      </c>
      <c r="J72" s="137">
        <v>6.6857688634192934E-3</v>
      </c>
      <c r="K72" s="137">
        <v>1.9102196752626551E-3</v>
      </c>
      <c r="L72" s="137">
        <v>3.3428844317096467E-3</v>
      </c>
      <c r="M72" s="137">
        <v>9.0735434574976126E-3</v>
      </c>
      <c r="N72" s="137">
        <v>3.3428844317096467E-3</v>
      </c>
      <c r="O72" s="137">
        <v>6.0649474689589304E-2</v>
      </c>
      <c r="P72" s="137">
        <v>1.9102196752626551E-3</v>
      </c>
      <c r="Q72" s="137">
        <v>1.9102196752626553E-2</v>
      </c>
      <c r="R72" s="137">
        <v>5.1575931232091692E-2</v>
      </c>
      <c r="S72" s="137">
        <v>1.9102196752626551E-3</v>
      </c>
      <c r="T72" s="137">
        <v>1.0983763132760267E-2</v>
      </c>
      <c r="U72" s="137">
        <v>3.3906399235912127E-2</v>
      </c>
      <c r="V72" s="137">
        <v>0.2043935052531041</v>
      </c>
    </row>
    <row r="73" spans="8:22" x14ac:dyDescent="0.25">
      <c r="H73" s="124" t="s">
        <v>54</v>
      </c>
      <c r="I73" s="137">
        <v>3.8204393505253103E-3</v>
      </c>
      <c r="J73" s="137">
        <v>8.5959885386819486E-3</v>
      </c>
      <c r="K73" s="137">
        <v>1.4326647564469914E-3</v>
      </c>
      <c r="L73" s="137">
        <v>6.2082139446036294E-3</v>
      </c>
      <c r="M73" s="137">
        <v>7.1633237822349575E-3</v>
      </c>
      <c r="N73" s="137">
        <v>9.5510983763132757E-4</v>
      </c>
      <c r="O73" s="137">
        <v>2.9608404966571154E-2</v>
      </c>
      <c r="P73" s="137">
        <v>1.2893982808022923E-2</v>
      </c>
      <c r="Q73" s="137">
        <v>1.1938872970391595E-2</v>
      </c>
      <c r="R73" s="137">
        <v>2.5787965616045846E-2</v>
      </c>
      <c r="S73" s="137">
        <v>6.2082139446036294E-3</v>
      </c>
      <c r="T73" s="137">
        <v>8.5959885386819486E-3</v>
      </c>
      <c r="U73" s="137">
        <v>8.5959885386819486E-3</v>
      </c>
      <c r="V73" s="137">
        <v>0.1318051575931232</v>
      </c>
    </row>
    <row r="74" spans="8:22" x14ac:dyDescent="0.25">
      <c r="H74" s="124" t="s">
        <v>443</v>
      </c>
      <c r="I74" s="137">
        <v>1.4326647564469914E-3</v>
      </c>
      <c r="J74" s="137">
        <v>3.8204393505253103E-3</v>
      </c>
      <c r="K74" s="137">
        <v>2.8653295128939827E-3</v>
      </c>
      <c r="L74" s="137">
        <v>3.8204393505253103E-3</v>
      </c>
      <c r="M74" s="137">
        <v>5.2531041069723014E-3</v>
      </c>
      <c r="N74" s="137">
        <v>9.5510983763132757E-4</v>
      </c>
      <c r="O74" s="137">
        <v>4.2979942693409739E-2</v>
      </c>
      <c r="P74" s="137">
        <v>1.9102196752626551E-3</v>
      </c>
      <c r="Q74" s="137">
        <v>2.2445081184336198E-2</v>
      </c>
      <c r="R74" s="137">
        <v>2.7698185291308502E-2</v>
      </c>
      <c r="S74" s="137">
        <v>2.3877745940783192E-3</v>
      </c>
      <c r="T74" s="137">
        <v>4.7755491881566383E-3</v>
      </c>
      <c r="U74" s="137">
        <v>1.6714422158548233E-2</v>
      </c>
      <c r="V74" s="137">
        <v>0.13705826170009552</v>
      </c>
    </row>
    <row r="75" spans="8:22" x14ac:dyDescent="0.25">
      <c r="H75" s="124" t="s">
        <v>171</v>
      </c>
      <c r="I75" s="137">
        <v>4.7755491881566379E-4</v>
      </c>
      <c r="J75" s="137">
        <v>5.2531041069723014E-3</v>
      </c>
      <c r="K75" s="137">
        <v>8.1184336198662846E-3</v>
      </c>
      <c r="L75" s="137">
        <v>6.6857688634192934E-3</v>
      </c>
      <c r="M75" s="137">
        <v>4.2979942693409743E-3</v>
      </c>
      <c r="N75" s="137">
        <v>0</v>
      </c>
      <c r="O75" s="137">
        <v>3.8204393505253106E-2</v>
      </c>
      <c r="P75" s="137">
        <v>2.3877745940783192E-3</v>
      </c>
      <c r="Q75" s="137">
        <v>4.7755491881566383E-3</v>
      </c>
      <c r="R75" s="137">
        <v>6.7812798471824254E-2</v>
      </c>
      <c r="S75" s="137">
        <v>0</v>
      </c>
      <c r="T75" s="137">
        <v>1.1461318051575931E-2</v>
      </c>
      <c r="U75" s="137">
        <v>2.387774594078319E-2</v>
      </c>
      <c r="V75" s="137">
        <v>0.17335243553008595</v>
      </c>
    </row>
    <row r="76" spans="8:22" x14ac:dyDescent="0.25">
      <c r="H76" s="124" t="s">
        <v>38</v>
      </c>
      <c r="I76" s="137">
        <v>0</v>
      </c>
      <c r="J76" s="137">
        <v>2.8653295128939827E-3</v>
      </c>
      <c r="K76" s="137">
        <v>1.9102196752626551E-3</v>
      </c>
      <c r="L76" s="137">
        <v>4.7755491881566379E-4</v>
      </c>
      <c r="M76" s="137">
        <v>2.3877745940783192E-3</v>
      </c>
      <c r="N76" s="137">
        <v>9.5510983763132757E-4</v>
      </c>
      <c r="O76" s="137">
        <v>2.5787965616045846E-2</v>
      </c>
      <c r="P76" s="137">
        <v>4.7755491881566379E-4</v>
      </c>
      <c r="Q76" s="137">
        <v>1.9102196752626553E-2</v>
      </c>
      <c r="R76" s="137">
        <v>2.1967526265520534E-2</v>
      </c>
      <c r="S76" s="137">
        <v>1.9102196752626551E-3</v>
      </c>
      <c r="T76" s="137">
        <v>1.2416427889207259E-2</v>
      </c>
      <c r="U76" s="137">
        <v>8.5959885386819486E-3</v>
      </c>
      <c r="V76" s="137">
        <v>9.8853868194842404E-2</v>
      </c>
    </row>
    <row r="77" spans="8:22" x14ac:dyDescent="0.25">
      <c r="H77" s="124" t="s">
        <v>3598</v>
      </c>
      <c r="I77" s="137">
        <v>8.1184336198662846E-3</v>
      </c>
      <c r="J77" s="137">
        <v>3.4861509073543455E-2</v>
      </c>
      <c r="K77" s="137">
        <v>2.1012416427889206E-2</v>
      </c>
      <c r="L77" s="137">
        <v>2.4355300859598854E-2</v>
      </c>
      <c r="M77" s="137">
        <v>3.9159503342884434E-2</v>
      </c>
      <c r="N77" s="137">
        <v>1.0506208213944603E-2</v>
      </c>
      <c r="O77" s="137">
        <v>0.28510028653295127</v>
      </c>
      <c r="P77" s="137">
        <v>2.626552053486151E-2</v>
      </c>
      <c r="Q77" s="137">
        <v>9.7898758357211083E-2</v>
      </c>
      <c r="R77" s="137">
        <v>0.24737344794651384</v>
      </c>
      <c r="S77" s="137">
        <v>1.3371537726838587E-2</v>
      </c>
      <c r="T77" s="137">
        <v>5.4918815663801336E-2</v>
      </c>
      <c r="U77" s="137">
        <v>0.13705826170009552</v>
      </c>
      <c r="V77" s="137">
        <v>1</v>
      </c>
    </row>
    <row r="95" spans="1:7" x14ac:dyDescent="0.25">
      <c r="A95" s="138" t="s">
        <v>3707</v>
      </c>
      <c r="B95" s="138"/>
    </row>
    <row r="96" spans="1:7" x14ac:dyDescent="0.25">
      <c r="A96" s="123" t="s">
        <v>3597</v>
      </c>
      <c r="B96" t="s">
        <v>3601</v>
      </c>
      <c r="F96" s="123" t="s">
        <v>3597</v>
      </c>
      <c r="G96" t="s">
        <v>3708</v>
      </c>
    </row>
    <row r="97" spans="1:7" x14ac:dyDescent="0.25">
      <c r="A97" s="124" t="s">
        <v>21</v>
      </c>
      <c r="B97" s="137">
        <v>0.25453677172874878</v>
      </c>
      <c r="F97" s="124" t="s">
        <v>21</v>
      </c>
      <c r="G97" s="128">
        <v>533</v>
      </c>
    </row>
    <row r="98" spans="1:7" x14ac:dyDescent="0.25">
      <c r="A98" s="144" t="s">
        <v>3710</v>
      </c>
      <c r="B98" s="137">
        <v>2.0534861509073542E-2</v>
      </c>
      <c r="F98" s="124" t="s">
        <v>77</v>
      </c>
      <c r="G98" s="128">
        <v>428</v>
      </c>
    </row>
    <row r="99" spans="1:7" x14ac:dyDescent="0.25">
      <c r="A99" s="144" t="s">
        <v>3711</v>
      </c>
      <c r="B99" s="137">
        <v>1.9102196752626553E-2</v>
      </c>
      <c r="F99" s="124" t="s">
        <v>54</v>
      </c>
      <c r="G99" s="128">
        <v>276</v>
      </c>
    </row>
    <row r="100" spans="1:7" x14ac:dyDescent="0.25">
      <c r="A100" s="144" t="s">
        <v>3712</v>
      </c>
      <c r="B100" s="137">
        <v>1.0028653295128941E-2</v>
      </c>
      <c r="F100" s="124" t="s">
        <v>443</v>
      </c>
      <c r="G100" s="128">
        <v>287</v>
      </c>
    </row>
    <row r="101" spans="1:7" x14ac:dyDescent="0.25">
      <c r="A101" s="144" t="s">
        <v>3713</v>
      </c>
      <c r="B101" s="137">
        <v>2.2445081184336198E-2</v>
      </c>
      <c r="F101" s="124" t="s">
        <v>171</v>
      </c>
      <c r="G101" s="128">
        <v>363</v>
      </c>
    </row>
    <row r="102" spans="1:7" x14ac:dyDescent="0.25">
      <c r="A102" s="144" t="s">
        <v>3709</v>
      </c>
      <c r="B102" s="137">
        <v>1.5759312320916905E-2</v>
      </c>
      <c r="F102" s="124" t="s">
        <v>38</v>
      </c>
      <c r="G102" s="128">
        <v>207</v>
      </c>
    </row>
    <row r="103" spans="1:7" x14ac:dyDescent="0.25">
      <c r="A103" s="144" t="s">
        <v>3714</v>
      </c>
      <c r="B103" s="137">
        <v>2.0057306590257881E-2</v>
      </c>
      <c r="F103" s="124" t="s">
        <v>3598</v>
      </c>
      <c r="G103" s="128">
        <v>2094</v>
      </c>
    </row>
    <row r="104" spans="1:7" x14ac:dyDescent="0.25">
      <c r="A104" s="144" t="s">
        <v>3715</v>
      </c>
      <c r="B104" s="137">
        <v>1.0028653295128941E-2</v>
      </c>
    </row>
    <row r="105" spans="1:7" x14ac:dyDescent="0.25">
      <c r="A105" s="144" t="s">
        <v>3716</v>
      </c>
      <c r="B105" s="137">
        <v>1.2893982808022923E-2</v>
      </c>
    </row>
    <row r="106" spans="1:7" x14ac:dyDescent="0.25">
      <c r="A106" s="144" t="s">
        <v>3717</v>
      </c>
      <c r="B106" s="137">
        <v>5.2531041069723014E-3</v>
      </c>
    </row>
    <row r="107" spans="1:7" x14ac:dyDescent="0.25">
      <c r="A107" s="144" t="s">
        <v>3718</v>
      </c>
      <c r="B107" s="137">
        <v>1.2416427889207259E-2</v>
      </c>
    </row>
    <row r="108" spans="1:7" x14ac:dyDescent="0.25">
      <c r="A108" s="144" t="s">
        <v>3719</v>
      </c>
      <c r="B108" s="137">
        <v>2.4355300859598854E-2</v>
      </c>
    </row>
    <row r="109" spans="1:7" x14ac:dyDescent="0.25">
      <c r="A109" s="144" t="s">
        <v>3720</v>
      </c>
      <c r="B109" s="137">
        <v>2.4832855778414518E-2</v>
      </c>
    </row>
    <row r="110" spans="1:7" x14ac:dyDescent="0.25">
      <c r="A110" s="144" t="s">
        <v>3721</v>
      </c>
      <c r="B110" s="137">
        <v>2.0057306590257881E-2</v>
      </c>
    </row>
    <row r="111" spans="1:7" x14ac:dyDescent="0.25">
      <c r="A111" s="144" t="s">
        <v>3722</v>
      </c>
      <c r="B111" s="137">
        <v>1.9579751671442217E-2</v>
      </c>
    </row>
    <row r="112" spans="1:7" x14ac:dyDescent="0.25">
      <c r="A112" s="144" t="s">
        <v>3723</v>
      </c>
      <c r="B112" s="137">
        <v>1.7191977077363897E-2</v>
      </c>
    </row>
    <row r="113" spans="1:2" x14ac:dyDescent="0.25">
      <c r="A113" s="124" t="s">
        <v>77</v>
      </c>
      <c r="B113" s="137">
        <v>0.2043935052531041</v>
      </c>
    </row>
    <row r="114" spans="1:2" x14ac:dyDescent="0.25">
      <c r="A114" s="124" t="s">
        <v>54</v>
      </c>
      <c r="B114" s="137">
        <v>0.1318051575931232</v>
      </c>
    </row>
    <row r="115" spans="1:2" x14ac:dyDescent="0.25">
      <c r="A115" s="124" t="s">
        <v>443</v>
      </c>
      <c r="B115" s="137">
        <v>0.13705826170009552</v>
      </c>
    </row>
    <row r="116" spans="1:2" x14ac:dyDescent="0.25">
      <c r="A116" s="124" t="s">
        <v>171</v>
      </c>
      <c r="B116" s="137">
        <v>0.17335243553008595</v>
      </c>
    </row>
    <row r="117" spans="1:2" x14ac:dyDescent="0.25">
      <c r="A117" s="124" t="s">
        <v>38</v>
      </c>
      <c r="B117" s="137">
        <v>9.8853868194842404E-2</v>
      </c>
    </row>
    <row r="118" spans="1:2" x14ac:dyDescent="0.25">
      <c r="A118" s="124" t="s">
        <v>3598</v>
      </c>
      <c r="B118" s="137">
        <v>1</v>
      </c>
    </row>
  </sheetData>
  <mergeCells count="7">
    <mergeCell ref="A95:B95"/>
    <mergeCell ref="A16:B16"/>
    <mergeCell ref="I16:J16"/>
    <mergeCell ref="A30:E30"/>
    <mergeCell ref="A2:B2"/>
    <mergeCell ref="E2:F2"/>
    <mergeCell ref="I2:J2"/>
  </mergeCells>
  <pageMargins left="0.7" right="0.7" top="0.75" bottom="0.75" header="0.3" footer="0.3"/>
  <drawing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91065-5EB8-4440-AC71-60EC7BEFC73E}">
  <dimension ref="A2:M60"/>
  <sheetViews>
    <sheetView zoomScale="85" zoomScaleNormal="85" workbookViewId="0">
      <selection activeCell="J2" sqref="J2"/>
    </sheetView>
  </sheetViews>
  <sheetFormatPr defaultRowHeight="15" x14ac:dyDescent="0.25"/>
  <cols>
    <col min="1" max="1" width="13.28515625" bestFit="1" customWidth="1"/>
    <col min="2" max="2" width="18.42578125" bestFit="1" customWidth="1"/>
    <col min="3" max="3" width="7.140625" bestFit="1" customWidth="1"/>
    <col min="4" max="4" width="8" bestFit="1" customWidth="1"/>
    <col min="5" max="5" width="10.7109375" bestFit="1" customWidth="1"/>
    <col min="6" max="6" width="8" bestFit="1" customWidth="1"/>
    <col min="7" max="7" width="8.85546875" bestFit="1" customWidth="1"/>
    <col min="8" max="8" width="11.28515625" bestFit="1" customWidth="1"/>
    <col min="9" max="9" width="13.85546875" bestFit="1" customWidth="1"/>
    <col min="10" max="10" width="22" bestFit="1" customWidth="1"/>
    <col min="11" max="11" width="16.28515625" bestFit="1" customWidth="1"/>
    <col min="12" max="12" width="15" bestFit="1" customWidth="1"/>
    <col min="13" max="13" width="11.28515625" bestFit="1" customWidth="1"/>
    <col min="14" max="14" width="6.140625" bestFit="1" customWidth="1"/>
    <col min="15" max="15" width="9" bestFit="1" customWidth="1"/>
    <col min="16" max="16" width="14.7109375" bestFit="1" customWidth="1"/>
    <col min="17" max="17" width="18" bestFit="1" customWidth="1"/>
    <col min="18" max="18" width="6.7109375" bestFit="1" customWidth="1"/>
    <col min="19" max="19" width="9.7109375" bestFit="1" customWidth="1"/>
    <col min="20" max="20" width="6.140625" bestFit="1" customWidth="1"/>
    <col min="21" max="21" width="8.28515625" bestFit="1" customWidth="1"/>
    <col min="22" max="22" width="17.5703125" bestFit="1" customWidth="1"/>
    <col min="23" max="23" width="20.7109375" bestFit="1" customWidth="1"/>
    <col min="24" max="24" width="13.42578125" bestFit="1" customWidth="1"/>
    <col min="25" max="25" width="16.5703125" bestFit="1" customWidth="1"/>
    <col min="26" max="26" width="8.5703125" bestFit="1" customWidth="1"/>
    <col min="27" max="27" width="11.5703125" bestFit="1" customWidth="1"/>
    <col min="28" max="28" width="11.42578125" bestFit="1" customWidth="1"/>
    <col min="29" max="32" width="11.7109375" bestFit="1" customWidth="1"/>
    <col min="33" max="33" width="6.42578125" bestFit="1" customWidth="1"/>
    <col min="34" max="34" width="6" bestFit="1" customWidth="1"/>
    <col min="35" max="35" width="6.7109375" bestFit="1" customWidth="1"/>
    <col min="36" max="36" width="5.85546875" bestFit="1" customWidth="1"/>
    <col min="37" max="37" width="5.28515625" bestFit="1" customWidth="1"/>
    <col min="38" max="38" width="6.28515625" bestFit="1" customWidth="1"/>
    <col min="39" max="39" width="6.140625" bestFit="1" customWidth="1"/>
    <col min="40" max="40" width="5.85546875" bestFit="1" customWidth="1"/>
    <col min="41" max="41" width="6.42578125" bestFit="1" customWidth="1"/>
    <col min="42" max="42" width="6.140625" bestFit="1" customWidth="1"/>
    <col min="43" max="43" width="11.28515625" bestFit="1" customWidth="1"/>
    <col min="44" max="66" width="10.85546875" bestFit="1" customWidth="1"/>
    <col min="67" max="88" width="11.85546875" bestFit="1" customWidth="1"/>
    <col min="89" max="97" width="10.7109375" bestFit="1" customWidth="1"/>
    <col min="98" max="118" width="11.7109375" bestFit="1" customWidth="1"/>
    <col min="119" max="126" width="10.42578125" bestFit="1" customWidth="1"/>
    <col min="127" max="146" width="11.42578125" bestFit="1" customWidth="1"/>
    <col min="147" max="155" width="11" bestFit="1" customWidth="1"/>
    <col min="156" max="176" width="12" bestFit="1" customWidth="1"/>
    <col min="177" max="185" width="10.7109375" bestFit="1" customWidth="1"/>
    <col min="186" max="206" width="11.7109375" bestFit="1" customWidth="1"/>
    <col min="207" max="215" width="10.28515625" bestFit="1" customWidth="1"/>
    <col min="216" max="236" width="11.28515625" bestFit="1" customWidth="1"/>
    <col min="237" max="245" width="10.7109375" bestFit="1" customWidth="1"/>
    <col min="246" max="263" width="11.7109375" bestFit="1" customWidth="1"/>
    <col min="264" max="272" width="11" bestFit="1" customWidth="1"/>
    <col min="273" max="293" width="12" bestFit="1" customWidth="1"/>
    <col min="294" max="302" width="10.5703125" bestFit="1" customWidth="1"/>
    <col min="303" max="323" width="11.5703125" bestFit="1" customWidth="1"/>
    <col min="324" max="332" width="11.28515625" bestFit="1" customWidth="1"/>
    <col min="333" max="353" width="12.28515625" bestFit="1" customWidth="1"/>
    <col min="354" max="362" width="10.42578125" bestFit="1" customWidth="1"/>
    <col min="363" max="382" width="11.42578125" bestFit="1" customWidth="1"/>
    <col min="383" max="391" width="9.85546875" bestFit="1" customWidth="1"/>
    <col min="392" max="421" width="10.85546875" bestFit="1" customWidth="1"/>
    <col min="422" max="441" width="11.85546875" bestFit="1" customWidth="1"/>
    <col min="442" max="442" width="11.28515625" bestFit="1" customWidth="1"/>
    <col min="443" max="461" width="11.85546875" bestFit="1" customWidth="1"/>
    <col min="462" max="462" width="11.28515625" bestFit="1" customWidth="1"/>
  </cols>
  <sheetData>
    <row r="2" spans="1:13" x14ac:dyDescent="0.25">
      <c r="A2" s="138" t="s">
        <v>3706</v>
      </c>
      <c r="B2" s="138"/>
    </row>
    <row r="3" spans="1:13" x14ac:dyDescent="0.25">
      <c r="A3" s="123" t="s">
        <v>3688</v>
      </c>
      <c r="B3" t="s">
        <v>3687</v>
      </c>
      <c r="J3" s="123" t="s">
        <v>3601</v>
      </c>
      <c r="K3" s="123" t="s">
        <v>3599</v>
      </c>
    </row>
    <row r="4" spans="1:13" x14ac:dyDescent="0.25">
      <c r="A4" s="124" t="s">
        <v>47</v>
      </c>
      <c r="B4" s="128">
        <v>2.3914282752902229E-2</v>
      </c>
      <c r="J4" s="123" t="s">
        <v>3688</v>
      </c>
      <c r="K4" t="s">
        <v>3689</v>
      </c>
      <c r="L4" t="s">
        <v>3690</v>
      </c>
      <c r="M4" t="s">
        <v>3598</v>
      </c>
    </row>
    <row r="5" spans="1:13" x14ac:dyDescent="0.25">
      <c r="A5" s="124" t="s">
        <v>42</v>
      </c>
      <c r="B5" s="128">
        <v>2.9079449710373927E-2</v>
      </c>
      <c r="J5" s="125" t="s">
        <v>47</v>
      </c>
      <c r="K5">
        <v>517</v>
      </c>
      <c r="L5">
        <v>19</v>
      </c>
      <c r="M5">
        <v>536</v>
      </c>
    </row>
    <row r="6" spans="1:13" x14ac:dyDescent="0.25">
      <c r="A6" s="124" t="s">
        <v>26</v>
      </c>
      <c r="B6" s="128">
        <v>2.6979411189358399E-2</v>
      </c>
      <c r="J6" s="125" t="s">
        <v>42</v>
      </c>
      <c r="K6">
        <v>407</v>
      </c>
      <c r="L6">
        <v>15</v>
      </c>
      <c r="M6">
        <v>422</v>
      </c>
    </row>
    <row r="7" spans="1:13" x14ac:dyDescent="0.25">
      <c r="A7" s="124" t="s">
        <v>3598</v>
      </c>
      <c r="B7" s="128">
        <v>2.6618048922848133E-2</v>
      </c>
      <c r="J7" s="125" t="s">
        <v>26</v>
      </c>
      <c r="K7">
        <v>1099</v>
      </c>
      <c r="L7">
        <v>37</v>
      </c>
      <c r="M7">
        <v>1136</v>
      </c>
    </row>
    <row r="8" spans="1:13" x14ac:dyDescent="0.25">
      <c r="J8" s="124" t="s">
        <v>3598</v>
      </c>
      <c r="K8">
        <v>2023</v>
      </c>
      <c r="L8">
        <v>71</v>
      </c>
      <c r="M8">
        <v>2094</v>
      </c>
    </row>
    <row r="34" spans="1:2" x14ac:dyDescent="0.25">
      <c r="A34" s="138" t="s">
        <v>3705</v>
      </c>
      <c r="B34" s="138"/>
    </row>
    <row r="35" spans="1:2" x14ac:dyDescent="0.25">
      <c r="A35" s="123" t="s">
        <v>3597</v>
      </c>
      <c r="B35" t="s">
        <v>3686</v>
      </c>
    </row>
    <row r="36" spans="1:2" x14ac:dyDescent="0.25">
      <c r="A36" s="124" t="s">
        <v>3602</v>
      </c>
      <c r="B36">
        <v>41</v>
      </c>
    </row>
    <row r="37" spans="1:2" x14ac:dyDescent="0.25">
      <c r="A37" s="124" t="s">
        <v>3603</v>
      </c>
      <c r="B37">
        <v>44</v>
      </c>
    </row>
    <row r="38" spans="1:2" x14ac:dyDescent="0.25">
      <c r="A38" s="124" t="s">
        <v>3604</v>
      </c>
      <c r="B38">
        <v>29</v>
      </c>
    </row>
    <row r="39" spans="1:2" x14ac:dyDescent="0.25">
      <c r="A39" s="124" t="s">
        <v>3605</v>
      </c>
      <c r="B39">
        <v>21</v>
      </c>
    </row>
    <row r="40" spans="1:2" x14ac:dyDescent="0.25">
      <c r="A40" s="124" t="s">
        <v>3606</v>
      </c>
      <c r="B40">
        <v>11</v>
      </c>
    </row>
    <row r="41" spans="1:2" x14ac:dyDescent="0.25">
      <c r="A41" s="124" t="s">
        <v>3607</v>
      </c>
      <c r="B41">
        <v>17</v>
      </c>
    </row>
    <row r="42" spans="1:2" x14ac:dyDescent="0.25">
      <c r="A42" s="124" t="s">
        <v>3608</v>
      </c>
      <c r="B42">
        <v>39</v>
      </c>
    </row>
    <row r="43" spans="1:2" x14ac:dyDescent="0.25">
      <c r="A43" s="124" t="s">
        <v>3609</v>
      </c>
      <c r="B43">
        <v>96</v>
      </c>
    </row>
    <row r="44" spans="1:2" x14ac:dyDescent="0.25">
      <c r="A44" s="124" t="s">
        <v>3610</v>
      </c>
      <c r="B44">
        <v>107</v>
      </c>
    </row>
    <row r="45" spans="1:2" x14ac:dyDescent="0.25">
      <c r="A45" s="124" t="s">
        <v>3611</v>
      </c>
      <c r="B45">
        <v>150</v>
      </c>
    </row>
    <row r="46" spans="1:2" x14ac:dyDescent="0.25">
      <c r="A46" s="124" t="s">
        <v>3612</v>
      </c>
      <c r="B46">
        <v>219</v>
      </c>
    </row>
    <row r="47" spans="1:2" x14ac:dyDescent="0.25">
      <c r="A47" s="124" t="s">
        <v>3613</v>
      </c>
      <c r="B47">
        <v>180</v>
      </c>
    </row>
    <row r="48" spans="1:2" x14ac:dyDescent="0.25">
      <c r="A48" s="124" t="s">
        <v>3614</v>
      </c>
      <c r="B48">
        <v>134</v>
      </c>
    </row>
    <row r="49" spans="1:2" x14ac:dyDescent="0.25">
      <c r="A49" s="124" t="s">
        <v>3615</v>
      </c>
      <c r="B49">
        <v>124</v>
      </c>
    </row>
    <row r="50" spans="1:2" x14ac:dyDescent="0.25">
      <c r="A50" s="124" t="s">
        <v>3616</v>
      </c>
      <c r="B50">
        <v>154</v>
      </c>
    </row>
    <row r="51" spans="1:2" x14ac:dyDescent="0.25">
      <c r="A51" s="124" t="s">
        <v>3617</v>
      </c>
      <c r="B51">
        <v>165</v>
      </c>
    </row>
    <row r="52" spans="1:2" x14ac:dyDescent="0.25">
      <c r="A52" s="124" t="s">
        <v>3618</v>
      </c>
      <c r="B52">
        <v>122</v>
      </c>
    </row>
    <row r="53" spans="1:2" x14ac:dyDescent="0.25">
      <c r="A53" s="124" t="s">
        <v>3619</v>
      </c>
      <c r="B53">
        <v>105</v>
      </c>
    </row>
    <row r="54" spans="1:2" x14ac:dyDescent="0.25">
      <c r="A54" s="124" t="s">
        <v>3620</v>
      </c>
      <c r="B54">
        <v>53</v>
      </c>
    </row>
    <row r="55" spans="1:2" x14ac:dyDescent="0.25">
      <c r="A55" s="124" t="s">
        <v>3621</v>
      </c>
      <c r="B55">
        <v>41</v>
      </c>
    </row>
    <row r="56" spans="1:2" x14ac:dyDescent="0.25">
      <c r="A56" s="124" t="s">
        <v>3622</v>
      </c>
      <c r="B56">
        <v>45</v>
      </c>
    </row>
    <row r="57" spans="1:2" x14ac:dyDescent="0.25">
      <c r="A57" s="124" t="s">
        <v>3623</v>
      </c>
      <c r="B57">
        <v>62</v>
      </c>
    </row>
    <row r="58" spans="1:2" x14ac:dyDescent="0.25">
      <c r="A58" s="124" t="s">
        <v>3624</v>
      </c>
      <c r="B58">
        <v>80</v>
      </c>
    </row>
    <row r="59" spans="1:2" x14ac:dyDescent="0.25">
      <c r="A59" s="124" t="s">
        <v>3625</v>
      </c>
      <c r="B59">
        <v>55</v>
      </c>
    </row>
    <row r="60" spans="1:2" x14ac:dyDescent="0.25">
      <c r="A60" s="124" t="s">
        <v>3598</v>
      </c>
      <c r="B60">
        <v>2094</v>
      </c>
    </row>
  </sheetData>
  <mergeCells count="2">
    <mergeCell ref="A34:B34"/>
    <mergeCell ref="A2:B2"/>
  </mergeCell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A3D78-19D4-4EAB-9FFB-E5C929844777}">
  <dimension ref="A1:Z2097"/>
  <sheetViews>
    <sheetView topLeftCell="N1" zoomScaleNormal="100" workbookViewId="0">
      <selection activeCell="R74" sqref="R74"/>
    </sheetView>
  </sheetViews>
  <sheetFormatPr defaultRowHeight="18" customHeight="1" x14ac:dyDescent="0.25"/>
  <cols>
    <col min="1" max="1" width="6.42578125" style="15" customWidth="1"/>
    <col min="2" max="2" width="11" style="15" customWidth="1"/>
    <col min="3" max="3" width="12.140625" style="15" bestFit="1" customWidth="1"/>
    <col min="4" max="4" width="15.5703125" style="15" customWidth="1"/>
    <col min="5" max="6" width="11.85546875" style="15" customWidth="1"/>
    <col min="7" max="7" width="43.140625" style="85" bestFit="1" customWidth="1"/>
    <col min="8" max="8" width="26.5703125" style="15" bestFit="1" customWidth="1"/>
    <col min="9" max="9" width="26.28515625" style="15" bestFit="1" customWidth="1"/>
    <col min="10" max="10" width="11.140625" style="15" bestFit="1" customWidth="1"/>
    <col min="11" max="11" width="20.42578125" style="15" bestFit="1" customWidth="1"/>
    <col min="12" max="12" width="48.5703125" style="85" bestFit="1" customWidth="1"/>
    <col min="13" max="13" width="58.7109375" style="85" customWidth="1"/>
    <col min="14" max="14" width="22.28515625" style="15" bestFit="1" customWidth="1"/>
    <col min="15" max="15" width="25.7109375" style="15" customWidth="1"/>
    <col min="16" max="16" width="9.85546875" style="15" bestFit="1" customWidth="1"/>
    <col min="17" max="17" width="9.85546875" style="15" customWidth="1"/>
    <col min="18" max="18" width="10" style="15" customWidth="1"/>
    <col min="19" max="19" width="18.42578125" style="15" bestFit="1" customWidth="1"/>
    <col min="20" max="20" width="16.85546875" style="15" bestFit="1" customWidth="1"/>
    <col min="21" max="21" width="10.5703125" style="15" customWidth="1"/>
    <col min="22" max="22" width="12.140625" style="15" customWidth="1"/>
    <col min="23" max="23" width="14.140625" style="15" customWidth="1"/>
    <col min="24" max="25" width="9.140625" style="1"/>
    <col min="26" max="26" width="20.85546875" style="1" bestFit="1" customWidth="1"/>
    <col min="27" max="16384" width="9.140625" style="1"/>
  </cols>
  <sheetData>
    <row r="1" spans="1:26" s="65" customFormat="1" ht="33.75" x14ac:dyDescent="0.25">
      <c r="A1" s="108" t="s">
        <v>0</v>
      </c>
      <c r="B1" s="109" t="s">
        <v>1</v>
      </c>
      <c r="C1" s="109" t="s">
        <v>3692</v>
      </c>
      <c r="D1" s="110" t="s">
        <v>2</v>
      </c>
      <c r="E1" s="111" t="s">
        <v>3</v>
      </c>
      <c r="F1" s="111" t="s">
        <v>3699</v>
      </c>
      <c r="G1" s="112" t="s">
        <v>3424</v>
      </c>
      <c r="H1" s="112" t="s">
        <v>4</v>
      </c>
      <c r="I1" s="112" t="s">
        <v>5</v>
      </c>
      <c r="J1" s="112" t="s">
        <v>3691</v>
      </c>
      <c r="K1" s="113" t="s">
        <v>6</v>
      </c>
      <c r="L1" s="112" t="s">
        <v>7</v>
      </c>
      <c r="M1" s="112" t="s">
        <v>8</v>
      </c>
      <c r="N1" s="112" t="s">
        <v>9</v>
      </c>
      <c r="O1" s="112" t="s">
        <v>10</v>
      </c>
      <c r="P1" s="109" t="s">
        <v>11</v>
      </c>
      <c r="Q1" s="109" t="s">
        <v>3693</v>
      </c>
      <c r="R1" s="114" t="s">
        <v>12</v>
      </c>
      <c r="S1" s="115" t="s">
        <v>13</v>
      </c>
      <c r="T1" s="115" t="s">
        <v>14</v>
      </c>
      <c r="U1" s="116" t="s">
        <v>15</v>
      </c>
      <c r="V1" s="112" t="s">
        <v>16</v>
      </c>
      <c r="W1" s="113" t="s">
        <v>17</v>
      </c>
    </row>
    <row r="2" spans="1:26" ht="18" customHeight="1" x14ac:dyDescent="0.25">
      <c r="A2" s="107">
        <v>1</v>
      </c>
      <c r="B2" s="3">
        <v>45078</v>
      </c>
      <c r="C2" s="3" t="str">
        <f>TEXT(Table1[[#This Row],[CALL DATE]], "mmm yyy")</f>
        <v>Jun 2023</v>
      </c>
      <c r="D2" s="4">
        <v>0.40625</v>
      </c>
      <c r="E2" s="4">
        <v>0.40972222222222199</v>
      </c>
      <c r="F2" s="130">
        <f>Table1[[#This Row],[CALL 
ATTENDED 
TIME]]-Table1[[#This Row],[CALL RECEIVED TIME]]</f>
        <v>3.4722222222219878E-3</v>
      </c>
      <c r="G2" s="17" t="s">
        <v>3652</v>
      </c>
      <c r="H2" s="5" t="s">
        <v>286</v>
      </c>
      <c r="I2" s="5" t="s">
        <v>3351</v>
      </c>
      <c r="J2" s="2" t="s">
        <v>171</v>
      </c>
      <c r="K2" s="2" t="s">
        <v>55</v>
      </c>
      <c r="L2" s="19" t="s">
        <v>1817</v>
      </c>
      <c r="M2" s="19" t="s">
        <v>1818</v>
      </c>
      <c r="N2" s="2" t="s">
        <v>2034</v>
      </c>
      <c r="O2" s="2" t="s">
        <v>41</v>
      </c>
      <c r="P2" s="3">
        <v>45078</v>
      </c>
      <c r="Q2" s="3" t="str">
        <f>TEXT(Table1[[#This Row],[END DATE ]], "MMMM YYYY")</f>
        <v>June 2023</v>
      </c>
      <c r="R2" s="4">
        <v>0.41666666666666702</v>
      </c>
      <c r="S2" s="6">
        <f t="shared" ref="S2:S64" si="0">B2+D2</f>
        <v>45078.40625</v>
      </c>
      <c r="T2" s="6">
        <f t="shared" ref="T2:T48" si="1">P2+R2</f>
        <v>45078.416666666664</v>
      </c>
      <c r="U2" s="92">
        <f t="shared" ref="U2:U48" si="2">T2-S2</f>
        <v>1.0416666664241347E-2</v>
      </c>
      <c r="V2" s="2" t="s">
        <v>25</v>
      </c>
      <c r="W2" s="10" t="s">
        <v>26</v>
      </c>
    </row>
    <row r="3" spans="1:26" ht="18" customHeight="1" x14ac:dyDescent="0.25">
      <c r="A3" s="107">
        <v>2</v>
      </c>
      <c r="B3" s="3">
        <v>45078</v>
      </c>
      <c r="C3" s="3" t="str">
        <f>TEXT(Table1[[#This Row],[CALL DATE]], "mmm yyy")</f>
        <v>Jun 2023</v>
      </c>
      <c r="D3" s="4">
        <v>0.55902777777777801</v>
      </c>
      <c r="E3" s="4">
        <v>0.5625</v>
      </c>
      <c r="F3" s="130">
        <f>Table1[[#This Row],[CALL 
ATTENDED 
TIME]]-Table1[[#This Row],[CALL RECEIVED TIME]]</f>
        <v>3.4722222222219878E-3</v>
      </c>
      <c r="G3" s="17" t="s">
        <v>3630</v>
      </c>
      <c r="H3" s="5" t="s">
        <v>27</v>
      </c>
      <c r="I3" s="5" t="s">
        <v>893</v>
      </c>
      <c r="J3" s="2" t="s">
        <v>171</v>
      </c>
      <c r="K3" s="2" t="s">
        <v>182</v>
      </c>
      <c r="L3" s="19" t="s">
        <v>1819</v>
      </c>
      <c r="M3" s="19" t="s">
        <v>1820</v>
      </c>
      <c r="N3" s="2" t="s">
        <v>41</v>
      </c>
      <c r="O3" s="2" t="s">
        <v>41</v>
      </c>
      <c r="P3" s="3">
        <v>45078</v>
      </c>
      <c r="Q3" s="3" t="str">
        <f>TEXT(Table1[[#This Row],[END DATE ]], "MMMM YYYY")</f>
        <v>June 2023</v>
      </c>
      <c r="R3" s="4">
        <v>0.56597222222222199</v>
      </c>
      <c r="S3" s="6">
        <f t="shared" si="0"/>
        <v>45078.559027777781</v>
      </c>
      <c r="T3" s="6">
        <f t="shared" si="1"/>
        <v>45078.565972222219</v>
      </c>
      <c r="U3" s="92">
        <f t="shared" si="2"/>
        <v>6.9444444379769266E-3</v>
      </c>
      <c r="V3" s="2" t="s">
        <v>25</v>
      </c>
      <c r="W3" s="10" t="s">
        <v>47</v>
      </c>
      <c r="Z3" s="131" t="s">
        <v>3697</v>
      </c>
    </row>
    <row r="4" spans="1:26" ht="18" customHeight="1" x14ac:dyDescent="0.25">
      <c r="A4" s="107">
        <v>3</v>
      </c>
      <c r="B4" s="3">
        <v>45078</v>
      </c>
      <c r="C4" s="3" t="str">
        <f>TEXT(Table1[[#This Row],[CALL DATE]], "mmm yyy")</f>
        <v>Jun 2023</v>
      </c>
      <c r="D4" s="4">
        <v>0.72222222222222199</v>
      </c>
      <c r="E4" s="4">
        <v>0.72569444444444398</v>
      </c>
      <c r="F4" s="130">
        <f>Table1[[#This Row],[CALL 
ATTENDED 
TIME]]-Table1[[#This Row],[CALL RECEIVED TIME]]</f>
        <v>3.4722222222219878E-3</v>
      </c>
      <c r="G4" s="17" t="s">
        <v>3641</v>
      </c>
      <c r="H4" s="5" t="s">
        <v>36</v>
      </c>
      <c r="I4" s="5" t="s">
        <v>37</v>
      </c>
      <c r="J4" s="2" t="s">
        <v>171</v>
      </c>
      <c r="K4" s="5" t="s">
        <v>88</v>
      </c>
      <c r="L4" s="19" t="s">
        <v>749</v>
      </c>
      <c r="M4" s="19" t="s">
        <v>1821</v>
      </c>
      <c r="N4" s="2" t="s">
        <v>3254</v>
      </c>
      <c r="O4" s="2" t="s">
        <v>41</v>
      </c>
      <c r="P4" s="3">
        <v>45078</v>
      </c>
      <c r="Q4" s="3" t="str">
        <f>TEXT(Table1[[#This Row],[END DATE ]], "MMMM YYYY")</f>
        <v>June 2023</v>
      </c>
      <c r="R4" s="4">
        <v>0.74305555555555602</v>
      </c>
      <c r="S4" s="6">
        <f t="shared" si="0"/>
        <v>45078.722222222219</v>
      </c>
      <c r="T4" s="6">
        <f t="shared" si="1"/>
        <v>45078.743055555555</v>
      </c>
      <c r="U4" s="92">
        <f t="shared" si="2"/>
        <v>2.0833333335758653E-2</v>
      </c>
      <c r="V4" s="2" t="s">
        <v>25</v>
      </c>
      <c r="W4" s="2" t="s">
        <v>42</v>
      </c>
      <c r="Z4" s="132">
        <f>COUNT(Table1[CALL DATE])</f>
        <v>2094</v>
      </c>
    </row>
    <row r="5" spans="1:26" ht="18" customHeight="1" x14ac:dyDescent="0.25">
      <c r="A5" s="107">
        <v>4</v>
      </c>
      <c r="B5" s="3">
        <v>45078</v>
      </c>
      <c r="C5" s="3" t="str">
        <f>TEXT(Table1[[#This Row],[CALL DATE]], "mmm yyy")</f>
        <v>Jun 2023</v>
      </c>
      <c r="D5" s="4">
        <v>0.74305555555555602</v>
      </c>
      <c r="E5" s="4">
        <v>0.74305555555555602</v>
      </c>
      <c r="F5" s="130">
        <f>Table1[[#This Row],[CALL 
ATTENDED 
TIME]]-Table1[[#This Row],[CALL RECEIVED TIME]]</f>
        <v>0</v>
      </c>
      <c r="G5" s="17" t="s">
        <v>3641</v>
      </c>
      <c r="H5" s="5" t="s">
        <v>36</v>
      </c>
      <c r="I5" s="5" t="s">
        <v>37</v>
      </c>
      <c r="J5" s="2" t="s">
        <v>171</v>
      </c>
      <c r="K5" s="2" t="s">
        <v>111</v>
      </c>
      <c r="L5" s="19" t="s">
        <v>1822</v>
      </c>
      <c r="M5" s="19" t="s">
        <v>1823</v>
      </c>
      <c r="N5" s="2" t="s">
        <v>3254</v>
      </c>
      <c r="O5" s="2" t="s">
        <v>41</v>
      </c>
      <c r="P5" s="3">
        <v>45078</v>
      </c>
      <c r="Q5" s="3" t="str">
        <f>TEXT(Table1[[#This Row],[END DATE ]], "MMMM YYYY")</f>
        <v>June 2023</v>
      </c>
      <c r="R5" s="4">
        <v>0.76388888888888895</v>
      </c>
      <c r="S5" s="6">
        <f t="shared" si="0"/>
        <v>45078.743055555555</v>
      </c>
      <c r="T5" s="6">
        <f t="shared" si="1"/>
        <v>45078.763888888891</v>
      </c>
      <c r="U5" s="92">
        <f t="shared" si="2"/>
        <v>2.0833333335758653E-2</v>
      </c>
      <c r="V5" s="2" t="s">
        <v>25</v>
      </c>
      <c r="W5" s="2" t="s">
        <v>42</v>
      </c>
      <c r="Z5" s="131" t="s">
        <v>3695</v>
      </c>
    </row>
    <row r="6" spans="1:26" ht="18" customHeight="1" x14ac:dyDescent="0.25">
      <c r="A6" s="107">
        <v>5</v>
      </c>
      <c r="B6" s="3">
        <v>45078</v>
      </c>
      <c r="C6" s="3" t="str">
        <f>TEXT(Table1[[#This Row],[CALL DATE]], "mmm yyy")</f>
        <v>Jun 2023</v>
      </c>
      <c r="D6" s="4">
        <v>0.76388888888888895</v>
      </c>
      <c r="E6" s="4">
        <v>0.76388888888888895</v>
      </c>
      <c r="F6" s="130">
        <f>Table1[[#This Row],[CALL 
ATTENDED 
TIME]]-Table1[[#This Row],[CALL RECEIVED TIME]]</f>
        <v>0</v>
      </c>
      <c r="G6" s="17" t="s">
        <v>3641</v>
      </c>
      <c r="H6" s="5" t="s">
        <v>36</v>
      </c>
      <c r="I6" s="5" t="s">
        <v>37</v>
      </c>
      <c r="J6" s="2" t="s">
        <v>171</v>
      </c>
      <c r="K6" s="5" t="s">
        <v>179</v>
      </c>
      <c r="L6" s="19" t="s">
        <v>1824</v>
      </c>
      <c r="M6" s="19" t="s">
        <v>1825</v>
      </c>
      <c r="N6" s="2" t="s">
        <v>41</v>
      </c>
      <c r="O6" s="2" t="s">
        <v>41</v>
      </c>
      <c r="P6" s="3">
        <v>45078</v>
      </c>
      <c r="Q6" s="3" t="str">
        <f>TEXT(Table1[[#This Row],[END DATE ]], "MMMM YYYY")</f>
        <v>June 2023</v>
      </c>
      <c r="R6" s="4">
        <v>0.78472222222222199</v>
      </c>
      <c r="S6" s="6">
        <f t="shared" si="0"/>
        <v>45078.763888888891</v>
      </c>
      <c r="T6" s="6">
        <f t="shared" si="1"/>
        <v>45078.784722222219</v>
      </c>
      <c r="U6" s="92">
        <f t="shared" si="2"/>
        <v>2.0833333328482695E-2</v>
      </c>
      <c r="V6" s="2" t="s">
        <v>25</v>
      </c>
      <c r="W6" s="2" t="s">
        <v>42</v>
      </c>
      <c r="Z6" s="133">
        <f>COUNTIF(Table1[[STATUS ]], "PENDING")</f>
        <v>71</v>
      </c>
    </row>
    <row r="7" spans="1:26" ht="18" customHeight="1" x14ac:dyDescent="0.25">
      <c r="A7" s="107">
        <v>6</v>
      </c>
      <c r="B7" s="3">
        <v>45078</v>
      </c>
      <c r="C7" s="3" t="str">
        <f>TEXT(Table1[[#This Row],[CALL DATE]], "mmm yyy")</f>
        <v>Jun 2023</v>
      </c>
      <c r="D7" s="21">
        <v>0.43055555555555558</v>
      </c>
      <c r="E7" s="21">
        <v>0.43402777777777773</v>
      </c>
      <c r="F7" s="130">
        <f>Table1[[#This Row],[CALL 
ATTENDED 
TIME]]-Table1[[#This Row],[CALL RECEIVED TIME]]</f>
        <v>3.4722222222221544E-3</v>
      </c>
      <c r="G7" s="18" t="s">
        <v>57</v>
      </c>
      <c r="H7" s="2" t="s">
        <v>132</v>
      </c>
      <c r="I7" s="2" t="s">
        <v>1826</v>
      </c>
      <c r="J7" s="2" t="s">
        <v>443</v>
      </c>
      <c r="K7" s="5" t="s">
        <v>45</v>
      </c>
      <c r="L7" s="22" t="s">
        <v>3352</v>
      </c>
      <c r="M7" s="22" t="s">
        <v>1827</v>
      </c>
      <c r="N7" s="2" t="s">
        <v>3433</v>
      </c>
      <c r="O7" s="23" t="s">
        <v>41</v>
      </c>
      <c r="P7" s="3">
        <v>45078</v>
      </c>
      <c r="Q7" s="3" t="str">
        <f>TEXT(Table1[[#This Row],[END DATE ]], "MMMM YYYY")</f>
        <v>June 2023</v>
      </c>
      <c r="R7" s="21">
        <v>0.44375000000000003</v>
      </c>
      <c r="S7" s="6">
        <f t="shared" si="0"/>
        <v>45078.430555555555</v>
      </c>
      <c r="T7" s="6">
        <f t="shared" si="1"/>
        <v>45078.443749999999</v>
      </c>
      <c r="U7" s="92">
        <f t="shared" si="2"/>
        <v>1.3194444443797693E-2</v>
      </c>
      <c r="V7" s="2" t="s">
        <v>25</v>
      </c>
      <c r="W7" s="10" t="s">
        <v>47</v>
      </c>
      <c r="Z7" s="131" t="s">
        <v>3698</v>
      </c>
    </row>
    <row r="8" spans="1:26" ht="18" customHeight="1" x14ac:dyDescent="0.25">
      <c r="A8" s="107">
        <v>7</v>
      </c>
      <c r="B8" s="3">
        <v>45079</v>
      </c>
      <c r="C8" s="3" t="str">
        <f>TEXT(Table1[[#This Row],[CALL DATE]], "mmm yyy")</f>
        <v>Jun 2023</v>
      </c>
      <c r="D8" s="21">
        <v>0.33333333333333331</v>
      </c>
      <c r="E8" s="21">
        <v>0.33680555555555558</v>
      </c>
      <c r="F8" s="130">
        <f>Table1[[#This Row],[CALL 
ATTENDED 
TIME]]-Table1[[#This Row],[CALL RECEIVED TIME]]</f>
        <v>3.4722222222222654E-3</v>
      </c>
      <c r="G8" s="17" t="s">
        <v>3651</v>
      </c>
      <c r="H8" s="5" t="s">
        <v>43</v>
      </c>
      <c r="I8" s="5" t="s">
        <v>849</v>
      </c>
      <c r="J8" s="2" t="s">
        <v>443</v>
      </c>
      <c r="K8" s="5" t="s">
        <v>45</v>
      </c>
      <c r="L8" s="22" t="s">
        <v>845</v>
      </c>
      <c r="M8" s="22" t="s">
        <v>1828</v>
      </c>
      <c r="N8" s="2" t="s">
        <v>41</v>
      </c>
      <c r="O8" s="23" t="s">
        <v>41</v>
      </c>
      <c r="P8" s="3">
        <v>45079</v>
      </c>
      <c r="Q8" s="3" t="str">
        <f>TEXT(Table1[[#This Row],[END DATE ]], "MMMM YYYY")</f>
        <v>June 2023</v>
      </c>
      <c r="R8" s="21">
        <v>0.34375</v>
      </c>
      <c r="S8" s="6">
        <f t="shared" si="0"/>
        <v>45079.333333333336</v>
      </c>
      <c r="T8" s="6">
        <f t="shared" si="1"/>
        <v>45079.34375</v>
      </c>
      <c r="U8" s="92">
        <f t="shared" si="2"/>
        <v>1.0416666664241347E-2</v>
      </c>
      <c r="V8" s="2" t="s">
        <v>25</v>
      </c>
      <c r="W8" s="10" t="s">
        <v>47</v>
      </c>
      <c r="Z8" s="134">
        <f>AVERAGE(Table1[RESPONSE TIME (IN MINUTES)])</f>
        <v>4.6117213201740436E-3</v>
      </c>
    </row>
    <row r="9" spans="1:26" ht="18" customHeight="1" x14ac:dyDescent="0.25">
      <c r="A9" s="107">
        <v>8</v>
      </c>
      <c r="B9" s="3">
        <v>45080</v>
      </c>
      <c r="C9" s="3" t="str">
        <f>TEXT(Table1[[#This Row],[CALL DATE]], "mmm yyy")</f>
        <v>Jun 2023</v>
      </c>
      <c r="D9" s="4">
        <v>0.54861111111111105</v>
      </c>
      <c r="E9" s="4">
        <v>0.55208333333333304</v>
      </c>
      <c r="F9" s="130">
        <f>Table1[[#This Row],[CALL 
ATTENDED 
TIME]]-Table1[[#This Row],[CALL RECEIVED TIME]]</f>
        <v>3.4722222222219878E-3</v>
      </c>
      <c r="G9" s="24" t="s">
        <v>3494</v>
      </c>
      <c r="H9" s="8" t="s">
        <v>32</v>
      </c>
      <c r="I9" s="8" t="s">
        <v>31</v>
      </c>
      <c r="J9" s="2" t="s">
        <v>171</v>
      </c>
      <c r="K9" s="5" t="s">
        <v>1608</v>
      </c>
      <c r="L9" s="19" t="s">
        <v>833</v>
      </c>
      <c r="M9" s="19" t="s">
        <v>1829</v>
      </c>
      <c r="N9" s="2" t="s">
        <v>159</v>
      </c>
      <c r="O9" s="2" t="s">
        <v>41</v>
      </c>
      <c r="P9" s="3">
        <v>45080</v>
      </c>
      <c r="Q9" s="3" t="str">
        <f>TEXT(Table1[[#This Row],[END DATE ]], "MMMM YYYY")</f>
        <v>June 2023</v>
      </c>
      <c r="R9" s="4">
        <v>0.55902777777777801</v>
      </c>
      <c r="S9" s="6">
        <f t="shared" si="0"/>
        <v>45080.548611111109</v>
      </c>
      <c r="T9" s="6">
        <f t="shared" si="1"/>
        <v>45080.559027777781</v>
      </c>
      <c r="U9" s="92">
        <f t="shared" si="2"/>
        <v>1.0416666671517305E-2</v>
      </c>
      <c r="V9" s="2" t="s">
        <v>25</v>
      </c>
      <c r="W9" s="10" t="s">
        <v>26</v>
      </c>
      <c r="Z9" s="131" t="s">
        <v>3696</v>
      </c>
    </row>
    <row r="10" spans="1:26" ht="18" customHeight="1" x14ac:dyDescent="0.25">
      <c r="A10" s="107">
        <v>9</v>
      </c>
      <c r="B10" s="3">
        <v>45080</v>
      </c>
      <c r="C10" s="3" t="str">
        <f>TEXT(Table1[[#This Row],[CALL DATE]], "mmm yyy")</f>
        <v>Jun 2023</v>
      </c>
      <c r="D10" s="4">
        <v>0.5625</v>
      </c>
      <c r="E10" s="4">
        <v>0.56597222222222199</v>
      </c>
      <c r="F10" s="130">
        <f>Table1[[#This Row],[CALL 
ATTENDED 
TIME]]-Table1[[#This Row],[CALL RECEIVED TIME]]</f>
        <v>3.4722222222219878E-3</v>
      </c>
      <c r="G10" s="17" t="s">
        <v>3651</v>
      </c>
      <c r="H10" s="5" t="s">
        <v>43</v>
      </c>
      <c r="I10" s="5" t="s">
        <v>256</v>
      </c>
      <c r="J10" s="2" t="s">
        <v>171</v>
      </c>
      <c r="K10" s="2" t="s">
        <v>182</v>
      </c>
      <c r="L10" s="19" t="s">
        <v>2124</v>
      </c>
      <c r="M10" s="19" t="s">
        <v>1830</v>
      </c>
      <c r="N10" s="2" t="s">
        <v>3310</v>
      </c>
      <c r="O10" s="2" t="s">
        <v>41</v>
      </c>
      <c r="P10" s="3">
        <v>45080</v>
      </c>
      <c r="Q10" s="3" t="str">
        <f>TEXT(Table1[[#This Row],[END DATE ]], "MMMM YYYY")</f>
        <v>June 2023</v>
      </c>
      <c r="R10" s="4">
        <v>0.57291666666666696</v>
      </c>
      <c r="S10" s="6">
        <f t="shared" si="0"/>
        <v>45080.5625</v>
      </c>
      <c r="T10" s="6">
        <f t="shared" si="1"/>
        <v>45080.572916666664</v>
      </c>
      <c r="U10" s="92">
        <f t="shared" si="2"/>
        <v>1.0416666664241347E-2</v>
      </c>
      <c r="V10" s="2" t="s">
        <v>25</v>
      </c>
      <c r="W10" s="10" t="s">
        <v>47</v>
      </c>
      <c r="Z10" s="134">
        <f>AVERAGE(Table1[TIME DOWN])</f>
        <v>2.6618048922930737E-2</v>
      </c>
    </row>
    <row r="11" spans="1:26" ht="18" customHeight="1" x14ac:dyDescent="0.25">
      <c r="A11" s="107">
        <v>10</v>
      </c>
      <c r="B11" s="3">
        <v>45080</v>
      </c>
      <c r="C11" s="3" t="str">
        <f>TEXT(Table1[[#This Row],[CALL DATE]], "mmm yyy")</f>
        <v>Jun 2023</v>
      </c>
      <c r="D11" s="21">
        <v>0.55555555555555558</v>
      </c>
      <c r="E11" s="21">
        <v>0.55902777777777779</v>
      </c>
      <c r="F11" s="130">
        <f>Table1[[#This Row],[CALL 
ATTENDED 
TIME]]-Table1[[#This Row],[CALL RECEIVED TIME]]</f>
        <v>3.4722222222222099E-3</v>
      </c>
      <c r="G11" s="17" t="s">
        <v>3641</v>
      </c>
      <c r="H11" s="5" t="s">
        <v>36</v>
      </c>
      <c r="I11" s="5" t="s">
        <v>37</v>
      </c>
      <c r="J11" s="2" t="s">
        <v>443</v>
      </c>
      <c r="K11" s="5" t="s">
        <v>1608</v>
      </c>
      <c r="L11" s="22" t="s">
        <v>22</v>
      </c>
      <c r="M11" s="22" t="s">
        <v>1831</v>
      </c>
      <c r="N11" s="2" t="s">
        <v>41</v>
      </c>
      <c r="O11" s="23" t="s">
        <v>41</v>
      </c>
      <c r="P11" s="3">
        <v>45080</v>
      </c>
      <c r="Q11" s="3" t="str">
        <f>TEXT(Table1[[#This Row],[END DATE ]], "MMMM YYYY")</f>
        <v>June 2023</v>
      </c>
      <c r="R11" s="21">
        <v>0.55902777777777779</v>
      </c>
      <c r="S11" s="6">
        <f t="shared" si="0"/>
        <v>45080.555555555555</v>
      </c>
      <c r="T11" s="6">
        <f t="shared" si="1"/>
        <v>45080.559027777781</v>
      </c>
      <c r="U11" s="92">
        <f t="shared" si="2"/>
        <v>3.4722222262644209E-3</v>
      </c>
      <c r="V11" s="2" t="s">
        <v>25</v>
      </c>
      <c r="W11" s="2" t="s">
        <v>42</v>
      </c>
    </row>
    <row r="12" spans="1:26" ht="18" customHeight="1" x14ac:dyDescent="0.25">
      <c r="A12" s="107">
        <v>11</v>
      </c>
      <c r="B12" s="3">
        <v>45081</v>
      </c>
      <c r="C12" s="3" t="str">
        <f>TEXT(Table1[[#This Row],[CALL DATE]], "mmm yyy")</f>
        <v>Jun 2023</v>
      </c>
      <c r="D12" s="21">
        <v>0.41666666666666669</v>
      </c>
      <c r="E12" s="21">
        <v>0.4201388888888889</v>
      </c>
      <c r="F12" s="130">
        <f>Table1[[#This Row],[CALL 
ATTENDED 
TIME]]-Table1[[#This Row],[CALL RECEIVED TIME]]</f>
        <v>3.4722222222222099E-3</v>
      </c>
      <c r="G12" s="17" t="s">
        <v>3632</v>
      </c>
      <c r="H12" s="5" t="s">
        <v>116</v>
      </c>
      <c r="I12" s="5" t="s">
        <v>1832</v>
      </c>
      <c r="J12" s="2" t="s">
        <v>443</v>
      </c>
      <c r="K12" s="5" t="s">
        <v>1608</v>
      </c>
      <c r="L12" s="22" t="s">
        <v>1662</v>
      </c>
      <c r="M12" s="22" t="s">
        <v>1833</v>
      </c>
      <c r="N12" s="2" t="s">
        <v>270</v>
      </c>
      <c r="O12" s="23" t="s">
        <v>41</v>
      </c>
      <c r="P12" s="3">
        <v>45081</v>
      </c>
      <c r="Q12" s="3" t="str">
        <f>TEXT(Table1[[#This Row],[END DATE ]], "MMMM YYYY")</f>
        <v>June 2023</v>
      </c>
      <c r="R12" s="21">
        <v>0.43055555555555558</v>
      </c>
      <c r="S12" s="6">
        <f t="shared" si="0"/>
        <v>45081.416666666664</v>
      </c>
      <c r="T12" s="6">
        <f t="shared" si="1"/>
        <v>45081.430555555555</v>
      </c>
      <c r="U12" s="92">
        <f t="shared" si="2"/>
        <v>1.3888888890505768E-2</v>
      </c>
      <c r="V12" s="2" t="s">
        <v>25</v>
      </c>
      <c r="W12" s="10" t="s">
        <v>47</v>
      </c>
    </row>
    <row r="13" spans="1:26" ht="18" customHeight="1" x14ac:dyDescent="0.25">
      <c r="A13" s="107">
        <v>12</v>
      </c>
      <c r="B13" s="3">
        <v>45082</v>
      </c>
      <c r="C13" s="3" t="str">
        <f>TEXT(Table1[[#This Row],[CALL DATE]], "mmm yyy")</f>
        <v>Jun 2023</v>
      </c>
      <c r="D13" s="4">
        <v>0.54513888888888895</v>
      </c>
      <c r="E13" s="4">
        <v>0.54861111111111105</v>
      </c>
      <c r="F13" s="130">
        <f>Table1[[#This Row],[CALL 
ATTENDED 
TIME]]-Table1[[#This Row],[CALL RECEIVED TIME]]</f>
        <v>3.4722222222220989E-3</v>
      </c>
      <c r="G13" s="17" t="s">
        <v>737</v>
      </c>
      <c r="H13" s="5" t="s">
        <v>380</v>
      </c>
      <c r="I13" s="5" t="s">
        <v>738</v>
      </c>
      <c r="J13" s="2" t="s">
        <v>171</v>
      </c>
      <c r="K13" s="2" t="s">
        <v>111</v>
      </c>
      <c r="L13" s="19" t="s">
        <v>1834</v>
      </c>
      <c r="M13" s="19" t="s">
        <v>3503</v>
      </c>
      <c r="N13" s="63" t="s">
        <v>41</v>
      </c>
      <c r="O13" s="2" t="s">
        <v>41</v>
      </c>
      <c r="P13" s="3">
        <v>45082</v>
      </c>
      <c r="Q13" s="3" t="str">
        <f>TEXT(Table1[[#This Row],[END DATE ]], "MMMM YYYY")</f>
        <v>June 2023</v>
      </c>
      <c r="R13" s="4">
        <v>0.55208333333333304</v>
      </c>
      <c r="S13" s="6">
        <f t="shared" si="0"/>
        <v>45082.545138888891</v>
      </c>
      <c r="T13" s="6">
        <f t="shared" si="1"/>
        <v>45082.552083333336</v>
      </c>
      <c r="U13" s="92">
        <f t="shared" si="2"/>
        <v>6.9444444452528842E-3</v>
      </c>
      <c r="V13" s="2" t="s">
        <v>25</v>
      </c>
      <c r="W13" s="10" t="s">
        <v>26</v>
      </c>
    </row>
    <row r="14" spans="1:26" ht="18" customHeight="1" x14ac:dyDescent="0.25">
      <c r="A14" s="107">
        <v>13</v>
      </c>
      <c r="B14" s="3">
        <v>45082</v>
      </c>
      <c r="C14" s="3" t="str">
        <f>TEXT(Table1[[#This Row],[CALL DATE]], "mmm yyy")</f>
        <v>Jun 2023</v>
      </c>
      <c r="D14" s="21">
        <v>0.25694444444444448</v>
      </c>
      <c r="E14" s="21">
        <v>0.2638888888888889</v>
      </c>
      <c r="F14" s="130">
        <f>Table1[[#This Row],[CALL 
ATTENDED 
TIME]]-Table1[[#This Row],[CALL RECEIVED TIME]]</f>
        <v>6.9444444444444198E-3</v>
      </c>
      <c r="G14" s="17" t="s">
        <v>3678</v>
      </c>
      <c r="H14" s="5" t="s">
        <v>43</v>
      </c>
      <c r="I14" s="5" t="s">
        <v>701</v>
      </c>
      <c r="J14" s="5" t="s">
        <v>54</v>
      </c>
      <c r="K14" s="2" t="s">
        <v>55</v>
      </c>
      <c r="L14" s="17" t="s">
        <v>3353</v>
      </c>
      <c r="M14" s="17" t="s">
        <v>1835</v>
      </c>
      <c r="N14" s="63" t="s">
        <v>41</v>
      </c>
      <c r="O14" s="2" t="s">
        <v>41</v>
      </c>
      <c r="P14" s="3">
        <v>45082</v>
      </c>
      <c r="Q14" s="3" t="str">
        <f>TEXT(Table1[[#This Row],[END DATE ]], "MMMM YYYY")</f>
        <v>June 2023</v>
      </c>
      <c r="R14" s="21">
        <v>0.27083333333333331</v>
      </c>
      <c r="S14" s="6">
        <f t="shared" si="0"/>
        <v>45082.256944444445</v>
      </c>
      <c r="T14" s="6">
        <f t="shared" si="1"/>
        <v>45082.270833333336</v>
      </c>
      <c r="U14" s="92">
        <f t="shared" si="2"/>
        <v>1.3888888890505768E-2</v>
      </c>
      <c r="V14" s="2" t="s">
        <v>25</v>
      </c>
      <c r="W14" s="10" t="s">
        <v>26</v>
      </c>
    </row>
    <row r="15" spans="1:26" ht="18" customHeight="1" x14ac:dyDescent="0.25">
      <c r="A15" s="107">
        <v>14</v>
      </c>
      <c r="B15" s="3">
        <v>45082</v>
      </c>
      <c r="C15" s="3" t="str">
        <f>TEXT(Table1[[#This Row],[CALL DATE]], "mmm yyy")</f>
        <v>Jun 2023</v>
      </c>
      <c r="D15" s="21">
        <v>0.3125</v>
      </c>
      <c r="E15" s="21">
        <v>0.31597222222222221</v>
      </c>
      <c r="F15" s="130">
        <f>Table1[[#This Row],[CALL 
ATTENDED 
TIME]]-Table1[[#This Row],[CALL RECEIVED TIME]]</f>
        <v>3.4722222222222099E-3</v>
      </c>
      <c r="G15" s="17" t="s">
        <v>1240</v>
      </c>
      <c r="H15" s="5" t="s">
        <v>1836</v>
      </c>
      <c r="I15" s="5" t="s">
        <v>1837</v>
      </c>
      <c r="J15" s="5" t="s">
        <v>54</v>
      </c>
      <c r="K15" s="5" t="s">
        <v>179</v>
      </c>
      <c r="L15" s="17" t="s">
        <v>1838</v>
      </c>
      <c r="M15" s="17" t="s">
        <v>1839</v>
      </c>
      <c r="N15" s="63" t="s">
        <v>41</v>
      </c>
      <c r="O15" s="2" t="s">
        <v>41</v>
      </c>
      <c r="P15" s="3">
        <v>45082</v>
      </c>
      <c r="Q15" s="3" t="str">
        <f>TEXT(Table1[[#This Row],[END DATE ]], "MMMM YYYY")</f>
        <v>June 2023</v>
      </c>
      <c r="R15" s="21">
        <v>0.32291666666666669</v>
      </c>
      <c r="S15" s="6">
        <f t="shared" si="0"/>
        <v>45082.3125</v>
      </c>
      <c r="T15" s="6">
        <f t="shared" si="1"/>
        <v>45082.322916666664</v>
      </c>
      <c r="U15" s="92">
        <f t="shared" si="2"/>
        <v>1.0416666664241347E-2</v>
      </c>
      <c r="V15" s="2" t="s">
        <v>25</v>
      </c>
      <c r="W15" s="10" t="s">
        <v>26</v>
      </c>
    </row>
    <row r="16" spans="1:26" ht="18" customHeight="1" x14ac:dyDescent="0.25">
      <c r="A16" s="107">
        <v>15</v>
      </c>
      <c r="B16" s="3">
        <v>45083</v>
      </c>
      <c r="C16" s="3" t="str">
        <f>TEXT(Table1[[#This Row],[CALL DATE]], "mmm yyy")</f>
        <v>Jun 2023</v>
      </c>
      <c r="D16" s="4">
        <v>0.32500000000000001</v>
      </c>
      <c r="E16" s="4">
        <v>0.32638888888888901</v>
      </c>
      <c r="F16" s="130">
        <f>Table1[[#This Row],[CALL 
ATTENDED 
TIME]]-Table1[[#This Row],[CALL RECEIVED TIME]]</f>
        <v>1.388888888888995E-3</v>
      </c>
      <c r="G16" s="17" t="s">
        <v>1840</v>
      </c>
      <c r="H16" s="5" t="s">
        <v>116</v>
      </c>
      <c r="I16" s="5" t="s">
        <v>1841</v>
      </c>
      <c r="J16" s="2" t="s">
        <v>171</v>
      </c>
      <c r="K16" s="5" t="s">
        <v>45</v>
      </c>
      <c r="L16" s="19" t="s">
        <v>1842</v>
      </c>
      <c r="M16" s="19" t="s">
        <v>1843</v>
      </c>
      <c r="N16" s="2" t="s">
        <v>41</v>
      </c>
      <c r="O16" s="2" t="s">
        <v>41</v>
      </c>
      <c r="P16" s="3">
        <v>45083</v>
      </c>
      <c r="Q16" s="3" t="str">
        <f>TEXT(Table1[[#This Row],[END DATE ]], "MMMM YYYY")</f>
        <v>June 2023</v>
      </c>
      <c r="R16" s="4">
        <v>0.35416666666666702</v>
      </c>
      <c r="S16" s="6">
        <f t="shared" si="0"/>
        <v>45083.324999999997</v>
      </c>
      <c r="T16" s="6">
        <f t="shared" si="1"/>
        <v>45083.354166666664</v>
      </c>
      <c r="U16" s="92">
        <f t="shared" si="2"/>
        <v>2.9166666667151731E-2</v>
      </c>
      <c r="V16" s="2" t="s">
        <v>25</v>
      </c>
      <c r="W16" s="10" t="s">
        <v>47</v>
      </c>
    </row>
    <row r="17" spans="1:23" ht="18" customHeight="1" x14ac:dyDescent="0.25">
      <c r="A17" s="107">
        <v>16</v>
      </c>
      <c r="B17" s="3">
        <v>45083</v>
      </c>
      <c r="C17" s="3" t="str">
        <f>TEXT(Table1[[#This Row],[CALL DATE]], "mmm yyy")</f>
        <v>Jun 2023</v>
      </c>
      <c r="D17" s="4">
        <v>0.390972222222222</v>
      </c>
      <c r="E17" s="4">
        <v>0.39236111111111099</v>
      </c>
      <c r="F17" s="130">
        <f>Table1[[#This Row],[CALL 
ATTENDED 
TIME]]-Table1[[#This Row],[CALL RECEIVED TIME]]</f>
        <v>1.388888888888995E-3</v>
      </c>
      <c r="G17" s="18" t="s">
        <v>1844</v>
      </c>
      <c r="H17" s="2" t="s">
        <v>1845</v>
      </c>
      <c r="I17" s="2" t="s">
        <v>3030</v>
      </c>
      <c r="J17" s="2" t="s">
        <v>171</v>
      </c>
      <c r="K17" s="5" t="s">
        <v>45</v>
      </c>
      <c r="L17" s="19" t="s">
        <v>1846</v>
      </c>
      <c r="M17" s="19" t="s">
        <v>1847</v>
      </c>
      <c r="N17" s="2" t="s">
        <v>41</v>
      </c>
      <c r="O17" s="2" t="s">
        <v>41</v>
      </c>
      <c r="P17" s="3">
        <v>45083</v>
      </c>
      <c r="Q17" s="3" t="str">
        <f>TEXT(Table1[[#This Row],[END DATE ]], "MMMM YYYY")</f>
        <v>June 2023</v>
      </c>
      <c r="R17" s="4">
        <v>0.39583333333333298</v>
      </c>
      <c r="S17" s="6">
        <f t="shared" si="0"/>
        <v>45083.390972222223</v>
      </c>
      <c r="T17" s="6">
        <f t="shared" si="1"/>
        <v>45083.395833333336</v>
      </c>
      <c r="U17" s="92">
        <f t="shared" si="2"/>
        <v>4.8611111124046147E-3</v>
      </c>
      <c r="V17" s="2" t="s">
        <v>25</v>
      </c>
      <c r="W17" s="2" t="s">
        <v>26</v>
      </c>
    </row>
    <row r="18" spans="1:23" ht="18" customHeight="1" x14ac:dyDescent="0.25">
      <c r="A18" s="107">
        <v>17</v>
      </c>
      <c r="B18" s="3">
        <v>45083</v>
      </c>
      <c r="C18" s="3" t="str">
        <f>TEXT(Table1[[#This Row],[CALL DATE]], "mmm yyy")</f>
        <v>Jun 2023</v>
      </c>
      <c r="D18" s="4">
        <v>0.40972222222222199</v>
      </c>
      <c r="E18" s="4">
        <v>0.41319444444444398</v>
      </c>
      <c r="F18" s="130">
        <f>Table1[[#This Row],[CALL 
ATTENDED 
TIME]]-Table1[[#This Row],[CALL RECEIVED TIME]]</f>
        <v>3.4722222222219878E-3</v>
      </c>
      <c r="G18" s="17" t="s">
        <v>3646</v>
      </c>
      <c r="H18" s="5" t="s">
        <v>128</v>
      </c>
      <c r="I18" s="5" t="s">
        <v>808</v>
      </c>
      <c r="J18" s="2" t="s">
        <v>171</v>
      </c>
      <c r="K18" s="5" t="s">
        <v>45</v>
      </c>
      <c r="L18" s="19" t="s">
        <v>1848</v>
      </c>
      <c r="M18" s="19" t="s">
        <v>3504</v>
      </c>
      <c r="N18" s="63" t="s">
        <v>41</v>
      </c>
      <c r="O18" s="2" t="s">
        <v>41</v>
      </c>
      <c r="P18" s="3">
        <v>45083</v>
      </c>
      <c r="Q18" s="3" t="str">
        <f>TEXT(Table1[[#This Row],[END DATE ]], "MMMM YYYY")</f>
        <v>June 2023</v>
      </c>
      <c r="R18" s="4">
        <v>0.42361111111111099</v>
      </c>
      <c r="S18" s="6">
        <f t="shared" si="0"/>
        <v>45083.409722222219</v>
      </c>
      <c r="T18" s="6">
        <f t="shared" si="1"/>
        <v>45083.423611111109</v>
      </c>
      <c r="U18" s="92">
        <f t="shared" si="2"/>
        <v>1.3888888890505768E-2</v>
      </c>
      <c r="V18" s="2" t="s">
        <v>25</v>
      </c>
      <c r="W18" s="10" t="s">
        <v>42</v>
      </c>
    </row>
    <row r="19" spans="1:23" ht="18" customHeight="1" x14ac:dyDescent="0.25">
      <c r="A19" s="107">
        <v>18</v>
      </c>
      <c r="B19" s="3">
        <v>45083</v>
      </c>
      <c r="C19" s="3" t="str">
        <f>TEXT(Table1[[#This Row],[CALL DATE]], "mmm yyy")</f>
        <v>Jun 2023</v>
      </c>
      <c r="D19" s="21">
        <v>0.47222222222222227</v>
      </c>
      <c r="E19" s="21">
        <v>0.47569444444444442</v>
      </c>
      <c r="F19" s="130">
        <f>Table1[[#This Row],[CALL 
ATTENDED 
TIME]]-Table1[[#This Row],[CALL RECEIVED TIME]]</f>
        <v>3.4722222222221544E-3</v>
      </c>
      <c r="G19" s="17" t="s">
        <v>3641</v>
      </c>
      <c r="H19" s="5" t="s">
        <v>36</v>
      </c>
      <c r="I19" s="5" t="s">
        <v>161</v>
      </c>
      <c r="J19" s="5" t="s">
        <v>54</v>
      </c>
      <c r="K19" s="5" t="s">
        <v>88</v>
      </c>
      <c r="L19" s="17" t="s">
        <v>22</v>
      </c>
      <c r="M19" s="17" t="s">
        <v>1849</v>
      </c>
      <c r="N19" s="2" t="s">
        <v>41</v>
      </c>
      <c r="O19" s="5" t="s">
        <v>41</v>
      </c>
      <c r="P19" s="3">
        <v>45083</v>
      </c>
      <c r="Q19" s="3" t="str">
        <f>TEXT(Table1[[#This Row],[END DATE ]], "MMMM YYYY")</f>
        <v>June 2023</v>
      </c>
      <c r="R19" s="21">
        <v>0.4826388888888889</v>
      </c>
      <c r="S19" s="6">
        <f t="shared" si="0"/>
        <v>45083.472222222219</v>
      </c>
      <c r="T19" s="6">
        <f t="shared" si="1"/>
        <v>45083.482638888891</v>
      </c>
      <c r="U19" s="92">
        <f t="shared" si="2"/>
        <v>1.0416666671517305E-2</v>
      </c>
      <c r="V19" s="2" t="s">
        <v>25</v>
      </c>
      <c r="W19" s="2" t="s">
        <v>42</v>
      </c>
    </row>
    <row r="20" spans="1:23" ht="18" customHeight="1" x14ac:dyDescent="0.25">
      <c r="A20" s="107">
        <v>19</v>
      </c>
      <c r="B20" s="3">
        <v>45084</v>
      </c>
      <c r="C20" s="3" t="str">
        <f>TEXT(Table1[[#This Row],[CALL DATE]], "mmm yyy")</f>
        <v>Jun 2023</v>
      </c>
      <c r="D20" s="4">
        <v>0.35</v>
      </c>
      <c r="E20" s="4">
        <v>0.35069444444444398</v>
      </c>
      <c r="F20" s="130">
        <f>Table1[[#This Row],[CALL 
ATTENDED 
TIME]]-Table1[[#This Row],[CALL RECEIVED TIME]]</f>
        <v>6.9444444444399789E-4</v>
      </c>
      <c r="G20" s="17" t="s">
        <v>3651</v>
      </c>
      <c r="H20" s="5" t="s">
        <v>43</v>
      </c>
      <c r="I20" s="5" t="s">
        <v>310</v>
      </c>
      <c r="J20" s="2" t="s">
        <v>171</v>
      </c>
      <c r="K20" s="5" t="s">
        <v>45</v>
      </c>
      <c r="L20" s="19" t="s">
        <v>1850</v>
      </c>
      <c r="M20" s="19" t="s">
        <v>1851</v>
      </c>
      <c r="N20" s="10" t="s">
        <v>3314</v>
      </c>
      <c r="O20" s="2" t="s">
        <v>41</v>
      </c>
      <c r="P20" s="3">
        <v>45084</v>
      </c>
      <c r="Q20" s="3" t="str">
        <f>TEXT(Table1[[#This Row],[END DATE ]], "MMMM YYYY")</f>
        <v>June 2023</v>
      </c>
      <c r="R20" s="4">
        <v>0.375</v>
      </c>
      <c r="S20" s="6">
        <f t="shared" si="0"/>
        <v>45084.35</v>
      </c>
      <c r="T20" s="6">
        <f t="shared" si="1"/>
        <v>45084.375</v>
      </c>
      <c r="U20" s="92">
        <f t="shared" si="2"/>
        <v>2.5000000001455192E-2</v>
      </c>
      <c r="V20" s="2" t="s">
        <v>25</v>
      </c>
      <c r="W20" s="10" t="s">
        <v>47</v>
      </c>
    </row>
    <row r="21" spans="1:23" ht="18" customHeight="1" x14ac:dyDescent="0.25">
      <c r="A21" s="107">
        <v>20</v>
      </c>
      <c r="B21" s="3">
        <v>45084</v>
      </c>
      <c r="C21" s="3" t="str">
        <f>TEXT(Table1[[#This Row],[CALL DATE]], "mmm yyy")</f>
        <v>Jun 2023</v>
      </c>
      <c r="D21" s="4">
        <v>0.375</v>
      </c>
      <c r="E21" s="4">
        <v>0.37847222222222199</v>
      </c>
      <c r="F21" s="130">
        <f>Table1[[#This Row],[CALL 
ATTENDED 
TIME]]-Table1[[#This Row],[CALL RECEIVED TIME]]</f>
        <v>3.4722222222219878E-3</v>
      </c>
      <c r="G21" s="17" t="s">
        <v>1840</v>
      </c>
      <c r="H21" s="5" t="s">
        <v>116</v>
      </c>
      <c r="I21" s="5" t="s">
        <v>1841</v>
      </c>
      <c r="J21" s="2" t="s">
        <v>171</v>
      </c>
      <c r="K21" s="5" t="s">
        <v>45</v>
      </c>
      <c r="L21" s="19" t="s">
        <v>1852</v>
      </c>
      <c r="M21" s="19" t="s">
        <v>1853</v>
      </c>
      <c r="N21" s="2" t="s">
        <v>41</v>
      </c>
      <c r="O21" s="2" t="s">
        <v>41</v>
      </c>
      <c r="P21" s="3">
        <v>45084</v>
      </c>
      <c r="Q21" s="3" t="str">
        <f>TEXT(Table1[[#This Row],[END DATE ]], "MMMM YYYY")</f>
        <v>June 2023</v>
      </c>
      <c r="R21" s="4">
        <v>0.39583333333333298</v>
      </c>
      <c r="S21" s="6">
        <f t="shared" si="0"/>
        <v>45084.375</v>
      </c>
      <c r="T21" s="6">
        <f t="shared" si="1"/>
        <v>45084.395833333336</v>
      </c>
      <c r="U21" s="92">
        <f t="shared" si="2"/>
        <v>2.0833333335758653E-2</v>
      </c>
      <c r="V21" s="2" t="s">
        <v>25</v>
      </c>
      <c r="W21" s="10" t="s">
        <v>47</v>
      </c>
    </row>
    <row r="22" spans="1:23" ht="18" customHeight="1" x14ac:dyDescent="0.25">
      <c r="A22" s="107">
        <v>21</v>
      </c>
      <c r="B22" s="3">
        <v>45084</v>
      </c>
      <c r="C22" s="3" t="str">
        <f>TEXT(Table1[[#This Row],[CALL DATE]], "mmm yyy")</f>
        <v>Jun 2023</v>
      </c>
      <c r="D22" s="21">
        <v>0.56944444444444442</v>
      </c>
      <c r="E22" s="21">
        <v>0.57291666666666663</v>
      </c>
      <c r="F22" s="130">
        <f>Table1[[#This Row],[CALL 
ATTENDED 
TIME]]-Table1[[#This Row],[CALL RECEIVED TIME]]</f>
        <v>3.4722222222222099E-3</v>
      </c>
      <c r="G22" s="17" t="s">
        <v>858</v>
      </c>
      <c r="H22" s="5" t="s">
        <v>355</v>
      </c>
      <c r="I22" s="5" t="s">
        <v>859</v>
      </c>
      <c r="J22" s="5" t="s">
        <v>54</v>
      </c>
      <c r="K22" s="2" t="s">
        <v>111</v>
      </c>
      <c r="L22" s="18" t="s">
        <v>1855</v>
      </c>
      <c r="M22" s="18" t="s">
        <v>1856</v>
      </c>
      <c r="N22" s="63" t="s">
        <v>41</v>
      </c>
      <c r="O22" s="2" t="s">
        <v>41</v>
      </c>
      <c r="P22" s="3">
        <v>45084</v>
      </c>
      <c r="Q22" s="3" t="str">
        <f>TEXT(Table1[[#This Row],[END DATE ]], "MMMM YYYY")</f>
        <v>June 2023</v>
      </c>
      <c r="R22" s="21">
        <v>0.57986111111111105</v>
      </c>
      <c r="S22" s="6">
        <f t="shared" si="0"/>
        <v>45084.569444444445</v>
      </c>
      <c r="T22" s="6">
        <f t="shared" si="1"/>
        <v>45084.579861111109</v>
      </c>
      <c r="U22" s="92">
        <f t="shared" si="2"/>
        <v>1.0416666664241347E-2</v>
      </c>
      <c r="V22" s="2" t="s">
        <v>25</v>
      </c>
      <c r="W22" s="10" t="s">
        <v>26</v>
      </c>
    </row>
    <row r="23" spans="1:23" ht="18" customHeight="1" x14ac:dyDescent="0.25">
      <c r="A23" s="107">
        <v>22</v>
      </c>
      <c r="B23" s="3">
        <v>45084</v>
      </c>
      <c r="C23" s="3" t="str">
        <f>TEXT(Table1[[#This Row],[CALL DATE]], "mmm yyy")</f>
        <v>Jun 2023</v>
      </c>
      <c r="D23" s="4">
        <v>0.625</v>
      </c>
      <c r="E23" s="4">
        <v>0.63194444444444442</v>
      </c>
      <c r="F23" s="130">
        <f>Table1[[#This Row],[CALL 
ATTENDED 
TIME]]-Table1[[#This Row],[CALL RECEIVED TIME]]</f>
        <v>6.9444444444444198E-3</v>
      </c>
      <c r="G23" s="17" t="s">
        <v>3641</v>
      </c>
      <c r="H23" s="2" t="s">
        <v>36</v>
      </c>
      <c r="I23" s="10" t="s">
        <v>37</v>
      </c>
      <c r="J23" s="10" t="s">
        <v>21</v>
      </c>
      <c r="K23" s="2" t="s">
        <v>162</v>
      </c>
      <c r="L23" s="18" t="s">
        <v>1857</v>
      </c>
      <c r="M23" s="19" t="s">
        <v>1858</v>
      </c>
      <c r="N23" s="2" t="s">
        <v>41</v>
      </c>
      <c r="O23" s="2" t="s">
        <v>41</v>
      </c>
      <c r="P23" s="3">
        <v>45084</v>
      </c>
      <c r="Q23" s="3" t="str">
        <f>TEXT(Table1[[#This Row],[END DATE ]], "MMMM YYYY")</f>
        <v>June 2023</v>
      </c>
      <c r="R23" s="4">
        <v>0.64583333333333337</v>
      </c>
      <c r="S23" s="6">
        <f t="shared" si="0"/>
        <v>45084.625</v>
      </c>
      <c r="T23" s="6">
        <f t="shared" si="1"/>
        <v>45084.645833333336</v>
      </c>
      <c r="U23" s="92">
        <f t="shared" si="2"/>
        <v>2.0833333335758653E-2</v>
      </c>
      <c r="V23" s="2" t="s">
        <v>25</v>
      </c>
      <c r="W23" s="2" t="s">
        <v>42</v>
      </c>
    </row>
    <row r="24" spans="1:23" ht="18" customHeight="1" x14ac:dyDescent="0.25">
      <c r="A24" s="107">
        <v>23</v>
      </c>
      <c r="B24" s="3">
        <v>45085</v>
      </c>
      <c r="C24" s="3" t="str">
        <f>TEXT(Table1[[#This Row],[CALL DATE]], "mmm yyy")</f>
        <v>Jun 2023</v>
      </c>
      <c r="D24" s="4">
        <v>0.40277777777777801</v>
      </c>
      <c r="E24" s="4">
        <v>0.40625</v>
      </c>
      <c r="F24" s="130">
        <f>Table1[[#This Row],[CALL 
ATTENDED 
TIME]]-Table1[[#This Row],[CALL RECEIVED TIME]]</f>
        <v>3.4722222222219878E-3</v>
      </c>
      <c r="G24" s="17" t="s">
        <v>1840</v>
      </c>
      <c r="H24" s="5" t="s">
        <v>128</v>
      </c>
      <c r="I24" s="5" t="s">
        <v>1841</v>
      </c>
      <c r="J24" s="2" t="s">
        <v>171</v>
      </c>
      <c r="K24" s="5" t="s">
        <v>1608</v>
      </c>
      <c r="L24" s="19" t="s">
        <v>1859</v>
      </c>
      <c r="M24" s="19" t="s">
        <v>1860</v>
      </c>
      <c r="N24" s="2" t="s">
        <v>41</v>
      </c>
      <c r="O24" s="2" t="s">
        <v>41</v>
      </c>
      <c r="P24" s="3">
        <v>45085</v>
      </c>
      <c r="Q24" s="3" t="str">
        <f>TEXT(Table1[[#This Row],[END DATE ]], "MMMM YYYY")</f>
        <v>June 2023</v>
      </c>
      <c r="R24" s="4">
        <v>0.42708333333333298</v>
      </c>
      <c r="S24" s="6">
        <f t="shared" si="0"/>
        <v>45085.402777777781</v>
      </c>
      <c r="T24" s="6">
        <f t="shared" si="1"/>
        <v>45085.427083333336</v>
      </c>
      <c r="U24" s="92">
        <f t="shared" si="2"/>
        <v>2.4305555554747116E-2</v>
      </c>
      <c r="V24" s="2" t="s">
        <v>25</v>
      </c>
      <c r="W24" s="10" t="s">
        <v>47</v>
      </c>
    </row>
    <row r="25" spans="1:23" ht="18" customHeight="1" x14ac:dyDescent="0.25">
      <c r="A25" s="107">
        <v>24</v>
      </c>
      <c r="B25" s="3">
        <v>45085</v>
      </c>
      <c r="C25" s="3" t="str">
        <f>TEXT(Table1[[#This Row],[CALL DATE]], "mmm yyy")</f>
        <v>Jun 2023</v>
      </c>
      <c r="D25" s="21">
        <v>0.60416666666666663</v>
      </c>
      <c r="E25" s="21">
        <v>0.60763888888888895</v>
      </c>
      <c r="F25" s="130">
        <f>Table1[[#This Row],[CALL 
ATTENDED 
TIME]]-Table1[[#This Row],[CALL RECEIVED TIME]]</f>
        <v>3.4722222222223209E-3</v>
      </c>
      <c r="G25" s="17" t="s">
        <v>3648</v>
      </c>
      <c r="H25" s="5" t="s">
        <v>19</v>
      </c>
      <c r="I25" s="5" t="s">
        <v>87</v>
      </c>
      <c r="J25" s="5" t="s">
        <v>54</v>
      </c>
      <c r="K25" s="2" t="s">
        <v>162</v>
      </c>
      <c r="L25" s="17" t="s">
        <v>1861</v>
      </c>
      <c r="M25" s="17" t="s">
        <v>1862</v>
      </c>
      <c r="N25" s="2" t="s">
        <v>41</v>
      </c>
      <c r="O25" s="2" t="s">
        <v>41</v>
      </c>
      <c r="P25" s="3">
        <v>45085</v>
      </c>
      <c r="Q25" s="3" t="str">
        <f>TEXT(Table1[[#This Row],[END DATE ]], "MMMM YYYY")</f>
        <v>June 2023</v>
      </c>
      <c r="R25" s="21">
        <v>0.61458333333333337</v>
      </c>
      <c r="S25" s="6">
        <f t="shared" si="0"/>
        <v>45085.604166666664</v>
      </c>
      <c r="T25" s="6">
        <f t="shared" si="1"/>
        <v>45085.614583333336</v>
      </c>
      <c r="U25" s="92">
        <f t="shared" si="2"/>
        <v>1.0416666671517305E-2</v>
      </c>
      <c r="V25" s="2" t="s">
        <v>25</v>
      </c>
      <c r="W25" s="2" t="s">
        <v>42</v>
      </c>
    </row>
    <row r="26" spans="1:23" ht="18" customHeight="1" x14ac:dyDescent="0.25">
      <c r="A26" s="107">
        <v>25</v>
      </c>
      <c r="B26" s="3">
        <v>45085</v>
      </c>
      <c r="C26" s="3" t="str">
        <f>TEXT(Table1[[#This Row],[CALL DATE]], "mmm yyy")</f>
        <v>Jun 2023</v>
      </c>
      <c r="D26" s="4">
        <v>0.66666666666666663</v>
      </c>
      <c r="E26" s="4">
        <v>0.67361111111111116</v>
      </c>
      <c r="F26" s="130">
        <f>Table1[[#This Row],[CALL 
ATTENDED 
TIME]]-Table1[[#This Row],[CALL RECEIVED TIME]]</f>
        <v>6.9444444444445308E-3</v>
      </c>
      <c r="G26" s="18" t="s">
        <v>3646</v>
      </c>
      <c r="H26" s="2" t="s">
        <v>1854</v>
      </c>
      <c r="I26" s="10" t="s">
        <v>94</v>
      </c>
      <c r="J26" s="10" t="s">
        <v>21</v>
      </c>
      <c r="K26" s="5" t="s">
        <v>88</v>
      </c>
      <c r="L26" s="19" t="s">
        <v>1863</v>
      </c>
      <c r="M26" s="19" t="s">
        <v>1864</v>
      </c>
      <c r="N26" s="63" t="s">
        <v>41</v>
      </c>
      <c r="O26" s="2" t="s">
        <v>41</v>
      </c>
      <c r="P26" s="3">
        <v>45085</v>
      </c>
      <c r="Q26" s="3" t="str">
        <f>TEXT(Table1[[#This Row],[END DATE ]], "MMMM YYYY")</f>
        <v>June 2023</v>
      </c>
      <c r="R26" s="4">
        <v>0.6875</v>
      </c>
      <c r="S26" s="6">
        <f t="shared" si="0"/>
        <v>45085.666666666664</v>
      </c>
      <c r="T26" s="6">
        <f t="shared" si="1"/>
        <v>45085.6875</v>
      </c>
      <c r="U26" s="92">
        <f t="shared" si="2"/>
        <v>2.0833333335758653E-2</v>
      </c>
      <c r="V26" s="2" t="s">
        <v>25</v>
      </c>
      <c r="W26" s="10" t="s">
        <v>42</v>
      </c>
    </row>
    <row r="27" spans="1:23" ht="18" customHeight="1" x14ac:dyDescent="0.25">
      <c r="A27" s="107">
        <v>26</v>
      </c>
      <c r="B27" s="3">
        <v>45088</v>
      </c>
      <c r="C27" s="3" t="str">
        <f>TEXT(Table1[[#This Row],[CALL DATE]], "mmm yyy")</f>
        <v>Jun 2023</v>
      </c>
      <c r="D27" s="4">
        <v>0.47916666666666669</v>
      </c>
      <c r="E27" s="4">
        <v>0.4861111111111111</v>
      </c>
      <c r="F27" s="130">
        <f>Table1[[#This Row],[CALL 
ATTENDED 
TIME]]-Table1[[#This Row],[CALL RECEIVED TIME]]</f>
        <v>6.9444444444444198E-3</v>
      </c>
      <c r="G27" s="19" t="s">
        <v>3654</v>
      </c>
      <c r="H27" s="2" t="s">
        <v>812</v>
      </c>
      <c r="I27" s="2" t="s">
        <v>733</v>
      </c>
      <c r="J27" s="10" t="s">
        <v>21</v>
      </c>
      <c r="K27" s="5" t="s">
        <v>1608</v>
      </c>
      <c r="L27" s="18" t="s">
        <v>1865</v>
      </c>
      <c r="M27" s="19" t="s">
        <v>1866</v>
      </c>
      <c r="N27" s="2" t="s">
        <v>3505</v>
      </c>
      <c r="O27" s="2" t="s">
        <v>41</v>
      </c>
      <c r="P27" s="3">
        <v>45088</v>
      </c>
      <c r="Q27" s="3" t="str">
        <f>TEXT(Table1[[#This Row],[END DATE ]], "MMMM YYYY")</f>
        <v>June 2023</v>
      </c>
      <c r="R27" s="4">
        <v>0.52083333333333337</v>
      </c>
      <c r="S27" s="6">
        <f t="shared" si="0"/>
        <v>45088.479166666664</v>
      </c>
      <c r="T27" s="6">
        <f t="shared" si="1"/>
        <v>45088.520833333336</v>
      </c>
      <c r="U27" s="92">
        <f t="shared" si="2"/>
        <v>4.1666666671517305E-2</v>
      </c>
      <c r="V27" s="2" t="s">
        <v>25</v>
      </c>
      <c r="W27" s="10" t="s">
        <v>26</v>
      </c>
    </row>
    <row r="28" spans="1:23" ht="18" customHeight="1" x14ac:dyDescent="0.25">
      <c r="A28" s="107">
        <v>27</v>
      </c>
      <c r="B28" s="3">
        <v>45089</v>
      </c>
      <c r="C28" s="3" t="str">
        <f>TEXT(Table1[[#This Row],[CALL DATE]], "mmm yyy")</f>
        <v>Jun 2023</v>
      </c>
      <c r="D28" s="21">
        <v>0.4513888888888889</v>
      </c>
      <c r="E28" s="21">
        <v>0.4548611111111111</v>
      </c>
      <c r="F28" s="130">
        <f>Table1[[#This Row],[CALL 
ATTENDED 
TIME]]-Table1[[#This Row],[CALL RECEIVED TIME]]</f>
        <v>3.4722222222222099E-3</v>
      </c>
      <c r="G28" s="17" t="s">
        <v>3626</v>
      </c>
      <c r="H28" s="5" t="s">
        <v>128</v>
      </c>
      <c r="I28" s="5" t="s">
        <v>392</v>
      </c>
      <c r="J28" s="5" t="s">
        <v>54</v>
      </c>
      <c r="K28" s="5" t="s">
        <v>1608</v>
      </c>
      <c r="L28" s="17" t="s">
        <v>1867</v>
      </c>
      <c r="M28" s="17" t="s">
        <v>1868</v>
      </c>
      <c r="N28" s="2" t="s">
        <v>1869</v>
      </c>
      <c r="O28" s="2" t="s">
        <v>41</v>
      </c>
      <c r="P28" s="3">
        <v>45089</v>
      </c>
      <c r="Q28" s="3" t="str">
        <f>TEXT(Table1[[#This Row],[END DATE ]], "MMMM YYYY")</f>
        <v>June 2023</v>
      </c>
      <c r="R28" s="21">
        <v>0.46180555555555558</v>
      </c>
      <c r="S28" s="6">
        <f t="shared" si="0"/>
        <v>45089.451388888891</v>
      </c>
      <c r="T28" s="6">
        <f t="shared" si="1"/>
        <v>45089.461805555555</v>
      </c>
      <c r="U28" s="92">
        <f t="shared" si="2"/>
        <v>1.0416666664241347E-2</v>
      </c>
      <c r="V28" s="2" t="s">
        <v>25</v>
      </c>
      <c r="W28" s="10" t="s">
        <v>47</v>
      </c>
    </row>
    <row r="29" spans="1:23" ht="18" customHeight="1" x14ac:dyDescent="0.25">
      <c r="A29" s="107">
        <v>28</v>
      </c>
      <c r="B29" s="3">
        <v>45089</v>
      </c>
      <c r="C29" s="3" t="str">
        <f>TEXT(Table1[[#This Row],[CALL DATE]], "mmm yyy")</f>
        <v>Jun 2023</v>
      </c>
      <c r="D29" s="4">
        <v>0.4375</v>
      </c>
      <c r="E29" s="4">
        <v>0.44444444444444442</v>
      </c>
      <c r="F29" s="130">
        <f>Table1[[#This Row],[CALL 
ATTENDED 
TIME]]-Table1[[#This Row],[CALL RECEIVED TIME]]</f>
        <v>6.9444444444444198E-3</v>
      </c>
      <c r="G29" s="19" t="s">
        <v>1870</v>
      </c>
      <c r="H29" s="2" t="s">
        <v>101</v>
      </c>
      <c r="I29" s="2" t="s">
        <v>1871</v>
      </c>
      <c r="J29" s="10" t="s">
        <v>21</v>
      </c>
      <c r="K29" s="2" t="s">
        <v>111</v>
      </c>
      <c r="L29" s="18" t="s">
        <v>1872</v>
      </c>
      <c r="M29" s="19" t="s">
        <v>1873</v>
      </c>
      <c r="N29" s="63" t="s">
        <v>41</v>
      </c>
      <c r="O29" s="2" t="s">
        <v>41</v>
      </c>
      <c r="P29" s="3">
        <v>45089</v>
      </c>
      <c r="Q29" s="3" t="str">
        <f>TEXT(Table1[[#This Row],[END DATE ]], "MMMM YYYY")</f>
        <v>June 2023</v>
      </c>
      <c r="R29" s="4">
        <v>0.45833333333333331</v>
      </c>
      <c r="S29" s="6">
        <f t="shared" si="0"/>
        <v>45089.4375</v>
      </c>
      <c r="T29" s="6">
        <f t="shared" si="1"/>
        <v>45089.458333333336</v>
      </c>
      <c r="U29" s="92">
        <f t="shared" si="2"/>
        <v>2.0833333335758653E-2</v>
      </c>
      <c r="V29" s="2" t="s">
        <v>25</v>
      </c>
      <c r="W29" s="10" t="s">
        <v>26</v>
      </c>
    </row>
    <row r="30" spans="1:23" ht="18" customHeight="1" x14ac:dyDescent="0.25">
      <c r="A30" s="107">
        <v>29</v>
      </c>
      <c r="B30" s="3">
        <v>45089</v>
      </c>
      <c r="C30" s="3" t="str">
        <f>TEXT(Table1[[#This Row],[CALL DATE]], "mmm yyy")</f>
        <v>Jun 2023</v>
      </c>
      <c r="D30" s="21">
        <v>0.8125</v>
      </c>
      <c r="E30" s="21">
        <v>0.81597222222222221</v>
      </c>
      <c r="F30" s="130">
        <f>Table1[[#This Row],[CALL 
ATTENDED 
TIME]]-Table1[[#This Row],[CALL RECEIVED TIME]]</f>
        <v>3.4722222222222099E-3</v>
      </c>
      <c r="G30" s="17" t="s">
        <v>3648</v>
      </c>
      <c r="H30" s="5" t="s">
        <v>19</v>
      </c>
      <c r="I30" s="5" t="s">
        <v>87</v>
      </c>
      <c r="J30" s="2" t="s">
        <v>443</v>
      </c>
      <c r="K30" s="5" t="s">
        <v>1608</v>
      </c>
      <c r="L30" s="19" t="s">
        <v>632</v>
      </c>
      <c r="M30" s="19" t="s">
        <v>1874</v>
      </c>
      <c r="N30" s="2" t="s">
        <v>41</v>
      </c>
      <c r="O30" s="23" t="s">
        <v>41</v>
      </c>
      <c r="P30" s="3">
        <v>45089</v>
      </c>
      <c r="Q30" s="3" t="str">
        <f>TEXT(Table1[[#This Row],[END DATE ]], "MMMM YYYY")</f>
        <v>June 2023</v>
      </c>
      <c r="R30" s="21">
        <v>0.81944444444444453</v>
      </c>
      <c r="S30" s="6">
        <f t="shared" si="0"/>
        <v>45089.8125</v>
      </c>
      <c r="T30" s="6">
        <f t="shared" si="1"/>
        <v>45089.819444444445</v>
      </c>
      <c r="U30" s="92">
        <f t="shared" si="2"/>
        <v>6.9444444452528842E-3</v>
      </c>
      <c r="V30" s="2" t="s">
        <v>25</v>
      </c>
      <c r="W30" s="2" t="s">
        <v>42</v>
      </c>
    </row>
    <row r="31" spans="1:23" ht="18" customHeight="1" x14ac:dyDescent="0.25">
      <c r="A31" s="107">
        <v>30</v>
      </c>
      <c r="B31" s="3">
        <v>45090</v>
      </c>
      <c r="C31" s="3" t="str">
        <f>TEXT(Table1[[#This Row],[CALL DATE]], "mmm yyy")</f>
        <v>Jun 2023</v>
      </c>
      <c r="D31" s="4">
        <v>5.5555555555555601E-3</v>
      </c>
      <c r="E31" s="4">
        <v>9.0277777777777804E-3</v>
      </c>
      <c r="F31" s="130">
        <f>Table1[[#This Row],[CALL 
ATTENDED 
TIME]]-Table1[[#This Row],[CALL RECEIVED TIME]]</f>
        <v>3.4722222222222203E-3</v>
      </c>
      <c r="G31" s="17" t="s">
        <v>3641</v>
      </c>
      <c r="H31" s="5" t="s">
        <v>36</v>
      </c>
      <c r="I31" s="5" t="s">
        <v>161</v>
      </c>
      <c r="J31" s="2" t="s">
        <v>171</v>
      </c>
      <c r="K31" s="2" t="s">
        <v>162</v>
      </c>
      <c r="L31" s="19" t="s">
        <v>1875</v>
      </c>
      <c r="M31" s="19" t="s">
        <v>1504</v>
      </c>
      <c r="N31" s="2" t="s">
        <v>41</v>
      </c>
      <c r="O31" s="2" t="s">
        <v>41</v>
      </c>
      <c r="P31" s="3">
        <v>45090</v>
      </c>
      <c r="Q31" s="3" t="str">
        <f>TEXT(Table1[[#This Row],[END DATE ]], "MMMM YYYY")</f>
        <v>June 2023</v>
      </c>
      <c r="R31" s="4">
        <v>1.0416666666666701E-2</v>
      </c>
      <c r="S31" s="6">
        <f t="shared" si="0"/>
        <v>45090.005555555559</v>
      </c>
      <c r="T31" s="6">
        <f t="shared" si="1"/>
        <v>45090.010416666664</v>
      </c>
      <c r="U31" s="92">
        <f t="shared" si="2"/>
        <v>4.8611111051286571E-3</v>
      </c>
      <c r="V31" s="2" t="s">
        <v>25</v>
      </c>
      <c r="W31" s="2" t="s">
        <v>42</v>
      </c>
    </row>
    <row r="32" spans="1:23" ht="18" customHeight="1" x14ac:dyDescent="0.25">
      <c r="A32" s="107">
        <v>31</v>
      </c>
      <c r="B32" s="3">
        <v>45090</v>
      </c>
      <c r="C32" s="3" t="str">
        <f>TEXT(Table1[[#This Row],[CALL DATE]], "mmm yyy")</f>
        <v>Jun 2023</v>
      </c>
      <c r="D32" s="4">
        <v>3.125E-2</v>
      </c>
      <c r="E32" s="4">
        <v>3.4722222222222203E-2</v>
      </c>
      <c r="F32" s="130">
        <f>Table1[[#This Row],[CALL 
ATTENDED 
TIME]]-Table1[[#This Row],[CALL RECEIVED TIME]]</f>
        <v>3.4722222222222029E-3</v>
      </c>
      <c r="G32" s="17" t="s">
        <v>3627</v>
      </c>
      <c r="H32" s="5" t="s">
        <v>128</v>
      </c>
      <c r="I32" s="5" t="s">
        <v>250</v>
      </c>
      <c r="J32" s="2" t="s">
        <v>171</v>
      </c>
      <c r="K32" s="5" t="s">
        <v>1608</v>
      </c>
      <c r="L32" s="19" t="s">
        <v>1876</v>
      </c>
      <c r="M32" s="19" t="s">
        <v>1877</v>
      </c>
      <c r="N32" s="2" t="s">
        <v>41</v>
      </c>
      <c r="O32" s="2" t="s">
        <v>41</v>
      </c>
      <c r="P32" s="3">
        <v>45090</v>
      </c>
      <c r="Q32" s="3" t="str">
        <f>TEXT(Table1[[#This Row],[END DATE ]], "MMMM YYYY")</f>
        <v>June 2023</v>
      </c>
      <c r="R32" s="4">
        <v>3.8194444444444399E-2</v>
      </c>
      <c r="S32" s="6">
        <f t="shared" si="0"/>
        <v>45090.03125</v>
      </c>
      <c r="T32" s="6">
        <f t="shared" si="1"/>
        <v>45090.038194444445</v>
      </c>
      <c r="U32" s="92">
        <f t="shared" si="2"/>
        <v>6.9444444452528842E-3</v>
      </c>
      <c r="V32" s="2" t="s">
        <v>25</v>
      </c>
      <c r="W32" s="10" t="s">
        <v>47</v>
      </c>
    </row>
    <row r="33" spans="1:23" ht="18" customHeight="1" x14ac:dyDescent="0.25">
      <c r="A33" s="107">
        <v>32</v>
      </c>
      <c r="B33" s="3">
        <v>45090</v>
      </c>
      <c r="C33" s="3" t="str">
        <f>TEXT(Table1[[#This Row],[CALL DATE]], "mmm yyy")</f>
        <v>Jun 2023</v>
      </c>
      <c r="D33" s="21">
        <v>0.61805555555555558</v>
      </c>
      <c r="E33" s="21">
        <v>0.62222222222222223</v>
      </c>
      <c r="F33" s="130">
        <f>Table1[[#This Row],[CALL 
ATTENDED 
TIME]]-Table1[[#This Row],[CALL RECEIVED TIME]]</f>
        <v>4.1666666666666519E-3</v>
      </c>
      <c r="G33" s="17" t="s">
        <v>80</v>
      </c>
      <c r="H33" s="5" t="s">
        <v>43</v>
      </c>
      <c r="I33" s="5" t="s">
        <v>81</v>
      </c>
      <c r="J33" s="2" t="s">
        <v>443</v>
      </c>
      <c r="K33" s="2" t="s">
        <v>111</v>
      </c>
      <c r="L33" s="19" t="s">
        <v>1878</v>
      </c>
      <c r="M33" s="19" t="s">
        <v>1831</v>
      </c>
      <c r="N33" s="63" t="s">
        <v>41</v>
      </c>
      <c r="O33" s="2" t="s">
        <v>41</v>
      </c>
      <c r="P33" s="3">
        <v>45090</v>
      </c>
      <c r="Q33" s="3" t="str">
        <f>TEXT(Table1[[#This Row],[END DATE ]], "MMMM YYYY")</f>
        <v>June 2023</v>
      </c>
      <c r="R33" s="21">
        <v>0.62638888888888888</v>
      </c>
      <c r="S33" s="6">
        <f t="shared" si="0"/>
        <v>45090.618055555555</v>
      </c>
      <c r="T33" s="6">
        <f t="shared" si="1"/>
        <v>45090.626388888886</v>
      </c>
      <c r="U33" s="92">
        <f t="shared" si="2"/>
        <v>8.333333331393078E-3</v>
      </c>
      <c r="V33" s="2" t="s">
        <v>25</v>
      </c>
      <c r="W33" s="10" t="s">
        <v>26</v>
      </c>
    </row>
    <row r="34" spans="1:23" ht="18" customHeight="1" x14ac:dyDescent="0.25">
      <c r="A34" s="107">
        <v>33</v>
      </c>
      <c r="B34" s="3">
        <v>45090</v>
      </c>
      <c r="C34" s="3" t="str">
        <f>TEXT(Table1[[#This Row],[CALL DATE]], "mmm yyy")</f>
        <v>Jun 2023</v>
      </c>
      <c r="D34" s="21">
        <v>0.75</v>
      </c>
      <c r="E34" s="21">
        <v>0.75347222222222221</v>
      </c>
      <c r="F34" s="130">
        <f>Table1[[#This Row],[CALL 
ATTENDED 
TIME]]-Table1[[#This Row],[CALL RECEIVED TIME]]</f>
        <v>3.4722222222222099E-3</v>
      </c>
      <c r="G34" s="17" t="s">
        <v>3646</v>
      </c>
      <c r="H34" s="5" t="s">
        <v>128</v>
      </c>
      <c r="I34" s="5" t="s">
        <v>798</v>
      </c>
      <c r="J34" s="2" t="s">
        <v>443</v>
      </c>
      <c r="K34" s="5" t="s">
        <v>45</v>
      </c>
      <c r="L34" s="19" t="s">
        <v>39</v>
      </c>
      <c r="M34" s="19" t="s">
        <v>1879</v>
      </c>
      <c r="N34" s="63" t="s">
        <v>41</v>
      </c>
      <c r="O34" s="2" t="s">
        <v>41</v>
      </c>
      <c r="P34" s="3">
        <v>45090</v>
      </c>
      <c r="Q34" s="3" t="str">
        <f>TEXT(Table1[[#This Row],[END DATE ]], "MMMM YYYY")</f>
        <v>June 2023</v>
      </c>
      <c r="R34" s="21">
        <v>0.76041666666666663</v>
      </c>
      <c r="S34" s="6">
        <f t="shared" si="0"/>
        <v>45090.75</v>
      </c>
      <c r="T34" s="6">
        <f t="shared" si="1"/>
        <v>45090.760416666664</v>
      </c>
      <c r="U34" s="92">
        <f t="shared" si="2"/>
        <v>1.0416666664241347E-2</v>
      </c>
      <c r="V34" s="2" t="s">
        <v>25</v>
      </c>
      <c r="W34" s="10" t="s">
        <v>42</v>
      </c>
    </row>
    <row r="35" spans="1:23" ht="18" customHeight="1" x14ac:dyDescent="0.25">
      <c r="A35" s="107">
        <v>34</v>
      </c>
      <c r="B35" s="3">
        <v>45091</v>
      </c>
      <c r="C35" s="3" t="str">
        <f>TEXT(Table1[[#This Row],[CALL DATE]], "mmm yyy")</f>
        <v>Jun 2023</v>
      </c>
      <c r="D35" s="4">
        <v>0.97916666666666696</v>
      </c>
      <c r="E35" s="4">
        <v>0.98263888888888895</v>
      </c>
      <c r="F35" s="130">
        <f>Table1[[#This Row],[CALL 
ATTENDED 
TIME]]-Table1[[#This Row],[CALL RECEIVED TIME]]</f>
        <v>3.4722222222219878E-3</v>
      </c>
      <c r="G35" s="17" t="s">
        <v>3681</v>
      </c>
      <c r="H35" s="5" t="s">
        <v>116</v>
      </c>
      <c r="I35" s="5" t="s">
        <v>487</v>
      </c>
      <c r="J35" s="2" t="s">
        <v>171</v>
      </c>
      <c r="K35" s="2" t="s">
        <v>50</v>
      </c>
      <c r="L35" s="19" t="s">
        <v>1880</v>
      </c>
      <c r="M35" s="19" t="s">
        <v>1881</v>
      </c>
      <c r="N35" s="2" t="s">
        <v>41</v>
      </c>
      <c r="O35" s="2" t="s">
        <v>41</v>
      </c>
      <c r="P35" s="3">
        <v>45091</v>
      </c>
      <c r="Q35" s="3" t="str">
        <f>TEXT(Table1[[#This Row],[END DATE ]], "MMMM YYYY")</f>
        <v>June 2023</v>
      </c>
      <c r="R35" s="4">
        <v>0.98958333333333304</v>
      </c>
      <c r="S35" s="6">
        <f t="shared" si="0"/>
        <v>45091.979166666664</v>
      </c>
      <c r="T35" s="6">
        <f t="shared" si="1"/>
        <v>45091.989583333336</v>
      </c>
      <c r="U35" s="92">
        <f t="shared" si="2"/>
        <v>1.0416666671517305E-2</v>
      </c>
      <c r="V35" s="2" t="s">
        <v>25</v>
      </c>
      <c r="W35" s="10" t="s">
        <v>26</v>
      </c>
    </row>
    <row r="36" spans="1:23" ht="18" customHeight="1" x14ac:dyDescent="0.25">
      <c r="A36" s="107">
        <v>35</v>
      </c>
      <c r="B36" s="3">
        <v>45091</v>
      </c>
      <c r="C36" s="3" t="str">
        <f>TEXT(Table1[[#This Row],[CALL DATE]], "mmm yyy")</f>
        <v>Jun 2023</v>
      </c>
      <c r="D36" s="21">
        <v>0.78472222222222221</v>
      </c>
      <c r="E36" s="21">
        <v>0.79166666666666663</v>
      </c>
      <c r="F36" s="130">
        <f>Table1[[#This Row],[CALL 
ATTENDED 
TIME]]-Table1[[#This Row],[CALL RECEIVED TIME]]</f>
        <v>6.9444444444444198E-3</v>
      </c>
      <c r="G36" s="25" t="s">
        <v>3675</v>
      </c>
      <c r="H36" s="5" t="s">
        <v>43</v>
      </c>
      <c r="I36" s="5" t="s">
        <v>136</v>
      </c>
      <c r="J36" s="5" t="s">
        <v>54</v>
      </c>
      <c r="K36" s="5" t="s">
        <v>45</v>
      </c>
      <c r="L36" s="17" t="s">
        <v>1883</v>
      </c>
      <c r="M36" s="17" t="s">
        <v>1884</v>
      </c>
      <c r="N36" s="63" t="s">
        <v>41</v>
      </c>
      <c r="O36" s="2" t="s">
        <v>41</v>
      </c>
      <c r="P36" s="3">
        <v>45091</v>
      </c>
      <c r="Q36" s="3" t="str">
        <f>TEXT(Table1[[#This Row],[END DATE ]], "MMMM YYYY")</f>
        <v>June 2023</v>
      </c>
      <c r="R36" s="21">
        <v>0.79513888888888884</v>
      </c>
      <c r="S36" s="6">
        <f t="shared" si="0"/>
        <v>45091.784722222219</v>
      </c>
      <c r="T36" s="6">
        <f t="shared" si="1"/>
        <v>45091.795138888891</v>
      </c>
      <c r="U36" s="92">
        <f t="shared" si="2"/>
        <v>1.0416666671517305E-2</v>
      </c>
      <c r="V36" s="2" t="s">
        <v>25</v>
      </c>
      <c r="W36" s="10" t="s">
        <v>26</v>
      </c>
    </row>
    <row r="37" spans="1:23" ht="18" customHeight="1" x14ac:dyDescent="0.25">
      <c r="A37" s="107">
        <v>36</v>
      </c>
      <c r="B37" s="3">
        <v>45091</v>
      </c>
      <c r="C37" s="3" t="str">
        <f>TEXT(Table1[[#This Row],[CALL DATE]], "mmm yyy")</f>
        <v>Jun 2023</v>
      </c>
      <c r="D37" s="4">
        <v>0.70833333333333337</v>
      </c>
      <c r="E37" s="4">
        <v>0.71527777777777779</v>
      </c>
      <c r="F37" s="130">
        <f>Table1[[#This Row],[CALL 
ATTENDED 
TIME]]-Table1[[#This Row],[CALL RECEIVED TIME]]</f>
        <v>6.9444444444444198E-3</v>
      </c>
      <c r="G37" s="18" t="s">
        <v>1885</v>
      </c>
      <c r="H37" s="2" t="s">
        <v>554</v>
      </c>
      <c r="I37" s="2">
        <v>72204354</v>
      </c>
      <c r="J37" s="10" t="s">
        <v>21</v>
      </c>
      <c r="K37" s="5" t="s">
        <v>45</v>
      </c>
      <c r="L37" s="18" t="s">
        <v>1886</v>
      </c>
      <c r="M37" s="19" t="s">
        <v>1887</v>
      </c>
      <c r="N37" s="63" t="s">
        <v>41</v>
      </c>
      <c r="O37" s="2" t="s">
        <v>41</v>
      </c>
      <c r="P37" s="3">
        <v>45091</v>
      </c>
      <c r="Q37" s="3" t="str">
        <f>TEXT(Table1[[#This Row],[END DATE ]], "MMMM YYYY")</f>
        <v>June 2023</v>
      </c>
      <c r="R37" s="4">
        <v>0.73958333333333337</v>
      </c>
      <c r="S37" s="6">
        <f t="shared" si="0"/>
        <v>45091.708333333336</v>
      </c>
      <c r="T37" s="6">
        <f t="shared" si="1"/>
        <v>45091.739583333336</v>
      </c>
      <c r="U37" s="92">
        <f t="shared" si="2"/>
        <v>3.125E-2</v>
      </c>
      <c r="V37" s="2" t="s">
        <v>25</v>
      </c>
      <c r="W37" s="10" t="s">
        <v>26</v>
      </c>
    </row>
    <row r="38" spans="1:23" ht="18" customHeight="1" x14ac:dyDescent="0.25">
      <c r="A38" s="107">
        <v>37</v>
      </c>
      <c r="B38" s="3">
        <v>45091</v>
      </c>
      <c r="C38" s="3" t="str">
        <f>TEXT(Table1[[#This Row],[CALL DATE]], "mmm yyy")</f>
        <v>Jun 2023</v>
      </c>
      <c r="D38" s="21">
        <v>0.59027777777777779</v>
      </c>
      <c r="E38" s="21">
        <v>0.59375</v>
      </c>
      <c r="F38" s="130">
        <f>Table1[[#This Row],[CALL 
ATTENDED 
TIME]]-Table1[[#This Row],[CALL RECEIVED TIME]]</f>
        <v>3.4722222222222099E-3</v>
      </c>
      <c r="G38" s="17" t="s">
        <v>3626</v>
      </c>
      <c r="H38" s="5" t="s">
        <v>128</v>
      </c>
      <c r="I38" s="5" t="s">
        <v>392</v>
      </c>
      <c r="J38" s="2" t="s">
        <v>443</v>
      </c>
      <c r="K38" s="5" t="s">
        <v>1608</v>
      </c>
      <c r="L38" s="19" t="s">
        <v>1888</v>
      </c>
      <c r="M38" s="19" t="s">
        <v>1889</v>
      </c>
      <c r="N38" s="10" t="s">
        <v>389</v>
      </c>
      <c r="O38" s="10" t="s">
        <v>41</v>
      </c>
      <c r="P38" s="3">
        <v>45091</v>
      </c>
      <c r="Q38" s="3" t="str">
        <f>TEXT(Table1[[#This Row],[END DATE ]], "MMMM YYYY")</f>
        <v>June 2023</v>
      </c>
      <c r="R38" s="21">
        <v>0.60069444444444442</v>
      </c>
      <c r="S38" s="6">
        <f t="shared" si="0"/>
        <v>45091.590277777781</v>
      </c>
      <c r="T38" s="6">
        <f t="shared" si="1"/>
        <v>45091.600694444445</v>
      </c>
      <c r="U38" s="92">
        <f t="shared" si="2"/>
        <v>1.0416666664241347E-2</v>
      </c>
      <c r="V38" s="2" t="s">
        <v>25</v>
      </c>
      <c r="W38" s="10" t="s">
        <v>47</v>
      </c>
    </row>
    <row r="39" spans="1:23" ht="18" customHeight="1" x14ac:dyDescent="0.25">
      <c r="A39" s="107">
        <v>38</v>
      </c>
      <c r="B39" s="3">
        <v>45091</v>
      </c>
      <c r="C39" s="3" t="str">
        <f>TEXT(Table1[[#This Row],[CALL DATE]], "mmm yyy")</f>
        <v>Jun 2023</v>
      </c>
      <c r="D39" s="21">
        <v>0.70833333333333337</v>
      </c>
      <c r="E39" s="21">
        <v>0.71180555555555547</v>
      </c>
      <c r="F39" s="130">
        <f>Table1[[#This Row],[CALL 
ATTENDED 
TIME]]-Table1[[#This Row],[CALL RECEIVED TIME]]</f>
        <v>3.4722222222220989E-3</v>
      </c>
      <c r="G39" s="17" t="s">
        <v>3654</v>
      </c>
      <c r="H39" s="5" t="s">
        <v>27</v>
      </c>
      <c r="I39" s="5" t="s">
        <v>273</v>
      </c>
      <c r="J39" s="2" t="s">
        <v>443</v>
      </c>
      <c r="K39" s="5" t="s">
        <v>1608</v>
      </c>
      <c r="L39" s="19" t="s">
        <v>1890</v>
      </c>
      <c r="M39" s="19" t="s">
        <v>1891</v>
      </c>
      <c r="N39" s="10" t="s">
        <v>1892</v>
      </c>
      <c r="O39" s="2" t="s">
        <v>41</v>
      </c>
      <c r="P39" s="3">
        <v>45091</v>
      </c>
      <c r="Q39" s="3" t="str">
        <f>TEXT(Table1[[#This Row],[END DATE ]], "MMMM YYYY")</f>
        <v>June 2023</v>
      </c>
      <c r="R39" s="21">
        <v>0.71875</v>
      </c>
      <c r="S39" s="6">
        <f t="shared" si="0"/>
        <v>45091.708333333336</v>
      </c>
      <c r="T39" s="6">
        <f t="shared" si="1"/>
        <v>45091.71875</v>
      </c>
      <c r="U39" s="92">
        <f t="shared" si="2"/>
        <v>1.0416666664241347E-2</v>
      </c>
      <c r="V39" s="2" t="s">
        <v>25</v>
      </c>
      <c r="W39" s="10" t="s">
        <v>26</v>
      </c>
    </row>
    <row r="40" spans="1:23" ht="18" customHeight="1" x14ac:dyDescent="0.25">
      <c r="A40" s="107">
        <v>39</v>
      </c>
      <c r="B40" s="3">
        <v>45092</v>
      </c>
      <c r="C40" s="3" t="str">
        <f>TEXT(Table1[[#This Row],[CALL DATE]], "mmm yyy")</f>
        <v>Jun 2023</v>
      </c>
      <c r="D40" s="4">
        <v>1.0416666666666701E-2</v>
      </c>
      <c r="E40" s="4">
        <v>1.38888888888889E-2</v>
      </c>
      <c r="F40" s="130">
        <f>Table1[[#This Row],[CALL 
ATTENDED 
TIME]]-Table1[[#This Row],[CALL RECEIVED TIME]]</f>
        <v>3.4722222222221995E-3</v>
      </c>
      <c r="G40" s="17" t="s">
        <v>1714</v>
      </c>
      <c r="H40" s="5" t="s">
        <v>786</v>
      </c>
      <c r="I40" s="5" t="s">
        <v>1715</v>
      </c>
      <c r="J40" s="2" t="s">
        <v>171</v>
      </c>
      <c r="K40" s="5" t="s">
        <v>45</v>
      </c>
      <c r="L40" s="19" t="s">
        <v>1893</v>
      </c>
      <c r="M40" s="19" t="s">
        <v>1894</v>
      </c>
      <c r="N40" s="63" t="s">
        <v>41</v>
      </c>
      <c r="O40" s="2" t="s">
        <v>41</v>
      </c>
      <c r="P40" s="3">
        <v>45092</v>
      </c>
      <c r="Q40" s="3" t="str">
        <f>TEXT(Table1[[#This Row],[END DATE ]], "MMMM YYYY")</f>
        <v>June 2023</v>
      </c>
      <c r="R40" s="4">
        <v>2.4305555555555601E-2</v>
      </c>
      <c r="S40" s="6">
        <f t="shared" si="0"/>
        <v>45092.010416666664</v>
      </c>
      <c r="T40" s="6">
        <f t="shared" si="1"/>
        <v>45092.024305555555</v>
      </c>
      <c r="U40" s="92">
        <f t="shared" si="2"/>
        <v>1.3888888890505768E-2</v>
      </c>
      <c r="V40" s="2" t="s">
        <v>25</v>
      </c>
      <c r="W40" s="10" t="s">
        <v>26</v>
      </c>
    </row>
    <row r="41" spans="1:23" ht="18" customHeight="1" x14ac:dyDescent="0.25">
      <c r="A41" s="107">
        <v>40</v>
      </c>
      <c r="B41" s="3">
        <v>45092</v>
      </c>
      <c r="C41" s="3" t="str">
        <f>TEXT(Table1[[#This Row],[CALL DATE]], "mmm yyy")</f>
        <v>Jun 2023</v>
      </c>
      <c r="D41" s="4">
        <v>2.7777777777777801E-2</v>
      </c>
      <c r="E41" s="4">
        <v>3.125E-2</v>
      </c>
      <c r="F41" s="130">
        <f>Table1[[#This Row],[CALL 
ATTENDED 
TIME]]-Table1[[#This Row],[CALL RECEIVED TIME]]</f>
        <v>3.4722222222221995E-3</v>
      </c>
      <c r="G41" s="17" t="s">
        <v>3627</v>
      </c>
      <c r="H41" s="5" t="s">
        <v>128</v>
      </c>
      <c r="I41" s="5" t="s">
        <v>250</v>
      </c>
      <c r="J41" s="2" t="s">
        <v>171</v>
      </c>
      <c r="K41" s="5" t="s">
        <v>1608</v>
      </c>
      <c r="L41" s="19" t="s">
        <v>1895</v>
      </c>
      <c r="M41" s="19" t="s">
        <v>1896</v>
      </c>
      <c r="N41" s="2" t="s">
        <v>41</v>
      </c>
      <c r="O41" s="2" t="s">
        <v>41</v>
      </c>
      <c r="P41" s="3">
        <v>45092</v>
      </c>
      <c r="Q41" s="3" t="str">
        <f>TEXT(Table1[[#This Row],[END DATE ]], "MMMM YYYY")</f>
        <v>June 2023</v>
      </c>
      <c r="R41" s="4">
        <v>3.4722222222222203E-2</v>
      </c>
      <c r="S41" s="6">
        <f t="shared" si="0"/>
        <v>45092.027777777781</v>
      </c>
      <c r="T41" s="6">
        <f t="shared" si="1"/>
        <v>45092.034722222219</v>
      </c>
      <c r="U41" s="92">
        <f t="shared" si="2"/>
        <v>6.9444444379769266E-3</v>
      </c>
      <c r="V41" s="2" t="s">
        <v>25</v>
      </c>
      <c r="W41" s="10" t="s">
        <v>47</v>
      </c>
    </row>
    <row r="42" spans="1:23" ht="18" customHeight="1" x14ac:dyDescent="0.25">
      <c r="A42" s="107">
        <v>41</v>
      </c>
      <c r="B42" s="3">
        <v>45092</v>
      </c>
      <c r="C42" s="3" t="str">
        <f>TEXT(Table1[[#This Row],[CALL DATE]], "mmm yyy")</f>
        <v>Jun 2023</v>
      </c>
      <c r="D42" s="4">
        <v>0.90972222222222199</v>
      </c>
      <c r="E42" s="4">
        <v>0.91319444444444398</v>
      </c>
      <c r="F42" s="130">
        <f>Table1[[#This Row],[CALL 
ATTENDED 
TIME]]-Table1[[#This Row],[CALL RECEIVED TIME]]</f>
        <v>3.4722222222219878E-3</v>
      </c>
      <c r="G42" s="17" t="s">
        <v>3641</v>
      </c>
      <c r="H42" s="5" t="s">
        <v>36</v>
      </c>
      <c r="I42" s="5" t="s">
        <v>161</v>
      </c>
      <c r="J42" s="2" t="s">
        <v>171</v>
      </c>
      <c r="K42" s="2" t="s">
        <v>162</v>
      </c>
      <c r="L42" s="19" t="s">
        <v>386</v>
      </c>
      <c r="M42" s="19" t="s">
        <v>3579</v>
      </c>
      <c r="N42" s="2" t="s">
        <v>41</v>
      </c>
      <c r="O42" s="2" t="s">
        <v>41</v>
      </c>
      <c r="P42" s="3">
        <v>45092</v>
      </c>
      <c r="Q42" s="3" t="str">
        <f>TEXT(Table1[[#This Row],[END DATE ]], "MMMM YYYY")</f>
        <v>June 2023</v>
      </c>
      <c r="R42" s="4">
        <v>0.91666666666666696</v>
      </c>
      <c r="S42" s="6">
        <f t="shared" si="0"/>
        <v>45092.909722222219</v>
      </c>
      <c r="T42" s="6">
        <f t="shared" si="1"/>
        <v>45092.916666666664</v>
      </c>
      <c r="U42" s="92">
        <f t="shared" si="2"/>
        <v>6.9444444452528842E-3</v>
      </c>
      <c r="V42" s="2" t="s">
        <v>25</v>
      </c>
      <c r="W42" s="2" t="s">
        <v>42</v>
      </c>
    </row>
    <row r="43" spans="1:23" ht="18" customHeight="1" x14ac:dyDescent="0.25">
      <c r="A43" s="107">
        <v>42</v>
      </c>
      <c r="B43" s="3">
        <v>45092</v>
      </c>
      <c r="C43" s="3" t="str">
        <f>TEXT(Table1[[#This Row],[CALL DATE]], "mmm yyy")</f>
        <v>Jun 2023</v>
      </c>
      <c r="D43" s="21">
        <v>0.79166666666666663</v>
      </c>
      <c r="E43" s="21">
        <v>0.79513888888888884</v>
      </c>
      <c r="F43" s="130">
        <f>Table1[[#This Row],[CALL 
ATTENDED 
TIME]]-Table1[[#This Row],[CALL RECEIVED TIME]]</f>
        <v>3.4722222222222099E-3</v>
      </c>
      <c r="G43" s="17" t="s">
        <v>3633</v>
      </c>
      <c r="H43" s="5" t="s">
        <v>477</v>
      </c>
      <c r="I43" s="5" t="s">
        <v>1466</v>
      </c>
      <c r="J43" s="5" t="s">
        <v>54</v>
      </c>
      <c r="K43" s="2" t="s">
        <v>111</v>
      </c>
      <c r="L43" s="17" t="s">
        <v>1458</v>
      </c>
      <c r="M43" s="17" t="s">
        <v>1897</v>
      </c>
      <c r="N43" s="2" t="s">
        <v>41</v>
      </c>
      <c r="O43" s="5" t="s">
        <v>41</v>
      </c>
      <c r="P43" s="3">
        <v>45092</v>
      </c>
      <c r="Q43" s="3" t="str">
        <f>TEXT(Table1[[#This Row],[END DATE ]], "MMMM YYYY")</f>
        <v>June 2023</v>
      </c>
      <c r="R43" s="21">
        <v>0.79861111111111116</v>
      </c>
      <c r="S43" s="6">
        <f t="shared" si="0"/>
        <v>45092.791666666664</v>
      </c>
      <c r="T43" s="6">
        <f t="shared" si="1"/>
        <v>45092.798611111109</v>
      </c>
      <c r="U43" s="92">
        <f t="shared" si="2"/>
        <v>6.9444444452528842E-3</v>
      </c>
      <c r="V43" s="2" t="s">
        <v>25</v>
      </c>
      <c r="W43" s="10" t="s">
        <v>47</v>
      </c>
    </row>
    <row r="44" spans="1:23" ht="18" customHeight="1" x14ac:dyDescent="0.25">
      <c r="A44" s="107">
        <v>43</v>
      </c>
      <c r="B44" s="3">
        <v>45092</v>
      </c>
      <c r="C44" s="3" t="str">
        <f>TEXT(Table1[[#This Row],[CALL DATE]], "mmm yyy")</f>
        <v>Jun 2023</v>
      </c>
      <c r="D44" s="21">
        <v>0.67361111111111116</v>
      </c>
      <c r="E44" s="21">
        <v>0.67708333333333337</v>
      </c>
      <c r="F44" s="130">
        <f>Table1[[#This Row],[CALL 
ATTENDED 
TIME]]-Table1[[#This Row],[CALL RECEIVED TIME]]</f>
        <v>3.4722222222222099E-3</v>
      </c>
      <c r="G44" s="17" t="s">
        <v>3636</v>
      </c>
      <c r="H44" s="5" t="s">
        <v>128</v>
      </c>
      <c r="I44" s="5" t="s">
        <v>250</v>
      </c>
      <c r="J44" s="2" t="s">
        <v>443</v>
      </c>
      <c r="K44" s="5" t="s">
        <v>1608</v>
      </c>
      <c r="L44" s="19" t="s">
        <v>1898</v>
      </c>
      <c r="M44" s="19" t="s">
        <v>1899</v>
      </c>
      <c r="N44" s="2" t="s">
        <v>41</v>
      </c>
      <c r="O44" s="10" t="s">
        <v>41</v>
      </c>
      <c r="P44" s="3">
        <v>45092</v>
      </c>
      <c r="Q44" s="3" t="str">
        <f>TEXT(Table1[[#This Row],[END DATE ]], "MMMM YYYY")</f>
        <v>June 2023</v>
      </c>
      <c r="R44" s="21">
        <v>0.67708333333333337</v>
      </c>
      <c r="S44" s="6">
        <f t="shared" si="0"/>
        <v>45092.673611111109</v>
      </c>
      <c r="T44" s="6">
        <f t="shared" si="1"/>
        <v>45092.677083333336</v>
      </c>
      <c r="U44" s="92">
        <f t="shared" si="2"/>
        <v>3.4722222262644209E-3</v>
      </c>
      <c r="V44" s="2" t="s">
        <v>25</v>
      </c>
      <c r="W44" s="10" t="s">
        <v>47</v>
      </c>
    </row>
    <row r="45" spans="1:23" ht="18" customHeight="1" x14ac:dyDescent="0.25">
      <c r="A45" s="107">
        <v>44</v>
      </c>
      <c r="B45" s="3">
        <v>45093</v>
      </c>
      <c r="C45" s="3" t="str">
        <f>TEXT(Table1[[#This Row],[CALL DATE]], "mmm yyy")</f>
        <v>Jun 2023</v>
      </c>
      <c r="D45" s="21">
        <v>0.75694444444444453</v>
      </c>
      <c r="E45" s="21">
        <v>0.76041666666666663</v>
      </c>
      <c r="F45" s="130">
        <f>Table1[[#This Row],[CALL 
ATTENDED 
TIME]]-Table1[[#This Row],[CALL RECEIVED TIME]]</f>
        <v>3.4722222222220989E-3</v>
      </c>
      <c r="G45" s="17" t="s">
        <v>3684</v>
      </c>
      <c r="H45" s="5" t="s">
        <v>328</v>
      </c>
      <c r="I45" s="5" t="s">
        <v>460</v>
      </c>
      <c r="J45" s="2" t="s">
        <v>443</v>
      </c>
      <c r="K45" s="5" t="s">
        <v>1608</v>
      </c>
      <c r="L45" s="19" t="s">
        <v>1900</v>
      </c>
      <c r="M45" s="19" t="s">
        <v>1901</v>
      </c>
      <c r="N45" s="2" t="s">
        <v>41</v>
      </c>
      <c r="O45" s="10" t="s">
        <v>41</v>
      </c>
      <c r="P45" s="3">
        <v>45093</v>
      </c>
      <c r="Q45" s="3" t="str">
        <f>TEXT(Table1[[#This Row],[END DATE ]], "MMMM YYYY")</f>
        <v>June 2023</v>
      </c>
      <c r="R45" s="21">
        <v>0.76736111111111116</v>
      </c>
      <c r="S45" s="6">
        <f t="shared" si="0"/>
        <v>45093.756944444445</v>
      </c>
      <c r="T45" s="6">
        <f t="shared" si="1"/>
        <v>45093.767361111109</v>
      </c>
      <c r="U45" s="92">
        <f t="shared" si="2"/>
        <v>1.0416666664241347E-2</v>
      </c>
      <c r="V45" s="2" t="s">
        <v>25</v>
      </c>
      <c r="W45" s="10" t="s">
        <v>47</v>
      </c>
    </row>
    <row r="46" spans="1:23" ht="18" customHeight="1" x14ac:dyDescent="0.25">
      <c r="A46" s="107">
        <v>45</v>
      </c>
      <c r="B46" s="3">
        <v>45094</v>
      </c>
      <c r="C46" s="3" t="str">
        <f>TEXT(Table1[[#This Row],[CALL DATE]], "mmm yyy")</f>
        <v>Jun 2023</v>
      </c>
      <c r="D46" s="4">
        <v>0.97430555555555598</v>
      </c>
      <c r="E46" s="4">
        <v>0.97569444444444398</v>
      </c>
      <c r="F46" s="130">
        <f>Table1[[#This Row],[CALL 
ATTENDED 
TIME]]-Table1[[#This Row],[CALL RECEIVED TIME]]</f>
        <v>1.3888888888879958E-3</v>
      </c>
      <c r="G46" s="17" t="s">
        <v>3654</v>
      </c>
      <c r="H46" s="5" t="s">
        <v>27</v>
      </c>
      <c r="I46" s="5" t="s">
        <v>145</v>
      </c>
      <c r="J46" s="2" t="s">
        <v>171</v>
      </c>
      <c r="K46" s="5" t="s">
        <v>45</v>
      </c>
      <c r="L46" s="19" t="s">
        <v>1902</v>
      </c>
      <c r="M46" s="19" t="s">
        <v>1903</v>
      </c>
      <c r="N46" s="63" t="s">
        <v>41</v>
      </c>
      <c r="O46" s="2" t="s">
        <v>41</v>
      </c>
      <c r="P46" s="3">
        <v>45094</v>
      </c>
      <c r="Q46" s="3" t="str">
        <f>TEXT(Table1[[#This Row],[END DATE ]], "MMMM YYYY")</f>
        <v>June 2023</v>
      </c>
      <c r="R46" s="4">
        <v>0.98611111111111105</v>
      </c>
      <c r="S46" s="6">
        <f t="shared" si="0"/>
        <v>45094.974305555559</v>
      </c>
      <c r="T46" s="6">
        <f t="shared" si="1"/>
        <v>45094.986111111109</v>
      </c>
      <c r="U46" s="92">
        <f t="shared" si="2"/>
        <v>1.1805555550381541E-2</v>
      </c>
      <c r="V46" s="2" t="s">
        <v>25</v>
      </c>
      <c r="W46" s="10" t="s">
        <v>26</v>
      </c>
    </row>
    <row r="47" spans="1:23" ht="18" customHeight="1" x14ac:dyDescent="0.25">
      <c r="A47" s="107">
        <v>47</v>
      </c>
      <c r="B47" s="3">
        <v>45094</v>
      </c>
      <c r="C47" s="3" t="str">
        <f>TEXT(Table1[[#This Row],[CALL DATE]], "mmm yyy")</f>
        <v>Jun 2023</v>
      </c>
      <c r="D47" s="21">
        <v>0.63194444444444442</v>
      </c>
      <c r="E47" s="21">
        <v>0.63541666666666663</v>
      </c>
      <c r="F47" s="130">
        <f>Table1[[#This Row],[CALL 
ATTENDED 
TIME]]-Table1[[#This Row],[CALL RECEIVED TIME]]</f>
        <v>3.4722222222222099E-3</v>
      </c>
      <c r="G47" s="17" t="s">
        <v>3678</v>
      </c>
      <c r="H47" s="5" t="s">
        <v>43</v>
      </c>
      <c r="I47" s="5" t="s">
        <v>449</v>
      </c>
      <c r="J47" s="2" t="s">
        <v>443</v>
      </c>
      <c r="K47" s="5" t="s">
        <v>1608</v>
      </c>
      <c r="L47" s="19" t="s">
        <v>1905</v>
      </c>
      <c r="M47" s="19" t="s">
        <v>1906</v>
      </c>
      <c r="N47" s="63" t="s">
        <v>41</v>
      </c>
      <c r="O47" s="2" t="s">
        <v>41</v>
      </c>
      <c r="P47" s="3">
        <v>45094</v>
      </c>
      <c r="Q47" s="3" t="str">
        <f>TEXT(Table1[[#This Row],[END DATE ]], "MMMM YYYY")</f>
        <v>June 2023</v>
      </c>
      <c r="R47" s="21">
        <v>0.64236111111111105</v>
      </c>
      <c r="S47" s="6">
        <f t="shared" si="0"/>
        <v>45094.631944444445</v>
      </c>
      <c r="T47" s="6">
        <f t="shared" si="1"/>
        <v>45094.642361111109</v>
      </c>
      <c r="U47" s="92">
        <f t="shared" si="2"/>
        <v>1.0416666664241347E-2</v>
      </c>
      <c r="V47" s="2" t="s">
        <v>25</v>
      </c>
      <c r="W47" s="10" t="s">
        <v>26</v>
      </c>
    </row>
    <row r="48" spans="1:23" ht="18" customHeight="1" x14ac:dyDescent="0.25">
      <c r="A48" s="107">
        <v>48</v>
      </c>
      <c r="B48" s="3">
        <v>45095</v>
      </c>
      <c r="C48" s="3" t="str">
        <f>TEXT(Table1[[#This Row],[CALL DATE]], "mmm yyy")</f>
        <v>Jun 2023</v>
      </c>
      <c r="D48" s="21">
        <v>0.4375</v>
      </c>
      <c r="E48" s="21">
        <v>0.44097222222222227</v>
      </c>
      <c r="F48" s="130">
        <f>Table1[[#This Row],[CALL 
ATTENDED 
TIME]]-Table1[[#This Row],[CALL RECEIVED TIME]]</f>
        <v>3.4722222222222654E-3</v>
      </c>
      <c r="G48" s="17" t="s">
        <v>3678</v>
      </c>
      <c r="H48" s="5" t="s">
        <v>43</v>
      </c>
      <c r="I48" s="5" t="s">
        <v>537</v>
      </c>
      <c r="J48" s="5" t="s">
        <v>54</v>
      </c>
      <c r="K48" s="2" t="s">
        <v>55</v>
      </c>
      <c r="L48" s="17" t="s">
        <v>1907</v>
      </c>
      <c r="M48" s="17" t="s">
        <v>1908</v>
      </c>
      <c r="N48" s="63" t="s">
        <v>41</v>
      </c>
      <c r="O48" s="5" t="s">
        <v>3235</v>
      </c>
      <c r="P48" s="3">
        <v>45095</v>
      </c>
      <c r="Q48" s="3" t="str">
        <f>TEXT(Table1[[#This Row],[END DATE ]], "MMMM YYYY")</f>
        <v>June 2023</v>
      </c>
      <c r="R48" s="21">
        <v>0.44791666666666669</v>
      </c>
      <c r="S48" s="6">
        <f t="shared" si="0"/>
        <v>45095.4375</v>
      </c>
      <c r="T48" s="6">
        <f t="shared" si="1"/>
        <v>45095.447916666664</v>
      </c>
      <c r="U48" s="92">
        <f t="shared" si="2"/>
        <v>1.0416666664241347E-2</v>
      </c>
      <c r="V48" s="2" t="s">
        <v>25</v>
      </c>
      <c r="W48" s="10" t="s">
        <v>26</v>
      </c>
    </row>
    <row r="49" spans="1:23" ht="18" customHeight="1" x14ac:dyDescent="0.25">
      <c r="A49" s="107">
        <v>49</v>
      </c>
      <c r="B49" s="3">
        <v>45097</v>
      </c>
      <c r="C49" s="3" t="str">
        <f>TEXT(Table1[[#This Row],[CALL DATE]], "mmm yyy")</f>
        <v>Jun 2023</v>
      </c>
      <c r="D49" s="21">
        <v>0.59722222222222221</v>
      </c>
      <c r="E49" s="21">
        <v>0.60416666666666663</v>
      </c>
      <c r="F49" s="130">
        <f>Table1[[#This Row],[CALL 
ATTENDED 
TIME]]-Table1[[#This Row],[CALL RECEIVED TIME]]</f>
        <v>6.9444444444444198E-3</v>
      </c>
      <c r="G49" s="17" t="s">
        <v>3641</v>
      </c>
      <c r="H49" s="5" t="s">
        <v>36</v>
      </c>
      <c r="I49" s="5" t="s">
        <v>161</v>
      </c>
      <c r="J49" s="5" t="s">
        <v>54</v>
      </c>
      <c r="K49" s="2" t="s">
        <v>162</v>
      </c>
      <c r="L49" s="17" t="s">
        <v>22</v>
      </c>
      <c r="M49" s="17" t="s">
        <v>1647</v>
      </c>
      <c r="N49" s="2" t="s">
        <v>41</v>
      </c>
      <c r="O49" s="5" t="s">
        <v>41</v>
      </c>
      <c r="P49" s="3">
        <v>45097</v>
      </c>
      <c r="Q49" s="3" t="str">
        <f>TEXT(Table1[[#This Row],[END DATE ]], "MMMM YYYY")</f>
        <v>June 2023</v>
      </c>
      <c r="R49" s="21">
        <v>0.61458333333333337</v>
      </c>
      <c r="S49" s="6">
        <f t="shared" si="0"/>
        <v>45097.597222222219</v>
      </c>
      <c r="T49" s="6">
        <f t="shared" ref="T49:T104" si="3">P49+R49</f>
        <v>45097.614583333336</v>
      </c>
      <c r="U49" s="92">
        <f t="shared" ref="U49:U104" si="4">T49-S49</f>
        <v>1.7361111116770189E-2</v>
      </c>
      <c r="V49" s="2" t="s">
        <v>25</v>
      </c>
      <c r="W49" s="2" t="s">
        <v>42</v>
      </c>
    </row>
    <row r="50" spans="1:23" ht="18" customHeight="1" x14ac:dyDescent="0.25">
      <c r="A50" s="107">
        <v>50</v>
      </c>
      <c r="B50" s="3">
        <v>45098</v>
      </c>
      <c r="C50" s="3" t="str">
        <f>TEXT(Table1[[#This Row],[CALL DATE]], "mmm yyy")</f>
        <v>Jun 2023</v>
      </c>
      <c r="D50" s="4">
        <v>0.61111111111111105</v>
      </c>
      <c r="E50" s="4">
        <v>0.61458333333333304</v>
      </c>
      <c r="F50" s="130">
        <f>Table1[[#This Row],[CALL 
ATTENDED 
TIME]]-Table1[[#This Row],[CALL RECEIVED TIME]]</f>
        <v>3.4722222222219878E-3</v>
      </c>
      <c r="G50" s="17" t="s">
        <v>3654</v>
      </c>
      <c r="H50" s="5" t="s">
        <v>27</v>
      </c>
      <c r="I50" s="5" t="s">
        <v>273</v>
      </c>
      <c r="J50" s="2" t="s">
        <v>171</v>
      </c>
      <c r="K50" s="5" t="s">
        <v>1608</v>
      </c>
      <c r="L50" s="19" t="s">
        <v>1909</v>
      </c>
      <c r="M50" s="19" t="s">
        <v>1910</v>
      </c>
      <c r="N50" s="2" t="s">
        <v>3315</v>
      </c>
      <c r="O50" s="2" t="s">
        <v>41</v>
      </c>
      <c r="P50" s="3">
        <v>45098</v>
      </c>
      <c r="Q50" s="3" t="str">
        <f>TEXT(Table1[[#This Row],[END DATE ]], "MMMM YYYY")</f>
        <v>June 2023</v>
      </c>
      <c r="R50" s="4">
        <v>0.625</v>
      </c>
      <c r="S50" s="6">
        <f t="shared" si="0"/>
        <v>45098.611111111109</v>
      </c>
      <c r="T50" s="6">
        <f t="shared" si="3"/>
        <v>45098.625</v>
      </c>
      <c r="U50" s="92">
        <f t="shared" si="4"/>
        <v>1.3888888890505768E-2</v>
      </c>
      <c r="V50" s="2" t="s">
        <v>25</v>
      </c>
      <c r="W50" s="10" t="s">
        <v>26</v>
      </c>
    </row>
    <row r="51" spans="1:23" ht="18" customHeight="1" x14ac:dyDescent="0.25">
      <c r="A51" s="107">
        <v>51</v>
      </c>
      <c r="B51" s="3">
        <v>45098</v>
      </c>
      <c r="C51" s="3" t="str">
        <f>TEXT(Table1[[#This Row],[CALL DATE]], "mmm yyy")</f>
        <v>Jun 2023</v>
      </c>
      <c r="D51" s="4">
        <v>0.625</v>
      </c>
      <c r="E51" s="4">
        <v>0.63194444444444398</v>
      </c>
      <c r="F51" s="130">
        <f>Table1[[#This Row],[CALL 
ATTENDED 
TIME]]-Table1[[#This Row],[CALL RECEIVED TIME]]</f>
        <v>6.9444444444439757E-3</v>
      </c>
      <c r="G51" s="17" t="s">
        <v>57</v>
      </c>
      <c r="H51" s="5" t="s">
        <v>27</v>
      </c>
      <c r="I51" s="5" t="s">
        <v>58</v>
      </c>
      <c r="J51" s="2" t="s">
        <v>171</v>
      </c>
      <c r="K51" s="5" t="s">
        <v>88</v>
      </c>
      <c r="L51" s="19" t="s">
        <v>1911</v>
      </c>
      <c r="M51" s="19" t="s">
        <v>1912</v>
      </c>
      <c r="N51" s="2" t="s">
        <v>41</v>
      </c>
      <c r="O51" s="2" t="s">
        <v>41</v>
      </c>
      <c r="P51" s="3">
        <v>45098</v>
      </c>
      <c r="Q51" s="3" t="str">
        <f>TEXT(Table1[[#This Row],[END DATE ]], "MMMM YYYY")</f>
        <v>June 2023</v>
      </c>
      <c r="R51" s="4">
        <v>0.63888888888888895</v>
      </c>
      <c r="S51" s="6">
        <f t="shared" si="0"/>
        <v>45098.625</v>
      </c>
      <c r="T51" s="6">
        <f t="shared" si="3"/>
        <v>45098.638888888891</v>
      </c>
      <c r="U51" s="92">
        <f t="shared" si="4"/>
        <v>1.3888888890505768E-2</v>
      </c>
      <c r="V51" s="2" t="s">
        <v>25</v>
      </c>
      <c r="W51" s="10" t="s">
        <v>47</v>
      </c>
    </row>
    <row r="52" spans="1:23" ht="18" customHeight="1" x14ac:dyDescent="0.25">
      <c r="A52" s="107">
        <v>52</v>
      </c>
      <c r="B52" s="3">
        <v>45098</v>
      </c>
      <c r="C52" s="3" t="str">
        <f>TEXT(Table1[[#This Row],[CALL DATE]], "mmm yyy")</f>
        <v>Jun 2023</v>
      </c>
      <c r="D52" s="4">
        <v>0.65625</v>
      </c>
      <c r="E52" s="4">
        <v>0.65972222222222199</v>
      </c>
      <c r="F52" s="130">
        <f>Table1[[#This Row],[CALL 
ATTENDED 
TIME]]-Table1[[#This Row],[CALL RECEIVED TIME]]</f>
        <v>3.4722222222219878E-3</v>
      </c>
      <c r="G52" s="17" t="s">
        <v>3653</v>
      </c>
      <c r="H52" s="5" t="s">
        <v>27</v>
      </c>
      <c r="I52" s="5" t="s">
        <v>338</v>
      </c>
      <c r="J52" s="2" t="s">
        <v>171</v>
      </c>
      <c r="K52" s="2" t="s">
        <v>182</v>
      </c>
      <c r="L52" s="19" t="s">
        <v>1913</v>
      </c>
      <c r="M52" s="19" t="s">
        <v>1914</v>
      </c>
      <c r="N52" s="63" t="s">
        <v>41</v>
      </c>
      <c r="O52" s="2" t="s">
        <v>41</v>
      </c>
      <c r="P52" s="3">
        <v>45098</v>
      </c>
      <c r="Q52" s="3" t="str">
        <f>TEXT(Table1[[#This Row],[END DATE ]], "MMMM YYYY")</f>
        <v>June 2023</v>
      </c>
      <c r="R52" s="4">
        <v>0.66666666666666696</v>
      </c>
      <c r="S52" s="6">
        <f t="shared" si="0"/>
        <v>45098.65625</v>
      </c>
      <c r="T52" s="6">
        <f t="shared" si="3"/>
        <v>45098.666666666664</v>
      </c>
      <c r="U52" s="92">
        <f t="shared" si="4"/>
        <v>1.0416666664241347E-2</v>
      </c>
      <c r="V52" s="2" t="s">
        <v>25</v>
      </c>
      <c r="W52" s="10" t="s">
        <v>26</v>
      </c>
    </row>
    <row r="53" spans="1:23" ht="18" customHeight="1" x14ac:dyDescent="0.25">
      <c r="A53" s="107">
        <v>53</v>
      </c>
      <c r="B53" s="3">
        <v>45098</v>
      </c>
      <c r="C53" s="3" t="str">
        <f>TEXT(Table1[[#This Row],[CALL DATE]], "mmm yyy")</f>
        <v>Jun 2023</v>
      </c>
      <c r="D53" s="4">
        <v>0.72222222222222199</v>
      </c>
      <c r="E53" s="4">
        <v>0.72916666666666696</v>
      </c>
      <c r="F53" s="130">
        <f>Table1[[#This Row],[CALL 
ATTENDED 
TIME]]-Table1[[#This Row],[CALL RECEIVED TIME]]</f>
        <v>6.9444444444449749E-3</v>
      </c>
      <c r="G53" s="18" t="s">
        <v>57</v>
      </c>
      <c r="H53" s="2" t="s">
        <v>27</v>
      </c>
      <c r="I53" s="10" t="s">
        <v>58</v>
      </c>
      <c r="J53" s="10" t="s">
        <v>21</v>
      </c>
      <c r="K53" s="5" t="s">
        <v>88</v>
      </c>
      <c r="L53" s="19" t="s">
        <v>1915</v>
      </c>
      <c r="M53" s="19" t="s">
        <v>1916</v>
      </c>
      <c r="N53" s="2" t="s">
        <v>41</v>
      </c>
      <c r="O53" s="2" t="s">
        <v>41</v>
      </c>
      <c r="P53" s="3">
        <v>45098</v>
      </c>
      <c r="Q53" s="3" t="str">
        <f>TEXT(Table1[[#This Row],[END DATE ]], "MMMM YYYY")</f>
        <v>June 2023</v>
      </c>
      <c r="R53" s="4">
        <v>0.73611111111111105</v>
      </c>
      <c r="S53" s="6">
        <f t="shared" si="0"/>
        <v>45098.722222222219</v>
      </c>
      <c r="T53" s="6">
        <f t="shared" si="3"/>
        <v>45098.736111111109</v>
      </c>
      <c r="U53" s="92">
        <f t="shared" si="4"/>
        <v>1.3888888890505768E-2</v>
      </c>
      <c r="V53" s="2" t="s">
        <v>25</v>
      </c>
      <c r="W53" s="10" t="s">
        <v>47</v>
      </c>
    </row>
    <row r="54" spans="1:23" ht="18" customHeight="1" x14ac:dyDescent="0.25">
      <c r="A54" s="107">
        <v>54</v>
      </c>
      <c r="B54" s="3">
        <v>45098</v>
      </c>
      <c r="C54" s="3" t="str">
        <f>TEXT(Table1[[#This Row],[CALL DATE]], "mmm yyy")</f>
        <v>Jun 2023</v>
      </c>
      <c r="D54" s="21">
        <v>0.49305555555555558</v>
      </c>
      <c r="E54" s="21">
        <v>0.49652777777777773</v>
      </c>
      <c r="F54" s="130">
        <f>Table1[[#This Row],[CALL 
ATTENDED 
TIME]]-Table1[[#This Row],[CALL RECEIVED TIME]]</f>
        <v>3.4722222222221544E-3</v>
      </c>
      <c r="G54" s="17" t="s">
        <v>737</v>
      </c>
      <c r="H54" s="5" t="s">
        <v>380</v>
      </c>
      <c r="I54" s="5" t="s">
        <v>738</v>
      </c>
      <c r="J54" s="2" t="s">
        <v>443</v>
      </c>
      <c r="K54" s="2" t="s">
        <v>111</v>
      </c>
      <c r="L54" s="19" t="s">
        <v>1917</v>
      </c>
      <c r="M54" s="19" t="s">
        <v>1918</v>
      </c>
      <c r="N54" s="63" t="s">
        <v>41</v>
      </c>
      <c r="O54" s="2" t="s">
        <v>41</v>
      </c>
      <c r="P54" s="3">
        <v>45098</v>
      </c>
      <c r="Q54" s="3" t="str">
        <f>TEXT(Table1[[#This Row],[END DATE ]], "MMMM YYYY")</f>
        <v>June 2023</v>
      </c>
      <c r="R54" s="21">
        <v>0.50347222222222221</v>
      </c>
      <c r="S54" s="6">
        <f t="shared" si="0"/>
        <v>45098.493055555555</v>
      </c>
      <c r="T54" s="6">
        <f t="shared" si="3"/>
        <v>45098.503472222219</v>
      </c>
      <c r="U54" s="92">
        <f t="shared" si="4"/>
        <v>1.0416666664241347E-2</v>
      </c>
      <c r="V54" s="2" t="s">
        <v>25</v>
      </c>
      <c r="W54" s="10" t="s">
        <v>26</v>
      </c>
    </row>
    <row r="55" spans="1:23" ht="18" customHeight="1" x14ac:dyDescent="0.25">
      <c r="A55" s="107">
        <v>55</v>
      </c>
      <c r="B55" s="3">
        <v>45098</v>
      </c>
      <c r="C55" s="3" t="str">
        <f>TEXT(Table1[[#This Row],[CALL DATE]], "mmm yyy")</f>
        <v>Jun 2023</v>
      </c>
      <c r="D55" s="21">
        <v>0.54861111111111105</v>
      </c>
      <c r="E55" s="21">
        <v>0.55208333333333337</v>
      </c>
      <c r="F55" s="130">
        <f>Table1[[#This Row],[CALL 
ATTENDED 
TIME]]-Table1[[#This Row],[CALL RECEIVED TIME]]</f>
        <v>3.4722222222223209E-3</v>
      </c>
      <c r="G55" s="17" t="s">
        <v>923</v>
      </c>
      <c r="H55" s="5" t="s">
        <v>380</v>
      </c>
      <c r="I55" s="5" t="s">
        <v>924</v>
      </c>
      <c r="J55" s="2" t="s">
        <v>443</v>
      </c>
      <c r="K55" s="2" t="s">
        <v>111</v>
      </c>
      <c r="L55" s="19" t="s">
        <v>39</v>
      </c>
      <c r="M55" s="19" t="s">
        <v>1919</v>
      </c>
      <c r="N55" s="2" t="s">
        <v>2674</v>
      </c>
      <c r="O55" s="2" t="s">
        <v>41</v>
      </c>
      <c r="P55" s="3">
        <v>45098</v>
      </c>
      <c r="Q55" s="3" t="str">
        <f>TEXT(Table1[[#This Row],[END DATE ]], "MMMM YYYY")</f>
        <v>June 2023</v>
      </c>
      <c r="R55" s="21">
        <v>0.55555555555555558</v>
      </c>
      <c r="S55" s="6">
        <f t="shared" si="0"/>
        <v>45098.548611111109</v>
      </c>
      <c r="T55" s="6">
        <f t="shared" si="3"/>
        <v>45098.555555555555</v>
      </c>
      <c r="U55" s="92">
        <f t="shared" si="4"/>
        <v>6.9444444452528842E-3</v>
      </c>
      <c r="V55" s="2" t="s">
        <v>25</v>
      </c>
      <c r="W55" s="10" t="s">
        <v>26</v>
      </c>
    </row>
    <row r="56" spans="1:23" ht="18" customHeight="1" x14ac:dyDescent="0.25">
      <c r="A56" s="107">
        <v>56</v>
      </c>
      <c r="B56" s="3">
        <v>45098</v>
      </c>
      <c r="C56" s="3" t="str">
        <f>TEXT(Table1[[#This Row],[CALL DATE]], "mmm yyy")</f>
        <v>Jun 2023</v>
      </c>
      <c r="D56" s="21">
        <v>0.5625</v>
      </c>
      <c r="E56" s="21">
        <v>0.56597222222222221</v>
      </c>
      <c r="F56" s="130">
        <f>Table1[[#This Row],[CALL 
ATTENDED 
TIME]]-Table1[[#This Row],[CALL RECEIVED TIME]]</f>
        <v>3.4722222222222099E-3</v>
      </c>
      <c r="G56" s="17" t="s">
        <v>923</v>
      </c>
      <c r="H56" s="5" t="s">
        <v>380</v>
      </c>
      <c r="I56" s="5" t="s">
        <v>924</v>
      </c>
      <c r="J56" s="2" t="s">
        <v>443</v>
      </c>
      <c r="K56" s="2" t="s">
        <v>111</v>
      </c>
      <c r="L56" s="19" t="s">
        <v>1920</v>
      </c>
      <c r="M56" s="19" t="s">
        <v>1921</v>
      </c>
      <c r="N56" s="63" t="s">
        <v>41</v>
      </c>
      <c r="O56" s="2" t="s">
        <v>41</v>
      </c>
      <c r="P56" s="3">
        <v>45098</v>
      </c>
      <c r="Q56" s="3" t="str">
        <f>TEXT(Table1[[#This Row],[END DATE ]], "MMMM YYYY")</f>
        <v>June 2023</v>
      </c>
      <c r="R56" s="21">
        <v>0.56944444444444442</v>
      </c>
      <c r="S56" s="6">
        <f t="shared" si="0"/>
        <v>45098.5625</v>
      </c>
      <c r="T56" s="6">
        <f t="shared" si="3"/>
        <v>45098.569444444445</v>
      </c>
      <c r="U56" s="92">
        <f t="shared" si="4"/>
        <v>6.9444444452528842E-3</v>
      </c>
      <c r="V56" s="2" t="s">
        <v>25</v>
      </c>
      <c r="W56" s="10" t="s">
        <v>26</v>
      </c>
    </row>
    <row r="57" spans="1:23" ht="18" customHeight="1" x14ac:dyDescent="0.25">
      <c r="A57" s="107">
        <v>57</v>
      </c>
      <c r="B57" s="3">
        <v>45100</v>
      </c>
      <c r="C57" s="3" t="str">
        <f>TEXT(Table1[[#This Row],[CALL DATE]], "mmm yyy")</f>
        <v>Jun 2023</v>
      </c>
      <c r="D57" s="4">
        <v>0.53472222222222199</v>
      </c>
      <c r="E57" s="4">
        <v>0.54166666666666696</v>
      </c>
      <c r="F57" s="130">
        <f>Table1[[#This Row],[CALL 
ATTENDED 
TIME]]-Table1[[#This Row],[CALL RECEIVED TIME]]</f>
        <v>6.9444444444449749E-3</v>
      </c>
      <c r="G57" s="18" t="s">
        <v>1391</v>
      </c>
      <c r="H57" s="2" t="s">
        <v>959</v>
      </c>
      <c r="I57" s="10" t="s">
        <v>3354</v>
      </c>
      <c r="J57" s="10" t="s">
        <v>21</v>
      </c>
      <c r="K57" s="2" t="s">
        <v>182</v>
      </c>
      <c r="L57" s="19" t="s">
        <v>1922</v>
      </c>
      <c r="M57" s="19" t="s">
        <v>1923</v>
      </c>
      <c r="N57" s="63" t="s">
        <v>41</v>
      </c>
      <c r="O57" s="2" t="s">
        <v>41</v>
      </c>
      <c r="P57" s="3">
        <v>45100</v>
      </c>
      <c r="Q57" s="3" t="str">
        <f>TEXT(Table1[[#This Row],[END DATE ]], "MMMM YYYY")</f>
        <v>June 2023</v>
      </c>
      <c r="R57" s="4">
        <v>0.5625</v>
      </c>
      <c r="S57" s="6">
        <f t="shared" si="0"/>
        <v>45100.534722222219</v>
      </c>
      <c r="T57" s="6">
        <f t="shared" si="3"/>
        <v>45100.5625</v>
      </c>
      <c r="U57" s="92">
        <f t="shared" si="4"/>
        <v>2.7777777781011537E-2</v>
      </c>
      <c r="V57" s="2" t="s">
        <v>25</v>
      </c>
      <c r="W57" s="10" t="s">
        <v>26</v>
      </c>
    </row>
    <row r="58" spans="1:23" ht="18" customHeight="1" x14ac:dyDescent="0.25">
      <c r="A58" s="107">
        <v>58</v>
      </c>
      <c r="B58" s="3">
        <v>45100</v>
      </c>
      <c r="C58" s="3" t="str">
        <f>TEXT(Table1[[#This Row],[CALL DATE]], "mmm yyy")</f>
        <v>Jun 2023</v>
      </c>
      <c r="D58" s="21">
        <v>0.54861111111111105</v>
      </c>
      <c r="E58" s="21">
        <v>0.55208333333333337</v>
      </c>
      <c r="F58" s="130">
        <f>Table1[[#This Row],[CALL 
ATTENDED 
TIME]]-Table1[[#This Row],[CALL RECEIVED TIME]]</f>
        <v>3.4722222222223209E-3</v>
      </c>
      <c r="G58" s="17" t="s">
        <v>1391</v>
      </c>
      <c r="H58" s="5" t="s">
        <v>959</v>
      </c>
      <c r="I58" s="5" t="s">
        <v>3354</v>
      </c>
      <c r="J58" s="2" t="s">
        <v>443</v>
      </c>
      <c r="K58" s="2" t="s">
        <v>182</v>
      </c>
      <c r="L58" s="19" t="s">
        <v>1924</v>
      </c>
      <c r="M58" s="19" t="s">
        <v>1925</v>
      </c>
      <c r="N58" s="10" t="s">
        <v>2354</v>
      </c>
      <c r="O58" s="2" t="s">
        <v>41</v>
      </c>
      <c r="P58" s="3">
        <v>45100</v>
      </c>
      <c r="Q58" s="3" t="str">
        <f>TEXT(Table1[[#This Row],[END DATE ]], "MMMM YYYY")</f>
        <v>June 2023</v>
      </c>
      <c r="R58" s="21">
        <v>0.55902777777777779</v>
      </c>
      <c r="S58" s="6">
        <f t="shared" si="0"/>
        <v>45100.548611111109</v>
      </c>
      <c r="T58" s="6">
        <f t="shared" si="3"/>
        <v>45100.559027777781</v>
      </c>
      <c r="U58" s="92">
        <f t="shared" si="4"/>
        <v>1.0416666671517305E-2</v>
      </c>
      <c r="V58" s="2" t="s">
        <v>25</v>
      </c>
      <c r="W58" s="10" t="s">
        <v>26</v>
      </c>
    </row>
    <row r="59" spans="1:23" ht="18" customHeight="1" x14ac:dyDescent="0.25">
      <c r="A59" s="107">
        <v>59</v>
      </c>
      <c r="B59" s="3">
        <v>45101</v>
      </c>
      <c r="C59" s="3" t="str">
        <f>TEXT(Table1[[#This Row],[CALL DATE]], "mmm yyy")</f>
        <v>Jun 2023</v>
      </c>
      <c r="D59" s="4">
        <v>0.5</v>
      </c>
      <c r="E59" s="4">
        <v>0.50694444444444398</v>
      </c>
      <c r="F59" s="130">
        <f>Table1[[#This Row],[CALL 
ATTENDED 
TIME]]-Table1[[#This Row],[CALL RECEIVED TIME]]</f>
        <v>6.9444444444439757E-3</v>
      </c>
      <c r="G59" s="18" t="s">
        <v>1391</v>
      </c>
      <c r="H59" s="2" t="s">
        <v>959</v>
      </c>
      <c r="I59" s="10" t="s">
        <v>3354</v>
      </c>
      <c r="J59" s="10" t="s">
        <v>21</v>
      </c>
      <c r="K59" s="2" t="s">
        <v>182</v>
      </c>
      <c r="L59" s="19" t="s">
        <v>1922</v>
      </c>
      <c r="M59" s="19" t="s">
        <v>1926</v>
      </c>
      <c r="N59" s="2" t="s">
        <v>3254</v>
      </c>
      <c r="O59" s="2" t="s">
        <v>41</v>
      </c>
      <c r="P59" s="3">
        <v>45101</v>
      </c>
      <c r="Q59" s="3" t="str">
        <f>TEXT(Table1[[#This Row],[END DATE ]], "MMMM YYYY")</f>
        <v>June 2023</v>
      </c>
      <c r="R59" s="4">
        <v>0.625</v>
      </c>
      <c r="S59" s="6">
        <f t="shared" si="0"/>
        <v>45101.5</v>
      </c>
      <c r="T59" s="6">
        <f t="shared" si="3"/>
        <v>45101.625</v>
      </c>
      <c r="U59" s="92">
        <f t="shared" si="4"/>
        <v>0.125</v>
      </c>
      <c r="V59" s="2" t="s">
        <v>25</v>
      </c>
      <c r="W59" s="10" t="s">
        <v>26</v>
      </c>
    </row>
    <row r="60" spans="1:23" ht="18" customHeight="1" x14ac:dyDescent="0.25">
      <c r="A60" s="107">
        <v>60</v>
      </c>
      <c r="B60" s="3">
        <v>45102</v>
      </c>
      <c r="C60" s="3" t="str">
        <f>TEXT(Table1[[#This Row],[CALL DATE]], "mmm yyy")</f>
        <v>Jun 2023</v>
      </c>
      <c r="D60" s="4">
        <v>0.64583333333333304</v>
      </c>
      <c r="E60" s="21">
        <v>0.64930555555555558</v>
      </c>
      <c r="F60" s="130">
        <f>Table1[[#This Row],[CALL 
ATTENDED 
TIME]]-Table1[[#This Row],[CALL RECEIVED TIME]]</f>
        <v>3.472222222222543E-3</v>
      </c>
      <c r="G60" s="17" t="s">
        <v>1391</v>
      </c>
      <c r="H60" s="5" t="s">
        <v>959</v>
      </c>
      <c r="I60" s="5" t="s">
        <v>3354</v>
      </c>
      <c r="J60" s="5" t="s">
        <v>77</v>
      </c>
      <c r="K60" s="2" t="s">
        <v>182</v>
      </c>
      <c r="L60" s="22" t="s">
        <v>22</v>
      </c>
      <c r="M60" s="19" t="s">
        <v>1927</v>
      </c>
      <c r="N60" s="23" t="s">
        <v>1928</v>
      </c>
      <c r="O60" s="2" t="s">
        <v>41</v>
      </c>
      <c r="P60" s="3">
        <v>45102</v>
      </c>
      <c r="Q60" s="3" t="str">
        <f>TEXT(Table1[[#This Row],[END DATE ]], "MMMM YYYY")</f>
        <v>June 2023</v>
      </c>
      <c r="R60" s="21">
        <v>0.6875</v>
      </c>
      <c r="S60" s="6">
        <f t="shared" si="0"/>
        <v>45102.645833333336</v>
      </c>
      <c r="T60" s="6">
        <f t="shared" si="3"/>
        <v>45102.6875</v>
      </c>
      <c r="U60" s="92">
        <f t="shared" si="4"/>
        <v>4.1666666664241347E-2</v>
      </c>
      <c r="V60" s="2" t="s">
        <v>25</v>
      </c>
      <c r="W60" s="10" t="s">
        <v>26</v>
      </c>
    </row>
    <row r="61" spans="1:23" ht="18" customHeight="1" x14ac:dyDescent="0.25">
      <c r="A61" s="107">
        <v>61</v>
      </c>
      <c r="B61" s="3">
        <v>45102</v>
      </c>
      <c r="C61" s="3" t="str">
        <f>TEXT(Table1[[#This Row],[CALL DATE]], "mmm yyy")</f>
        <v>Jun 2023</v>
      </c>
      <c r="D61" s="21">
        <v>0.41666666666666669</v>
      </c>
      <c r="E61" s="21">
        <v>0.4201388888888889</v>
      </c>
      <c r="F61" s="130">
        <f>Table1[[#This Row],[CALL 
ATTENDED 
TIME]]-Table1[[#This Row],[CALL RECEIVED TIME]]</f>
        <v>3.4722222222222099E-3</v>
      </c>
      <c r="G61" s="17" t="s">
        <v>3641</v>
      </c>
      <c r="H61" s="5" t="s">
        <v>36</v>
      </c>
      <c r="I61" s="5" t="s">
        <v>94</v>
      </c>
      <c r="J61" s="2" t="s">
        <v>443</v>
      </c>
      <c r="K61" s="2" t="s">
        <v>162</v>
      </c>
      <c r="L61" s="19" t="s">
        <v>22</v>
      </c>
      <c r="M61" s="19" t="s">
        <v>1831</v>
      </c>
      <c r="N61" s="2" t="s">
        <v>41</v>
      </c>
      <c r="O61" s="10" t="s">
        <v>41</v>
      </c>
      <c r="P61" s="3">
        <v>45102</v>
      </c>
      <c r="Q61" s="3" t="str">
        <f>TEXT(Table1[[#This Row],[END DATE ]], "MMMM YYYY")</f>
        <v>June 2023</v>
      </c>
      <c r="R61" s="21">
        <v>0.43055555555555558</v>
      </c>
      <c r="S61" s="6">
        <f t="shared" si="0"/>
        <v>45102.416666666664</v>
      </c>
      <c r="T61" s="6">
        <f t="shared" si="3"/>
        <v>45102.430555555555</v>
      </c>
      <c r="U61" s="92">
        <f t="shared" si="4"/>
        <v>1.3888888890505768E-2</v>
      </c>
      <c r="V61" s="2" t="s">
        <v>25</v>
      </c>
      <c r="W61" s="2" t="s">
        <v>42</v>
      </c>
    </row>
    <row r="62" spans="1:23" ht="18" customHeight="1" x14ac:dyDescent="0.25">
      <c r="A62" s="107">
        <v>62</v>
      </c>
      <c r="B62" s="3">
        <v>45103</v>
      </c>
      <c r="C62" s="3" t="str">
        <f>TEXT(Table1[[#This Row],[CALL DATE]], "mmm yyy")</f>
        <v>Jun 2023</v>
      </c>
      <c r="D62" s="4">
        <v>0.49652777777777801</v>
      </c>
      <c r="E62" s="4">
        <v>0.5</v>
      </c>
      <c r="F62" s="130">
        <f>Table1[[#This Row],[CALL 
ATTENDED 
TIME]]-Table1[[#This Row],[CALL RECEIVED TIME]]</f>
        <v>3.4722222222219878E-3</v>
      </c>
      <c r="G62" s="17" t="s">
        <v>3639</v>
      </c>
      <c r="H62" s="5" t="s">
        <v>244</v>
      </c>
      <c r="I62" s="5" t="s">
        <v>610</v>
      </c>
      <c r="J62" s="2" t="s">
        <v>171</v>
      </c>
      <c r="K62" s="2" t="s">
        <v>141</v>
      </c>
      <c r="L62" s="19" t="s">
        <v>1929</v>
      </c>
      <c r="M62" s="19" t="s">
        <v>1930</v>
      </c>
      <c r="N62" s="2" t="s">
        <v>41</v>
      </c>
      <c r="O62" s="2" t="s">
        <v>3301</v>
      </c>
      <c r="P62" s="3">
        <v>45103</v>
      </c>
      <c r="Q62" s="3" t="str">
        <f>TEXT(Table1[[#This Row],[END DATE ]], "MMMM YYYY")</f>
        <v>June 2023</v>
      </c>
      <c r="R62" s="4">
        <v>0.51041666666666696</v>
      </c>
      <c r="S62" s="6">
        <f t="shared" si="0"/>
        <v>45103.496527777781</v>
      </c>
      <c r="T62" s="6">
        <f t="shared" si="3"/>
        <v>45103.510416666664</v>
      </c>
      <c r="U62" s="92">
        <f t="shared" si="4"/>
        <v>1.3888888883229811E-2</v>
      </c>
      <c r="V62" s="2" t="s">
        <v>72</v>
      </c>
      <c r="W62" s="2" t="s">
        <v>42</v>
      </c>
    </row>
    <row r="63" spans="1:23" ht="18" customHeight="1" x14ac:dyDescent="0.25">
      <c r="A63" s="107">
        <v>63</v>
      </c>
      <c r="B63" s="3">
        <v>45103</v>
      </c>
      <c r="C63" s="3" t="str">
        <f>TEXT(Table1[[#This Row],[CALL DATE]], "mmm yyy")</f>
        <v>Jun 2023</v>
      </c>
      <c r="D63" s="21">
        <v>5.5555555555555552E-2</v>
      </c>
      <c r="E63" s="21">
        <v>5.9027777777777783E-2</v>
      </c>
      <c r="F63" s="130">
        <f>Table1[[#This Row],[CALL 
ATTENDED 
TIME]]-Table1[[#This Row],[CALL RECEIVED TIME]]</f>
        <v>3.4722222222222307E-3</v>
      </c>
      <c r="G63" s="17" t="s">
        <v>57</v>
      </c>
      <c r="H63" s="5" t="s">
        <v>27</v>
      </c>
      <c r="I63" s="5" t="s">
        <v>58</v>
      </c>
      <c r="J63" s="5" t="s">
        <v>54</v>
      </c>
      <c r="K63" s="2" t="s">
        <v>162</v>
      </c>
      <c r="L63" s="17" t="s">
        <v>830</v>
      </c>
      <c r="M63" s="17" t="s">
        <v>3434</v>
      </c>
      <c r="N63" s="2" t="s">
        <v>41</v>
      </c>
      <c r="O63" s="5" t="s">
        <v>41</v>
      </c>
      <c r="P63" s="3">
        <v>45103</v>
      </c>
      <c r="Q63" s="3" t="str">
        <f>TEXT(Table1[[#This Row],[END DATE ]], "MMMM YYYY")</f>
        <v>June 2023</v>
      </c>
      <c r="R63" s="21">
        <v>6.5972222222222224E-2</v>
      </c>
      <c r="S63" s="6">
        <f t="shared" si="0"/>
        <v>45103.055555555555</v>
      </c>
      <c r="T63" s="6">
        <f t="shared" si="3"/>
        <v>45103.065972222219</v>
      </c>
      <c r="U63" s="92">
        <f t="shared" si="4"/>
        <v>1.0416666664241347E-2</v>
      </c>
      <c r="V63" s="2" t="s">
        <v>25</v>
      </c>
      <c r="W63" s="10" t="s">
        <v>47</v>
      </c>
    </row>
    <row r="64" spans="1:23" ht="18" customHeight="1" x14ac:dyDescent="0.25">
      <c r="A64" s="107">
        <v>64</v>
      </c>
      <c r="B64" s="3">
        <v>45103</v>
      </c>
      <c r="C64" s="3" t="str">
        <f>TEXT(Table1[[#This Row],[CALL DATE]], "mmm yyy")</f>
        <v>Jun 2023</v>
      </c>
      <c r="D64" s="4">
        <v>0.38194444444444398</v>
      </c>
      <c r="E64" s="4">
        <v>0.38888888888888901</v>
      </c>
      <c r="F64" s="130">
        <f>Table1[[#This Row],[CALL 
ATTENDED 
TIME]]-Table1[[#This Row],[CALL RECEIVED TIME]]</f>
        <v>6.9444444444450304E-3</v>
      </c>
      <c r="G64" s="18" t="s">
        <v>57</v>
      </c>
      <c r="H64" s="2" t="s">
        <v>27</v>
      </c>
      <c r="I64" s="10" t="s">
        <v>58</v>
      </c>
      <c r="J64" s="10" t="s">
        <v>21</v>
      </c>
      <c r="K64" s="5" t="s">
        <v>1608</v>
      </c>
      <c r="L64" s="18" t="s">
        <v>1931</v>
      </c>
      <c r="M64" s="19" t="s">
        <v>1932</v>
      </c>
      <c r="N64" s="2" t="s">
        <v>41</v>
      </c>
      <c r="O64" s="2" t="s">
        <v>41</v>
      </c>
      <c r="P64" s="3">
        <v>45103</v>
      </c>
      <c r="Q64" s="3" t="str">
        <f>TEXT(Table1[[#This Row],[END DATE ]], "MMMM YYYY")</f>
        <v>June 2023</v>
      </c>
      <c r="R64" s="4">
        <v>0.39236111111111099</v>
      </c>
      <c r="S64" s="6">
        <f t="shared" si="0"/>
        <v>45103.381944444445</v>
      </c>
      <c r="T64" s="6">
        <f t="shared" si="3"/>
        <v>45103.392361111109</v>
      </c>
      <c r="U64" s="92">
        <f t="shared" si="4"/>
        <v>1.0416666664241347E-2</v>
      </c>
      <c r="V64" s="2" t="s">
        <v>25</v>
      </c>
      <c r="W64" s="10" t="s">
        <v>47</v>
      </c>
    </row>
    <row r="65" spans="1:23" ht="18" customHeight="1" x14ac:dyDescent="0.25">
      <c r="A65" s="107">
        <v>65</v>
      </c>
      <c r="B65" s="3">
        <v>45104</v>
      </c>
      <c r="C65" s="3" t="str">
        <f>TEXT(Table1[[#This Row],[CALL DATE]], "mmm yyy")</f>
        <v>Jun 2023</v>
      </c>
      <c r="D65" s="4">
        <v>0.77777777777777801</v>
      </c>
      <c r="E65" s="4">
        <v>0.78125</v>
      </c>
      <c r="F65" s="130">
        <f>Table1[[#This Row],[CALL 
ATTENDED 
TIME]]-Table1[[#This Row],[CALL RECEIVED TIME]]</f>
        <v>3.4722222222219878E-3</v>
      </c>
      <c r="G65" s="17" t="s">
        <v>3636</v>
      </c>
      <c r="H65" s="5" t="s">
        <v>128</v>
      </c>
      <c r="I65" s="5" t="s">
        <v>250</v>
      </c>
      <c r="J65" s="10" t="s">
        <v>21</v>
      </c>
      <c r="K65" s="5" t="s">
        <v>1608</v>
      </c>
      <c r="L65" s="18" t="s">
        <v>3437</v>
      </c>
      <c r="M65" s="19" t="s">
        <v>1933</v>
      </c>
      <c r="N65" s="2" t="s">
        <v>2013</v>
      </c>
      <c r="O65" s="10" t="s">
        <v>41</v>
      </c>
      <c r="P65" s="3">
        <v>45104</v>
      </c>
      <c r="Q65" s="3" t="str">
        <f>TEXT(Table1[[#This Row],[END DATE ]], "MMMM YYYY")</f>
        <v>June 2023</v>
      </c>
      <c r="R65" s="4">
        <v>0.79166666666666663</v>
      </c>
      <c r="S65" s="6">
        <f t="shared" ref="S65:S128" si="5">B65+D65</f>
        <v>45104.777777777781</v>
      </c>
      <c r="T65" s="6">
        <f t="shared" si="3"/>
        <v>45104.791666666664</v>
      </c>
      <c r="U65" s="92">
        <f t="shared" si="4"/>
        <v>1.3888888883229811E-2</v>
      </c>
      <c r="V65" s="2" t="s">
        <v>25</v>
      </c>
      <c r="W65" s="10" t="s">
        <v>47</v>
      </c>
    </row>
    <row r="66" spans="1:23" ht="18" customHeight="1" x14ac:dyDescent="0.25">
      <c r="A66" s="107">
        <v>66</v>
      </c>
      <c r="B66" s="3">
        <v>45105</v>
      </c>
      <c r="C66" s="3" t="str">
        <f>TEXT(Table1[[#This Row],[CALL DATE]], "mmm yyy")</f>
        <v>Jun 2023</v>
      </c>
      <c r="D66" s="4">
        <v>0.60416666666666663</v>
      </c>
      <c r="E66" s="4">
        <v>0.61458333333333337</v>
      </c>
      <c r="F66" s="130">
        <f>Table1[[#This Row],[CALL 
ATTENDED 
TIME]]-Table1[[#This Row],[CALL RECEIVED TIME]]</f>
        <v>1.0416666666666741E-2</v>
      </c>
      <c r="G66" s="17" t="s">
        <v>1391</v>
      </c>
      <c r="H66" s="5" t="s">
        <v>959</v>
      </c>
      <c r="I66" s="5" t="s">
        <v>3354</v>
      </c>
      <c r="J66" s="5" t="s">
        <v>77</v>
      </c>
      <c r="K66" s="2" t="s">
        <v>182</v>
      </c>
      <c r="L66" s="22" t="s">
        <v>22</v>
      </c>
      <c r="M66" s="19" t="s">
        <v>1934</v>
      </c>
      <c r="N66" s="23" t="s">
        <v>1935</v>
      </c>
      <c r="O66" s="2" t="s">
        <v>41</v>
      </c>
      <c r="P66" s="3">
        <v>45105</v>
      </c>
      <c r="Q66" s="3" t="str">
        <f>TEXT(Table1[[#This Row],[END DATE ]], "MMMM YYYY")</f>
        <v>June 2023</v>
      </c>
      <c r="R66" s="4">
        <v>0.66666666666666663</v>
      </c>
      <c r="S66" s="6">
        <f t="shared" si="5"/>
        <v>45105.604166666664</v>
      </c>
      <c r="T66" s="6">
        <f t="shared" si="3"/>
        <v>45105.666666666664</v>
      </c>
      <c r="U66" s="92">
        <f t="shared" si="4"/>
        <v>6.25E-2</v>
      </c>
      <c r="V66" s="2" t="s">
        <v>25</v>
      </c>
      <c r="W66" s="10" t="s">
        <v>26</v>
      </c>
    </row>
    <row r="67" spans="1:23" ht="18" customHeight="1" x14ac:dyDescent="0.25">
      <c r="A67" s="107">
        <v>67</v>
      </c>
      <c r="B67" s="3">
        <v>45105</v>
      </c>
      <c r="C67" s="3" t="str">
        <f>TEXT(Table1[[#This Row],[CALL DATE]], "mmm yyy")</f>
        <v>Jun 2023</v>
      </c>
      <c r="D67" s="21">
        <v>0.47916666666666669</v>
      </c>
      <c r="E67" s="21">
        <v>0.48958333333333331</v>
      </c>
      <c r="F67" s="130">
        <f>Table1[[#This Row],[CALL 
ATTENDED 
TIME]]-Table1[[#This Row],[CALL RECEIVED TIME]]</f>
        <v>1.041666666666663E-2</v>
      </c>
      <c r="G67" s="17" t="s">
        <v>3636</v>
      </c>
      <c r="H67" s="5" t="s">
        <v>128</v>
      </c>
      <c r="I67" s="5" t="s">
        <v>250</v>
      </c>
      <c r="J67" s="5" t="s">
        <v>77</v>
      </c>
      <c r="K67" s="5" t="s">
        <v>1608</v>
      </c>
      <c r="L67" s="22" t="s">
        <v>3436</v>
      </c>
      <c r="M67" s="19" t="s">
        <v>1936</v>
      </c>
      <c r="N67" s="2" t="s">
        <v>41</v>
      </c>
      <c r="O67" s="23" t="s">
        <v>41</v>
      </c>
      <c r="P67" s="3">
        <v>45105</v>
      </c>
      <c r="Q67" s="3" t="str">
        <f>TEXT(Table1[[#This Row],[END DATE ]], "MMMM YYYY")</f>
        <v>June 2023</v>
      </c>
      <c r="R67" s="21">
        <v>0.48958333333333331</v>
      </c>
      <c r="S67" s="6">
        <f t="shared" si="5"/>
        <v>45105.479166666664</v>
      </c>
      <c r="T67" s="6">
        <f t="shared" si="3"/>
        <v>45105.489583333336</v>
      </c>
      <c r="U67" s="92">
        <f t="shared" si="4"/>
        <v>1.0416666671517305E-2</v>
      </c>
      <c r="V67" s="2" t="s">
        <v>25</v>
      </c>
      <c r="W67" s="10" t="s">
        <v>47</v>
      </c>
    </row>
    <row r="68" spans="1:23" ht="18" customHeight="1" x14ac:dyDescent="0.25">
      <c r="A68" s="107">
        <v>68</v>
      </c>
      <c r="B68" s="3">
        <v>45105</v>
      </c>
      <c r="C68" s="3" t="str">
        <f>TEXT(Table1[[#This Row],[CALL DATE]], "mmm yyy")</f>
        <v>Jun 2023</v>
      </c>
      <c r="D68" s="21">
        <v>0.89583333333333337</v>
      </c>
      <c r="E68" s="21">
        <v>0.89930555555555547</v>
      </c>
      <c r="F68" s="130">
        <f>Table1[[#This Row],[CALL 
ATTENDED 
TIME]]-Table1[[#This Row],[CALL RECEIVED TIME]]</f>
        <v>3.4722222222220989E-3</v>
      </c>
      <c r="G68" s="17" t="s">
        <v>3641</v>
      </c>
      <c r="H68" s="5" t="s">
        <v>36</v>
      </c>
      <c r="I68" s="5" t="s">
        <v>37</v>
      </c>
      <c r="J68" s="5" t="s">
        <v>54</v>
      </c>
      <c r="K68" s="5" t="s">
        <v>1608</v>
      </c>
      <c r="L68" s="17" t="s">
        <v>22</v>
      </c>
      <c r="M68" s="17" t="s">
        <v>1647</v>
      </c>
      <c r="N68" s="2" t="s">
        <v>41</v>
      </c>
      <c r="O68" s="5" t="s">
        <v>41</v>
      </c>
      <c r="P68" s="3">
        <v>45105</v>
      </c>
      <c r="Q68" s="3" t="str">
        <f>TEXT(Table1[[#This Row],[END DATE ]], "MMMM YYYY")</f>
        <v>June 2023</v>
      </c>
      <c r="R68" s="21">
        <v>0.90625</v>
      </c>
      <c r="S68" s="6">
        <f t="shared" si="5"/>
        <v>45105.895833333336</v>
      </c>
      <c r="T68" s="6">
        <f t="shared" si="3"/>
        <v>45105.90625</v>
      </c>
      <c r="U68" s="92">
        <f t="shared" si="4"/>
        <v>1.0416666664241347E-2</v>
      </c>
      <c r="V68" s="2" t="s">
        <v>25</v>
      </c>
      <c r="W68" s="2" t="s">
        <v>42</v>
      </c>
    </row>
    <row r="69" spans="1:23" ht="18" customHeight="1" x14ac:dyDescent="0.25">
      <c r="A69" s="107">
        <v>69</v>
      </c>
      <c r="B69" s="3">
        <v>45105</v>
      </c>
      <c r="C69" s="3" t="str">
        <f>TEXT(Table1[[#This Row],[CALL DATE]], "mmm yyy")</f>
        <v>Jun 2023</v>
      </c>
      <c r="D69" s="21">
        <v>0.10416666666666667</v>
      </c>
      <c r="E69" s="21">
        <v>0.1076388888888889</v>
      </c>
      <c r="F69" s="130">
        <f>Table1[[#This Row],[CALL 
ATTENDED 
TIME]]-Table1[[#This Row],[CALL RECEIVED TIME]]</f>
        <v>3.4722222222222238E-3</v>
      </c>
      <c r="G69" s="17" t="s">
        <v>57</v>
      </c>
      <c r="H69" s="5" t="s">
        <v>27</v>
      </c>
      <c r="I69" s="5" t="s">
        <v>58</v>
      </c>
      <c r="J69" s="5" t="s">
        <v>54</v>
      </c>
      <c r="K69" s="5" t="s">
        <v>88</v>
      </c>
      <c r="L69" s="17" t="s">
        <v>830</v>
      </c>
      <c r="M69" s="17" t="s">
        <v>3434</v>
      </c>
      <c r="N69" s="2" t="s">
        <v>41</v>
      </c>
      <c r="O69" s="5" t="s">
        <v>41</v>
      </c>
      <c r="P69" s="3">
        <v>45105</v>
      </c>
      <c r="Q69" s="3" t="str">
        <f>TEXT(Table1[[#This Row],[END DATE ]], "MMMM YYYY")</f>
        <v>June 2023</v>
      </c>
      <c r="R69" s="21">
        <v>0.11458333333333333</v>
      </c>
      <c r="S69" s="6">
        <f t="shared" si="5"/>
        <v>45105.104166666664</v>
      </c>
      <c r="T69" s="6">
        <f t="shared" si="3"/>
        <v>45105.114583333336</v>
      </c>
      <c r="U69" s="92">
        <f t="shared" si="4"/>
        <v>1.0416666671517305E-2</v>
      </c>
      <c r="V69" s="2" t="s">
        <v>25</v>
      </c>
      <c r="W69" s="10" t="s">
        <v>47</v>
      </c>
    </row>
    <row r="70" spans="1:23" ht="18" customHeight="1" x14ac:dyDescent="0.25">
      <c r="A70" s="107">
        <v>70</v>
      </c>
      <c r="B70" s="3">
        <v>45105</v>
      </c>
      <c r="C70" s="3" t="str">
        <f>TEXT(Table1[[#This Row],[CALL DATE]], "mmm yyy")</f>
        <v>Jun 2023</v>
      </c>
      <c r="D70" s="4">
        <v>0.55902777777777801</v>
      </c>
      <c r="E70" s="4">
        <v>0.5625</v>
      </c>
      <c r="F70" s="130">
        <f>Table1[[#This Row],[CALL 
ATTENDED 
TIME]]-Table1[[#This Row],[CALL RECEIVED TIME]]</f>
        <v>3.4722222222219878E-3</v>
      </c>
      <c r="G70" s="18" t="s">
        <v>1937</v>
      </c>
      <c r="H70" s="2" t="s">
        <v>139</v>
      </c>
      <c r="I70" s="2">
        <v>354</v>
      </c>
      <c r="J70" s="10" t="s">
        <v>21</v>
      </c>
      <c r="K70" s="5" t="s">
        <v>1608</v>
      </c>
      <c r="L70" s="18" t="s">
        <v>1938</v>
      </c>
      <c r="M70" s="19" t="s">
        <v>1939</v>
      </c>
      <c r="N70" s="2" t="s">
        <v>41</v>
      </c>
      <c r="O70" s="2" t="s">
        <v>41</v>
      </c>
      <c r="P70" s="3">
        <v>45105</v>
      </c>
      <c r="Q70" s="3" t="str">
        <f>TEXT(Table1[[#This Row],[END DATE ]], "MMMM YYYY")</f>
        <v>June 2023</v>
      </c>
      <c r="R70" s="4">
        <v>0.57291666666666696</v>
      </c>
      <c r="S70" s="6">
        <f t="shared" si="5"/>
        <v>45105.559027777781</v>
      </c>
      <c r="T70" s="6">
        <f t="shared" si="3"/>
        <v>45105.572916666664</v>
      </c>
      <c r="U70" s="92">
        <f t="shared" si="4"/>
        <v>1.3888888883229811E-2</v>
      </c>
      <c r="V70" s="2" t="s">
        <v>25</v>
      </c>
      <c r="W70" s="2" t="s">
        <v>42</v>
      </c>
    </row>
    <row r="71" spans="1:23" ht="18" customHeight="1" x14ac:dyDescent="0.25">
      <c r="A71" s="107">
        <v>71</v>
      </c>
      <c r="B71" s="3">
        <v>45106</v>
      </c>
      <c r="C71" s="3" t="str">
        <f>TEXT(Table1[[#This Row],[CALL DATE]], "mmm yyy")</f>
        <v>Jun 2023</v>
      </c>
      <c r="D71" s="21">
        <v>0.48958333333333331</v>
      </c>
      <c r="E71" s="21">
        <v>0.5</v>
      </c>
      <c r="F71" s="130">
        <f>Table1[[#This Row],[CALL 
ATTENDED 
TIME]]-Table1[[#This Row],[CALL RECEIVED TIME]]</f>
        <v>1.0416666666666685E-2</v>
      </c>
      <c r="G71" s="17" t="s">
        <v>3626</v>
      </c>
      <c r="H71" s="5" t="s">
        <v>128</v>
      </c>
      <c r="I71" s="5" t="s">
        <v>392</v>
      </c>
      <c r="J71" s="5" t="s">
        <v>77</v>
      </c>
      <c r="K71" s="5" t="s">
        <v>1608</v>
      </c>
      <c r="L71" s="22" t="s">
        <v>1940</v>
      </c>
      <c r="M71" s="22" t="s">
        <v>1941</v>
      </c>
      <c r="N71" s="2" t="s">
        <v>41</v>
      </c>
      <c r="O71" s="23" t="s">
        <v>41</v>
      </c>
      <c r="P71" s="3">
        <v>45106</v>
      </c>
      <c r="Q71" s="3" t="str">
        <f>TEXT(Table1[[#This Row],[END DATE ]], "MMMM YYYY")</f>
        <v>June 2023</v>
      </c>
      <c r="R71" s="21">
        <v>0.50694444444444442</v>
      </c>
      <c r="S71" s="6">
        <f t="shared" si="5"/>
        <v>45106.489583333336</v>
      </c>
      <c r="T71" s="6">
        <f t="shared" si="3"/>
        <v>45106.506944444445</v>
      </c>
      <c r="U71" s="92">
        <f t="shared" si="4"/>
        <v>1.7361111109494232E-2</v>
      </c>
      <c r="V71" s="2" t="s">
        <v>25</v>
      </c>
      <c r="W71" s="10" t="s">
        <v>47</v>
      </c>
    </row>
    <row r="72" spans="1:23" ht="18" customHeight="1" x14ac:dyDescent="0.25">
      <c r="A72" s="107">
        <v>72</v>
      </c>
      <c r="B72" s="3">
        <v>45106</v>
      </c>
      <c r="C72" s="3" t="str">
        <f>TEXT(Table1[[#This Row],[CALL DATE]], "mmm yyy")</f>
        <v>Jun 2023</v>
      </c>
      <c r="D72" s="4">
        <v>0.58333333333333337</v>
      </c>
      <c r="E72" s="4">
        <v>0.59027777777777779</v>
      </c>
      <c r="F72" s="130">
        <f>Table1[[#This Row],[CALL 
ATTENDED 
TIME]]-Table1[[#This Row],[CALL RECEIVED TIME]]</f>
        <v>6.9444444444444198E-3</v>
      </c>
      <c r="G72" s="17" t="s">
        <v>3676</v>
      </c>
      <c r="H72" s="5" t="s">
        <v>43</v>
      </c>
      <c r="I72" s="5" t="s">
        <v>234</v>
      </c>
      <c r="J72" s="5" t="s">
        <v>77</v>
      </c>
      <c r="K72" s="2" t="s">
        <v>111</v>
      </c>
      <c r="L72" s="19" t="s">
        <v>1942</v>
      </c>
      <c r="M72" s="19" t="s">
        <v>1936</v>
      </c>
      <c r="N72" s="63" t="s">
        <v>41</v>
      </c>
      <c r="O72" s="2" t="s">
        <v>41</v>
      </c>
      <c r="P72" s="3">
        <v>45106</v>
      </c>
      <c r="Q72" s="3" t="str">
        <f>TEXT(Table1[[#This Row],[END DATE ]], "MMMM YYYY")</f>
        <v>June 2023</v>
      </c>
      <c r="R72" s="4">
        <v>0.60069444444444442</v>
      </c>
      <c r="S72" s="6">
        <f t="shared" si="5"/>
        <v>45106.583333333336</v>
      </c>
      <c r="T72" s="6">
        <f t="shared" si="3"/>
        <v>45106.600694444445</v>
      </c>
      <c r="U72" s="92">
        <f t="shared" si="4"/>
        <v>1.7361111109494232E-2</v>
      </c>
      <c r="V72" s="2" t="s">
        <v>25</v>
      </c>
      <c r="W72" s="10" t="s">
        <v>26</v>
      </c>
    </row>
    <row r="73" spans="1:23" ht="18" customHeight="1" x14ac:dyDescent="0.25">
      <c r="A73" s="107">
        <v>73</v>
      </c>
      <c r="B73" s="3">
        <v>45106</v>
      </c>
      <c r="C73" s="3" t="str">
        <f>TEXT(Table1[[#This Row],[CALL DATE]], "mmm yyy")</f>
        <v>Jun 2023</v>
      </c>
      <c r="D73" s="21">
        <v>0.1875</v>
      </c>
      <c r="E73" s="21">
        <v>0.19791666666666666</v>
      </c>
      <c r="F73" s="130">
        <f>Table1[[#This Row],[CALL 
ATTENDED 
TIME]]-Table1[[#This Row],[CALL RECEIVED TIME]]</f>
        <v>1.0416666666666657E-2</v>
      </c>
      <c r="G73" s="17" t="s">
        <v>3648</v>
      </c>
      <c r="H73" s="5" t="s">
        <v>19</v>
      </c>
      <c r="I73" s="5" t="s">
        <v>87</v>
      </c>
      <c r="J73" s="5" t="s">
        <v>54</v>
      </c>
      <c r="K73" s="2" t="s">
        <v>162</v>
      </c>
      <c r="L73" s="17" t="s">
        <v>1943</v>
      </c>
      <c r="M73" s="17" t="s">
        <v>1944</v>
      </c>
      <c r="N73" s="2" t="s">
        <v>41</v>
      </c>
      <c r="O73" s="5" t="s">
        <v>41</v>
      </c>
      <c r="P73" s="3">
        <v>45106</v>
      </c>
      <c r="Q73" s="3" t="str">
        <f>TEXT(Table1[[#This Row],[END DATE ]], "MMMM YYYY")</f>
        <v>June 2023</v>
      </c>
      <c r="R73" s="21">
        <v>0.62152777777777779</v>
      </c>
      <c r="S73" s="6">
        <f t="shared" si="5"/>
        <v>45106.1875</v>
      </c>
      <c r="T73" s="6">
        <f t="shared" si="3"/>
        <v>45106.621527777781</v>
      </c>
      <c r="U73" s="92">
        <f t="shared" si="4"/>
        <v>0.43402777778101154</v>
      </c>
      <c r="V73" s="2" t="s">
        <v>25</v>
      </c>
      <c r="W73" s="2" t="s">
        <v>42</v>
      </c>
    </row>
    <row r="74" spans="1:23" ht="18" customHeight="1" x14ac:dyDescent="0.25">
      <c r="A74" s="107">
        <v>74</v>
      </c>
      <c r="B74" s="3">
        <v>45107</v>
      </c>
      <c r="C74" s="3" t="str">
        <f>TEXT(Table1[[#This Row],[CALL DATE]], "mmm yyy")</f>
        <v>Jun 2023</v>
      </c>
      <c r="D74" s="4">
        <v>0.45833333333333331</v>
      </c>
      <c r="E74" s="4">
        <v>0.46527777777777773</v>
      </c>
      <c r="F74" s="130">
        <f>Table1[[#This Row],[CALL 
ATTENDED 
TIME]]-Table1[[#This Row],[CALL RECEIVED TIME]]</f>
        <v>6.9444444444444198E-3</v>
      </c>
      <c r="G74" s="17" t="s">
        <v>3654</v>
      </c>
      <c r="H74" s="5" t="s">
        <v>27</v>
      </c>
      <c r="I74" s="5" t="s">
        <v>273</v>
      </c>
      <c r="J74" s="5" t="s">
        <v>77</v>
      </c>
      <c r="K74" s="5" t="s">
        <v>1608</v>
      </c>
      <c r="L74" s="22" t="s">
        <v>293</v>
      </c>
      <c r="M74" s="19" t="s">
        <v>1945</v>
      </c>
      <c r="N74" s="23" t="s">
        <v>1946</v>
      </c>
      <c r="O74" s="2" t="s">
        <v>41</v>
      </c>
      <c r="P74" s="3">
        <v>45107</v>
      </c>
      <c r="Q74" s="3" t="str">
        <f>TEXT(Table1[[#This Row],[END DATE ]], "MMMM YYYY")</f>
        <v>June 2023</v>
      </c>
      <c r="R74" s="4">
        <v>0.47569444444444442</v>
      </c>
      <c r="S74" s="6">
        <f t="shared" si="5"/>
        <v>45107.458333333336</v>
      </c>
      <c r="T74" s="6">
        <f t="shared" si="3"/>
        <v>45107.475694444445</v>
      </c>
      <c r="U74" s="92">
        <f t="shared" si="4"/>
        <v>1.7361111109494232E-2</v>
      </c>
      <c r="V74" s="2" t="s">
        <v>25</v>
      </c>
      <c r="W74" s="10" t="s">
        <v>26</v>
      </c>
    </row>
    <row r="75" spans="1:23" ht="18" customHeight="1" x14ac:dyDescent="0.25">
      <c r="A75" s="107">
        <v>75</v>
      </c>
      <c r="B75" s="3">
        <v>45107</v>
      </c>
      <c r="C75" s="3" t="str">
        <f>TEXT(Table1[[#This Row],[CALL DATE]], "mmm yyy")</f>
        <v>Jun 2023</v>
      </c>
      <c r="D75" s="21">
        <v>0.9375</v>
      </c>
      <c r="E75" s="21">
        <v>0.94097222222222221</v>
      </c>
      <c r="F75" s="130">
        <f>Table1[[#This Row],[CALL 
ATTENDED 
TIME]]-Table1[[#This Row],[CALL RECEIVED TIME]]</f>
        <v>3.4722222222222099E-3</v>
      </c>
      <c r="G75" s="17" t="s">
        <v>18</v>
      </c>
      <c r="H75" s="5" t="s">
        <v>19</v>
      </c>
      <c r="I75" s="5" t="s">
        <v>465</v>
      </c>
      <c r="J75" s="5" t="s">
        <v>54</v>
      </c>
      <c r="K75" s="5" t="s">
        <v>1608</v>
      </c>
      <c r="L75" s="17" t="s">
        <v>22</v>
      </c>
      <c r="M75" s="17" t="s">
        <v>1647</v>
      </c>
      <c r="N75" s="63" t="s">
        <v>41</v>
      </c>
      <c r="O75" s="2" t="s">
        <v>41</v>
      </c>
      <c r="P75" s="3">
        <v>45107</v>
      </c>
      <c r="Q75" s="3" t="str">
        <f>TEXT(Table1[[#This Row],[END DATE ]], "MMMM YYYY")</f>
        <v>June 2023</v>
      </c>
      <c r="R75" s="21">
        <v>0.94791666666666663</v>
      </c>
      <c r="S75" s="6">
        <f t="shared" si="5"/>
        <v>45107.9375</v>
      </c>
      <c r="T75" s="6">
        <f t="shared" si="3"/>
        <v>45107.947916666664</v>
      </c>
      <c r="U75" s="92">
        <f t="shared" si="4"/>
        <v>1.0416666664241347E-2</v>
      </c>
      <c r="V75" s="2" t="s">
        <v>25</v>
      </c>
      <c r="W75" s="10" t="s">
        <v>26</v>
      </c>
    </row>
    <row r="76" spans="1:23" ht="18" customHeight="1" x14ac:dyDescent="0.25">
      <c r="A76" s="107">
        <v>76</v>
      </c>
      <c r="B76" s="3">
        <v>45107</v>
      </c>
      <c r="C76" s="3" t="str">
        <f>TEXT(Table1[[#This Row],[CALL DATE]], "mmm yyy")</f>
        <v>Jun 2023</v>
      </c>
      <c r="D76" s="21">
        <v>0.97569444444444453</v>
      </c>
      <c r="E76" s="21">
        <v>0.97916666666666663</v>
      </c>
      <c r="F76" s="130">
        <f>Table1[[#This Row],[CALL 
ATTENDED 
TIME]]-Table1[[#This Row],[CALL RECEIVED TIME]]</f>
        <v>3.4722222222220989E-3</v>
      </c>
      <c r="G76" s="17" t="s">
        <v>514</v>
      </c>
      <c r="H76" s="5" t="s">
        <v>43</v>
      </c>
      <c r="I76" s="5" t="s">
        <v>515</v>
      </c>
      <c r="J76" s="5" t="s">
        <v>54</v>
      </c>
      <c r="K76" s="5" t="s">
        <v>1608</v>
      </c>
      <c r="L76" s="17" t="s">
        <v>1947</v>
      </c>
      <c r="M76" s="17" t="s">
        <v>1948</v>
      </c>
      <c r="N76" s="2" t="s">
        <v>41</v>
      </c>
      <c r="O76" s="5" t="s">
        <v>41</v>
      </c>
      <c r="P76" s="3">
        <v>45107</v>
      </c>
      <c r="Q76" s="3" t="str">
        <f>TEXT(Table1[[#This Row],[END DATE ]], "MMMM YYYY")</f>
        <v>June 2023</v>
      </c>
      <c r="R76" s="21">
        <v>0.98263888888888884</v>
      </c>
      <c r="S76" s="6">
        <f t="shared" si="5"/>
        <v>45107.975694444445</v>
      </c>
      <c r="T76" s="6">
        <f t="shared" si="3"/>
        <v>45107.982638888891</v>
      </c>
      <c r="U76" s="92">
        <f t="shared" si="4"/>
        <v>6.9444444452528842E-3</v>
      </c>
      <c r="V76" s="2" t="s">
        <v>25</v>
      </c>
      <c r="W76" s="10" t="s">
        <v>47</v>
      </c>
    </row>
    <row r="77" spans="1:23" ht="18" customHeight="1" x14ac:dyDescent="0.25">
      <c r="A77" s="107">
        <v>77</v>
      </c>
      <c r="B77" s="3">
        <v>45107</v>
      </c>
      <c r="C77" s="3" t="str">
        <f>TEXT(Table1[[#This Row],[CALL DATE]], "mmm yyy")</f>
        <v>Jun 2023</v>
      </c>
      <c r="D77" s="21">
        <v>0.90625</v>
      </c>
      <c r="E77" s="21">
        <v>0.91319444444444453</v>
      </c>
      <c r="F77" s="130">
        <f>Table1[[#This Row],[CALL 
ATTENDED 
TIME]]-Table1[[#This Row],[CALL RECEIVED TIME]]</f>
        <v>6.9444444444445308E-3</v>
      </c>
      <c r="G77" s="17" t="s">
        <v>3641</v>
      </c>
      <c r="H77" s="5" t="s">
        <v>36</v>
      </c>
      <c r="I77" s="5" t="s">
        <v>37</v>
      </c>
      <c r="J77" s="5" t="s">
        <v>54</v>
      </c>
      <c r="K77" s="5" t="s">
        <v>1608</v>
      </c>
      <c r="L77" s="17" t="s">
        <v>22</v>
      </c>
      <c r="M77" s="17" t="s">
        <v>1647</v>
      </c>
      <c r="N77" s="2" t="s">
        <v>41</v>
      </c>
      <c r="O77" s="5" t="s">
        <v>41</v>
      </c>
      <c r="P77" s="3">
        <v>45107</v>
      </c>
      <c r="Q77" s="3" t="str">
        <f>TEXT(Table1[[#This Row],[END DATE ]], "MMMM YYYY")</f>
        <v>June 2023</v>
      </c>
      <c r="R77" s="21">
        <v>0.92361111111111116</v>
      </c>
      <c r="S77" s="6">
        <f t="shared" si="5"/>
        <v>45107.90625</v>
      </c>
      <c r="T77" s="6">
        <f t="shared" si="3"/>
        <v>45107.923611111109</v>
      </c>
      <c r="U77" s="92">
        <f t="shared" si="4"/>
        <v>1.7361111109494232E-2</v>
      </c>
      <c r="V77" s="2" t="s">
        <v>25</v>
      </c>
      <c r="W77" s="2" t="s">
        <v>42</v>
      </c>
    </row>
    <row r="78" spans="1:23" ht="18" customHeight="1" x14ac:dyDescent="0.25">
      <c r="A78" s="107">
        <v>78</v>
      </c>
      <c r="B78" s="36">
        <v>45108</v>
      </c>
      <c r="C78" s="36" t="str">
        <f>TEXT(Table1[[#This Row],[CALL DATE]], "mmm yyy")</f>
        <v>Jul 2023</v>
      </c>
      <c r="D78" s="21">
        <v>0.33333333333333331</v>
      </c>
      <c r="E78" s="21">
        <v>0.33680555555555558</v>
      </c>
      <c r="F78" s="130">
        <f>Table1[[#This Row],[CALL 
ATTENDED 
TIME]]-Table1[[#This Row],[CALL RECEIVED TIME]]</f>
        <v>3.4722222222222654E-3</v>
      </c>
      <c r="G78" s="17" t="s">
        <v>3646</v>
      </c>
      <c r="H78" s="37" t="s">
        <v>128</v>
      </c>
      <c r="I78" s="37" t="s">
        <v>808</v>
      </c>
      <c r="J78" s="2" t="s">
        <v>171</v>
      </c>
      <c r="K78" s="5" t="s">
        <v>45</v>
      </c>
      <c r="L78" s="25" t="s">
        <v>1949</v>
      </c>
      <c r="M78" s="25" t="s">
        <v>3506</v>
      </c>
      <c r="N78" s="2" t="s">
        <v>3507</v>
      </c>
      <c r="O78" s="2" t="s">
        <v>41</v>
      </c>
      <c r="P78" s="36">
        <v>45108</v>
      </c>
      <c r="Q78" s="36" t="str">
        <f>TEXT(Table1[[#This Row],[END DATE ]], "MMMM YYYY")</f>
        <v>July 2023</v>
      </c>
      <c r="R78" s="21">
        <v>0.34027777777777773</v>
      </c>
      <c r="S78" s="6">
        <f t="shared" si="5"/>
        <v>45108.333333333336</v>
      </c>
      <c r="T78" s="6">
        <f t="shared" si="3"/>
        <v>45108.340277777781</v>
      </c>
      <c r="U78" s="92">
        <f t="shared" si="4"/>
        <v>6.9444444452528842E-3</v>
      </c>
      <c r="V78" s="2" t="s">
        <v>25</v>
      </c>
      <c r="W78" s="10" t="s">
        <v>42</v>
      </c>
    </row>
    <row r="79" spans="1:23" ht="18" customHeight="1" x14ac:dyDescent="0.25">
      <c r="A79" s="107">
        <v>79</v>
      </c>
      <c r="B79" s="3">
        <v>45108</v>
      </c>
      <c r="C79" s="3" t="str">
        <f>TEXT(Table1[[#This Row],[CALL DATE]], "mmm yyy")</f>
        <v>Jul 2023</v>
      </c>
      <c r="D79" s="21">
        <v>0.25694444444444448</v>
      </c>
      <c r="E79" s="21">
        <v>0.2673611111111111</v>
      </c>
      <c r="F79" s="130">
        <f>Table1[[#This Row],[CALL 
ATTENDED 
TIME]]-Table1[[#This Row],[CALL RECEIVED TIME]]</f>
        <v>1.041666666666663E-2</v>
      </c>
      <c r="G79" s="17" t="s">
        <v>18</v>
      </c>
      <c r="H79" s="5" t="s">
        <v>19</v>
      </c>
      <c r="I79" s="5" t="s">
        <v>20</v>
      </c>
      <c r="J79" s="5" t="s">
        <v>54</v>
      </c>
      <c r="K79" s="2" t="s">
        <v>182</v>
      </c>
      <c r="L79" s="17" t="s">
        <v>22</v>
      </c>
      <c r="M79" s="17" t="s">
        <v>402</v>
      </c>
      <c r="N79" s="63" t="s">
        <v>41</v>
      </c>
      <c r="O79" s="2" t="s">
        <v>41</v>
      </c>
      <c r="P79" s="3">
        <v>45108</v>
      </c>
      <c r="Q79" s="3" t="str">
        <f>TEXT(Table1[[#This Row],[END DATE ]], "MMMM YYYY")</f>
        <v>July 2023</v>
      </c>
      <c r="R79" s="21">
        <v>0.2638888888888889</v>
      </c>
      <c r="S79" s="6">
        <f t="shared" si="5"/>
        <v>45108.256944444445</v>
      </c>
      <c r="T79" s="6">
        <f t="shared" si="3"/>
        <v>45108.263888888891</v>
      </c>
      <c r="U79" s="92">
        <f t="shared" si="4"/>
        <v>6.9444444452528842E-3</v>
      </c>
      <c r="V79" s="2" t="s">
        <v>25</v>
      </c>
      <c r="W79" s="10" t="s">
        <v>26</v>
      </c>
    </row>
    <row r="80" spans="1:23" ht="18" customHeight="1" x14ac:dyDescent="0.25">
      <c r="A80" s="107">
        <v>80</v>
      </c>
      <c r="B80" s="3">
        <v>45108</v>
      </c>
      <c r="C80" s="3" t="str">
        <f>TEXT(Table1[[#This Row],[CALL DATE]], "mmm yyy")</f>
        <v>Jul 2023</v>
      </c>
      <c r="D80" s="4">
        <v>0.41666666666666669</v>
      </c>
      <c r="E80" s="4">
        <v>0.42708333333333331</v>
      </c>
      <c r="F80" s="130">
        <f>Table1[[#This Row],[CALL 
ATTENDED 
TIME]]-Table1[[#This Row],[CALL RECEIVED TIME]]</f>
        <v>1.041666666666663E-2</v>
      </c>
      <c r="G80" s="19" t="s">
        <v>417</v>
      </c>
      <c r="H80" s="2" t="s">
        <v>418</v>
      </c>
      <c r="I80" s="2" t="s">
        <v>419</v>
      </c>
      <c r="J80" s="5" t="s">
        <v>77</v>
      </c>
      <c r="K80" s="2" t="s">
        <v>55</v>
      </c>
      <c r="L80" s="66" t="s">
        <v>232</v>
      </c>
      <c r="M80" s="19" t="s">
        <v>1950</v>
      </c>
      <c r="N80" s="63" t="s">
        <v>41</v>
      </c>
      <c r="O80" s="2" t="s">
        <v>41</v>
      </c>
      <c r="P80" s="3">
        <v>45108</v>
      </c>
      <c r="Q80" s="3" t="str">
        <f>TEXT(Table1[[#This Row],[END DATE ]], "MMMM YYYY")</f>
        <v>July 2023</v>
      </c>
      <c r="R80" s="4">
        <v>0.43402777777777773</v>
      </c>
      <c r="S80" s="6">
        <f t="shared" si="5"/>
        <v>45108.416666666664</v>
      </c>
      <c r="T80" s="6">
        <f t="shared" si="3"/>
        <v>45108.434027777781</v>
      </c>
      <c r="U80" s="92">
        <f t="shared" si="4"/>
        <v>1.7361111116770189E-2</v>
      </c>
      <c r="V80" s="2" t="s">
        <v>25</v>
      </c>
      <c r="W80" s="10" t="s">
        <v>26</v>
      </c>
    </row>
    <row r="81" spans="1:23" ht="18" customHeight="1" x14ac:dyDescent="0.25">
      <c r="A81" s="107">
        <v>81</v>
      </c>
      <c r="B81" s="3">
        <v>45108</v>
      </c>
      <c r="C81" s="3" t="str">
        <f>TEXT(Table1[[#This Row],[CALL DATE]], "mmm yyy")</f>
        <v>Jul 2023</v>
      </c>
      <c r="D81" s="4">
        <v>0.55208333333333337</v>
      </c>
      <c r="E81" s="4">
        <v>0.55902777777777779</v>
      </c>
      <c r="F81" s="130">
        <f>Table1[[#This Row],[CALL 
ATTENDED 
TIME]]-Table1[[#This Row],[CALL RECEIVED TIME]]</f>
        <v>6.9444444444444198E-3</v>
      </c>
      <c r="G81" s="17" t="s">
        <v>3641</v>
      </c>
      <c r="H81" s="2" t="s">
        <v>36</v>
      </c>
      <c r="I81" s="2" t="s">
        <v>161</v>
      </c>
      <c r="J81" s="5" t="s">
        <v>77</v>
      </c>
      <c r="K81" s="2" t="s">
        <v>162</v>
      </c>
      <c r="L81" s="66" t="s">
        <v>1951</v>
      </c>
      <c r="M81" s="19" t="s">
        <v>1950</v>
      </c>
      <c r="N81" s="2" t="s">
        <v>41</v>
      </c>
      <c r="O81" s="10" t="s">
        <v>41</v>
      </c>
      <c r="P81" s="3">
        <v>45108</v>
      </c>
      <c r="Q81" s="3" t="str">
        <f>TEXT(Table1[[#This Row],[END DATE ]], "MMMM YYYY")</f>
        <v>July 2023</v>
      </c>
      <c r="R81" s="4">
        <v>0.56944444444444442</v>
      </c>
      <c r="S81" s="6">
        <f t="shared" si="5"/>
        <v>45108.552083333336</v>
      </c>
      <c r="T81" s="6">
        <f t="shared" si="3"/>
        <v>45108.569444444445</v>
      </c>
      <c r="U81" s="92">
        <f t="shared" si="4"/>
        <v>1.7361111109494232E-2</v>
      </c>
      <c r="V81" s="2" t="s">
        <v>25</v>
      </c>
      <c r="W81" s="2" t="s">
        <v>42</v>
      </c>
    </row>
    <row r="82" spans="1:23" ht="18" customHeight="1" x14ac:dyDescent="0.25">
      <c r="A82" s="107">
        <v>82</v>
      </c>
      <c r="B82" s="3">
        <v>45108</v>
      </c>
      <c r="C82" s="3" t="str">
        <f>TEXT(Table1[[#This Row],[CALL DATE]], "mmm yyy")</f>
        <v>Jul 2023</v>
      </c>
      <c r="D82" s="4">
        <v>0.79166666666666663</v>
      </c>
      <c r="E82" s="4">
        <v>0.79513888888888884</v>
      </c>
      <c r="F82" s="130">
        <f>Table1[[#This Row],[CALL 
ATTENDED 
TIME]]-Table1[[#This Row],[CALL RECEIVED TIME]]</f>
        <v>3.4722222222222099E-3</v>
      </c>
      <c r="G82" s="19" t="s">
        <v>3648</v>
      </c>
      <c r="H82" s="2" t="s">
        <v>19</v>
      </c>
      <c r="I82" s="2" t="s">
        <v>87</v>
      </c>
      <c r="J82" s="5" t="s">
        <v>77</v>
      </c>
      <c r="K82" s="5" t="s">
        <v>1608</v>
      </c>
      <c r="L82" s="18" t="s">
        <v>232</v>
      </c>
      <c r="M82" s="19" t="s">
        <v>1952</v>
      </c>
      <c r="N82" s="2" t="s">
        <v>41</v>
      </c>
      <c r="O82" s="10" t="s">
        <v>41</v>
      </c>
      <c r="P82" s="3">
        <v>45108</v>
      </c>
      <c r="Q82" s="3" t="str">
        <f>TEXT(Table1[[#This Row],[END DATE ]], "MMMM YYYY")</f>
        <v>July 2023</v>
      </c>
      <c r="R82" s="4">
        <v>0.79861111111111116</v>
      </c>
      <c r="S82" s="6">
        <f t="shared" si="5"/>
        <v>45108.791666666664</v>
      </c>
      <c r="T82" s="6">
        <f t="shared" si="3"/>
        <v>45108.798611111109</v>
      </c>
      <c r="U82" s="92">
        <f t="shared" si="4"/>
        <v>6.9444444452528842E-3</v>
      </c>
      <c r="V82" s="2" t="s">
        <v>25</v>
      </c>
      <c r="W82" s="2" t="s">
        <v>42</v>
      </c>
    </row>
    <row r="83" spans="1:23" ht="18" customHeight="1" x14ac:dyDescent="0.25">
      <c r="A83" s="107">
        <v>83</v>
      </c>
      <c r="B83" s="3">
        <v>45108</v>
      </c>
      <c r="C83" s="3" t="str">
        <f>TEXT(Table1[[#This Row],[CALL DATE]], "mmm yyy")</f>
        <v>Jul 2023</v>
      </c>
      <c r="D83" s="4">
        <v>0.72916666666666663</v>
      </c>
      <c r="E83" s="4">
        <v>0.73263888888888884</v>
      </c>
      <c r="F83" s="130">
        <f>Table1[[#This Row],[CALL 
ATTENDED 
TIME]]-Table1[[#This Row],[CALL RECEIVED TIME]]</f>
        <v>3.4722222222222099E-3</v>
      </c>
      <c r="G83" s="17" t="s">
        <v>3626</v>
      </c>
      <c r="H83" s="5" t="s">
        <v>128</v>
      </c>
      <c r="I83" s="5" t="s">
        <v>392</v>
      </c>
      <c r="J83" s="5" t="s">
        <v>21</v>
      </c>
      <c r="K83" s="5" t="s">
        <v>1608</v>
      </c>
      <c r="L83" s="18" t="s">
        <v>1953</v>
      </c>
      <c r="M83" s="18" t="s">
        <v>1954</v>
      </c>
      <c r="N83" s="2" t="s">
        <v>41</v>
      </c>
      <c r="O83" s="2" t="s">
        <v>41</v>
      </c>
      <c r="P83" s="3">
        <v>45108</v>
      </c>
      <c r="Q83" s="3" t="str">
        <f>TEXT(Table1[[#This Row],[END DATE ]], "MMMM YYYY")</f>
        <v>July 2023</v>
      </c>
      <c r="R83" s="4">
        <v>0.73958333333333337</v>
      </c>
      <c r="S83" s="6">
        <f t="shared" si="5"/>
        <v>45108.729166666664</v>
      </c>
      <c r="T83" s="6">
        <f t="shared" si="3"/>
        <v>45108.739583333336</v>
      </c>
      <c r="U83" s="92">
        <f t="shared" si="4"/>
        <v>1.0416666671517305E-2</v>
      </c>
      <c r="V83" s="2" t="s">
        <v>25</v>
      </c>
      <c r="W83" s="2" t="s">
        <v>47</v>
      </c>
    </row>
    <row r="84" spans="1:23" ht="18" customHeight="1" x14ac:dyDescent="0.25">
      <c r="A84" s="107">
        <v>84</v>
      </c>
      <c r="B84" s="36">
        <v>45109</v>
      </c>
      <c r="C84" s="36" t="str">
        <f>TEXT(Table1[[#This Row],[CALL DATE]], "mmm yyy")</f>
        <v>Jul 2023</v>
      </c>
      <c r="D84" s="21">
        <v>0.49652777777777773</v>
      </c>
      <c r="E84" s="21">
        <v>0.5</v>
      </c>
      <c r="F84" s="130">
        <f>Table1[[#This Row],[CALL 
ATTENDED 
TIME]]-Table1[[#This Row],[CALL RECEIVED TIME]]</f>
        <v>3.4722222222222654E-3</v>
      </c>
      <c r="G84" s="25" t="s">
        <v>3654</v>
      </c>
      <c r="H84" s="37" t="s">
        <v>27</v>
      </c>
      <c r="I84" s="37" t="s">
        <v>273</v>
      </c>
      <c r="J84" s="2" t="s">
        <v>171</v>
      </c>
      <c r="K84" s="5" t="s">
        <v>1608</v>
      </c>
      <c r="L84" s="25" t="s">
        <v>1955</v>
      </c>
      <c r="M84" s="25" t="s">
        <v>3508</v>
      </c>
      <c r="N84" s="63" t="s">
        <v>41</v>
      </c>
      <c r="O84" s="2" t="s">
        <v>41</v>
      </c>
      <c r="P84" s="36">
        <v>45109</v>
      </c>
      <c r="Q84" s="36" t="str">
        <f>TEXT(Table1[[#This Row],[END DATE ]], "MMMM YYYY")</f>
        <v>July 2023</v>
      </c>
      <c r="R84" s="21">
        <v>0.50347222222222221</v>
      </c>
      <c r="S84" s="6">
        <f t="shared" si="5"/>
        <v>45109.496527777781</v>
      </c>
      <c r="T84" s="6">
        <f t="shared" si="3"/>
        <v>45109.503472222219</v>
      </c>
      <c r="U84" s="92">
        <f t="shared" si="4"/>
        <v>6.9444444379769266E-3</v>
      </c>
      <c r="V84" s="2" t="s">
        <v>25</v>
      </c>
      <c r="W84" s="10" t="s">
        <v>26</v>
      </c>
    </row>
    <row r="85" spans="1:23" ht="18" customHeight="1" x14ac:dyDescent="0.25">
      <c r="A85" s="107">
        <v>85</v>
      </c>
      <c r="B85" s="36">
        <v>45109</v>
      </c>
      <c r="C85" s="36" t="str">
        <f>TEXT(Table1[[#This Row],[CALL DATE]], "mmm yyy")</f>
        <v>Jul 2023</v>
      </c>
      <c r="D85" s="21">
        <v>0.53819444444444442</v>
      </c>
      <c r="E85" s="21">
        <v>0.54166666666666663</v>
      </c>
      <c r="F85" s="130">
        <f>Table1[[#This Row],[CALL 
ATTENDED 
TIME]]-Table1[[#This Row],[CALL RECEIVED TIME]]</f>
        <v>3.4722222222222099E-3</v>
      </c>
      <c r="G85" s="50" t="s">
        <v>1956</v>
      </c>
      <c r="H85" s="38" t="s">
        <v>1957</v>
      </c>
      <c r="I85" s="38" t="s">
        <v>177</v>
      </c>
      <c r="J85" s="2" t="s">
        <v>171</v>
      </c>
      <c r="K85" s="2" t="s">
        <v>179</v>
      </c>
      <c r="L85" s="50" t="s">
        <v>232</v>
      </c>
      <c r="M85" s="50" t="s">
        <v>1958</v>
      </c>
      <c r="N85" s="63" t="s">
        <v>41</v>
      </c>
      <c r="O85" s="2" t="s">
        <v>41</v>
      </c>
      <c r="P85" s="36">
        <v>45109</v>
      </c>
      <c r="Q85" s="36" t="str">
        <f>TEXT(Table1[[#This Row],[END DATE ]], "MMMM YYYY")</f>
        <v>July 2023</v>
      </c>
      <c r="R85" s="21">
        <v>0.54513888888888895</v>
      </c>
      <c r="S85" s="6">
        <f t="shared" si="5"/>
        <v>45109.538194444445</v>
      </c>
      <c r="T85" s="6">
        <f t="shared" si="3"/>
        <v>45109.545138888891</v>
      </c>
      <c r="U85" s="92">
        <f t="shared" si="4"/>
        <v>6.9444444452528842E-3</v>
      </c>
      <c r="V85" s="2" t="s">
        <v>25</v>
      </c>
      <c r="W85" s="10" t="s">
        <v>26</v>
      </c>
    </row>
    <row r="86" spans="1:23" ht="18" customHeight="1" x14ac:dyDescent="0.25">
      <c r="A86" s="107">
        <v>86</v>
      </c>
      <c r="B86" s="3">
        <v>45109</v>
      </c>
      <c r="C86" s="3" t="str">
        <f>TEXT(Table1[[#This Row],[CALL DATE]], "mmm yyy")</f>
        <v>Jul 2023</v>
      </c>
      <c r="D86" s="21">
        <v>0.22222222222222221</v>
      </c>
      <c r="E86" s="21">
        <v>0.22569444444444445</v>
      </c>
      <c r="F86" s="130">
        <f>Table1[[#This Row],[CALL 
ATTENDED 
TIME]]-Table1[[#This Row],[CALL RECEIVED TIME]]</f>
        <v>3.4722222222222376E-3</v>
      </c>
      <c r="G86" s="17" t="s">
        <v>3636</v>
      </c>
      <c r="H86" s="5" t="s">
        <v>128</v>
      </c>
      <c r="I86" s="5" t="s">
        <v>250</v>
      </c>
      <c r="J86" s="5" t="s">
        <v>54</v>
      </c>
      <c r="K86" s="5" t="s">
        <v>1608</v>
      </c>
      <c r="L86" s="17" t="s">
        <v>1959</v>
      </c>
      <c r="M86" s="17" t="s">
        <v>1960</v>
      </c>
      <c r="N86" s="2" t="s">
        <v>41</v>
      </c>
      <c r="O86" s="5" t="s">
        <v>41</v>
      </c>
      <c r="P86" s="3">
        <v>45109</v>
      </c>
      <c r="Q86" s="3" t="str">
        <f>TEXT(Table1[[#This Row],[END DATE ]], "MMMM YYYY")</f>
        <v>July 2023</v>
      </c>
      <c r="R86" s="21">
        <v>0.23263888888888887</v>
      </c>
      <c r="S86" s="6">
        <f t="shared" si="5"/>
        <v>45109.222222222219</v>
      </c>
      <c r="T86" s="6">
        <f t="shared" si="3"/>
        <v>45109.232638888891</v>
      </c>
      <c r="U86" s="92">
        <f t="shared" si="4"/>
        <v>1.0416666671517305E-2</v>
      </c>
      <c r="V86" s="2" t="s">
        <v>25</v>
      </c>
      <c r="W86" s="10" t="s">
        <v>47</v>
      </c>
    </row>
    <row r="87" spans="1:23" ht="18" customHeight="1" x14ac:dyDescent="0.25">
      <c r="A87" s="107">
        <v>87</v>
      </c>
      <c r="B87" s="36">
        <v>45110</v>
      </c>
      <c r="C87" s="36" t="str">
        <f>TEXT(Table1[[#This Row],[CALL DATE]], "mmm yyy")</f>
        <v>Jul 2023</v>
      </c>
      <c r="D87" s="21">
        <v>0.38750000000000001</v>
      </c>
      <c r="E87" s="21">
        <v>0.3888888888888889</v>
      </c>
      <c r="F87" s="130">
        <f>Table1[[#This Row],[CALL 
ATTENDED 
TIME]]-Table1[[#This Row],[CALL RECEIVED TIME]]</f>
        <v>1.388888888888884E-3</v>
      </c>
      <c r="G87" s="25" t="s">
        <v>3654</v>
      </c>
      <c r="H87" s="37" t="s">
        <v>27</v>
      </c>
      <c r="I87" s="37" t="s">
        <v>145</v>
      </c>
      <c r="J87" s="2" t="s">
        <v>171</v>
      </c>
      <c r="K87" s="5" t="s">
        <v>45</v>
      </c>
      <c r="L87" s="19" t="s">
        <v>1961</v>
      </c>
      <c r="M87" s="19" t="s">
        <v>3509</v>
      </c>
      <c r="N87" s="2" t="s">
        <v>148</v>
      </c>
      <c r="O87" s="2" t="s">
        <v>41</v>
      </c>
      <c r="P87" s="36">
        <v>45110</v>
      </c>
      <c r="Q87" s="36" t="str">
        <f>TEXT(Table1[[#This Row],[END DATE ]], "MMMM YYYY")</f>
        <v>July 2023</v>
      </c>
      <c r="R87" s="21">
        <v>0.39583333333333331</v>
      </c>
      <c r="S87" s="6">
        <f t="shared" si="5"/>
        <v>45110.387499999997</v>
      </c>
      <c r="T87" s="6">
        <f t="shared" si="3"/>
        <v>45110.395833333336</v>
      </c>
      <c r="U87" s="92">
        <f t="shared" si="4"/>
        <v>8.3333333386690356E-3</v>
      </c>
      <c r="V87" s="2" t="s">
        <v>25</v>
      </c>
      <c r="W87" s="10" t="s">
        <v>26</v>
      </c>
    </row>
    <row r="88" spans="1:23" ht="18" customHeight="1" x14ac:dyDescent="0.25">
      <c r="A88" s="107">
        <v>88</v>
      </c>
      <c r="B88" s="3">
        <v>45110</v>
      </c>
      <c r="C88" s="3" t="str">
        <f>TEXT(Table1[[#This Row],[CALL DATE]], "mmm yyy")</f>
        <v>Jul 2023</v>
      </c>
      <c r="D88" s="4">
        <v>0.59027777777777779</v>
      </c>
      <c r="E88" s="4">
        <v>0.59722222222222221</v>
      </c>
      <c r="F88" s="130">
        <f>Table1[[#This Row],[CALL 
ATTENDED 
TIME]]-Table1[[#This Row],[CALL RECEIVED TIME]]</f>
        <v>6.9444444444444198E-3</v>
      </c>
      <c r="G88" s="25" t="s">
        <v>3654</v>
      </c>
      <c r="H88" s="5" t="s">
        <v>27</v>
      </c>
      <c r="I88" s="5" t="s">
        <v>273</v>
      </c>
      <c r="J88" s="5" t="s">
        <v>77</v>
      </c>
      <c r="K88" s="5" t="s">
        <v>88</v>
      </c>
      <c r="L88" s="18" t="s">
        <v>1962</v>
      </c>
      <c r="M88" s="19" t="s">
        <v>1963</v>
      </c>
      <c r="N88" s="10" t="s">
        <v>1964</v>
      </c>
      <c r="O88" s="2" t="s">
        <v>41</v>
      </c>
      <c r="P88" s="3">
        <v>45110</v>
      </c>
      <c r="Q88" s="3" t="str">
        <f>TEXT(Table1[[#This Row],[END DATE ]], "MMMM YYYY")</f>
        <v>July 2023</v>
      </c>
      <c r="R88" s="4">
        <v>0.60069444444444442</v>
      </c>
      <c r="S88" s="6">
        <f t="shared" si="5"/>
        <v>45110.590277777781</v>
      </c>
      <c r="T88" s="6">
        <f t="shared" si="3"/>
        <v>45110.600694444445</v>
      </c>
      <c r="U88" s="92">
        <f t="shared" si="4"/>
        <v>1.0416666664241347E-2</v>
      </c>
      <c r="V88" s="2" t="s">
        <v>25</v>
      </c>
      <c r="W88" s="10" t="s">
        <v>26</v>
      </c>
    </row>
    <row r="89" spans="1:23" ht="18" customHeight="1" x14ac:dyDescent="0.25">
      <c r="A89" s="107">
        <v>89</v>
      </c>
      <c r="B89" s="3">
        <v>45110</v>
      </c>
      <c r="C89" s="3" t="str">
        <f>TEXT(Table1[[#This Row],[CALL DATE]], "mmm yyy")</f>
        <v>Jul 2023</v>
      </c>
      <c r="D89" s="21">
        <v>0.8125</v>
      </c>
      <c r="E89" s="21">
        <v>0.81597222222222199</v>
      </c>
      <c r="F89" s="130">
        <f>Table1[[#This Row],[CALL 
ATTENDED 
TIME]]-Table1[[#This Row],[CALL RECEIVED TIME]]</f>
        <v>3.4722222222219878E-3</v>
      </c>
      <c r="G89" s="17" t="s">
        <v>57</v>
      </c>
      <c r="H89" s="5" t="s">
        <v>27</v>
      </c>
      <c r="I89" s="5" t="s">
        <v>58</v>
      </c>
      <c r="J89" s="2" t="s">
        <v>443</v>
      </c>
      <c r="K89" s="5" t="s">
        <v>1608</v>
      </c>
      <c r="L89" s="22" t="s">
        <v>3438</v>
      </c>
      <c r="M89" s="22" t="s">
        <v>3439</v>
      </c>
      <c r="N89" s="2" t="s">
        <v>41</v>
      </c>
      <c r="O89" s="23" t="s">
        <v>41</v>
      </c>
      <c r="P89" s="3">
        <v>45110</v>
      </c>
      <c r="Q89" s="3" t="str">
        <f>TEXT(Table1[[#This Row],[END DATE ]], "MMMM YYYY")</f>
        <v>July 2023</v>
      </c>
      <c r="R89" s="21">
        <v>0.81944444444444398</v>
      </c>
      <c r="S89" s="6">
        <f t="shared" si="5"/>
        <v>45110.8125</v>
      </c>
      <c r="T89" s="6">
        <f t="shared" si="3"/>
        <v>45110.819444444445</v>
      </c>
      <c r="U89" s="92">
        <f t="shared" si="4"/>
        <v>6.9444444452528842E-3</v>
      </c>
      <c r="V89" s="2" t="s">
        <v>25</v>
      </c>
      <c r="W89" s="10" t="s">
        <v>47</v>
      </c>
    </row>
    <row r="90" spans="1:23" ht="18" customHeight="1" x14ac:dyDescent="0.25">
      <c r="A90" s="107">
        <v>90</v>
      </c>
      <c r="B90" s="3">
        <v>45110</v>
      </c>
      <c r="C90" s="3" t="str">
        <f>TEXT(Table1[[#This Row],[CALL DATE]], "mmm yyy")</f>
        <v>Jul 2023</v>
      </c>
      <c r="D90" s="4">
        <v>0.43055555555555558</v>
      </c>
      <c r="E90" s="4">
        <v>0.43194444444444446</v>
      </c>
      <c r="F90" s="130">
        <f>Table1[[#This Row],[CALL 
ATTENDED 
TIME]]-Table1[[#This Row],[CALL RECEIVED TIME]]</f>
        <v>1.388888888888884E-3</v>
      </c>
      <c r="G90" s="17" t="s">
        <v>3649</v>
      </c>
      <c r="H90" s="5" t="s">
        <v>19</v>
      </c>
      <c r="I90" s="5" t="s">
        <v>149</v>
      </c>
      <c r="J90" s="5" t="s">
        <v>21</v>
      </c>
      <c r="K90" s="5" t="s">
        <v>1608</v>
      </c>
      <c r="L90" s="18" t="s">
        <v>150</v>
      </c>
      <c r="M90" s="19" t="s">
        <v>1965</v>
      </c>
      <c r="N90" s="2" t="s">
        <v>41</v>
      </c>
      <c r="O90" s="2" t="s">
        <v>41</v>
      </c>
      <c r="P90" s="3">
        <v>45110</v>
      </c>
      <c r="Q90" s="3" t="str">
        <f>TEXT(Table1[[#This Row],[END DATE ]], "MMMM YYYY")</f>
        <v>July 2023</v>
      </c>
      <c r="R90" s="4">
        <v>0.43611111111111112</v>
      </c>
      <c r="S90" s="6">
        <f t="shared" si="5"/>
        <v>45110.430555555555</v>
      </c>
      <c r="T90" s="6">
        <f t="shared" si="3"/>
        <v>45110.436111111114</v>
      </c>
      <c r="U90" s="92">
        <f t="shared" si="4"/>
        <v>5.5555555591126904E-3</v>
      </c>
      <c r="V90" s="2" t="s">
        <v>25</v>
      </c>
      <c r="W90" s="2" t="s">
        <v>42</v>
      </c>
    </row>
    <row r="91" spans="1:23" ht="18" customHeight="1" x14ac:dyDescent="0.25">
      <c r="A91" s="107">
        <v>91</v>
      </c>
      <c r="B91" s="3">
        <v>45110</v>
      </c>
      <c r="C91" s="3" t="str">
        <f>TEXT(Table1[[#This Row],[CALL DATE]], "mmm yyy")</f>
        <v>Jul 2023</v>
      </c>
      <c r="D91" s="4">
        <v>0.4375</v>
      </c>
      <c r="E91" s="4">
        <v>0.44097222222222227</v>
      </c>
      <c r="F91" s="130">
        <f>Table1[[#This Row],[CALL 
ATTENDED 
TIME]]-Table1[[#This Row],[CALL RECEIVED TIME]]</f>
        <v>3.4722222222222654E-3</v>
      </c>
      <c r="G91" s="17" t="s">
        <v>3626</v>
      </c>
      <c r="H91" s="5" t="s">
        <v>128</v>
      </c>
      <c r="I91" s="5" t="s">
        <v>392</v>
      </c>
      <c r="J91" s="5" t="s">
        <v>21</v>
      </c>
      <c r="K91" s="5" t="s">
        <v>1608</v>
      </c>
      <c r="L91" s="19" t="s">
        <v>1966</v>
      </c>
      <c r="M91" s="19" t="s">
        <v>1967</v>
      </c>
      <c r="N91" s="2" t="s">
        <v>41</v>
      </c>
      <c r="O91" s="2" t="s">
        <v>41</v>
      </c>
      <c r="P91" s="3">
        <v>45110</v>
      </c>
      <c r="Q91" s="3" t="str">
        <f>TEXT(Table1[[#This Row],[END DATE ]], "MMMM YYYY")</f>
        <v>July 2023</v>
      </c>
      <c r="R91" s="4">
        <v>0.44791666666666669</v>
      </c>
      <c r="S91" s="6">
        <f t="shared" si="5"/>
        <v>45110.4375</v>
      </c>
      <c r="T91" s="6">
        <f t="shared" si="3"/>
        <v>45110.447916666664</v>
      </c>
      <c r="U91" s="92">
        <f t="shared" si="4"/>
        <v>1.0416666664241347E-2</v>
      </c>
      <c r="V91" s="2" t="s">
        <v>25</v>
      </c>
      <c r="W91" s="2" t="s">
        <v>47</v>
      </c>
    </row>
    <row r="92" spans="1:23" ht="18" customHeight="1" x14ac:dyDescent="0.25">
      <c r="A92" s="107">
        <v>92</v>
      </c>
      <c r="B92" s="36">
        <v>45111</v>
      </c>
      <c r="C92" s="36" t="str">
        <f>TEXT(Table1[[#This Row],[CALL DATE]], "mmm yyy")</f>
        <v>Jul 2023</v>
      </c>
      <c r="D92" s="21">
        <v>0.4375</v>
      </c>
      <c r="E92" s="21">
        <v>0.44097222222222227</v>
      </c>
      <c r="F92" s="130">
        <f>Table1[[#This Row],[CALL 
ATTENDED 
TIME]]-Table1[[#This Row],[CALL RECEIVED TIME]]</f>
        <v>3.4722222222222654E-3</v>
      </c>
      <c r="G92" s="25" t="s">
        <v>3675</v>
      </c>
      <c r="H92" s="37" t="s">
        <v>43</v>
      </c>
      <c r="I92" s="37" t="s">
        <v>65</v>
      </c>
      <c r="J92" s="2" t="s">
        <v>171</v>
      </c>
      <c r="K92" s="2" t="s">
        <v>111</v>
      </c>
      <c r="L92" s="19" t="s">
        <v>1968</v>
      </c>
      <c r="M92" s="19" t="s">
        <v>1969</v>
      </c>
      <c r="N92" s="63" t="s">
        <v>41</v>
      </c>
      <c r="O92" s="2" t="s">
        <v>3306</v>
      </c>
      <c r="P92" s="36">
        <v>45111</v>
      </c>
      <c r="Q92" s="36" t="str">
        <f>TEXT(Table1[[#This Row],[END DATE ]], "MMMM YYYY")</f>
        <v>July 2023</v>
      </c>
      <c r="R92" s="21">
        <v>0.44791666666666669</v>
      </c>
      <c r="S92" s="6">
        <f t="shared" si="5"/>
        <v>45111.4375</v>
      </c>
      <c r="T92" s="6">
        <f t="shared" si="3"/>
        <v>45111.447916666664</v>
      </c>
      <c r="U92" s="92">
        <f t="shared" si="4"/>
        <v>1.0416666664241347E-2</v>
      </c>
      <c r="V92" s="2" t="s">
        <v>72</v>
      </c>
      <c r="W92" s="10" t="s">
        <v>26</v>
      </c>
    </row>
    <row r="93" spans="1:23" ht="18" customHeight="1" x14ac:dyDescent="0.25">
      <c r="A93" s="107">
        <v>93</v>
      </c>
      <c r="B93" s="3">
        <v>45111</v>
      </c>
      <c r="C93" s="3" t="str">
        <f>TEXT(Table1[[#This Row],[CALL DATE]], "mmm yyy")</f>
        <v>Jul 2023</v>
      </c>
      <c r="D93" s="21">
        <v>0.63888888888888895</v>
      </c>
      <c r="E93" s="21">
        <v>0.64236111111111105</v>
      </c>
      <c r="F93" s="130">
        <f>Table1[[#This Row],[CALL 
ATTENDED 
TIME]]-Table1[[#This Row],[CALL RECEIVED TIME]]</f>
        <v>3.4722222222220989E-3</v>
      </c>
      <c r="G93" s="17" t="s">
        <v>3678</v>
      </c>
      <c r="H93" s="5" t="s">
        <v>43</v>
      </c>
      <c r="I93" s="5" t="s">
        <v>53</v>
      </c>
      <c r="J93" s="5" t="s">
        <v>54</v>
      </c>
      <c r="K93" s="2" t="s">
        <v>55</v>
      </c>
      <c r="L93" s="17" t="s">
        <v>1970</v>
      </c>
      <c r="M93" s="17" t="s">
        <v>1971</v>
      </c>
      <c r="N93" s="63" t="s">
        <v>41</v>
      </c>
      <c r="O93" s="2" t="s">
        <v>41</v>
      </c>
      <c r="P93" s="3">
        <v>45111</v>
      </c>
      <c r="Q93" s="3" t="str">
        <f>TEXT(Table1[[#This Row],[END DATE ]], "MMMM YYYY")</f>
        <v>July 2023</v>
      </c>
      <c r="R93" s="21">
        <v>0.64930555555555558</v>
      </c>
      <c r="S93" s="6">
        <f t="shared" si="5"/>
        <v>45111.638888888891</v>
      </c>
      <c r="T93" s="6">
        <f t="shared" si="3"/>
        <v>45111.649305555555</v>
      </c>
      <c r="U93" s="92">
        <f t="shared" si="4"/>
        <v>1.0416666664241347E-2</v>
      </c>
      <c r="V93" s="2" t="s">
        <v>25</v>
      </c>
      <c r="W93" s="10" t="s">
        <v>26</v>
      </c>
    </row>
    <row r="94" spans="1:23" ht="18" customHeight="1" x14ac:dyDescent="0.25">
      <c r="A94" s="107">
        <v>94</v>
      </c>
      <c r="B94" s="3">
        <v>45111</v>
      </c>
      <c r="C94" s="3" t="str">
        <f>TEXT(Table1[[#This Row],[CALL DATE]], "mmm yyy")</f>
        <v>Jul 2023</v>
      </c>
      <c r="D94" s="4">
        <v>0.54861111111111105</v>
      </c>
      <c r="E94" s="4">
        <v>0.55208333333333337</v>
      </c>
      <c r="F94" s="130">
        <f>Table1[[#This Row],[CALL 
ATTENDED 
TIME]]-Table1[[#This Row],[CALL RECEIVED TIME]]</f>
        <v>3.4722222222223209E-3</v>
      </c>
      <c r="G94" s="24" t="s">
        <v>3494</v>
      </c>
      <c r="H94" s="8" t="s">
        <v>32</v>
      </c>
      <c r="I94" s="8" t="s">
        <v>31</v>
      </c>
      <c r="J94" s="5" t="s">
        <v>21</v>
      </c>
      <c r="K94" s="5" t="s">
        <v>1608</v>
      </c>
      <c r="L94" s="19" t="s">
        <v>1972</v>
      </c>
      <c r="M94" s="19" t="s">
        <v>1973</v>
      </c>
      <c r="N94" s="2" t="s">
        <v>159</v>
      </c>
      <c r="O94" s="2" t="s">
        <v>41</v>
      </c>
      <c r="P94" s="3">
        <v>45111</v>
      </c>
      <c r="Q94" s="3" t="str">
        <f>TEXT(Table1[[#This Row],[END DATE ]], "MMMM YYYY")</f>
        <v>July 2023</v>
      </c>
      <c r="R94" s="4">
        <v>0.55902777777777779</v>
      </c>
      <c r="S94" s="6">
        <f t="shared" si="5"/>
        <v>45111.548611111109</v>
      </c>
      <c r="T94" s="6">
        <f t="shared" si="3"/>
        <v>45111.559027777781</v>
      </c>
      <c r="U94" s="92">
        <f t="shared" si="4"/>
        <v>1.0416666671517305E-2</v>
      </c>
      <c r="V94" s="2" t="s">
        <v>25</v>
      </c>
      <c r="W94" s="10" t="s">
        <v>26</v>
      </c>
    </row>
    <row r="95" spans="1:23" ht="18" customHeight="1" x14ac:dyDescent="0.25">
      <c r="A95" s="107">
        <v>95</v>
      </c>
      <c r="B95" s="36">
        <v>45112</v>
      </c>
      <c r="C95" s="36" t="str">
        <f>TEXT(Table1[[#This Row],[CALL DATE]], "mmm yyy")</f>
        <v>Jul 2023</v>
      </c>
      <c r="D95" s="21">
        <v>0.38541666666666669</v>
      </c>
      <c r="E95" s="21">
        <v>0.3888888888888889</v>
      </c>
      <c r="F95" s="130">
        <f>Table1[[#This Row],[CALL 
ATTENDED 
TIME]]-Table1[[#This Row],[CALL RECEIVED TIME]]</f>
        <v>3.4722222222222099E-3</v>
      </c>
      <c r="G95" s="17" t="s">
        <v>3678</v>
      </c>
      <c r="H95" s="5" t="s">
        <v>43</v>
      </c>
      <c r="I95" s="5" t="s">
        <v>701</v>
      </c>
      <c r="J95" s="2" t="s">
        <v>171</v>
      </c>
      <c r="K95" s="2" t="s">
        <v>55</v>
      </c>
      <c r="L95" s="19" t="s">
        <v>1974</v>
      </c>
      <c r="M95" s="19" t="s">
        <v>1975</v>
      </c>
      <c r="N95" s="63" t="s">
        <v>41</v>
      </c>
      <c r="O95" s="2" t="s">
        <v>41</v>
      </c>
      <c r="P95" s="36">
        <v>45112</v>
      </c>
      <c r="Q95" s="36" t="str">
        <f>TEXT(Table1[[#This Row],[END DATE ]], "MMMM YYYY")</f>
        <v>July 2023</v>
      </c>
      <c r="R95" s="21">
        <v>0.39374999999999999</v>
      </c>
      <c r="S95" s="6">
        <f t="shared" si="5"/>
        <v>45112.385416666664</v>
      </c>
      <c r="T95" s="6">
        <f t="shared" si="3"/>
        <v>45112.393750000003</v>
      </c>
      <c r="U95" s="92">
        <f t="shared" si="4"/>
        <v>8.3333333386690356E-3</v>
      </c>
      <c r="V95" s="2" t="s">
        <v>25</v>
      </c>
      <c r="W95" s="10" t="s">
        <v>26</v>
      </c>
    </row>
    <row r="96" spans="1:23" ht="18" customHeight="1" x14ac:dyDescent="0.25">
      <c r="A96" s="107">
        <v>96</v>
      </c>
      <c r="B96" s="36">
        <v>45112</v>
      </c>
      <c r="C96" s="36" t="str">
        <f>TEXT(Table1[[#This Row],[CALL DATE]], "mmm yyy")</f>
        <v>Jul 2023</v>
      </c>
      <c r="D96" s="21">
        <v>0.52777777777777779</v>
      </c>
      <c r="E96" s="21">
        <v>0.53125</v>
      </c>
      <c r="F96" s="130">
        <f>Table1[[#This Row],[CALL 
ATTENDED 
TIME]]-Table1[[#This Row],[CALL RECEIVED TIME]]</f>
        <v>3.4722222222222099E-3</v>
      </c>
      <c r="G96" s="17" t="s">
        <v>3646</v>
      </c>
      <c r="H96" s="5" t="s">
        <v>128</v>
      </c>
      <c r="I96" s="5" t="s">
        <v>808</v>
      </c>
      <c r="J96" s="2" t="s">
        <v>171</v>
      </c>
      <c r="K96" s="5" t="s">
        <v>45</v>
      </c>
      <c r="L96" s="19" t="s">
        <v>1822</v>
      </c>
      <c r="M96" s="19" t="s">
        <v>3510</v>
      </c>
      <c r="N96" s="63" t="s">
        <v>41</v>
      </c>
      <c r="O96" s="2" t="s">
        <v>41</v>
      </c>
      <c r="P96" s="36">
        <v>45112</v>
      </c>
      <c r="Q96" s="36" t="str">
        <f>TEXT(Table1[[#This Row],[END DATE ]], "MMMM YYYY")</f>
        <v>July 2023</v>
      </c>
      <c r="R96" s="21">
        <v>0.54166666666666663</v>
      </c>
      <c r="S96" s="6">
        <f t="shared" si="5"/>
        <v>45112.527777777781</v>
      </c>
      <c r="T96" s="6">
        <f t="shared" si="3"/>
        <v>45112.541666666664</v>
      </c>
      <c r="U96" s="92">
        <f t="shared" si="4"/>
        <v>1.3888888883229811E-2</v>
      </c>
      <c r="V96" s="2" t="s">
        <v>25</v>
      </c>
      <c r="W96" s="10" t="s">
        <v>42</v>
      </c>
    </row>
    <row r="97" spans="1:23" ht="18" customHeight="1" x14ac:dyDescent="0.25">
      <c r="A97" s="107">
        <v>97</v>
      </c>
      <c r="B97" s="3">
        <v>45112</v>
      </c>
      <c r="C97" s="3" t="str">
        <f>TEXT(Table1[[#This Row],[CALL DATE]], "mmm yyy")</f>
        <v>Jul 2023</v>
      </c>
      <c r="D97" s="21">
        <v>0.6875</v>
      </c>
      <c r="E97" s="21">
        <v>0.69791666666666663</v>
      </c>
      <c r="F97" s="130">
        <f>Table1[[#This Row],[CALL 
ATTENDED 
TIME]]-Table1[[#This Row],[CALL RECEIVED TIME]]</f>
        <v>1.041666666666663E-2</v>
      </c>
      <c r="G97" s="17" t="s">
        <v>3648</v>
      </c>
      <c r="H97" s="5" t="s">
        <v>19</v>
      </c>
      <c r="I97" s="5" t="s">
        <v>87</v>
      </c>
      <c r="J97" s="5" t="s">
        <v>54</v>
      </c>
      <c r="K97" s="5" t="s">
        <v>45</v>
      </c>
      <c r="L97" s="17" t="s">
        <v>150</v>
      </c>
      <c r="M97" s="17" t="s">
        <v>3580</v>
      </c>
      <c r="N97" s="2" t="s">
        <v>41</v>
      </c>
      <c r="O97" s="5" t="s">
        <v>41</v>
      </c>
      <c r="P97" s="3">
        <v>45112</v>
      </c>
      <c r="Q97" s="3" t="str">
        <f>TEXT(Table1[[#This Row],[END DATE ]], "MMMM YYYY")</f>
        <v>July 2023</v>
      </c>
      <c r="R97" s="21">
        <v>0.70486111111111116</v>
      </c>
      <c r="S97" s="6">
        <f t="shared" si="5"/>
        <v>45112.6875</v>
      </c>
      <c r="T97" s="6">
        <f t="shared" si="3"/>
        <v>45112.704861111109</v>
      </c>
      <c r="U97" s="92">
        <f t="shared" si="4"/>
        <v>1.7361111109494232E-2</v>
      </c>
      <c r="V97" s="2" t="s">
        <v>25</v>
      </c>
      <c r="W97" s="2" t="s">
        <v>42</v>
      </c>
    </row>
    <row r="98" spans="1:23" ht="18" customHeight="1" x14ac:dyDescent="0.25">
      <c r="A98" s="107">
        <v>98</v>
      </c>
      <c r="B98" s="3">
        <v>45112</v>
      </c>
      <c r="C98" s="3" t="str">
        <f>TEXT(Table1[[#This Row],[CALL DATE]], "mmm yyy")</f>
        <v>Jul 2023</v>
      </c>
      <c r="D98" s="21">
        <v>0.35069444444444398</v>
      </c>
      <c r="E98" s="21">
        <v>0.35416666666666702</v>
      </c>
      <c r="F98" s="130">
        <f>Table1[[#This Row],[CALL 
ATTENDED 
TIME]]-Table1[[#This Row],[CALL RECEIVED TIME]]</f>
        <v>3.4722222222230426E-3</v>
      </c>
      <c r="G98" s="17" t="s">
        <v>3641</v>
      </c>
      <c r="H98" s="5" t="s">
        <v>36</v>
      </c>
      <c r="I98" s="5" t="s">
        <v>37</v>
      </c>
      <c r="J98" s="2" t="s">
        <v>443</v>
      </c>
      <c r="K98" s="5" t="s">
        <v>1608</v>
      </c>
      <c r="L98" s="22" t="s">
        <v>22</v>
      </c>
      <c r="M98" s="22" t="s">
        <v>1976</v>
      </c>
      <c r="N98" s="23" t="s">
        <v>41</v>
      </c>
      <c r="O98" s="23" t="s">
        <v>3340</v>
      </c>
      <c r="P98" s="3">
        <v>45112</v>
      </c>
      <c r="Q98" s="3" t="str">
        <f>TEXT(Table1[[#This Row],[END DATE ]], "MMMM YYYY")</f>
        <v>July 2023</v>
      </c>
      <c r="R98" s="21">
        <v>0.35416666666666702</v>
      </c>
      <c r="S98" s="6">
        <f t="shared" si="5"/>
        <v>45112.350694444445</v>
      </c>
      <c r="T98" s="6">
        <f t="shared" si="3"/>
        <v>45112.354166666664</v>
      </c>
      <c r="U98" s="92">
        <f t="shared" si="4"/>
        <v>3.4722222189884633E-3</v>
      </c>
      <c r="V98" s="10" t="s">
        <v>72</v>
      </c>
      <c r="W98" s="2" t="s">
        <v>42</v>
      </c>
    </row>
    <row r="99" spans="1:23" ht="18" customHeight="1" x14ac:dyDescent="0.25">
      <c r="A99" s="107">
        <v>99</v>
      </c>
      <c r="B99" s="3">
        <v>45112</v>
      </c>
      <c r="C99" s="3" t="str">
        <f>TEXT(Table1[[#This Row],[CALL DATE]], "mmm yyy")</f>
        <v>Jul 2023</v>
      </c>
      <c r="D99" s="4">
        <v>0.70138888888888884</v>
      </c>
      <c r="E99" s="4">
        <v>0.70277777777777783</v>
      </c>
      <c r="F99" s="130">
        <f>Table1[[#This Row],[CALL 
ATTENDED 
TIME]]-Table1[[#This Row],[CALL RECEIVED TIME]]</f>
        <v>1.388888888888995E-3</v>
      </c>
      <c r="G99" s="17" t="s">
        <v>3639</v>
      </c>
      <c r="H99" s="5" t="s">
        <v>1977</v>
      </c>
      <c r="I99" s="5" t="s">
        <v>1978</v>
      </c>
      <c r="J99" s="5" t="s">
        <v>21</v>
      </c>
      <c r="K99" s="2" t="s">
        <v>141</v>
      </c>
      <c r="L99" s="18" t="s">
        <v>22</v>
      </c>
      <c r="M99" s="18" t="s">
        <v>1979</v>
      </c>
      <c r="N99" s="2" t="s">
        <v>41</v>
      </c>
      <c r="O99" s="2" t="s">
        <v>41</v>
      </c>
      <c r="P99" s="3">
        <v>45112</v>
      </c>
      <c r="Q99" s="3" t="str">
        <f>TEXT(Table1[[#This Row],[END DATE ]], "MMMM YYYY")</f>
        <v>July 2023</v>
      </c>
      <c r="R99" s="4">
        <v>0.70833333333333337</v>
      </c>
      <c r="S99" s="6">
        <f t="shared" si="5"/>
        <v>45112.701388888891</v>
      </c>
      <c r="T99" s="6">
        <f t="shared" si="3"/>
        <v>45112.708333333336</v>
      </c>
      <c r="U99" s="92">
        <f t="shared" si="4"/>
        <v>6.9444444452528842E-3</v>
      </c>
      <c r="V99" s="2" t="s">
        <v>25</v>
      </c>
      <c r="W99" s="2" t="s">
        <v>42</v>
      </c>
    </row>
    <row r="100" spans="1:23" ht="18" customHeight="1" x14ac:dyDescent="0.25">
      <c r="A100" s="107">
        <v>100</v>
      </c>
      <c r="B100" s="3">
        <v>45113</v>
      </c>
      <c r="C100" s="3" t="str">
        <f>TEXT(Table1[[#This Row],[CALL DATE]], "mmm yyy")</f>
        <v>Jul 2023</v>
      </c>
      <c r="D100" s="21">
        <v>0.78472222222222221</v>
      </c>
      <c r="E100" s="21">
        <v>0.78819444444444453</v>
      </c>
      <c r="F100" s="130">
        <f>Table1[[#This Row],[CALL 
ATTENDED 
TIME]]-Table1[[#This Row],[CALL RECEIVED TIME]]</f>
        <v>3.4722222222223209E-3</v>
      </c>
      <c r="G100" s="17" t="s">
        <v>3651</v>
      </c>
      <c r="H100" s="5" t="s">
        <v>43</v>
      </c>
      <c r="I100" s="5" t="s">
        <v>256</v>
      </c>
      <c r="J100" s="5" t="s">
        <v>54</v>
      </c>
      <c r="K100" s="5" t="s">
        <v>45</v>
      </c>
      <c r="L100" s="22" t="s">
        <v>845</v>
      </c>
      <c r="M100" s="17" t="s">
        <v>1980</v>
      </c>
      <c r="N100" s="2" t="s">
        <v>41</v>
      </c>
      <c r="O100" s="5" t="s">
        <v>41</v>
      </c>
      <c r="P100" s="3">
        <v>45113</v>
      </c>
      <c r="Q100" s="3" t="str">
        <f>TEXT(Table1[[#This Row],[END DATE ]], "MMMM YYYY")</f>
        <v>July 2023</v>
      </c>
      <c r="R100" s="21">
        <v>0.79861111111111116</v>
      </c>
      <c r="S100" s="6">
        <f t="shared" si="5"/>
        <v>45113.784722222219</v>
      </c>
      <c r="T100" s="6">
        <f t="shared" si="3"/>
        <v>45113.798611111109</v>
      </c>
      <c r="U100" s="92">
        <f t="shared" si="4"/>
        <v>1.3888888890505768E-2</v>
      </c>
      <c r="V100" s="2" t="s">
        <v>25</v>
      </c>
      <c r="W100" s="10" t="s">
        <v>47</v>
      </c>
    </row>
    <row r="101" spans="1:23" ht="18" customHeight="1" x14ac:dyDescent="0.25">
      <c r="A101" s="107">
        <v>101</v>
      </c>
      <c r="B101" s="3">
        <v>45113</v>
      </c>
      <c r="C101" s="3" t="str">
        <f>TEXT(Table1[[#This Row],[CALL DATE]], "mmm yyy")</f>
        <v>Jul 2023</v>
      </c>
      <c r="D101" s="21">
        <v>1.0416666666666701E-2</v>
      </c>
      <c r="E101" s="21">
        <v>1.38888888888889E-2</v>
      </c>
      <c r="F101" s="130">
        <f>Table1[[#This Row],[CALL 
ATTENDED 
TIME]]-Table1[[#This Row],[CALL RECEIVED TIME]]</f>
        <v>3.4722222222221995E-3</v>
      </c>
      <c r="G101" s="17" t="s">
        <v>3654</v>
      </c>
      <c r="H101" s="5" t="s">
        <v>27</v>
      </c>
      <c r="I101" s="5" t="s">
        <v>273</v>
      </c>
      <c r="J101" s="2" t="s">
        <v>443</v>
      </c>
      <c r="K101" s="5" t="s">
        <v>1608</v>
      </c>
      <c r="L101" s="22" t="s">
        <v>1981</v>
      </c>
      <c r="M101" s="22" t="s">
        <v>1982</v>
      </c>
      <c r="N101" s="63" t="s">
        <v>41</v>
      </c>
      <c r="O101" s="2" t="s">
        <v>41</v>
      </c>
      <c r="P101" s="3">
        <v>45113</v>
      </c>
      <c r="Q101" s="3" t="str">
        <f>TEXT(Table1[[#This Row],[END DATE ]], "MMMM YYYY")</f>
        <v>July 2023</v>
      </c>
      <c r="R101" s="21">
        <v>1.7361111111111101E-2</v>
      </c>
      <c r="S101" s="6">
        <f t="shared" si="5"/>
        <v>45113.010416666664</v>
      </c>
      <c r="T101" s="6">
        <f t="shared" si="3"/>
        <v>45113.017361111109</v>
      </c>
      <c r="U101" s="92">
        <f t="shared" si="4"/>
        <v>6.9444444452528842E-3</v>
      </c>
      <c r="V101" s="2" t="s">
        <v>25</v>
      </c>
      <c r="W101" s="10" t="s">
        <v>26</v>
      </c>
    </row>
    <row r="102" spans="1:23" ht="18" customHeight="1" x14ac:dyDescent="0.25">
      <c r="A102" s="107">
        <v>102</v>
      </c>
      <c r="B102" s="3">
        <v>45113</v>
      </c>
      <c r="C102" s="3" t="str">
        <f>TEXT(Table1[[#This Row],[CALL DATE]], "mmm yyy")</f>
        <v>Jul 2023</v>
      </c>
      <c r="D102" s="21">
        <v>0.194444444444444</v>
      </c>
      <c r="E102" s="21">
        <v>0.19791666666666699</v>
      </c>
      <c r="F102" s="130">
        <f>Table1[[#This Row],[CALL 
ATTENDED 
TIME]]-Table1[[#This Row],[CALL RECEIVED TIME]]</f>
        <v>3.472222222222987E-3</v>
      </c>
      <c r="G102" s="17" t="s">
        <v>3666</v>
      </c>
      <c r="H102" s="5" t="s">
        <v>27</v>
      </c>
      <c r="I102" s="5" t="s">
        <v>85</v>
      </c>
      <c r="J102" s="2" t="s">
        <v>443</v>
      </c>
      <c r="K102" s="2" t="s">
        <v>162</v>
      </c>
      <c r="L102" s="22" t="s">
        <v>1983</v>
      </c>
      <c r="M102" s="22" t="s">
        <v>1984</v>
      </c>
      <c r="N102" s="2" t="s">
        <v>41</v>
      </c>
      <c r="O102" s="23" t="s">
        <v>41</v>
      </c>
      <c r="P102" s="3">
        <v>45113</v>
      </c>
      <c r="Q102" s="3" t="str">
        <f>TEXT(Table1[[#This Row],[END DATE ]], "MMMM YYYY")</f>
        <v>July 2023</v>
      </c>
      <c r="R102" s="21">
        <v>0.19791666666666699</v>
      </c>
      <c r="S102" s="6">
        <f t="shared" si="5"/>
        <v>45113.194444444445</v>
      </c>
      <c r="T102" s="6">
        <f t="shared" si="3"/>
        <v>45113.197916666664</v>
      </c>
      <c r="U102" s="92">
        <f t="shared" si="4"/>
        <v>3.4722222189884633E-3</v>
      </c>
      <c r="V102" s="2" t="s">
        <v>25</v>
      </c>
      <c r="W102" s="10" t="s">
        <v>26</v>
      </c>
    </row>
    <row r="103" spans="1:23" ht="18" customHeight="1" x14ac:dyDescent="0.25">
      <c r="A103" s="107">
        <v>103</v>
      </c>
      <c r="B103" s="3">
        <v>45113</v>
      </c>
      <c r="C103" s="3" t="str">
        <f>TEXT(Table1[[#This Row],[CALL DATE]], "mmm yyy")</f>
        <v>Jul 2023</v>
      </c>
      <c r="D103" s="4">
        <v>0.55208333333333337</v>
      </c>
      <c r="E103" s="4">
        <v>0.55555555555555558</v>
      </c>
      <c r="F103" s="130">
        <f>Table1[[#This Row],[CALL 
ATTENDED 
TIME]]-Table1[[#This Row],[CALL RECEIVED TIME]]</f>
        <v>3.4722222222222099E-3</v>
      </c>
      <c r="G103" s="17" t="s">
        <v>3628</v>
      </c>
      <c r="H103" s="5" t="s">
        <v>1985</v>
      </c>
      <c r="I103" s="5" t="s">
        <v>1986</v>
      </c>
      <c r="J103" s="5" t="s">
        <v>21</v>
      </c>
      <c r="K103" s="5" t="s">
        <v>1608</v>
      </c>
      <c r="L103" s="18" t="s">
        <v>22</v>
      </c>
      <c r="M103" s="18" t="s">
        <v>1987</v>
      </c>
      <c r="N103" s="2" t="s">
        <v>2177</v>
      </c>
      <c r="O103" s="2" t="s">
        <v>41</v>
      </c>
      <c r="P103" s="3">
        <v>45113</v>
      </c>
      <c r="Q103" s="3" t="str">
        <f>TEXT(Table1[[#This Row],[END DATE ]], "MMMM YYYY")</f>
        <v>July 2023</v>
      </c>
      <c r="R103" s="4">
        <v>0.56597222222222221</v>
      </c>
      <c r="S103" s="6">
        <f t="shared" si="5"/>
        <v>45113.552083333336</v>
      </c>
      <c r="T103" s="6">
        <f t="shared" si="3"/>
        <v>45113.565972222219</v>
      </c>
      <c r="U103" s="92">
        <f t="shared" si="4"/>
        <v>1.3888888883229811E-2</v>
      </c>
      <c r="V103" s="2" t="s">
        <v>25</v>
      </c>
      <c r="W103" s="10" t="s">
        <v>47</v>
      </c>
    </row>
    <row r="104" spans="1:23" ht="18" customHeight="1" x14ac:dyDescent="0.25">
      <c r="A104" s="107">
        <v>104</v>
      </c>
      <c r="B104" s="3">
        <v>45113</v>
      </c>
      <c r="C104" s="3" t="str">
        <f>TEXT(Table1[[#This Row],[CALL DATE]], "mmm yyy")</f>
        <v>Jul 2023</v>
      </c>
      <c r="D104" s="4">
        <v>0.61111111111111105</v>
      </c>
      <c r="E104" s="4">
        <v>0.61458333333333337</v>
      </c>
      <c r="F104" s="130">
        <f>Table1[[#This Row],[CALL 
ATTENDED 
TIME]]-Table1[[#This Row],[CALL RECEIVED TIME]]</f>
        <v>3.4722222222223209E-3</v>
      </c>
      <c r="G104" s="17" t="s">
        <v>57</v>
      </c>
      <c r="H104" s="5" t="s">
        <v>27</v>
      </c>
      <c r="I104" s="5" t="s">
        <v>58</v>
      </c>
      <c r="J104" s="5" t="s">
        <v>21</v>
      </c>
      <c r="K104" s="2" t="s">
        <v>162</v>
      </c>
      <c r="L104" s="18" t="s">
        <v>1988</v>
      </c>
      <c r="M104" s="19" t="s">
        <v>3457</v>
      </c>
      <c r="N104" s="2" t="s">
        <v>41</v>
      </c>
      <c r="O104" s="2" t="s">
        <v>41</v>
      </c>
      <c r="P104" s="3">
        <v>45113</v>
      </c>
      <c r="Q104" s="3" t="str">
        <f>TEXT(Table1[[#This Row],[END DATE ]], "MMMM YYYY")</f>
        <v>July 2023</v>
      </c>
      <c r="R104" s="4">
        <v>0.62152777777777779</v>
      </c>
      <c r="S104" s="6">
        <f t="shared" si="5"/>
        <v>45113.611111111109</v>
      </c>
      <c r="T104" s="6">
        <f t="shared" si="3"/>
        <v>45113.621527777781</v>
      </c>
      <c r="U104" s="92">
        <f t="shared" si="4"/>
        <v>1.0416666671517305E-2</v>
      </c>
      <c r="V104" s="2" t="s">
        <v>25</v>
      </c>
      <c r="W104" s="2" t="s">
        <v>47</v>
      </c>
    </row>
    <row r="105" spans="1:23" ht="18" customHeight="1" x14ac:dyDescent="0.25">
      <c r="A105" s="107">
        <v>105</v>
      </c>
      <c r="B105" s="3">
        <v>45114</v>
      </c>
      <c r="C105" s="3" t="str">
        <f>TEXT(Table1[[#This Row],[CALL DATE]], "mmm yyy")</f>
        <v>Jul 2023</v>
      </c>
      <c r="D105" s="4">
        <v>0.66666666666666663</v>
      </c>
      <c r="E105" s="4">
        <v>0.67361111111111116</v>
      </c>
      <c r="F105" s="130">
        <f>Table1[[#This Row],[CALL 
ATTENDED 
TIME]]-Table1[[#This Row],[CALL RECEIVED TIME]]</f>
        <v>6.9444444444445308E-3</v>
      </c>
      <c r="G105" s="17" t="s">
        <v>3641</v>
      </c>
      <c r="H105" s="2" t="s">
        <v>36</v>
      </c>
      <c r="I105" s="2" t="s">
        <v>37</v>
      </c>
      <c r="J105" s="5" t="s">
        <v>77</v>
      </c>
      <c r="K105" s="5" t="s">
        <v>1608</v>
      </c>
      <c r="L105" s="18" t="s">
        <v>22</v>
      </c>
      <c r="M105" s="19" t="s">
        <v>3581</v>
      </c>
      <c r="N105" s="2" t="s">
        <v>41</v>
      </c>
      <c r="O105" s="10" t="s">
        <v>41</v>
      </c>
      <c r="P105" s="3">
        <v>45114</v>
      </c>
      <c r="Q105" s="3" t="str">
        <f>TEXT(Table1[[#This Row],[END DATE ]], "MMMM YYYY")</f>
        <v>July 2023</v>
      </c>
      <c r="R105" s="4">
        <v>0.67708333333333337</v>
      </c>
      <c r="S105" s="6">
        <f t="shared" si="5"/>
        <v>45114.666666666664</v>
      </c>
      <c r="T105" s="6">
        <f t="shared" ref="T105:T153" si="6">P105+R105</f>
        <v>45114.677083333336</v>
      </c>
      <c r="U105" s="92">
        <f t="shared" ref="U105:U153" si="7">T105-S105</f>
        <v>1.0416666671517305E-2</v>
      </c>
      <c r="V105" s="2" t="s">
        <v>25</v>
      </c>
      <c r="W105" s="2" t="s">
        <v>42</v>
      </c>
    </row>
    <row r="106" spans="1:23" ht="18" customHeight="1" x14ac:dyDescent="0.25">
      <c r="A106" s="107">
        <v>106</v>
      </c>
      <c r="B106" s="3">
        <v>45114</v>
      </c>
      <c r="C106" s="3" t="str">
        <f>TEXT(Table1[[#This Row],[CALL DATE]], "mmm yyy")</f>
        <v>Jul 2023</v>
      </c>
      <c r="D106" s="21">
        <v>5.9027777777777797E-2</v>
      </c>
      <c r="E106" s="21">
        <v>6.1111111111111102E-2</v>
      </c>
      <c r="F106" s="130">
        <f>Table1[[#This Row],[CALL 
ATTENDED 
TIME]]-Table1[[#This Row],[CALL RECEIVED TIME]]</f>
        <v>2.0833333333333051E-3</v>
      </c>
      <c r="G106" s="17" t="s">
        <v>3651</v>
      </c>
      <c r="H106" s="5" t="s">
        <v>43</v>
      </c>
      <c r="I106" s="5" t="s">
        <v>849</v>
      </c>
      <c r="J106" s="2" t="s">
        <v>443</v>
      </c>
      <c r="K106" s="5" t="s">
        <v>45</v>
      </c>
      <c r="L106" s="22" t="s">
        <v>845</v>
      </c>
      <c r="M106" s="22" t="s">
        <v>716</v>
      </c>
      <c r="N106" s="2" t="s">
        <v>41</v>
      </c>
      <c r="O106" s="23" t="s">
        <v>41</v>
      </c>
      <c r="P106" s="3">
        <v>45114</v>
      </c>
      <c r="Q106" s="3" t="str">
        <f>TEXT(Table1[[#This Row],[END DATE ]], "MMMM YYYY")</f>
        <v>July 2023</v>
      </c>
      <c r="R106" s="21">
        <v>6.5972222222222196E-2</v>
      </c>
      <c r="S106" s="6">
        <f t="shared" si="5"/>
        <v>45114.059027777781</v>
      </c>
      <c r="T106" s="6">
        <f t="shared" si="6"/>
        <v>45114.065972222219</v>
      </c>
      <c r="U106" s="92">
        <f t="shared" si="7"/>
        <v>6.9444444379769266E-3</v>
      </c>
      <c r="V106" s="2" t="s">
        <v>25</v>
      </c>
      <c r="W106" s="10" t="s">
        <v>47</v>
      </c>
    </row>
    <row r="107" spans="1:23" ht="18" customHeight="1" x14ac:dyDescent="0.25">
      <c r="A107" s="107">
        <v>107</v>
      </c>
      <c r="B107" s="36">
        <v>45115</v>
      </c>
      <c r="C107" s="36" t="str">
        <f>TEXT(Table1[[#This Row],[CALL DATE]], "mmm yyy")</f>
        <v>Jul 2023</v>
      </c>
      <c r="D107" s="21">
        <v>0.3923611111111111</v>
      </c>
      <c r="E107" s="21">
        <v>0.39583333333333331</v>
      </c>
      <c r="F107" s="130">
        <f>Table1[[#This Row],[CALL 
ATTENDED 
TIME]]-Table1[[#This Row],[CALL RECEIVED TIME]]</f>
        <v>3.4722222222222099E-3</v>
      </c>
      <c r="G107" s="17" t="s">
        <v>3651</v>
      </c>
      <c r="H107" s="5" t="s">
        <v>43</v>
      </c>
      <c r="I107" s="5" t="s">
        <v>310</v>
      </c>
      <c r="J107" s="2" t="s">
        <v>171</v>
      </c>
      <c r="K107" s="5" t="s">
        <v>45</v>
      </c>
      <c r="L107" s="19" t="s">
        <v>1992</v>
      </c>
      <c r="M107" s="19" t="s">
        <v>1993</v>
      </c>
      <c r="N107" s="2" t="s">
        <v>1869</v>
      </c>
      <c r="O107" s="2" t="s">
        <v>41</v>
      </c>
      <c r="P107" s="36">
        <v>45115</v>
      </c>
      <c r="Q107" s="36" t="str">
        <f>TEXT(Table1[[#This Row],[END DATE ]], "MMMM YYYY")</f>
        <v>July 2023</v>
      </c>
      <c r="R107" s="21">
        <v>0.40277777777777773</v>
      </c>
      <c r="S107" s="6">
        <f t="shared" si="5"/>
        <v>45115.392361111109</v>
      </c>
      <c r="T107" s="6">
        <f t="shared" si="6"/>
        <v>45115.402777777781</v>
      </c>
      <c r="U107" s="92">
        <f t="shared" si="7"/>
        <v>1.0416666671517305E-2</v>
      </c>
      <c r="V107" s="2" t="s">
        <v>25</v>
      </c>
      <c r="W107" s="10" t="s">
        <v>47</v>
      </c>
    </row>
    <row r="108" spans="1:23" ht="18" customHeight="1" x14ac:dyDescent="0.25">
      <c r="A108" s="107">
        <v>108</v>
      </c>
      <c r="B108" s="36">
        <v>45115</v>
      </c>
      <c r="C108" s="36" t="str">
        <f>TEXT(Table1[[#This Row],[CALL DATE]], "mmm yyy")</f>
        <v>Jul 2023</v>
      </c>
      <c r="D108" s="21">
        <v>0.44791666666666669</v>
      </c>
      <c r="E108" s="21">
        <v>0.4513888888888889</v>
      </c>
      <c r="F108" s="130">
        <f>Table1[[#This Row],[CALL 
ATTENDED 
TIME]]-Table1[[#This Row],[CALL RECEIVED TIME]]</f>
        <v>3.4722222222222099E-3</v>
      </c>
      <c r="G108" s="17" t="s">
        <v>57</v>
      </c>
      <c r="H108" s="5" t="s">
        <v>27</v>
      </c>
      <c r="I108" s="5" t="s">
        <v>58</v>
      </c>
      <c r="J108" s="2" t="s">
        <v>171</v>
      </c>
      <c r="K108" s="10" t="s">
        <v>45</v>
      </c>
      <c r="L108" s="19" t="s">
        <v>1994</v>
      </c>
      <c r="M108" s="19" t="s">
        <v>1995</v>
      </c>
      <c r="N108" s="2" t="s">
        <v>41</v>
      </c>
      <c r="O108" s="10" t="s">
        <v>41</v>
      </c>
      <c r="P108" s="36">
        <v>45115</v>
      </c>
      <c r="Q108" s="36" t="str">
        <f>TEXT(Table1[[#This Row],[END DATE ]], "MMMM YYYY")</f>
        <v>July 2023</v>
      </c>
      <c r="R108" s="21">
        <v>0.4548611111111111</v>
      </c>
      <c r="S108" s="6">
        <f t="shared" si="5"/>
        <v>45115.447916666664</v>
      </c>
      <c r="T108" s="6">
        <f t="shared" si="6"/>
        <v>45115.454861111109</v>
      </c>
      <c r="U108" s="92">
        <f t="shared" si="7"/>
        <v>6.9444444452528842E-3</v>
      </c>
      <c r="V108" s="2" t="s">
        <v>25</v>
      </c>
      <c r="W108" s="10" t="s">
        <v>47</v>
      </c>
    </row>
    <row r="109" spans="1:23" ht="18" customHeight="1" x14ac:dyDescent="0.25">
      <c r="A109" s="107">
        <v>109</v>
      </c>
      <c r="B109" s="3">
        <v>45115</v>
      </c>
      <c r="C109" s="3" t="str">
        <f>TEXT(Table1[[#This Row],[CALL DATE]], "mmm yyy")</f>
        <v>Jul 2023</v>
      </c>
      <c r="D109" s="21">
        <v>0.80555555555555547</v>
      </c>
      <c r="E109" s="21">
        <v>0.82291666666666663</v>
      </c>
      <c r="F109" s="130">
        <f>Table1[[#This Row],[CALL 
ATTENDED 
TIME]]-Table1[[#This Row],[CALL RECEIVED TIME]]</f>
        <v>1.736111111111116E-2</v>
      </c>
      <c r="G109" s="17" t="s">
        <v>3641</v>
      </c>
      <c r="H109" s="5" t="s">
        <v>36</v>
      </c>
      <c r="I109" s="5" t="s">
        <v>37</v>
      </c>
      <c r="J109" s="5" t="s">
        <v>54</v>
      </c>
      <c r="K109" s="10" t="s">
        <v>45</v>
      </c>
      <c r="L109" s="17" t="s">
        <v>22</v>
      </c>
      <c r="M109" s="17" t="s">
        <v>1996</v>
      </c>
      <c r="N109" s="2" t="s">
        <v>41</v>
      </c>
      <c r="O109" s="5" t="s">
        <v>41</v>
      </c>
      <c r="P109" s="3">
        <v>45115</v>
      </c>
      <c r="Q109" s="3" t="str">
        <f>TEXT(Table1[[#This Row],[END DATE ]], "MMMM YYYY")</f>
        <v>July 2023</v>
      </c>
      <c r="R109" s="21">
        <v>0.82986111111111116</v>
      </c>
      <c r="S109" s="6">
        <f t="shared" si="5"/>
        <v>45115.805555555555</v>
      </c>
      <c r="T109" s="6">
        <f t="shared" si="6"/>
        <v>45115.829861111109</v>
      </c>
      <c r="U109" s="92">
        <f t="shared" si="7"/>
        <v>2.4305555554747116E-2</v>
      </c>
      <c r="V109" s="2" t="s">
        <v>25</v>
      </c>
      <c r="W109" s="2" t="s">
        <v>42</v>
      </c>
    </row>
    <row r="110" spans="1:23" ht="18" customHeight="1" x14ac:dyDescent="0.25">
      <c r="A110" s="107">
        <v>110</v>
      </c>
      <c r="B110" s="3">
        <v>45116</v>
      </c>
      <c r="C110" s="3" t="str">
        <f>TEXT(Table1[[#This Row],[CALL DATE]], "mmm yyy")</f>
        <v>Jul 2023</v>
      </c>
      <c r="D110" s="21">
        <v>0.69791666666666696</v>
      </c>
      <c r="E110" s="21">
        <v>0.7</v>
      </c>
      <c r="F110" s="130">
        <f>Table1[[#This Row],[CALL 
ATTENDED 
TIME]]-Table1[[#This Row],[CALL RECEIVED TIME]]</f>
        <v>2.0833333333329929E-3</v>
      </c>
      <c r="G110" s="24" t="s">
        <v>3494</v>
      </c>
      <c r="H110" s="8" t="s">
        <v>32</v>
      </c>
      <c r="I110" s="8" t="s">
        <v>31</v>
      </c>
      <c r="J110" s="2" t="s">
        <v>443</v>
      </c>
      <c r="K110" s="5" t="s">
        <v>1608</v>
      </c>
      <c r="L110" s="19" t="s">
        <v>1997</v>
      </c>
      <c r="M110" s="19" t="s">
        <v>1814</v>
      </c>
      <c r="N110" s="23" t="s">
        <v>159</v>
      </c>
      <c r="O110" s="2" t="s">
        <v>41</v>
      </c>
      <c r="P110" s="3">
        <v>45116</v>
      </c>
      <c r="Q110" s="3" t="str">
        <f>TEXT(Table1[[#This Row],[END DATE ]], "MMMM YYYY")</f>
        <v>July 2023</v>
      </c>
      <c r="R110" s="21">
        <v>0.75</v>
      </c>
      <c r="S110" s="6">
        <f t="shared" si="5"/>
        <v>45116.697916666664</v>
      </c>
      <c r="T110" s="6">
        <f t="shared" si="6"/>
        <v>45116.75</v>
      </c>
      <c r="U110" s="92">
        <f t="shared" si="7"/>
        <v>5.2083333335758653E-2</v>
      </c>
      <c r="V110" s="2" t="s">
        <v>25</v>
      </c>
      <c r="W110" s="10" t="s">
        <v>26</v>
      </c>
    </row>
    <row r="111" spans="1:23" ht="18" customHeight="1" x14ac:dyDescent="0.25">
      <c r="A111" s="107">
        <v>111</v>
      </c>
      <c r="B111" s="3">
        <v>45116</v>
      </c>
      <c r="C111" s="3" t="str">
        <f>TEXT(Table1[[#This Row],[CALL DATE]], "mmm yyy")</f>
        <v>Jul 2023</v>
      </c>
      <c r="D111" s="21">
        <v>0.27083333333333298</v>
      </c>
      <c r="E111" s="21">
        <v>0.27083333333333298</v>
      </c>
      <c r="F111" s="130">
        <f>Table1[[#This Row],[CALL 
ATTENDED 
TIME]]-Table1[[#This Row],[CALL RECEIVED TIME]]</f>
        <v>0</v>
      </c>
      <c r="G111" s="17" t="s">
        <v>3678</v>
      </c>
      <c r="H111" s="5" t="s">
        <v>43</v>
      </c>
      <c r="I111" s="5" t="s">
        <v>449</v>
      </c>
      <c r="J111" s="5" t="s">
        <v>443</v>
      </c>
      <c r="K111" s="5" t="s">
        <v>1608</v>
      </c>
      <c r="L111" s="19" t="s">
        <v>1998</v>
      </c>
      <c r="M111" s="19" t="s">
        <v>1999</v>
      </c>
      <c r="N111" s="2" t="s">
        <v>2008</v>
      </c>
      <c r="O111" s="2" t="s">
        <v>41</v>
      </c>
      <c r="P111" s="3">
        <v>45116</v>
      </c>
      <c r="Q111" s="3" t="str">
        <f>TEXT(Table1[[#This Row],[END DATE ]], "MMMM YYYY")</f>
        <v>July 2023</v>
      </c>
      <c r="R111" s="21">
        <v>0.28125</v>
      </c>
      <c r="S111" s="6">
        <f t="shared" si="5"/>
        <v>45116.270833333336</v>
      </c>
      <c r="T111" s="6">
        <f t="shared" si="6"/>
        <v>45116.28125</v>
      </c>
      <c r="U111" s="92">
        <f t="shared" si="7"/>
        <v>1.0416666664241347E-2</v>
      </c>
      <c r="V111" s="2" t="s">
        <v>25</v>
      </c>
      <c r="W111" s="10" t="s">
        <v>26</v>
      </c>
    </row>
    <row r="112" spans="1:23" ht="18" customHeight="1" x14ac:dyDescent="0.25">
      <c r="A112" s="107">
        <v>112</v>
      </c>
      <c r="B112" s="3">
        <v>45116</v>
      </c>
      <c r="C112" s="3" t="str">
        <f>TEXT(Table1[[#This Row],[CALL DATE]], "mmm yyy")</f>
        <v>Jul 2023</v>
      </c>
      <c r="D112" s="4">
        <v>0.68611111111111101</v>
      </c>
      <c r="E112" s="4">
        <v>0.6875</v>
      </c>
      <c r="F112" s="130">
        <f>Table1[[#This Row],[CALL 
ATTENDED 
TIME]]-Table1[[#This Row],[CALL RECEIVED TIME]]</f>
        <v>1.388888888888995E-3</v>
      </c>
      <c r="G112" s="17" t="s">
        <v>3678</v>
      </c>
      <c r="H112" s="2" t="s">
        <v>132</v>
      </c>
      <c r="I112" s="2" t="s">
        <v>331</v>
      </c>
      <c r="J112" s="5" t="s">
        <v>21</v>
      </c>
      <c r="K112" s="2" t="s">
        <v>162</v>
      </c>
      <c r="L112" s="18" t="s">
        <v>22</v>
      </c>
      <c r="M112" s="19" t="s">
        <v>2000</v>
      </c>
      <c r="N112" s="63" t="s">
        <v>41</v>
      </c>
      <c r="O112" s="2" t="s">
        <v>41</v>
      </c>
      <c r="P112" s="3">
        <v>45116</v>
      </c>
      <c r="Q112" s="3" t="str">
        <f>TEXT(Table1[[#This Row],[END DATE ]], "MMMM YYYY")</f>
        <v>July 2023</v>
      </c>
      <c r="R112" s="4">
        <v>0.69097222222222221</v>
      </c>
      <c r="S112" s="6">
        <f t="shared" si="5"/>
        <v>45116.686111111114</v>
      </c>
      <c r="T112" s="6">
        <f t="shared" si="6"/>
        <v>45116.690972222219</v>
      </c>
      <c r="U112" s="92">
        <f t="shared" si="7"/>
        <v>4.8611111051286571E-3</v>
      </c>
      <c r="V112" s="2" t="s">
        <v>25</v>
      </c>
      <c r="W112" s="10" t="s">
        <v>26</v>
      </c>
    </row>
    <row r="113" spans="1:23" ht="18" customHeight="1" x14ac:dyDescent="0.25">
      <c r="A113" s="107">
        <v>113</v>
      </c>
      <c r="B113" s="3">
        <v>45116</v>
      </c>
      <c r="C113" s="3" t="str">
        <f>TEXT(Table1[[#This Row],[CALL DATE]], "mmm yyy")</f>
        <v>Jul 2023</v>
      </c>
      <c r="D113" s="4">
        <v>0.69236111111111109</v>
      </c>
      <c r="E113" s="4">
        <v>0.69444444444444453</v>
      </c>
      <c r="F113" s="130">
        <f>Table1[[#This Row],[CALL 
ATTENDED 
TIME]]-Table1[[#This Row],[CALL RECEIVED TIME]]</f>
        <v>2.083333333333437E-3</v>
      </c>
      <c r="G113" s="17" t="s">
        <v>3633</v>
      </c>
      <c r="H113" s="5" t="s">
        <v>477</v>
      </c>
      <c r="I113" s="5" t="s">
        <v>1466</v>
      </c>
      <c r="J113" s="5" t="s">
        <v>21</v>
      </c>
      <c r="K113" s="5" t="s">
        <v>141</v>
      </c>
      <c r="L113" s="18" t="s">
        <v>2001</v>
      </c>
      <c r="M113" s="19" t="s">
        <v>2002</v>
      </c>
      <c r="N113" s="2" t="s">
        <v>41</v>
      </c>
      <c r="O113" s="2" t="s">
        <v>41</v>
      </c>
      <c r="P113" s="3">
        <v>45116</v>
      </c>
      <c r="Q113" s="3" t="str">
        <f>TEXT(Table1[[#This Row],[END DATE ]], "MMMM YYYY")</f>
        <v>July 2023</v>
      </c>
      <c r="R113" s="4">
        <v>0.69791666666666663</v>
      </c>
      <c r="S113" s="6">
        <f t="shared" si="5"/>
        <v>45116.692361111112</v>
      </c>
      <c r="T113" s="6">
        <f t="shared" si="6"/>
        <v>45116.697916666664</v>
      </c>
      <c r="U113" s="92">
        <f t="shared" si="7"/>
        <v>5.5555555518367328E-3</v>
      </c>
      <c r="V113" s="2" t="s">
        <v>25</v>
      </c>
      <c r="W113" s="2" t="s">
        <v>47</v>
      </c>
    </row>
    <row r="114" spans="1:23" ht="18" customHeight="1" x14ac:dyDescent="0.25">
      <c r="A114" s="107">
        <v>114</v>
      </c>
      <c r="B114" s="3">
        <v>45116</v>
      </c>
      <c r="C114" s="3" t="str">
        <f>TEXT(Table1[[#This Row],[CALL DATE]], "mmm yyy")</f>
        <v>Jul 2023</v>
      </c>
      <c r="D114" s="4">
        <v>0.71527777777777779</v>
      </c>
      <c r="E114" s="4">
        <v>0.71666666666666667</v>
      </c>
      <c r="F114" s="130">
        <f>Table1[[#This Row],[CALL 
ATTENDED 
TIME]]-Table1[[#This Row],[CALL RECEIVED TIME]]</f>
        <v>1.388888888888884E-3</v>
      </c>
      <c r="G114" s="17" t="s">
        <v>3641</v>
      </c>
      <c r="H114" s="5" t="s">
        <v>36</v>
      </c>
      <c r="I114" s="5" t="s">
        <v>37</v>
      </c>
      <c r="J114" s="5" t="s">
        <v>21</v>
      </c>
      <c r="K114" s="5" t="s">
        <v>1608</v>
      </c>
      <c r="L114" s="18" t="s">
        <v>938</v>
      </c>
      <c r="M114" s="19" t="s">
        <v>2003</v>
      </c>
      <c r="N114" s="2" t="s">
        <v>41</v>
      </c>
      <c r="O114" s="2" t="s">
        <v>41</v>
      </c>
      <c r="P114" s="3">
        <v>45116</v>
      </c>
      <c r="Q114" s="3" t="str">
        <f>TEXT(Table1[[#This Row],[END DATE ]], "MMMM YYYY")</f>
        <v>July 2023</v>
      </c>
      <c r="R114" s="4">
        <v>0.71875</v>
      </c>
      <c r="S114" s="6">
        <f t="shared" si="5"/>
        <v>45116.715277777781</v>
      </c>
      <c r="T114" s="6">
        <f t="shared" si="6"/>
        <v>45116.71875</v>
      </c>
      <c r="U114" s="92">
        <f t="shared" si="7"/>
        <v>3.4722222189884633E-3</v>
      </c>
      <c r="V114" s="2" t="s">
        <v>25</v>
      </c>
      <c r="W114" s="2" t="s">
        <v>42</v>
      </c>
    </row>
    <row r="115" spans="1:23" ht="18" customHeight="1" x14ac:dyDescent="0.25">
      <c r="A115" s="107">
        <v>115</v>
      </c>
      <c r="B115" s="3">
        <v>45117</v>
      </c>
      <c r="C115" s="3" t="str">
        <f>TEXT(Table1[[#This Row],[CALL DATE]], "mmm yyy")</f>
        <v>Jul 2023</v>
      </c>
      <c r="D115" s="21">
        <v>0.51388888888888895</v>
      </c>
      <c r="E115" s="21">
        <v>0.51736111111111105</v>
      </c>
      <c r="F115" s="130">
        <f>Table1[[#This Row],[CALL 
ATTENDED 
TIME]]-Table1[[#This Row],[CALL RECEIVED TIME]]</f>
        <v>3.4722222222220989E-3</v>
      </c>
      <c r="G115" s="17" t="s">
        <v>3646</v>
      </c>
      <c r="H115" s="5" t="s">
        <v>128</v>
      </c>
      <c r="I115" s="5" t="s">
        <v>808</v>
      </c>
      <c r="J115" s="5" t="s">
        <v>54</v>
      </c>
      <c r="K115" s="5" t="s">
        <v>45</v>
      </c>
      <c r="L115" s="32" t="s">
        <v>2004</v>
      </c>
      <c r="M115" s="32" t="s">
        <v>2005</v>
      </c>
      <c r="N115" s="63" t="s">
        <v>41</v>
      </c>
      <c r="O115" s="2" t="s">
        <v>41</v>
      </c>
      <c r="P115" s="3">
        <v>45117</v>
      </c>
      <c r="Q115" s="3" t="str">
        <f>TEXT(Table1[[#This Row],[END DATE ]], "MMMM YYYY")</f>
        <v>July 2023</v>
      </c>
      <c r="R115" s="21">
        <v>0.52430555555555558</v>
      </c>
      <c r="S115" s="6">
        <f t="shared" si="5"/>
        <v>45117.513888888891</v>
      </c>
      <c r="T115" s="6">
        <f t="shared" si="6"/>
        <v>45117.524305555555</v>
      </c>
      <c r="U115" s="92">
        <f t="shared" si="7"/>
        <v>1.0416666664241347E-2</v>
      </c>
      <c r="V115" s="2" t="s">
        <v>25</v>
      </c>
      <c r="W115" s="10" t="s">
        <v>42</v>
      </c>
    </row>
    <row r="116" spans="1:23" ht="18" customHeight="1" x14ac:dyDescent="0.25">
      <c r="A116" s="107">
        <v>116</v>
      </c>
      <c r="B116" s="3">
        <v>45117</v>
      </c>
      <c r="C116" s="3" t="str">
        <f>TEXT(Table1[[#This Row],[CALL DATE]], "mmm yyy")</f>
        <v>Jul 2023</v>
      </c>
      <c r="D116" s="4">
        <v>0.70833333333333337</v>
      </c>
      <c r="E116" s="4">
        <v>0.71875</v>
      </c>
      <c r="F116" s="130">
        <f>Table1[[#This Row],[CALL 
ATTENDED 
TIME]]-Table1[[#This Row],[CALL RECEIVED TIME]]</f>
        <v>1.041666666666663E-2</v>
      </c>
      <c r="G116" s="17" t="s">
        <v>3641</v>
      </c>
      <c r="H116" s="2" t="s">
        <v>36</v>
      </c>
      <c r="I116" s="2" t="s">
        <v>161</v>
      </c>
      <c r="J116" s="5" t="s">
        <v>77</v>
      </c>
      <c r="K116" s="2" t="s">
        <v>162</v>
      </c>
      <c r="L116" s="18" t="s">
        <v>2006</v>
      </c>
      <c r="M116" s="19" t="s">
        <v>2007</v>
      </c>
      <c r="N116" s="10" t="s">
        <v>2008</v>
      </c>
      <c r="O116" s="10" t="s">
        <v>41</v>
      </c>
      <c r="P116" s="3">
        <v>45117</v>
      </c>
      <c r="Q116" s="3" t="str">
        <f>TEXT(Table1[[#This Row],[END DATE ]], "MMMM YYYY")</f>
        <v>July 2023</v>
      </c>
      <c r="R116" s="4">
        <v>0.72569444444444453</v>
      </c>
      <c r="S116" s="6">
        <f t="shared" si="5"/>
        <v>45117.708333333336</v>
      </c>
      <c r="T116" s="6">
        <f t="shared" si="6"/>
        <v>45117.725694444445</v>
      </c>
      <c r="U116" s="92">
        <f t="shared" si="7"/>
        <v>1.7361111109494232E-2</v>
      </c>
      <c r="V116" s="2" t="s">
        <v>25</v>
      </c>
      <c r="W116" s="2" t="s">
        <v>42</v>
      </c>
    </row>
    <row r="117" spans="1:23" ht="18" customHeight="1" x14ac:dyDescent="0.25">
      <c r="A117" s="107">
        <v>117</v>
      </c>
      <c r="B117" s="36">
        <v>45118</v>
      </c>
      <c r="C117" s="36" t="str">
        <f>TEXT(Table1[[#This Row],[CALL DATE]], "mmm yyy")</f>
        <v>Jul 2023</v>
      </c>
      <c r="D117" s="21">
        <v>0.95833333333333337</v>
      </c>
      <c r="E117" s="21">
        <v>0.96180555555555547</v>
      </c>
      <c r="F117" s="130">
        <f>Table1[[#This Row],[CALL 
ATTENDED 
TIME]]-Table1[[#This Row],[CALL RECEIVED TIME]]</f>
        <v>3.4722222222220989E-3</v>
      </c>
      <c r="G117" s="24" t="s">
        <v>3494</v>
      </c>
      <c r="H117" s="8" t="s">
        <v>32</v>
      </c>
      <c r="I117" s="8" t="s">
        <v>31</v>
      </c>
      <c r="J117" s="2" t="s">
        <v>171</v>
      </c>
      <c r="K117" s="5" t="s">
        <v>1608</v>
      </c>
      <c r="L117" s="19" t="s">
        <v>2010</v>
      </c>
      <c r="M117" s="19" t="s">
        <v>2011</v>
      </c>
      <c r="N117" s="63" t="s">
        <v>41</v>
      </c>
      <c r="O117" s="2" t="s">
        <v>41</v>
      </c>
      <c r="P117" s="36">
        <v>45118</v>
      </c>
      <c r="Q117" s="36" t="str">
        <f>TEXT(Table1[[#This Row],[END DATE ]], "MMMM YYYY")</f>
        <v>July 2023</v>
      </c>
      <c r="R117" s="21">
        <v>0.96527777777777779</v>
      </c>
      <c r="S117" s="6">
        <f t="shared" si="5"/>
        <v>45118.958333333336</v>
      </c>
      <c r="T117" s="6">
        <f t="shared" si="6"/>
        <v>45118.965277777781</v>
      </c>
      <c r="U117" s="92">
        <f t="shared" si="7"/>
        <v>6.9444444452528842E-3</v>
      </c>
      <c r="V117" s="2" t="s">
        <v>25</v>
      </c>
      <c r="W117" s="10" t="s">
        <v>26</v>
      </c>
    </row>
    <row r="118" spans="1:23" ht="18" customHeight="1" x14ac:dyDescent="0.25">
      <c r="A118" s="107">
        <v>118</v>
      </c>
      <c r="B118" s="3">
        <v>45118</v>
      </c>
      <c r="C118" s="3" t="str">
        <f>TEXT(Table1[[#This Row],[CALL DATE]], "mmm yyy")</f>
        <v>Jul 2023</v>
      </c>
      <c r="D118" s="21">
        <v>0.56944444444444442</v>
      </c>
      <c r="E118" s="21">
        <v>0.57291666666666663</v>
      </c>
      <c r="F118" s="130">
        <f>Table1[[#This Row],[CALL 
ATTENDED 
TIME]]-Table1[[#This Row],[CALL RECEIVED TIME]]</f>
        <v>3.4722222222222099E-3</v>
      </c>
      <c r="G118" s="17" t="s">
        <v>3636</v>
      </c>
      <c r="H118" s="5" t="s">
        <v>128</v>
      </c>
      <c r="I118" s="5" t="s">
        <v>250</v>
      </c>
      <c r="J118" s="5" t="s">
        <v>54</v>
      </c>
      <c r="K118" s="5" t="s">
        <v>1608</v>
      </c>
      <c r="L118" s="32" t="s">
        <v>1959</v>
      </c>
      <c r="M118" s="32" t="s">
        <v>2012</v>
      </c>
      <c r="N118" s="5" t="s">
        <v>2013</v>
      </c>
      <c r="O118" s="5" t="s">
        <v>41</v>
      </c>
      <c r="P118" s="3">
        <v>45118</v>
      </c>
      <c r="Q118" s="3" t="str">
        <f>TEXT(Table1[[#This Row],[END DATE ]], "MMMM YYYY")</f>
        <v>July 2023</v>
      </c>
      <c r="R118" s="21">
        <v>0.57986111111111105</v>
      </c>
      <c r="S118" s="6">
        <f t="shared" si="5"/>
        <v>45118.569444444445</v>
      </c>
      <c r="T118" s="6">
        <f t="shared" si="6"/>
        <v>45118.579861111109</v>
      </c>
      <c r="U118" s="92">
        <f t="shared" si="7"/>
        <v>1.0416666664241347E-2</v>
      </c>
      <c r="V118" s="2" t="s">
        <v>25</v>
      </c>
      <c r="W118" s="10" t="s">
        <v>47</v>
      </c>
    </row>
    <row r="119" spans="1:23" ht="18" customHeight="1" x14ac:dyDescent="0.25">
      <c r="A119" s="107">
        <v>119</v>
      </c>
      <c r="B119" s="3">
        <v>45118</v>
      </c>
      <c r="C119" s="3" t="str">
        <f>TEXT(Table1[[#This Row],[CALL DATE]], "mmm yyy")</f>
        <v>Jul 2023</v>
      </c>
      <c r="D119" s="4">
        <v>0.64583333333333337</v>
      </c>
      <c r="E119" s="4">
        <v>0.64930555555555558</v>
      </c>
      <c r="F119" s="130">
        <f>Table1[[#This Row],[CALL 
ATTENDED 
TIME]]-Table1[[#This Row],[CALL RECEIVED TIME]]</f>
        <v>3.4722222222222099E-3</v>
      </c>
      <c r="G119" s="17" t="s">
        <v>3678</v>
      </c>
      <c r="H119" s="2" t="s">
        <v>43</v>
      </c>
      <c r="I119" s="2" t="s">
        <v>53</v>
      </c>
      <c r="J119" s="5" t="s">
        <v>77</v>
      </c>
      <c r="K119" s="2" t="s">
        <v>55</v>
      </c>
      <c r="L119" s="18" t="s">
        <v>2014</v>
      </c>
      <c r="M119" s="19" t="s">
        <v>2015</v>
      </c>
      <c r="N119" s="63" t="s">
        <v>41</v>
      </c>
      <c r="O119" s="2" t="s">
        <v>41</v>
      </c>
      <c r="P119" s="3">
        <v>45118</v>
      </c>
      <c r="Q119" s="3" t="str">
        <f>TEXT(Table1[[#This Row],[END DATE ]], "MMMM YYYY")</f>
        <v>July 2023</v>
      </c>
      <c r="R119" s="4">
        <v>0.65277777777777779</v>
      </c>
      <c r="S119" s="6">
        <f t="shared" si="5"/>
        <v>45118.645833333336</v>
      </c>
      <c r="T119" s="6">
        <f t="shared" si="6"/>
        <v>45118.652777777781</v>
      </c>
      <c r="U119" s="92">
        <f t="shared" si="7"/>
        <v>6.9444444452528842E-3</v>
      </c>
      <c r="V119" s="2" t="s">
        <v>25</v>
      </c>
      <c r="W119" s="10" t="s">
        <v>26</v>
      </c>
    </row>
    <row r="120" spans="1:23" ht="18" customHeight="1" x14ac:dyDescent="0.25">
      <c r="A120" s="107">
        <v>120</v>
      </c>
      <c r="B120" s="3">
        <v>45118</v>
      </c>
      <c r="C120" s="3" t="str">
        <f>TEXT(Table1[[#This Row],[CALL DATE]], "mmm yyy")</f>
        <v>Jul 2023</v>
      </c>
      <c r="D120" s="21">
        <v>0.75</v>
      </c>
      <c r="E120" s="21">
        <v>0.75347222222222199</v>
      </c>
      <c r="F120" s="130">
        <f>Table1[[#This Row],[CALL 
ATTENDED 
TIME]]-Table1[[#This Row],[CALL RECEIVED TIME]]</f>
        <v>3.4722222222219878E-3</v>
      </c>
      <c r="G120" s="17" t="s">
        <v>3654</v>
      </c>
      <c r="H120" s="5" t="s">
        <v>27</v>
      </c>
      <c r="I120" s="5" t="s">
        <v>273</v>
      </c>
      <c r="J120" s="5" t="s">
        <v>77</v>
      </c>
      <c r="K120" s="5" t="s">
        <v>1608</v>
      </c>
      <c r="L120" s="19" t="s">
        <v>2016</v>
      </c>
      <c r="M120" s="19" t="s">
        <v>2017</v>
      </c>
      <c r="N120" s="63" t="s">
        <v>41</v>
      </c>
      <c r="O120" s="2" t="s">
        <v>41</v>
      </c>
      <c r="P120" s="3">
        <v>45118</v>
      </c>
      <c r="Q120" s="3" t="str">
        <f>TEXT(Table1[[#This Row],[END DATE ]], "MMMM YYYY")</f>
        <v>July 2023</v>
      </c>
      <c r="R120" s="21">
        <v>0.76041666666666696</v>
      </c>
      <c r="S120" s="6">
        <f t="shared" si="5"/>
        <v>45118.75</v>
      </c>
      <c r="T120" s="6">
        <f t="shared" si="6"/>
        <v>45118.760416666664</v>
      </c>
      <c r="U120" s="92">
        <f t="shared" si="7"/>
        <v>1.0416666664241347E-2</v>
      </c>
      <c r="V120" s="2" t="s">
        <v>25</v>
      </c>
      <c r="W120" s="10" t="s">
        <v>26</v>
      </c>
    </row>
    <row r="121" spans="1:23" ht="18" customHeight="1" x14ac:dyDescent="0.25">
      <c r="A121" s="107">
        <v>121</v>
      </c>
      <c r="B121" s="3">
        <v>45118</v>
      </c>
      <c r="C121" s="3" t="str">
        <f>TEXT(Table1[[#This Row],[CALL DATE]], "mmm yyy")</f>
        <v>Jul 2023</v>
      </c>
      <c r="D121" s="4">
        <v>0.4548611111111111</v>
      </c>
      <c r="E121" s="4">
        <v>0.45833333333333331</v>
      </c>
      <c r="F121" s="130">
        <f>Table1[[#This Row],[CALL 
ATTENDED 
TIME]]-Table1[[#This Row],[CALL RECEIVED TIME]]</f>
        <v>3.4722222222222099E-3</v>
      </c>
      <c r="G121" s="17" t="s">
        <v>3626</v>
      </c>
      <c r="H121" s="5" t="s">
        <v>128</v>
      </c>
      <c r="I121" s="5" t="s">
        <v>392</v>
      </c>
      <c r="J121" s="5" t="s">
        <v>21</v>
      </c>
      <c r="K121" s="5" t="s">
        <v>1608</v>
      </c>
      <c r="L121" s="18" t="s">
        <v>2018</v>
      </c>
      <c r="M121" s="19" t="s">
        <v>1967</v>
      </c>
      <c r="N121" s="2" t="s">
        <v>41</v>
      </c>
      <c r="O121" s="2" t="s">
        <v>41</v>
      </c>
      <c r="P121" s="3">
        <v>45118</v>
      </c>
      <c r="Q121" s="3" t="str">
        <f>TEXT(Table1[[#This Row],[END DATE ]], "MMMM YYYY")</f>
        <v>July 2023</v>
      </c>
      <c r="R121" s="4">
        <v>0.46527777777777773</v>
      </c>
      <c r="S121" s="6">
        <f t="shared" si="5"/>
        <v>45118.454861111109</v>
      </c>
      <c r="T121" s="6">
        <f t="shared" si="6"/>
        <v>45118.465277777781</v>
      </c>
      <c r="U121" s="92">
        <f t="shared" si="7"/>
        <v>1.0416666671517305E-2</v>
      </c>
      <c r="V121" s="2" t="s">
        <v>25</v>
      </c>
      <c r="W121" s="2" t="s">
        <v>47</v>
      </c>
    </row>
    <row r="122" spans="1:23" ht="18" customHeight="1" x14ac:dyDescent="0.25">
      <c r="A122" s="107">
        <v>122</v>
      </c>
      <c r="B122" s="36">
        <v>45119</v>
      </c>
      <c r="C122" s="36" t="str">
        <f>TEXT(Table1[[#This Row],[CALL DATE]], "mmm yyy")</f>
        <v>Jul 2023</v>
      </c>
      <c r="D122" s="21">
        <v>0.1875</v>
      </c>
      <c r="E122" s="21">
        <v>0.19444444444444445</v>
      </c>
      <c r="F122" s="130">
        <f>Table1[[#This Row],[CALL 
ATTENDED 
TIME]]-Table1[[#This Row],[CALL RECEIVED TIME]]</f>
        <v>6.9444444444444475E-3</v>
      </c>
      <c r="G122" s="17" t="s">
        <v>3634</v>
      </c>
      <c r="H122" s="5" t="s">
        <v>128</v>
      </c>
      <c r="I122" s="5" t="s">
        <v>129</v>
      </c>
      <c r="J122" s="2" t="s">
        <v>171</v>
      </c>
      <c r="K122" s="5" t="s">
        <v>1608</v>
      </c>
      <c r="L122" s="19" t="s">
        <v>2019</v>
      </c>
      <c r="M122" s="19" t="s">
        <v>2020</v>
      </c>
      <c r="N122" s="2" t="s">
        <v>41</v>
      </c>
      <c r="O122" s="10" t="s">
        <v>41</v>
      </c>
      <c r="P122" s="36">
        <v>45119</v>
      </c>
      <c r="Q122" s="36" t="str">
        <f>TEXT(Table1[[#This Row],[END DATE ]], "MMMM YYYY")</f>
        <v>July 2023</v>
      </c>
      <c r="R122" s="21">
        <v>0.19791666666666666</v>
      </c>
      <c r="S122" s="6">
        <f t="shared" si="5"/>
        <v>45119.1875</v>
      </c>
      <c r="T122" s="6">
        <f t="shared" si="6"/>
        <v>45119.197916666664</v>
      </c>
      <c r="U122" s="92">
        <f t="shared" si="7"/>
        <v>1.0416666664241347E-2</v>
      </c>
      <c r="V122" s="2" t="s">
        <v>25</v>
      </c>
      <c r="W122" s="10" t="s">
        <v>47</v>
      </c>
    </row>
    <row r="123" spans="1:23" ht="18" customHeight="1" x14ac:dyDescent="0.25">
      <c r="A123" s="107">
        <v>123</v>
      </c>
      <c r="B123" s="3">
        <v>45119</v>
      </c>
      <c r="C123" s="3" t="str">
        <f>TEXT(Table1[[#This Row],[CALL DATE]], "mmm yyy")</f>
        <v>Jul 2023</v>
      </c>
      <c r="D123" s="21">
        <v>0.64583333333333337</v>
      </c>
      <c r="E123" s="21">
        <v>0.64930555555555558</v>
      </c>
      <c r="F123" s="130">
        <f>Table1[[#This Row],[CALL 
ATTENDED 
TIME]]-Table1[[#This Row],[CALL RECEIVED TIME]]</f>
        <v>3.4722222222222099E-3</v>
      </c>
      <c r="G123" s="17" t="s">
        <v>57</v>
      </c>
      <c r="H123" s="5" t="s">
        <v>58</v>
      </c>
      <c r="I123" s="5" t="s">
        <v>469</v>
      </c>
      <c r="J123" s="5" t="s">
        <v>54</v>
      </c>
      <c r="K123" s="5" t="s">
        <v>88</v>
      </c>
      <c r="L123" s="17" t="s">
        <v>2021</v>
      </c>
      <c r="M123" s="17" t="s">
        <v>3458</v>
      </c>
      <c r="N123" s="2" t="s">
        <v>41</v>
      </c>
      <c r="O123" s="5" t="s">
        <v>41</v>
      </c>
      <c r="P123" s="3">
        <v>45119</v>
      </c>
      <c r="Q123" s="3" t="str">
        <f>TEXT(Table1[[#This Row],[END DATE ]], "MMMM YYYY")</f>
        <v>July 2023</v>
      </c>
      <c r="R123" s="21">
        <v>0.65625</v>
      </c>
      <c r="S123" s="6">
        <f t="shared" si="5"/>
        <v>45119.645833333336</v>
      </c>
      <c r="T123" s="6">
        <f t="shared" si="6"/>
        <v>45119.65625</v>
      </c>
      <c r="U123" s="92">
        <f t="shared" si="7"/>
        <v>1.0416666664241347E-2</v>
      </c>
      <c r="V123" s="2" t="s">
        <v>25</v>
      </c>
      <c r="W123" s="10" t="s">
        <v>47</v>
      </c>
    </row>
    <row r="124" spans="1:23" ht="18" customHeight="1" x14ac:dyDescent="0.25">
      <c r="A124" s="107">
        <v>124</v>
      </c>
      <c r="B124" s="3">
        <v>45119</v>
      </c>
      <c r="C124" s="3" t="str">
        <f>TEXT(Table1[[#This Row],[CALL DATE]], "mmm yyy")</f>
        <v>Jul 2023</v>
      </c>
      <c r="D124" s="4">
        <v>0.75</v>
      </c>
      <c r="E124" s="4">
        <v>0.76041666666666663</v>
      </c>
      <c r="F124" s="130">
        <f>Table1[[#This Row],[CALL 
ATTENDED 
TIME]]-Table1[[#This Row],[CALL RECEIVED TIME]]</f>
        <v>1.041666666666663E-2</v>
      </c>
      <c r="G124" s="19" t="s">
        <v>2022</v>
      </c>
      <c r="H124" s="2" t="s">
        <v>2023</v>
      </c>
      <c r="I124" s="2" t="s">
        <v>2024</v>
      </c>
      <c r="J124" s="5" t="s">
        <v>77</v>
      </c>
      <c r="K124" s="2" t="s">
        <v>111</v>
      </c>
      <c r="L124" s="18" t="s">
        <v>2025</v>
      </c>
      <c r="M124" s="19" t="s">
        <v>2026</v>
      </c>
      <c r="N124" s="63" t="s">
        <v>41</v>
      </c>
      <c r="O124" s="2" t="s">
        <v>41</v>
      </c>
      <c r="P124" s="3">
        <v>45119</v>
      </c>
      <c r="Q124" s="3" t="str">
        <f>TEXT(Table1[[#This Row],[END DATE ]], "MMMM YYYY")</f>
        <v>July 2023</v>
      </c>
      <c r="R124" s="4">
        <v>0.77083333333333337</v>
      </c>
      <c r="S124" s="6">
        <f t="shared" si="5"/>
        <v>45119.75</v>
      </c>
      <c r="T124" s="6">
        <f t="shared" si="6"/>
        <v>45119.770833333336</v>
      </c>
      <c r="U124" s="92">
        <f t="shared" si="7"/>
        <v>2.0833333335758653E-2</v>
      </c>
      <c r="V124" s="2" t="s">
        <v>25</v>
      </c>
      <c r="W124" s="10" t="s">
        <v>26</v>
      </c>
    </row>
    <row r="125" spans="1:23" ht="18" customHeight="1" x14ac:dyDescent="0.25">
      <c r="A125" s="107">
        <v>125</v>
      </c>
      <c r="B125" s="3">
        <v>45119</v>
      </c>
      <c r="C125" s="3" t="str">
        <f>TEXT(Table1[[#This Row],[CALL DATE]], "mmm yyy")</f>
        <v>Jul 2023</v>
      </c>
      <c r="D125" s="4">
        <v>0.58333333333333337</v>
      </c>
      <c r="E125" s="4">
        <v>0.58680555555555558</v>
      </c>
      <c r="F125" s="130">
        <f>Table1[[#This Row],[CALL 
ATTENDED 
TIME]]-Table1[[#This Row],[CALL RECEIVED TIME]]</f>
        <v>3.4722222222222099E-3</v>
      </c>
      <c r="G125" s="17" t="s">
        <v>1074</v>
      </c>
      <c r="H125" s="5" t="s">
        <v>355</v>
      </c>
      <c r="I125" s="5" t="s">
        <v>859</v>
      </c>
      <c r="J125" s="5" t="s">
        <v>21</v>
      </c>
      <c r="K125" s="5" t="s">
        <v>45</v>
      </c>
      <c r="L125" s="18" t="s">
        <v>22</v>
      </c>
      <c r="M125" s="18" t="s">
        <v>2027</v>
      </c>
      <c r="N125" s="63" t="s">
        <v>41</v>
      </c>
      <c r="O125" s="2" t="s">
        <v>3302</v>
      </c>
      <c r="P125" s="3">
        <v>45119</v>
      </c>
      <c r="Q125" s="3" t="str">
        <f>TEXT(Table1[[#This Row],[END DATE ]], "MMMM YYYY")</f>
        <v>July 2023</v>
      </c>
      <c r="R125" s="4">
        <v>0.59375</v>
      </c>
      <c r="S125" s="6">
        <f t="shared" si="5"/>
        <v>45119.583333333336</v>
      </c>
      <c r="T125" s="6">
        <f t="shared" si="6"/>
        <v>45119.59375</v>
      </c>
      <c r="U125" s="92">
        <f t="shared" si="7"/>
        <v>1.0416666664241347E-2</v>
      </c>
      <c r="V125" s="2" t="s">
        <v>72</v>
      </c>
      <c r="W125" s="10" t="s">
        <v>26</v>
      </c>
    </row>
    <row r="126" spans="1:23" ht="18" customHeight="1" x14ac:dyDescent="0.25">
      <c r="A126" s="107">
        <v>126</v>
      </c>
      <c r="B126" s="3">
        <v>45121</v>
      </c>
      <c r="C126" s="3" t="str">
        <f>TEXT(Table1[[#This Row],[CALL DATE]], "mmm yyy")</f>
        <v>Jul 2023</v>
      </c>
      <c r="D126" s="21">
        <v>0.69791666666666663</v>
      </c>
      <c r="E126" s="21">
        <v>0.70138888888888884</v>
      </c>
      <c r="F126" s="130">
        <f>Table1[[#This Row],[CALL 
ATTENDED 
TIME]]-Table1[[#This Row],[CALL RECEIVED TIME]]</f>
        <v>3.4722222222222099E-3</v>
      </c>
      <c r="G126" s="17" t="s">
        <v>3651</v>
      </c>
      <c r="H126" s="5" t="s">
        <v>43</v>
      </c>
      <c r="I126" s="5" t="s">
        <v>310</v>
      </c>
      <c r="J126" s="5" t="s">
        <v>54</v>
      </c>
      <c r="K126" s="5" t="s">
        <v>45</v>
      </c>
      <c r="L126" s="17" t="s">
        <v>3429</v>
      </c>
      <c r="M126" s="17" t="s">
        <v>2028</v>
      </c>
      <c r="N126" s="5" t="s">
        <v>2029</v>
      </c>
      <c r="O126" s="5" t="s">
        <v>41</v>
      </c>
      <c r="P126" s="3">
        <v>45121</v>
      </c>
      <c r="Q126" s="3" t="str">
        <f>TEXT(Table1[[#This Row],[END DATE ]], "MMMM YYYY")</f>
        <v>July 2023</v>
      </c>
      <c r="R126" s="21">
        <v>0.70833333333333337</v>
      </c>
      <c r="S126" s="6">
        <f t="shared" si="5"/>
        <v>45121.697916666664</v>
      </c>
      <c r="T126" s="6">
        <f t="shared" si="6"/>
        <v>45121.708333333336</v>
      </c>
      <c r="U126" s="92">
        <f t="shared" si="7"/>
        <v>1.0416666671517305E-2</v>
      </c>
      <c r="V126" s="2" t="s">
        <v>25</v>
      </c>
      <c r="W126" s="10" t="s">
        <v>47</v>
      </c>
    </row>
    <row r="127" spans="1:23" ht="18" customHeight="1" x14ac:dyDescent="0.25">
      <c r="A127" s="107">
        <v>127</v>
      </c>
      <c r="B127" s="3">
        <v>45121</v>
      </c>
      <c r="C127" s="3" t="str">
        <f>TEXT(Table1[[#This Row],[CALL DATE]], "mmm yyy")</f>
        <v>Jul 2023</v>
      </c>
      <c r="D127" s="4">
        <v>0.6875</v>
      </c>
      <c r="E127" s="4">
        <v>0.69444444444444453</v>
      </c>
      <c r="F127" s="130">
        <f>Table1[[#This Row],[CALL 
ATTENDED 
TIME]]-Table1[[#This Row],[CALL RECEIVED TIME]]</f>
        <v>6.9444444444445308E-3</v>
      </c>
      <c r="G127" s="19" t="s">
        <v>3638</v>
      </c>
      <c r="H127" s="2" t="s">
        <v>212</v>
      </c>
      <c r="I127" s="2" t="s">
        <v>213</v>
      </c>
      <c r="J127" s="5" t="s">
        <v>77</v>
      </c>
      <c r="K127" s="2" t="s">
        <v>111</v>
      </c>
      <c r="L127" s="18" t="s">
        <v>2030</v>
      </c>
      <c r="M127" s="19" t="s">
        <v>2031</v>
      </c>
      <c r="N127" s="2" t="s">
        <v>41</v>
      </c>
      <c r="O127" s="10" t="s">
        <v>41</v>
      </c>
      <c r="P127" s="3">
        <v>45121</v>
      </c>
      <c r="Q127" s="3" t="str">
        <f>TEXT(Table1[[#This Row],[END DATE ]], "MMMM YYYY")</f>
        <v>July 2023</v>
      </c>
      <c r="R127" s="4">
        <v>0.70138888888888884</v>
      </c>
      <c r="S127" s="6">
        <f t="shared" si="5"/>
        <v>45121.6875</v>
      </c>
      <c r="T127" s="6">
        <f t="shared" si="6"/>
        <v>45121.701388888891</v>
      </c>
      <c r="U127" s="92">
        <f t="shared" si="7"/>
        <v>1.3888888890505768E-2</v>
      </c>
      <c r="V127" s="2" t="s">
        <v>25</v>
      </c>
      <c r="W127" s="2" t="s">
        <v>42</v>
      </c>
    </row>
    <row r="128" spans="1:23" ht="18" customHeight="1" x14ac:dyDescent="0.25">
      <c r="A128" s="107">
        <v>128</v>
      </c>
      <c r="B128" s="3">
        <v>45121</v>
      </c>
      <c r="C128" s="3" t="str">
        <f>TEXT(Table1[[#This Row],[CALL DATE]], "mmm yyy")</f>
        <v>Jul 2023</v>
      </c>
      <c r="D128" s="4">
        <v>0.73958333333333337</v>
      </c>
      <c r="E128" s="4">
        <v>0.74305555555555547</v>
      </c>
      <c r="F128" s="130">
        <f>Table1[[#This Row],[CALL 
ATTENDED 
TIME]]-Table1[[#This Row],[CALL RECEIVED TIME]]</f>
        <v>3.4722222222220989E-3</v>
      </c>
      <c r="G128" s="19" t="s">
        <v>165</v>
      </c>
      <c r="H128" s="2" t="s">
        <v>43</v>
      </c>
      <c r="I128" s="2" t="s">
        <v>319</v>
      </c>
      <c r="J128" s="5" t="s">
        <v>77</v>
      </c>
      <c r="K128" s="5" t="s">
        <v>1608</v>
      </c>
      <c r="L128" s="18" t="s">
        <v>2032</v>
      </c>
      <c r="M128" s="19" t="s">
        <v>2033</v>
      </c>
      <c r="N128" s="63" t="s">
        <v>41</v>
      </c>
      <c r="O128" s="2" t="s">
        <v>41</v>
      </c>
      <c r="P128" s="3">
        <v>45121</v>
      </c>
      <c r="Q128" s="3" t="str">
        <f>TEXT(Table1[[#This Row],[END DATE ]], "MMMM YYYY")</f>
        <v>July 2023</v>
      </c>
      <c r="R128" s="4">
        <v>0.74652777777777779</v>
      </c>
      <c r="S128" s="6">
        <f t="shared" si="5"/>
        <v>45121.739583333336</v>
      </c>
      <c r="T128" s="6">
        <f t="shared" si="6"/>
        <v>45121.746527777781</v>
      </c>
      <c r="U128" s="92">
        <f t="shared" si="7"/>
        <v>6.9444444452528842E-3</v>
      </c>
      <c r="V128" s="2" t="s">
        <v>25</v>
      </c>
      <c r="W128" s="10" t="s">
        <v>26</v>
      </c>
    </row>
    <row r="129" spans="1:23" ht="18" customHeight="1" x14ac:dyDescent="0.25">
      <c r="A129" s="107">
        <v>129</v>
      </c>
      <c r="B129" s="36">
        <v>45124</v>
      </c>
      <c r="C129" s="36" t="str">
        <f>TEXT(Table1[[#This Row],[CALL DATE]], "mmm yyy")</f>
        <v>Jul 2023</v>
      </c>
      <c r="D129" s="21">
        <v>0.63888888888888895</v>
      </c>
      <c r="E129" s="21">
        <v>0.64236111111111105</v>
      </c>
      <c r="F129" s="130">
        <f>Table1[[#This Row],[CALL 
ATTENDED 
TIME]]-Table1[[#This Row],[CALL RECEIVED TIME]]</f>
        <v>3.4722222222220989E-3</v>
      </c>
      <c r="G129" s="17" t="s">
        <v>3654</v>
      </c>
      <c r="H129" s="5" t="s">
        <v>27</v>
      </c>
      <c r="I129" s="5" t="s">
        <v>273</v>
      </c>
      <c r="J129" s="2" t="s">
        <v>171</v>
      </c>
      <c r="K129" s="5" t="s">
        <v>1608</v>
      </c>
      <c r="L129" s="19" t="s">
        <v>2035</v>
      </c>
      <c r="M129" s="19" t="s">
        <v>2036</v>
      </c>
      <c r="N129" s="10" t="s">
        <v>2354</v>
      </c>
      <c r="O129" s="2" t="s">
        <v>41</v>
      </c>
      <c r="P129" s="36">
        <v>45124</v>
      </c>
      <c r="Q129" s="36" t="str">
        <f>TEXT(Table1[[#This Row],[END DATE ]], "MMMM YYYY")</f>
        <v>July 2023</v>
      </c>
      <c r="R129" s="21">
        <v>0.65277777777777779</v>
      </c>
      <c r="S129" s="6">
        <f t="shared" ref="S129:S192" si="8">B129+D129</f>
        <v>45124.638888888891</v>
      </c>
      <c r="T129" s="6">
        <f t="shared" si="6"/>
        <v>45124.652777777781</v>
      </c>
      <c r="U129" s="92">
        <f t="shared" si="7"/>
        <v>1.3888888890505768E-2</v>
      </c>
      <c r="V129" s="2" t="s">
        <v>25</v>
      </c>
      <c r="W129" s="10" t="s">
        <v>26</v>
      </c>
    </row>
    <row r="130" spans="1:23" ht="18" customHeight="1" x14ac:dyDescent="0.25">
      <c r="A130" s="107">
        <v>130</v>
      </c>
      <c r="B130" s="3">
        <v>45124</v>
      </c>
      <c r="C130" s="3" t="str">
        <f>TEXT(Table1[[#This Row],[CALL DATE]], "mmm yyy")</f>
        <v>Jul 2023</v>
      </c>
      <c r="D130" s="21">
        <v>0.43055555555555558</v>
      </c>
      <c r="E130" s="21">
        <v>0.4375</v>
      </c>
      <c r="F130" s="130">
        <f>Table1[[#This Row],[CALL 
ATTENDED 
TIME]]-Table1[[#This Row],[CALL RECEIVED TIME]]</f>
        <v>6.9444444444444198E-3</v>
      </c>
      <c r="G130" s="17" t="s">
        <v>3648</v>
      </c>
      <c r="H130" s="5" t="s">
        <v>19</v>
      </c>
      <c r="I130" s="5" t="s">
        <v>87</v>
      </c>
      <c r="J130" s="5" t="s">
        <v>54</v>
      </c>
      <c r="K130" s="5" t="s">
        <v>45</v>
      </c>
      <c r="L130" s="17" t="s">
        <v>22</v>
      </c>
      <c r="M130" s="17" t="s">
        <v>2037</v>
      </c>
      <c r="N130" s="2" t="s">
        <v>41</v>
      </c>
      <c r="O130" s="2" t="s">
        <v>41</v>
      </c>
      <c r="P130" s="3">
        <v>45124</v>
      </c>
      <c r="Q130" s="3" t="str">
        <f>TEXT(Table1[[#This Row],[END DATE ]], "MMMM YYYY")</f>
        <v>July 2023</v>
      </c>
      <c r="R130" s="21">
        <v>0.44444444444444442</v>
      </c>
      <c r="S130" s="6">
        <f t="shared" si="8"/>
        <v>45124.430555555555</v>
      </c>
      <c r="T130" s="6">
        <f t="shared" si="6"/>
        <v>45124.444444444445</v>
      </c>
      <c r="U130" s="92">
        <f t="shared" si="7"/>
        <v>1.3888888890505768E-2</v>
      </c>
      <c r="V130" s="2" t="s">
        <v>25</v>
      </c>
      <c r="W130" s="2" t="s">
        <v>42</v>
      </c>
    </row>
    <row r="131" spans="1:23" ht="18" customHeight="1" x14ac:dyDescent="0.25">
      <c r="A131" s="107">
        <v>131</v>
      </c>
      <c r="B131" s="3">
        <v>45124</v>
      </c>
      <c r="C131" s="3" t="str">
        <f>TEXT(Table1[[#This Row],[CALL DATE]], "mmm yyy")</f>
        <v>Jul 2023</v>
      </c>
      <c r="D131" s="21">
        <v>0.59027777777777801</v>
      </c>
      <c r="E131" s="21">
        <v>0.59375</v>
      </c>
      <c r="F131" s="130">
        <f>Table1[[#This Row],[CALL 
ATTENDED 
TIME]]-Table1[[#This Row],[CALL RECEIVED TIME]]</f>
        <v>3.4722222222219878E-3</v>
      </c>
      <c r="G131" s="17" t="s">
        <v>3626</v>
      </c>
      <c r="H131" s="5" t="s">
        <v>132</v>
      </c>
      <c r="I131" s="5" t="s">
        <v>712</v>
      </c>
      <c r="J131" s="2" t="s">
        <v>443</v>
      </c>
      <c r="K131" s="5" t="s">
        <v>1608</v>
      </c>
      <c r="L131" s="19" t="s">
        <v>257</v>
      </c>
      <c r="M131" s="19" t="s">
        <v>3300</v>
      </c>
      <c r="N131" s="2" t="s">
        <v>41</v>
      </c>
      <c r="O131" s="10" t="s">
        <v>1869</v>
      </c>
      <c r="P131" s="3">
        <v>45124</v>
      </c>
      <c r="Q131" s="3" t="str">
        <f>TEXT(Table1[[#This Row],[END DATE ]], "MMMM YYYY")</f>
        <v>July 2023</v>
      </c>
      <c r="R131" s="21">
        <v>0.60069444444444398</v>
      </c>
      <c r="S131" s="6">
        <f t="shared" si="8"/>
        <v>45124.590277777781</v>
      </c>
      <c r="T131" s="6">
        <f t="shared" si="6"/>
        <v>45124.600694444445</v>
      </c>
      <c r="U131" s="92">
        <f t="shared" si="7"/>
        <v>1.0416666664241347E-2</v>
      </c>
      <c r="V131" s="10" t="s">
        <v>72</v>
      </c>
      <c r="W131" s="10" t="s">
        <v>47</v>
      </c>
    </row>
    <row r="132" spans="1:23" ht="18" customHeight="1" x14ac:dyDescent="0.25">
      <c r="A132" s="107">
        <v>132</v>
      </c>
      <c r="B132" s="3">
        <v>45124</v>
      </c>
      <c r="C132" s="3" t="str">
        <f>TEXT(Table1[[#This Row],[CALL DATE]], "mmm yyy")</f>
        <v>Jul 2023</v>
      </c>
      <c r="D132" s="21">
        <v>0.59375</v>
      </c>
      <c r="E132" s="21">
        <v>0.59722222222222199</v>
      </c>
      <c r="F132" s="130">
        <f>Table1[[#This Row],[CALL 
ATTENDED 
TIME]]-Table1[[#This Row],[CALL RECEIVED TIME]]</f>
        <v>3.4722222222219878E-3</v>
      </c>
      <c r="G132" s="17" t="s">
        <v>3627</v>
      </c>
      <c r="H132" s="5" t="s">
        <v>132</v>
      </c>
      <c r="I132" s="5" t="s">
        <v>712</v>
      </c>
      <c r="J132" s="2" t="s">
        <v>443</v>
      </c>
      <c r="K132" s="5" t="s">
        <v>1608</v>
      </c>
      <c r="L132" s="19" t="s">
        <v>257</v>
      </c>
      <c r="M132" s="19" t="s">
        <v>3300</v>
      </c>
      <c r="N132" s="2" t="s">
        <v>41</v>
      </c>
      <c r="O132" s="10" t="s">
        <v>1869</v>
      </c>
      <c r="P132" s="3">
        <v>45124</v>
      </c>
      <c r="Q132" s="3" t="str">
        <f>TEXT(Table1[[#This Row],[END DATE ]], "MMMM YYYY")</f>
        <v>July 2023</v>
      </c>
      <c r="R132" s="21">
        <v>0.60416666666666696</v>
      </c>
      <c r="S132" s="6">
        <f t="shared" si="8"/>
        <v>45124.59375</v>
      </c>
      <c r="T132" s="6">
        <f t="shared" si="6"/>
        <v>45124.604166666664</v>
      </c>
      <c r="U132" s="92">
        <f t="shared" si="7"/>
        <v>1.0416666664241347E-2</v>
      </c>
      <c r="V132" s="10" t="s">
        <v>72</v>
      </c>
      <c r="W132" s="10" t="s">
        <v>47</v>
      </c>
    </row>
    <row r="133" spans="1:23" ht="18" customHeight="1" x14ac:dyDescent="0.25">
      <c r="A133" s="107">
        <v>133</v>
      </c>
      <c r="B133" s="3">
        <v>45125</v>
      </c>
      <c r="C133" s="3" t="str">
        <f>TEXT(Table1[[#This Row],[CALL DATE]], "mmm yyy")</f>
        <v>Jul 2023</v>
      </c>
      <c r="D133" s="21">
        <v>0.34722222222222227</v>
      </c>
      <c r="E133" s="21">
        <v>0.35069444444444442</v>
      </c>
      <c r="F133" s="130">
        <f>Table1[[#This Row],[CALL 
ATTENDED 
TIME]]-Table1[[#This Row],[CALL RECEIVED TIME]]</f>
        <v>3.4722222222221544E-3</v>
      </c>
      <c r="G133" s="17" t="s">
        <v>3651</v>
      </c>
      <c r="H133" s="5" t="s">
        <v>43</v>
      </c>
      <c r="I133" s="5" t="s">
        <v>256</v>
      </c>
      <c r="J133" s="5" t="s">
        <v>54</v>
      </c>
      <c r="K133" s="5" t="s">
        <v>45</v>
      </c>
      <c r="L133" s="22" t="s">
        <v>845</v>
      </c>
      <c r="M133" s="17" t="s">
        <v>2039</v>
      </c>
      <c r="N133" s="2" t="s">
        <v>41</v>
      </c>
      <c r="O133" s="2" t="s">
        <v>41</v>
      </c>
      <c r="P133" s="3">
        <v>45125</v>
      </c>
      <c r="Q133" s="3" t="str">
        <f>TEXT(Table1[[#This Row],[END DATE ]], "MMMM YYYY")</f>
        <v>July 2023</v>
      </c>
      <c r="R133" s="21">
        <v>0.3576388888888889</v>
      </c>
      <c r="S133" s="6">
        <f t="shared" si="8"/>
        <v>45125.347222222219</v>
      </c>
      <c r="T133" s="6">
        <f t="shared" si="6"/>
        <v>45125.357638888891</v>
      </c>
      <c r="U133" s="92">
        <f t="shared" si="7"/>
        <v>1.0416666671517305E-2</v>
      </c>
      <c r="V133" s="2" t="s">
        <v>25</v>
      </c>
      <c r="W133" s="10" t="s">
        <v>47</v>
      </c>
    </row>
    <row r="134" spans="1:23" ht="18" customHeight="1" x14ac:dyDescent="0.25">
      <c r="A134" s="107">
        <v>134</v>
      </c>
      <c r="B134" s="3">
        <v>45125</v>
      </c>
      <c r="C134" s="3" t="str">
        <f>TEXT(Table1[[#This Row],[CALL DATE]], "mmm yyy")</f>
        <v>Jul 2023</v>
      </c>
      <c r="D134" s="4">
        <v>0.54861111111111105</v>
      </c>
      <c r="E134" s="4">
        <v>0.55208333333333337</v>
      </c>
      <c r="F134" s="130">
        <f>Table1[[#This Row],[CALL 
ATTENDED 
TIME]]-Table1[[#This Row],[CALL RECEIVED TIME]]</f>
        <v>3.4722222222223209E-3</v>
      </c>
      <c r="G134" s="19" t="s">
        <v>2022</v>
      </c>
      <c r="H134" s="2" t="s">
        <v>2023</v>
      </c>
      <c r="I134" s="2" t="s">
        <v>2024</v>
      </c>
      <c r="J134" s="5" t="s">
        <v>77</v>
      </c>
      <c r="K134" s="2" t="s">
        <v>111</v>
      </c>
      <c r="L134" s="18" t="s">
        <v>2040</v>
      </c>
      <c r="M134" s="19" t="s">
        <v>2041</v>
      </c>
      <c r="N134" s="63" t="s">
        <v>41</v>
      </c>
      <c r="O134" s="2" t="s">
        <v>41</v>
      </c>
      <c r="P134" s="3">
        <v>45125</v>
      </c>
      <c r="Q134" s="3" t="str">
        <f>TEXT(Table1[[#This Row],[END DATE ]], "MMMM YYYY")</f>
        <v>July 2023</v>
      </c>
      <c r="R134" s="4">
        <v>0.55902777777777779</v>
      </c>
      <c r="S134" s="6">
        <f t="shared" si="8"/>
        <v>45125.548611111109</v>
      </c>
      <c r="T134" s="6">
        <f t="shared" si="6"/>
        <v>45125.559027777781</v>
      </c>
      <c r="U134" s="92">
        <f t="shared" si="7"/>
        <v>1.0416666671517305E-2</v>
      </c>
      <c r="V134" s="2" t="s">
        <v>25</v>
      </c>
      <c r="W134" s="10" t="s">
        <v>26</v>
      </c>
    </row>
    <row r="135" spans="1:23" ht="18" customHeight="1" x14ac:dyDescent="0.25">
      <c r="A135" s="107">
        <v>135</v>
      </c>
      <c r="B135" s="3">
        <v>45125</v>
      </c>
      <c r="C135" s="3" t="str">
        <f>TEXT(Table1[[#This Row],[CALL DATE]], "mmm yyy")</f>
        <v>Jul 2023</v>
      </c>
      <c r="D135" s="21">
        <v>0.54166666666666696</v>
      </c>
      <c r="E135" s="21">
        <v>0.54513888888888895</v>
      </c>
      <c r="F135" s="130">
        <f>Table1[[#This Row],[CALL 
ATTENDED 
TIME]]-Table1[[#This Row],[CALL RECEIVED TIME]]</f>
        <v>3.4722222222219878E-3</v>
      </c>
      <c r="G135" s="17" t="s">
        <v>3641</v>
      </c>
      <c r="H135" s="5" t="s">
        <v>36</v>
      </c>
      <c r="I135" s="5" t="s">
        <v>37</v>
      </c>
      <c r="J135" s="2" t="s">
        <v>443</v>
      </c>
      <c r="K135" s="5" t="s">
        <v>1608</v>
      </c>
      <c r="L135" s="19" t="s">
        <v>2042</v>
      </c>
      <c r="M135" s="19" t="s">
        <v>716</v>
      </c>
      <c r="N135" s="2" t="s">
        <v>41</v>
      </c>
      <c r="O135" s="10" t="s">
        <v>41</v>
      </c>
      <c r="P135" s="3">
        <v>45125</v>
      </c>
      <c r="Q135" s="3" t="str">
        <f>TEXT(Table1[[#This Row],[END DATE ]], "MMMM YYYY")</f>
        <v>July 2023</v>
      </c>
      <c r="R135" s="21">
        <v>0.54861111111111105</v>
      </c>
      <c r="S135" s="6">
        <f t="shared" si="8"/>
        <v>45125.541666666664</v>
      </c>
      <c r="T135" s="6">
        <f t="shared" si="6"/>
        <v>45125.548611111109</v>
      </c>
      <c r="U135" s="92">
        <f t="shared" si="7"/>
        <v>6.9444444452528842E-3</v>
      </c>
      <c r="V135" s="2" t="s">
        <v>25</v>
      </c>
      <c r="W135" s="2" t="s">
        <v>42</v>
      </c>
    </row>
    <row r="136" spans="1:23" ht="18" customHeight="1" x14ac:dyDescent="0.25">
      <c r="A136" s="107">
        <v>136</v>
      </c>
      <c r="B136" s="3">
        <v>45125</v>
      </c>
      <c r="C136" s="3" t="str">
        <f>TEXT(Table1[[#This Row],[CALL DATE]], "mmm yyy")</f>
        <v>Jul 2023</v>
      </c>
      <c r="D136" s="4">
        <v>4.1666666666666664E-2</v>
      </c>
      <c r="E136" s="4">
        <v>4.6527777777777779E-2</v>
      </c>
      <c r="F136" s="130">
        <f>Table1[[#This Row],[CALL 
ATTENDED 
TIME]]-Table1[[#This Row],[CALL RECEIVED TIME]]</f>
        <v>4.8611111111111147E-3</v>
      </c>
      <c r="G136" s="17" t="s">
        <v>3626</v>
      </c>
      <c r="H136" s="5" t="s">
        <v>128</v>
      </c>
      <c r="I136" s="5" t="s">
        <v>392</v>
      </c>
      <c r="J136" s="5" t="s">
        <v>21</v>
      </c>
      <c r="K136" s="5" t="s">
        <v>1608</v>
      </c>
      <c r="L136" s="18" t="s">
        <v>2043</v>
      </c>
      <c r="M136" s="19" t="s">
        <v>2044</v>
      </c>
      <c r="N136" s="2" t="s">
        <v>41</v>
      </c>
      <c r="O136" s="2" t="s">
        <v>41</v>
      </c>
      <c r="P136" s="3">
        <v>45125</v>
      </c>
      <c r="Q136" s="3" t="str">
        <f>TEXT(Table1[[#This Row],[END DATE ]], "MMMM YYYY")</f>
        <v>July 2023</v>
      </c>
      <c r="R136" s="4">
        <v>5.5555555555555552E-2</v>
      </c>
      <c r="S136" s="6">
        <f t="shared" si="8"/>
        <v>45125.041666666664</v>
      </c>
      <c r="T136" s="6">
        <f t="shared" si="6"/>
        <v>45125.055555555555</v>
      </c>
      <c r="U136" s="92">
        <f t="shared" si="7"/>
        <v>1.3888888890505768E-2</v>
      </c>
      <c r="V136" s="2" t="s">
        <v>25</v>
      </c>
      <c r="W136" s="2" t="s">
        <v>47</v>
      </c>
    </row>
    <row r="137" spans="1:23" ht="18" customHeight="1" x14ac:dyDescent="0.25">
      <c r="A137" s="107">
        <v>137</v>
      </c>
      <c r="B137" s="3">
        <v>45125</v>
      </c>
      <c r="C137" s="3" t="str">
        <f>TEXT(Table1[[#This Row],[CALL DATE]], "mmm yyy")</f>
        <v>Jul 2023</v>
      </c>
      <c r="D137" s="4">
        <v>0.3298611111111111</v>
      </c>
      <c r="E137" s="4">
        <v>0.33124999999999999</v>
      </c>
      <c r="F137" s="130">
        <f>Table1[[#This Row],[CALL 
ATTENDED 
TIME]]-Table1[[#This Row],[CALL RECEIVED TIME]]</f>
        <v>1.388888888888884E-3</v>
      </c>
      <c r="G137" s="17" t="s">
        <v>3636</v>
      </c>
      <c r="H137" s="5" t="s">
        <v>128</v>
      </c>
      <c r="I137" s="5" t="s">
        <v>250</v>
      </c>
      <c r="J137" s="5" t="s">
        <v>21</v>
      </c>
      <c r="K137" s="5" t="s">
        <v>1608</v>
      </c>
      <c r="L137" s="18" t="s">
        <v>2045</v>
      </c>
      <c r="M137" s="19" t="s">
        <v>1967</v>
      </c>
      <c r="N137" s="2" t="s">
        <v>41</v>
      </c>
      <c r="O137" s="2" t="s">
        <v>41</v>
      </c>
      <c r="P137" s="3">
        <v>45125</v>
      </c>
      <c r="Q137" s="3" t="str">
        <f>TEXT(Table1[[#This Row],[END DATE ]], "MMMM YYYY")</f>
        <v>July 2023</v>
      </c>
      <c r="R137" s="4">
        <v>0.33819444444444446</v>
      </c>
      <c r="S137" s="6">
        <f t="shared" si="8"/>
        <v>45125.329861111109</v>
      </c>
      <c r="T137" s="6">
        <f t="shared" si="6"/>
        <v>45125.338194444441</v>
      </c>
      <c r="U137" s="92">
        <f t="shared" si="7"/>
        <v>8.333333331393078E-3</v>
      </c>
      <c r="V137" s="2" t="s">
        <v>25</v>
      </c>
      <c r="W137" s="2" t="s">
        <v>47</v>
      </c>
    </row>
    <row r="138" spans="1:23" ht="18" customHeight="1" x14ac:dyDescent="0.25">
      <c r="A138" s="107">
        <v>138</v>
      </c>
      <c r="B138" s="3">
        <v>45126</v>
      </c>
      <c r="C138" s="3" t="str">
        <f>TEXT(Table1[[#This Row],[CALL DATE]], "mmm yyy")</f>
        <v>Jul 2023</v>
      </c>
      <c r="D138" s="4">
        <v>0.70833333333333337</v>
      </c>
      <c r="E138" s="4">
        <v>0.71527777777777779</v>
      </c>
      <c r="F138" s="130">
        <f>Table1[[#This Row],[CALL 
ATTENDED 
TIME]]-Table1[[#This Row],[CALL RECEIVED TIME]]</f>
        <v>6.9444444444444198E-3</v>
      </c>
      <c r="G138" s="25" t="s">
        <v>3654</v>
      </c>
      <c r="H138" s="5" t="s">
        <v>27</v>
      </c>
      <c r="I138" s="5" t="s">
        <v>273</v>
      </c>
      <c r="J138" s="5" t="s">
        <v>77</v>
      </c>
      <c r="K138" s="5" t="s">
        <v>88</v>
      </c>
      <c r="L138" s="18" t="s">
        <v>232</v>
      </c>
      <c r="M138" s="19" t="s">
        <v>2046</v>
      </c>
      <c r="N138" s="63" t="s">
        <v>41</v>
      </c>
      <c r="O138" s="2" t="s">
        <v>41</v>
      </c>
      <c r="P138" s="3">
        <v>45126</v>
      </c>
      <c r="Q138" s="3" t="str">
        <f>TEXT(Table1[[#This Row],[END DATE ]], "MMMM YYYY")</f>
        <v>July 2023</v>
      </c>
      <c r="R138" s="4">
        <v>0.71875</v>
      </c>
      <c r="S138" s="6">
        <f t="shared" si="8"/>
        <v>45126.708333333336</v>
      </c>
      <c r="T138" s="6">
        <f t="shared" si="6"/>
        <v>45126.71875</v>
      </c>
      <c r="U138" s="92">
        <f t="shared" si="7"/>
        <v>1.0416666664241347E-2</v>
      </c>
      <c r="V138" s="2" t="s">
        <v>25</v>
      </c>
      <c r="W138" s="10" t="s">
        <v>26</v>
      </c>
    </row>
    <row r="139" spans="1:23" ht="18" customHeight="1" x14ac:dyDescent="0.25">
      <c r="A139" s="107">
        <v>139</v>
      </c>
      <c r="B139" s="3">
        <v>45126</v>
      </c>
      <c r="C139" s="3" t="str">
        <f>TEXT(Table1[[#This Row],[CALL DATE]], "mmm yyy")</f>
        <v>Jul 2023</v>
      </c>
      <c r="D139" s="4">
        <v>0.59027777777777779</v>
      </c>
      <c r="E139" s="4">
        <v>0.59375</v>
      </c>
      <c r="F139" s="130">
        <f>Table1[[#This Row],[CALL 
ATTENDED 
TIME]]-Table1[[#This Row],[CALL RECEIVED TIME]]</f>
        <v>3.4722222222222099E-3</v>
      </c>
      <c r="G139" s="17" t="s">
        <v>3641</v>
      </c>
      <c r="H139" s="2" t="s">
        <v>36</v>
      </c>
      <c r="I139" s="2" t="s">
        <v>161</v>
      </c>
      <c r="J139" s="5" t="s">
        <v>77</v>
      </c>
      <c r="K139" s="2" t="s">
        <v>162</v>
      </c>
      <c r="L139" s="18" t="s">
        <v>163</v>
      </c>
      <c r="M139" s="19" t="s">
        <v>2047</v>
      </c>
      <c r="N139" s="2" t="s">
        <v>41</v>
      </c>
      <c r="O139" s="10" t="s">
        <v>41</v>
      </c>
      <c r="P139" s="3">
        <v>45126</v>
      </c>
      <c r="Q139" s="3" t="str">
        <f>TEXT(Table1[[#This Row],[END DATE ]], "MMMM YYYY")</f>
        <v>July 2023</v>
      </c>
      <c r="R139" s="4">
        <v>0.60069444444444442</v>
      </c>
      <c r="S139" s="6">
        <f t="shared" si="8"/>
        <v>45126.590277777781</v>
      </c>
      <c r="T139" s="6">
        <f t="shared" si="6"/>
        <v>45126.600694444445</v>
      </c>
      <c r="U139" s="92">
        <f t="shared" si="7"/>
        <v>1.0416666664241347E-2</v>
      </c>
      <c r="V139" s="2" t="s">
        <v>25</v>
      </c>
      <c r="W139" s="2" t="s">
        <v>42</v>
      </c>
    </row>
    <row r="140" spans="1:23" ht="18" customHeight="1" x14ac:dyDescent="0.25">
      <c r="A140" s="107">
        <v>140</v>
      </c>
      <c r="B140" s="3">
        <v>45126</v>
      </c>
      <c r="C140" s="3" t="str">
        <f>TEXT(Table1[[#This Row],[CALL DATE]], "mmm yyy")</f>
        <v>Jul 2023</v>
      </c>
      <c r="D140" s="4">
        <v>0.60416666666666663</v>
      </c>
      <c r="E140" s="4">
        <v>0.60763888888888895</v>
      </c>
      <c r="F140" s="130">
        <f>Table1[[#This Row],[CALL 
ATTENDED 
TIME]]-Table1[[#This Row],[CALL RECEIVED TIME]]</f>
        <v>3.4722222222223209E-3</v>
      </c>
      <c r="G140" s="17" t="s">
        <v>3641</v>
      </c>
      <c r="H140" s="2" t="s">
        <v>36</v>
      </c>
      <c r="I140" s="2" t="s">
        <v>37</v>
      </c>
      <c r="J140" s="5" t="s">
        <v>77</v>
      </c>
      <c r="K140" s="5" t="s">
        <v>1608</v>
      </c>
      <c r="L140" s="18" t="s">
        <v>163</v>
      </c>
      <c r="M140" s="19" t="s">
        <v>2047</v>
      </c>
      <c r="N140" s="2" t="s">
        <v>41</v>
      </c>
      <c r="O140" s="10" t="s">
        <v>41</v>
      </c>
      <c r="P140" s="3">
        <v>45126</v>
      </c>
      <c r="Q140" s="3" t="str">
        <f>TEXT(Table1[[#This Row],[END DATE ]], "MMMM YYYY")</f>
        <v>July 2023</v>
      </c>
      <c r="R140" s="4">
        <v>0.61458333333333337</v>
      </c>
      <c r="S140" s="6">
        <f t="shared" si="8"/>
        <v>45126.604166666664</v>
      </c>
      <c r="T140" s="6">
        <f t="shared" si="6"/>
        <v>45126.614583333336</v>
      </c>
      <c r="U140" s="92">
        <f t="shared" si="7"/>
        <v>1.0416666671517305E-2</v>
      </c>
      <c r="V140" s="2" t="s">
        <v>25</v>
      </c>
      <c r="W140" s="2" t="s">
        <v>42</v>
      </c>
    </row>
    <row r="141" spans="1:23" ht="18" customHeight="1" x14ac:dyDescent="0.25">
      <c r="A141" s="107">
        <v>141</v>
      </c>
      <c r="B141" s="3">
        <v>45126</v>
      </c>
      <c r="C141" s="3" t="str">
        <f>TEXT(Table1[[#This Row],[CALL DATE]], "mmm yyy")</f>
        <v>Jul 2023</v>
      </c>
      <c r="D141" s="4">
        <v>0.69444444444444453</v>
      </c>
      <c r="E141" s="4">
        <v>0.70138888888888884</v>
      </c>
      <c r="F141" s="130">
        <f>Table1[[#This Row],[CALL 
ATTENDED 
TIME]]-Table1[[#This Row],[CALL RECEIVED TIME]]</f>
        <v>6.9444444444443088E-3</v>
      </c>
      <c r="G141" s="18" t="s">
        <v>3654</v>
      </c>
      <c r="H141" s="2" t="s">
        <v>132</v>
      </c>
      <c r="I141" s="2" t="s">
        <v>133</v>
      </c>
      <c r="J141" s="2" t="s">
        <v>77</v>
      </c>
      <c r="K141" s="5" t="s">
        <v>88</v>
      </c>
      <c r="L141" s="18" t="s">
        <v>1962</v>
      </c>
      <c r="M141" s="19" t="s">
        <v>2048</v>
      </c>
      <c r="N141" s="10" t="s">
        <v>3334</v>
      </c>
      <c r="O141" s="2" t="s">
        <v>41</v>
      </c>
      <c r="P141" s="3">
        <v>45126</v>
      </c>
      <c r="Q141" s="3" t="str">
        <f>TEXT(Table1[[#This Row],[END DATE ]], "MMMM YYYY")</f>
        <v>July 2023</v>
      </c>
      <c r="R141" s="4">
        <v>0.70833333333333337</v>
      </c>
      <c r="S141" s="6">
        <f t="shared" si="8"/>
        <v>45126.694444444445</v>
      </c>
      <c r="T141" s="6">
        <f t="shared" si="6"/>
        <v>45126.708333333336</v>
      </c>
      <c r="U141" s="92">
        <f t="shared" si="7"/>
        <v>1.3888888890505768E-2</v>
      </c>
      <c r="V141" s="2" t="s">
        <v>25</v>
      </c>
      <c r="W141" s="10" t="s">
        <v>26</v>
      </c>
    </row>
    <row r="142" spans="1:23" ht="18" customHeight="1" x14ac:dyDescent="0.25">
      <c r="A142" s="107">
        <v>142</v>
      </c>
      <c r="B142" s="3">
        <v>45126</v>
      </c>
      <c r="C142" s="3" t="str">
        <f>TEXT(Table1[[#This Row],[CALL DATE]], "mmm yyy")</f>
        <v>Jul 2023</v>
      </c>
      <c r="D142" s="4">
        <v>0.64583333333333337</v>
      </c>
      <c r="E142" s="4">
        <v>0.64930555555555558</v>
      </c>
      <c r="F142" s="130">
        <f>Table1[[#This Row],[CALL 
ATTENDED 
TIME]]-Table1[[#This Row],[CALL RECEIVED TIME]]</f>
        <v>3.4722222222222099E-3</v>
      </c>
      <c r="G142" s="17" t="s">
        <v>3641</v>
      </c>
      <c r="H142" s="2" t="s">
        <v>36</v>
      </c>
      <c r="I142" s="2" t="s">
        <v>37</v>
      </c>
      <c r="J142" s="2" t="s">
        <v>77</v>
      </c>
      <c r="K142" s="5" t="s">
        <v>1608</v>
      </c>
      <c r="L142" s="18" t="s">
        <v>163</v>
      </c>
      <c r="M142" s="19" t="s">
        <v>2047</v>
      </c>
      <c r="N142" s="2" t="s">
        <v>41</v>
      </c>
      <c r="O142" s="10" t="s">
        <v>41</v>
      </c>
      <c r="P142" s="3">
        <v>45126</v>
      </c>
      <c r="Q142" s="3" t="str">
        <f>TEXT(Table1[[#This Row],[END DATE ]], "MMMM YYYY")</f>
        <v>July 2023</v>
      </c>
      <c r="R142" s="4">
        <v>0.65625</v>
      </c>
      <c r="S142" s="6">
        <f t="shared" si="8"/>
        <v>45126.645833333336</v>
      </c>
      <c r="T142" s="6">
        <f t="shared" si="6"/>
        <v>45126.65625</v>
      </c>
      <c r="U142" s="92">
        <f t="shared" si="7"/>
        <v>1.0416666664241347E-2</v>
      </c>
      <c r="V142" s="2" t="s">
        <v>25</v>
      </c>
      <c r="W142" s="2" t="s">
        <v>42</v>
      </c>
    </row>
    <row r="143" spans="1:23" ht="18" customHeight="1" x14ac:dyDescent="0.25">
      <c r="A143" s="107">
        <v>143</v>
      </c>
      <c r="B143" s="3">
        <v>45126</v>
      </c>
      <c r="C143" s="3" t="str">
        <f>TEXT(Table1[[#This Row],[CALL DATE]], "mmm yyy")</f>
        <v>Jul 2023</v>
      </c>
      <c r="D143" s="21">
        <v>0.63194444444444398</v>
      </c>
      <c r="E143" s="21">
        <v>0.63541666666666696</v>
      </c>
      <c r="F143" s="130">
        <f>Table1[[#This Row],[CALL 
ATTENDED 
TIME]]-Table1[[#This Row],[CALL RECEIVED TIME]]</f>
        <v>3.472222222222987E-3</v>
      </c>
      <c r="G143" s="17" t="s">
        <v>923</v>
      </c>
      <c r="H143" s="5" t="s">
        <v>380</v>
      </c>
      <c r="I143" s="5" t="s">
        <v>924</v>
      </c>
      <c r="J143" s="2" t="s">
        <v>443</v>
      </c>
      <c r="K143" s="2" t="s">
        <v>111</v>
      </c>
      <c r="L143" s="19" t="s">
        <v>1904</v>
      </c>
      <c r="M143" s="19" t="s">
        <v>2049</v>
      </c>
      <c r="N143" s="63" t="s">
        <v>41</v>
      </c>
      <c r="O143" s="10" t="s">
        <v>2354</v>
      </c>
      <c r="P143" s="3">
        <v>45126</v>
      </c>
      <c r="Q143" s="3" t="str">
        <f>TEXT(Table1[[#This Row],[END DATE ]], "MMMM YYYY")</f>
        <v>July 2023</v>
      </c>
      <c r="R143" s="21">
        <v>0.63888888888888895</v>
      </c>
      <c r="S143" s="6">
        <f t="shared" si="8"/>
        <v>45126.631944444445</v>
      </c>
      <c r="T143" s="6">
        <f t="shared" si="6"/>
        <v>45126.638888888891</v>
      </c>
      <c r="U143" s="92">
        <f t="shared" si="7"/>
        <v>6.9444444452528842E-3</v>
      </c>
      <c r="V143" s="10" t="s">
        <v>72</v>
      </c>
      <c r="W143" s="10" t="s">
        <v>26</v>
      </c>
    </row>
    <row r="144" spans="1:23" ht="18" customHeight="1" x14ac:dyDescent="0.25">
      <c r="A144" s="107">
        <v>144</v>
      </c>
      <c r="B144" s="3">
        <v>45126</v>
      </c>
      <c r="C144" s="3" t="str">
        <f>TEXT(Table1[[#This Row],[CALL DATE]], "mmm yyy")</f>
        <v>Jul 2023</v>
      </c>
      <c r="D144" s="4">
        <v>0.23263888888888887</v>
      </c>
      <c r="E144" s="4">
        <v>0.23611111111111113</v>
      </c>
      <c r="F144" s="130">
        <f>Table1[[#This Row],[CALL 
ATTENDED 
TIME]]-Table1[[#This Row],[CALL RECEIVED TIME]]</f>
        <v>3.4722222222222654E-3</v>
      </c>
      <c r="G144" s="17" t="s">
        <v>18</v>
      </c>
      <c r="H144" s="5" t="s">
        <v>19</v>
      </c>
      <c r="I144" s="5" t="s">
        <v>465</v>
      </c>
      <c r="J144" s="5" t="s">
        <v>21</v>
      </c>
      <c r="K144" s="2" t="s">
        <v>162</v>
      </c>
      <c r="L144" s="18" t="s">
        <v>1330</v>
      </c>
      <c r="M144" s="18" t="s">
        <v>2050</v>
      </c>
      <c r="N144" s="63" t="s">
        <v>41</v>
      </c>
      <c r="O144" s="2" t="s">
        <v>41</v>
      </c>
      <c r="P144" s="3">
        <v>45126</v>
      </c>
      <c r="Q144" s="3" t="str">
        <f>TEXT(Table1[[#This Row],[END DATE ]], "MMMM YYYY")</f>
        <v>July 2023</v>
      </c>
      <c r="R144" s="4">
        <v>0.24027777777777778</v>
      </c>
      <c r="S144" s="6">
        <f t="shared" si="8"/>
        <v>45126.232638888891</v>
      </c>
      <c r="T144" s="6">
        <f t="shared" si="6"/>
        <v>45126.240277777775</v>
      </c>
      <c r="U144" s="92">
        <f t="shared" si="7"/>
        <v>7.6388888846850023E-3</v>
      </c>
      <c r="V144" s="2" t="s">
        <v>25</v>
      </c>
      <c r="W144" s="10" t="s">
        <v>26</v>
      </c>
    </row>
    <row r="145" spans="1:23" ht="18" customHeight="1" x14ac:dyDescent="0.25">
      <c r="A145" s="107">
        <v>145</v>
      </c>
      <c r="B145" s="3">
        <v>45127</v>
      </c>
      <c r="C145" s="3" t="str">
        <f>TEXT(Table1[[#This Row],[CALL DATE]], "mmm yyy")</f>
        <v>Jul 2023</v>
      </c>
      <c r="D145" s="4">
        <v>0.60416666666666663</v>
      </c>
      <c r="E145" s="4">
        <v>0.61111111111111105</v>
      </c>
      <c r="F145" s="130">
        <f>Table1[[#This Row],[CALL 
ATTENDED 
TIME]]-Table1[[#This Row],[CALL RECEIVED TIME]]</f>
        <v>6.9444444444444198E-3</v>
      </c>
      <c r="G145" s="19" t="s">
        <v>1391</v>
      </c>
      <c r="H145" s="2" t="s">
        <v>959</v>
      </c>
      <c r="I145" s="2" t="s">
        <v>3354</v>
      </c>
      <c r="J145" s="2" t="s">
        <v>77</v>
      </c>
      <c r="K145" s="2" t="s">
        <v>182</v>
      </c>
      <c r="L145" s="18" t="s">
        <v>2051</v>
      </c>
      <c r="M145" s="19" t="s">
        <v>2052</v>
      </c>
      <c r="N145" s="63" t="s">
        <v>41</v>
      </c>
      <c r="O145" s="2" t="s">
        <v>41</v>
      </c>
      <c r="P145" s="3">
        <v>45127</v>
      </c>
      <c r="Q145" s="3" t="str">
        <f>TEXT(Table1[[#This Row],[END DATE ]], "MMMM YYYY")</f>
        <v>July 2023</v>
      </c>
      <c r="R145" s="4">
        <v>0.61805555555555558</v>
      </c>
      <c r="S145" s="6">
        <f t="shared" si="8"/>
        <v>45127.604166666664</v>
      </c>
      <c r="T145" s="6">
        <f t="shared" si="6"/>
        <v>45127.618055555555</v>
      </c>
      <c r="U145" s="92">
        <f t="shared" si="7"/>
        <v>1.3888888890505768E-2</v>
      </c>
      <c r="V145" s="2" t="s">
        <v>25</v>
      </c>
      <c r="W145" s="10" t="s">
        <v>26</v>
      </c>
    </row>
    <row r="146" spans="1:23" ht="18" customHeight="1" x14ac:dyDescent="0.25">
      <c r="A146" s="107">
        <v>146</v>
      </c>
      <c r="B146" s="3">
        <v>45127</v>
      </c>
      <c r="C146" s="3" t="str">
        <f>TEXT(Table1[[#This Row],[CALL DATE]], "mmm yyy")</f>
        <v>Jul 2023</v>
      </c>
      <c r="D146" s="4">
        <v>0.90972222222222221</v>
      </c>
      <c r="E146" s="4">
        <v>0.91319444444444453</v>
      </c>
      <c r="F146" s="130">
        <f>Table1[[#This Row],[CALL 
ATTENDED 
TIME]]-Table1[[#This Row],[CALL RECEIVED TIME]]</f>
        <v>3.4722222222223209E-3</v>
      </c>
      <c r="G146" s="24" t="s">
        <v>3494</v>
      </c>
      <c r="H146" s="8" t="s">
        <v>32</v>
      </c>
      <c r="I146" s="8" t="s">
        <v>31</v>
      </c>
      <c r="J146" s="5" t="s">
        <v>21</v>
      </c>
      <c r="K146" s="5" t="s">
        <v>1608</v>
      </c>
      <c r="L146" s="18" t="s">
        <v>2053</v>
      </c>
      <c r="M146" s="18" t="s">
        <v>2054</v>
      </c>
      <c r="N146" s="63" t="s">
        <v>41</v>
      </c>
      <c r="O146" s="2" t="s">
        <v>41</v>
      </c>
      <c r="P146" s="3">
        <v>45127</v>
      </c>
      <c r="Q146" s="3" t="str">
        <f>TEXT(Table1[[#This Row],[END DATE ]], "MMMM YYYY")</f>
        <v>July 2023</v>
      </c>
      <c r="R146" s="4">
        <v>0.9291666666666667</v>
      </c>
      <c r="S146" s="6">
        <f t="shared" si="8"/>
        <v>45127.909722222219</v>
      </c>
      <c r="T146" s="6">
        <f t="shared" si="6"/>
        <v>45127.929166666669</v>
      </c>
      <c r="U146" s="92">
        <f t="shared" si="7"/>
        <v>1.9444444449618459E-2</v>
      </c>
      <c r="V146" s="2" t="s">
        <v>25</v>
      </c>
      <c r="W146" s="10" t="s">
        <v>26</v>
      </c>
    </row>
    <row r="147" spans="1:23" ht="18" customHeight="1" x14ac:dyDescent="0.25">
      <c r="A147" s="107">
        <v>147</v>
      </c>
      <c r="B147" s="3">
        <v>45128</v>
      </c>
      <c r="C147" s="3" t="str">
        <f>TEXT(Table1[[#This Row],[CALL DATE]], "mmm yyy")</f>
        <v>Jul 2023</v>
      </c>
      <c r="D147" s="4">
        <v>0.72222222222222221</v>
      </c>
      <c r="E147" s="4">
        <v>0.72916666666666663</v>
      </c>
      <c r="F147" s="130">
        <f>Table1[[#This Row],[CALL 
ATTENDED 
TIME]]-Table1[[#This Row],[CALL RECEIVED TIME]]</f>
        <v>6.9444444444444198E-3</v>
      </c>
      <c r="G147" s="19" t="s">
        <v>3626</v>
      </c>
      <c r="H147" s="2" t="s">
        <v>128</v>
      </c>
      <c r="I147" s="2" t="s">
        <v>392</v>
      </c>
      <c r="J147" s="2" t="s">
        <v>77</v>
      </c>
      <c r="K147" s="5" t="s">
        <v>1608</v>
      </c>
      <c r="L147" s="18" t="s">
        <v>2055</v>
      </c>
      <c r="M147" s="19" t="s">
        <v>2056</v>
      </c>
      <c r="N147" s="2" t="s">
        <v>41</v>
      </c>
      <c r="O147" s="10" t="s">
        <v>41</v>
      </c>
      <c r="P147" s="3">
        <v>45128</v>
      </c>
      <c r="Q147" s="3" t="str">
        <f>TEXT(Table1[[#This Row],[END DATE ]], "MMMM YYYY")</f>
        <v>July 2023</v>
      </c>
      <c r="R147" s="4">
        <v>0.73958333333333337</v>
      </c>
      <c r="S147" s="6">
        <f t="shared" si="8"/>
        <v>45128.722222222219</v>
      </c>
      <c r="T147" s="6">
        <f t="shared" si="6"/>
        <v>45128.739583333336</v>
      </c>
      <c r="U147" s="92">
        <f t="shared" si="7"/>
        <v>1.7361111116770189E-2</v>
      </c>
      <c r="V147" s="2" t="s">
        <v>25</v>
      </c>
      <c r="W147" s="2" t="s">
        <v>47</v>
      </c>
    </row>
    <row r="148" spans="1:23" ht="18" customHeight="1" x14ac:dyDescent="0.25">
      <c r="A148" s="107">
        <v>148</v>
      </c>
      <c r="B148" s="3">
        <v>45129</v>
      </c>
      <c r="C148" s="3" t="str">
        <f>TEXT(Table1[[#This Row],[CALL DATE]], "mmm yyy")</f>
        <v>Jul 2023</v>
      </c>
      <c r="D148" s="4">
        <v>0.35416666666666669</v>
      </c>
      <c r="E148" s="4">
        <v>0.3611111111111111</v>
      </c>
      <c r="F148" s="130">
        <f>Table1[[#This Row],[CALL 
ATTENDED 
TIME]]-Table1[[#This Row],[CALL RECEIVED TIME]]</f>
        <v>6.9444444444444198E-3</v>
      </c>
      <c r="G148" s="19" t="s">
        <v>57</v>
      </c>
      <c r="H148" s="2" t="s">
        <v>27</v>
      </c>
      <c r="I148" s="2" t="s">
        <v>58</v>
      </c>
      <c r="J148" s="2" t="s">
        <v>77</v>
      </c>
      <c r="K148" s="5" t="s">
        <v>218</v>
      </c>
      <c r="L148" s="18" t="s">
        <v>2058</v>
      </c>
      <c r="M148" s="19" t="s">
        <v>2059</v>
      </c>
      <c r="N148" s="2" t="s">
        <v>41</v>
      </c>
      <c r="O148" s="10" t="s">
        <v>41</v>
      </c>
      <c r="P148" s="3">
        <v>45129</v>
      </c>
      <c r="Q148" s="3" t="str">
        <f>TEXT(Table1[[#This Row],[END DATE ]], "MMMM YYYY")</f>
        <v>July 2023</v>
      </c>
      <c r="R148" s="4">
        <v>0.36805555555555558</v>
      </c>
      <c r="S148" s="6">
        <f t="shared" si="8"/>
        <v>45129.354166666664</v>
      </c>
      <c r="T148" s="6">
        <f t="shared" si="6"/>
        <v>45129.368055555555</v>
      </c>
      <c r="U148" s="92">
        <f t="shared" si="7"/>
        <v>1.3888888890505768E-2</v>
      </c>
      <c r="V148" s="2" t="s">
        <v>25</v>
      </c>
      <c r="W148" s="2" t="s">
        <v>47</v>
      </c>
    </row>
    <row r="149" spans="1:23" ht="18" customHeight="1" x14ac:dyDescent="0.25">
      <c r="A149" s="107">
        <v>149</v>
      </c>
      <c r="B149" s="3">
        <v>45129</v>
      </c>
      <c r="C149" s="3" t="str">
        <f>TEXT(Table1[[#This Row],[CALL DATE]], "mmm yyy")</f>
        <v>Jul 2023</v>
      </c>
      <c r="D149" s="4">
        <v>0.375</v>
      </c>
      <c r="E149" s="4">
        <v>0.38194444444444442</v>
      </c>
      <c r="F149" s="130">
        <f>Table1[[#This Row],[CALL 
ATTENDED 
TIME]]-Table1[[#This Row],[CALL RECEIVED TIME]]</f>
        <v>6.9444444444444198E-3</v>
      </c>
      <c r="G149" s="19" t="s">
        <v>57</v>
      </c>
      <c r="H149" s="2" t="s">
        <v>27</v>
      </c>
      <c r="I149" s="2" t="s">
        <v>58</v>
      </c>
      <c r="J149" s="2" t="s">
        <v>77</v>
      </c>
      <c r="K149" s="2" t="s">
        <v>162</v>
      </c>
      <c r="L149" s="18" t="s">
        <v>33</v>
      </c>
      <c r="M149" s="19" t="s">
        <v>2060</v>
      </c>
      <c r="N149" s="2" t="s">
        <v>35</v>
      </c>
      <c r="O149" s="10" t="s">
        <v>41</v>
      </c>
      <c r="P149" s="3">
        <v>45129</v>
      </c>
      <c r="Q149" s="3" t="str">
        <f>TEXT(Table1[[#This Row],[END DATE ]], "MMMM YYYY")</f>
        <v>July 2023</v>
      </c>
      <c r="R149" s="4">
        <v>0.3888888888888889</v>
      </c>
      <c r="S149" s="6">
        <f t="shared" si="8"/>
        <v>45129.375</v>
      </c>
      <c r="T149" s="6">
        <f t="shared" si="6"/>
        <v>45129.388888888891</v>
      </c>
      <c r="U149" s="92">
        <f t="shared" si="7"/>
        <v>1.3888888890505768E-2</v>
      </c>
      <c r="V149" s="2" t="s">
        <v>25</v>
      </c>
      <c r="W149" s="2" t="s">
        <v>47</v>
      </c>
    </row>
    <row r="150" spans="1:23" ht="18" customHeight="1" x14ac:dyDescent="0.25">
      <c r="A150" s="107">
        <v>150</v>
      </c>
      <c r="B150" s="3">
        <v>45129</v>
      </c>
      <c r="C150" s="3" t="str">
        <f>TEXT(Table1[[#This Row],[CALL DATE]], "mmm yyy")</f>
        <v>Jul 2023</v>
      </c>
      <c r="D150" s="21">
        <v>0.72222222222222199</v>
      </c>
      <c r="E150" s="21">
        <v>0.72569444444444398</v>
      </c>
      <c r="F150" s="130">
        <f>Table1[[#This Row],[CALL 
ATTENDED 
TIME]]-Table1[[#This Row],[CALL RECEIVED TIME]]</f>
        <v>3.4722222222219878E-3</v>
      </c>
      <c r="G150" s="35" t="s">
        <v>3663</v>
      </c>
      <c r="H150" s="5" t="s">
        <v>3356</v>
      </c>
      <c r="I150" s="5" t="s">
        <v>2057</v>
      </c>
      <c r="J150" s="2" t="s">
        <v>443</v>
      </c>
      <c r="K150" s="5" t="s">
        <v>1608</v>
      </c>
      <c r="L150" s="19" t="s">
        <v>2061</v>
      </c>
      <c r="M150" s="19" t="s">
        <v>2062</v>
      </c>
      <c r="N150" s="63" t="s">
        <v>41</v>
      </c>
      <c r="O150" s="2" t="s">
        <v>41</v>
      </c>
      <c r="P150" s="3">
        <v>45129</v>
      </c>
      <c r="Q150" s="3" t="str">
        <f>TEXT(Table1[[#This Row],[END DATE ]], "MMMM YYYY")</f>
        <v>July 2023</v>
      </c>
      <c r="R150" s="21">
        <v>0.73958333333333337</v>
      </c>
      <c r="S150" s="6">
        <f t="shared" si="8"/>
        <v>45129.722222222219</v>
      </c>
      <c r="T150" s="6">
        <f t="shared" si="6"/>
        <v>45129.739583333336</v>
      </c>
      <c r="U150" s="92">
        <f t="shared" si="7"/>
        <v>1.7361111116770189E-2</v>
      </c>
      <c r="V150" s="2" t="s">
        <v>25</v>
      </c>
      <c r="W150" s="10" t="s">
        <v>26</v>
      </c>
    </row>
    <row r="151" spans="1:23" ht="18" customHeight="1" x14ac:dyDescent="0.25">
      <c r="A151" s="107">
        <v>151</v>
      </c>
      <c r="B151" s="3">
        <v>45130</v>
      </c>
      <c r="C151" s="3" t="str">
        <f>TEXT(Table1[[#This Row],[CALL DATE]], "mmm yyy")</f>
        <v>Jul 2023</v>
      </c>
      <c r="D151" s="21">
        <v>0.51388888888888895</v>
      </c>
      <c r="E151" s="21">
        <v>0.53125</v>
      </c>
      <c r="F151" s="130">
        <f>Table1[[#This Row],[CALL 
ATTENDED 
TIME]]-Table1[[#This Row],[CALL RECEIVED TIME]]</f>
        <v>1.7361111111111049E-2</v>
      </c>
      <c r="G151" s="17" t="s">
        <v>3641</v>
      </c>
      <c r="H151" s="5" t="s">
        <v>36</v>
      </c>
      <c r="I151" s="5" t="s">
        <v>37</v>
      </c>
      <c r="J151" s="5" t="s">
        <v>54</v>
      </c>
      <c r="K151" s="10" t="s">
        <v>45</v>
      </c>
      <c r="L151" s="17" t="s">
        <v>22</v>
      </c>
      <c r="M151" s="17" t="s">
        <v>2064</v>
      </c>
      <c r="N151" s="2" t="s">
        <v>41</v>
      </c>
      <c r="O151" s="2" t="s">
        <v>41</v>
      </c>
      <c r="P151" s="3">
        <v>45130</v>
      </c>
      <c r="Q151" s="3" t="str">
        <f>TEXT(Table1[[#This Row],[END DATE ]], "MMMM YYYY")</f>
        <v>July 2023</v>
      </c>
      <c r="R151" s="21">
        <v>0.53819444444444442</v>
      </c>
      <c r="S151" s="6">
        <f t="shared" si="8"/>
        <v>45130.513888888891</v>
      </c>
      <c r="T151" s="6">
        <f t="shared" si="6"/>
        <v>45130.538194444445</v>
      </c>
      <c r="U151" s="92">
        <f t="shared" si="7"/>
        <v>2.4305555554747116E-2</v>
      </c>
      <c r="V151" s="2" t="s">
        <v>25</v>
      </c>
      <c r="W151" s="2" t="s">
        <v>42</v>
      </c>
    </row>
    <row r="152" spans="1:23" ht="18" customHeight="1" x14ac:dyDescent="0.25">
      <c r="A152" s="107">
        <v>152</v>
      </c>
      <c r="B152" s="3">
        <v>45130</v>
      </c>
      <c r="C152" s="3" t="str">
        <f>TEXT(Table1[[#This Row],[CALL DATE]], "mmm yyy")</f>
        <v>Jul 2023</v>
      </c>
      <c r="D152" s="21">
        <v>0.52430555555555602</v>
      </c>
      <c r="E152" s="21">
        <v>0.52777777777777801</v>
      </c>
      <c r="F152" s="130">
        <f>Table1[[#This Row],[CALL 
ATTENDED 
TIME]]-Table1[[#This Row],[CALL RECEIVED TIME]]</f>
        <v>3.4722222222219878E-3</v>
      </c>
      <c r="G152" s="17" t="s">
        <v>3636</v>
      </c>
      <c r="H152" s="5" t="s">
        <v>128</v>
      </c>
      <c r="I152" s="5" t="s">
        <v>250</v>
      </c>
      <c r="J152" s="2" t="s">
        <v>443</v>
      </c>
      <c r="K152" s="5" t="s">
        <v>1608</v>
      </c>
      <c r="L152" s="19" t="s">
        <v>983</v>
      </c>
      <c r="M152" s="19" t="s">
        <v>2065</v>
      </c>
      <c r="N152" s="2" t="s">
        <v>2013</v>
      </c>
      <c r="O152" s="10" t="s">
        <v>41</v>
      </c>
      <c r="P152" s="3">
        <v>45130</v>
      </c>
      <c r="Q152" s="3" t="str">
        <f>TEXT(Table1[[#This Row],[END DATE ]], "MMMM YYYY")</f>
        <v>July 2023</v>
      </c>
      <c r="R152" s="21">
        <v>0.52777777777777801</v>
      </c>
      <c r="S152" s="6">
        <f t="shared" si="8"/>
        <v>45130.524305555555</v>
      </c>
      <c r="T152" s="6">
        <f t="shared" si="6"/>
        <v>45130.527777777781</v>
      </c>
      <c r="U152" s="92">
        <f t="shared" si="7"/>
        <v>3.4722222262644209E-3</v>
      </c>
      <c r="V152" s="2" t="s">
        <v>25</v>
      </c>
      <c r="W152" s="10" t="s">
        <v>47</v>
      </c>
    </row>
    <row r="153" spans="1:23" ht="18" customHeight="1" x14ac:dyDescent="0.25">
      <c r="A153" s="107">
        <v>153</v>
      </c>
      <c r="B153" s="3">
        <v>45130</v>
      </c>
      <c r="C153" s="3" t="str">
        <f>TEXT(Table1[[#This Row],[CALL DATE]], "mmm yyy")</f>
        <v>Jul 2023</v>
      </c>
      <c r="D153" s="21">
        <v>0.63194444444444398</v>
      </c>
      <c r="E153" s="21">
        <v>0.63541666666666696</v>
      </c>
      <c r="F153" s="130">
        <f>Table1[[#This Row],[CALL 
ATTENDED 
TIME]]-Table1[[#This Row],[CALL RECEIVED TIME]]</f>
        <v>3.472222222222987E-3</v>
      </c>
      <c r="G153" s="17" t="s">
        <v>1268</v>
      </c>
      <c r="H153" s="5" t="s">
        <v>121</v>
      </c>
      <c r="I153" s="5" t="s">
        <v>1269</v>
      </c>
      <c r="J153" s="2" t="s">
        <v>443</v>
      </c>
      <c r="K153" s="2" t="s">
        <v>162</v>
      </c>
      <c r="L153" s="19" t="s">
        <v>1752</v>
      </c>
      <c r="M153" s="19" t="s">
        <v>2017</v>
      </c>
      <c r="N153" s="63" t="s">
        <v>41</v>
      </c>
      <c r="O153" s="2" t="s">
        <v>41</v>
      </c>
      <c r="P153" s="3">
        <v>45130</v>
      </c>
      <c r="Q153" s="3" t="str">
        <f>TEXT(Table1[[#This Row],[END DATE ]], "MMMM YYYY")</f>
        <v>July 2023</v>
      </c>
      <c r="R153" s="21">
        <v>0.63888888888888895</v>
      </c>
      <c r="S153" s="6">
        <f t="shared" si="8"/>
        <v>45130.631944444445</v>
      </c>
      <c r="T153" s="6">
        <f t="shared" si="6"/>
        <v>45130.638888888891</v>
      </c>
      <c r="U153" s="92">
        <f t="shared" si="7"/>
        <v>6.9444444452528842E-3</v>
      </c>
      <c r="V153" s="2" t="s">
        <v>25</v>
      </c>
      <c r="W153" s="10" t="s">
        <v>26</v>
      </c>
    </row>
    <row r="154" spans="1:23" ht="18" customHeight="1" x14ac:dyDescent="0.25">
      <c r="A154" s="107">
        <v>154</v>
      </c>
      <c r="B154" s="3">
        <v>45131</v>
      </c>
      <c r="C154" s="3" t="str">
        <f>TEXT(Table1[[#This Row],[CALL DATE]], "mmm yyy")</f>
        <v>Jul 2023</v>
      </c>
      <c r="D154" s="21">
        <v>0.68055555555555547</v>
      </c>
      <c r="E154" s="21">
        <v>0.6875</v>
      </c>
      <c r="F154" s="130">
        <f>Table1[[#This Row],[CALL 
ATTENDED 
TIME]]-Table1[[#This Row],[CALL RECEIVED TIME]]</f>
        <v>6.9444444444445308E-3</v>
      </c>
      <c r="G154" s="17" t="s">
        <v>3633</v>
      </c>
      <c r="H154" s="5" t="s">
        <v>477</v>
      </c>
      <c r="I154" s="5" t="s">
        <v>1466</v>
      </c>
      <c r="J154" s="5" t="s">
        <v>54</v>
      </c>
      <c r="K154" s="5" t="s">
        <v>141</v>
      </c>
      <c r="L154" s="17" t="s">
        <v>2066</v>
      </c>
      <c r="M154" s="17" t="s">
        <v>2067</v>
      </c>
      <c r="N154" s="2" t="s">
        <v>3440</v>
      </c>
      <c r="O154" s="2" t="s">
        <v>41</v>
      </c>
      <c r="P154" s="3">
        <v>45131</v>
      </c>
      <c r="Q154" s="3" t="str">
        <f>TEXT(Table1[[#This Row],[END DATE ]], "MMMM YYYY")</f>
        <v>July 2023</v>
      </c>
      <c r="R154" s="21">
        <v>0.69444444444444453</v>
      </c>
      <c r="S154" s="6">
        <f t="shared" si="8"/>
        <v>45131.680555555555</v>
      </c>
      <c r="T154" s="6">
        <f t="shared" ref="T154:T217" si="9">P154+R154</f>
        <v>45131.694444444445</v>
      </c>
      <c r="U154" s="92">
        <f t="shared" ref="U154:U217" si="10">T154-S154</f>
        <v>1.3888888890505768E-2</v>
      </c>
      <c r="V154" s="2" t="s">
        <v>25</v>
      </c>
      <c r="W154" s="10" t="s">
        <v>47</v>
      </c>
    </row>
    <row r="155" spans="1:23" ht="18" customHeight="1" x14ac:dyDescent="0.25">
      <c r="A155" s="107">
        <v>155</v>
      </c>
      <c r="B155" s="36">
        <v>45132</v>
      </c>
      <c r="C155" s="36" t="str">
        <f>TEXT(Table1[[#This Row],[CALL DATE]], "mmm yyy")</f>
        <v>Jul 2023</v>
      </c>
      <c r="D155" s="21">
        <v>0.32291666666666669</v>
      </c>
      <c r="E155" s="21">
        <v>0.3263888888888889</v>
      </c>
      <c r="F155" s="130">
        <f>Table1[[#This Row],[CALL 
ATTENDED 
TIME]]-Table1[[#This Row],[CALL RECEIVED TIME]]</f>
        <v>3.4722222222222099E-3</v>
      </c>
      <c r="G155" s="17" t="s">
        <v>3654</v>
      </c>
      <c r="H155" s="5" t="s">
        <v>27</v>
      </c>
      <c r="I155" s="5" t="s">
        <v>273</v>
      </c>
      <c r="J155" s="2" t="s">
        <v>171</v>
      </c>
      <c r="K155" s="5" t="s">
        <v>1608</v>
      </c>
      <c r="L155" s="19" t="s">
        <v>2068</v>
      </c>
      <c r="M155" s="19" t="s">
        <v>2069</v>
      </c>
      <c r="N155" s="63" t="s">
        <v>41</v>
      </c>
      <c r="O155" s="10" t="s">
        <v>3303</v>
      </c>
      <c r="P155" s="36">
        <v>45132</v>
      </c>
      <c r="Q155" s="36" t="str">
        <f>TEXT(Table1[[#This Row],[END DATE ]], "MMMM YYYY")</f>
        <v>July 2023</v>
      </c>
      <c r="R155" s="21">
        <v>0.35069444444444442</v>
      </c>
      <c r="S155" s="6">
        <f t="shared" si="8"/>
        <v>45132.322916666664</v>
      </c>
      <c r="T155" s="6">
        <f t="shared" si="9"/>
        <v>45132.350694444445</v>
      </c>
      <c r="U155" s="92">
        <f t="shared" si="10"/>
        <v>2.7777777781011537E-2</v>
      </c>
      <c r="V155" s="2" t="s">
        <v>72</v>
      </c>
      <c r="W155" s="10" t="s">
        <v>26</v>
      </c>
    </row>
    <row r="156" spans="1:23" ht="18" customHeight="1" x14ac:dyDescent="0.25">
      <c r="A156" s="107">
        <v>156</v>
      </c>
      <c r="B156" s="36">
        <v>45132</v>
      </c>
      <c r="C156" s="36" t="str">
        <f>TEXT(Table1[[#This Row],[CALL DATE]], "mmm yyy")</f>
        <v>Jul 2023</v>
      </c>
      <c r="D156" s="21">
        <v>0.55208333333333337</v>
      </c>
      <c r="E156" s="21">
        <v>0.55555555555555558</v>
      </c>
      <c r="F156" s="130">
        <f>Table1[[#This Row],[CALL 
ATTENDED 
TIME]]-Table1[[#This Row],[CALL RECEIVED TIME]]</f>
        <v>3.4722222222222099E-3</v>
      </c>
      <c r="G156" s="17" t="s">
        <v>115</v>
      </c>
      <c r="H156" s="5" t="s">
        <v>116</v>
      </c>
      <c r="I156" s="5" t="s">
        <v>117</v>
      </c>
      <c r="J156" s="2" t="s">
        <v>171</v>
      </c>
      <c r="K156" s="5" t="s">
        <v>45</v>
      </c>
      <c r="L156" s="19" t="s">
        <v>2070</v>
      </c>
      <c r="M156" s="19" t="s">
        <v>2071</v>
      </c>
      <c r="N156" s="2" t="s">
        <v>41</v>
      </c>
      <c r="O156" s="10" t="s">
        <v>41</v>
      </c>
      <c r="P156" s="36">
        <v>45132</v>
      </c>
      <c r="Q156" s="36" t="str">
        <f>TEXT(Table1[[#This Row],[END DATE ]], "MMMM YYYY")</f>
        <v>July 2023</v>
      </c>
      <c r="R156" s="21">
        <v>0.56597222222222221</v>
      </c>
      <c r="S156" s="6">
        <f t="shared" si="8"/>
        <v>45132.552083333336</v>
      </c>
      <c r="T156" s="6">
        <f t="shared" si="9"/>
        <v>45132.565972222219</v>
      </c>
      <c r="U156" s="92">
        <f t="shared" si="10"/>
        <v>1.3888888883229811E-2</v>
      </c>
      <c r="V156" s="2" t="s">
        <v>25</v>
      </c>
      <c r="W156" s="10" t="s">
        <v>47</v>
      </c>
    </row>
    <row r="157" spans="1:23" ht="18" customHeight="1" x14ac:dyDescent="0.25">
      <c r="A157" s="107">
        <v>157</v>
      </c>
      <c r="B157" s="3">
        <v>45132</v>
      </c>
      <c r="C157" s="3" t="str">
        <f>TEXT(Table1[[#This Row],[CALL DATE]], "mmm yyy")</f>
        <v>Jul 2023</v>
      </c>
      <c r="D157" s="21">
        <v>0.72916666666666663</v>
      </c>
      <c r="E157" s="21">
        <v>0.73611111111111116</v>
      </c>
      <c r="F157" s="130">
        <f>Table1[[#This Row],[CALL 
ATTENDED 
TIME]]-Table1[[#This Row],[CALL RECEIVED TIME]]</f>
        <v>6.9444444444445308E-3</v>
      </c>
      <c r="G157" s="17" t="s">
        <v>3678</v>
      </c>
      <c r="H157" s="5" t="s">
        <v>43</v>
      </c>
      <c r="I157" s="5" t="s">
        <v>449</v>
      </c>
      <c r="J157" s="5" t="s">
        <v>54</v>
      </c>
      <c r="K157" s="5" t="s">
        <v>1608</v>
      </c>
      <c r="L157" s="99" t="s">
        <v>232</v>
      </c>
      <c r="M157" s="17" t="s">
        <v>2072</v>
      </c>
      <c r="N157" s="63" t="s">
        <v>41</v>
      </c>
      <c r="O157" s="2" t="s">
        <v>41</v>
      </c>
      <c r="P157" s="3">
        <v>45132</v>
      </c>
      <c r="Q157" s="3" t="str">
        <f>TEXT(Table1[[#This Row],[END DATE ]], "MMMM YYYY")</f>
        <v>July 2023</v>
      </c>
      <c r="R157" s="21">
        <v>0.74305555555555547</v>
      </c>
      <c r="S157" s="6">
        <f t="shared" si="8"/>
        <v>45132.729166666664</v>
      </c>
      <c r="T157" s="6">
        <f t="shared" si="9"/>
        <v>45132.743055555555</v>
      </c>
      <c r="U157" s="92">
        <f t="shared" si="10"/>
        <v>1.3888888890505768E-2</v>
      </c>
      <c r="V157" s="2" t="s">
        <v>25</v>
      </c>
      <c r="W157" s="10" t="s">
        <v>26</v>
      </c>
    </row>
    <row r="158" spans="1:23" ht="18" customHeight="1" x14ac:dyDescent="0.25">
      <c r="A158" s="107">
        <v>158</v>
      </c>
      <c r="B158" s="3">
        <v>45132</v>
      </c>
      <c r="C158" s="3" t="str">
        <f>TEXT(Table1[[#This Row],[CALL DATE]], "mmm yyy")</f>
        <v>Jul 2023</v>
      </c>
      <c r="D158" s="4">
        <v>0.76180555555555562</v>
      </c>
      <c r="E158" s="4">
        <v>0.76388888888888884</v>
      </c>
      <c r="F158" s="130">
        <f>Table1[[#This Row],[CALL 
ATTENDED 
TIME]]-Table1[[#This Row],[CALL RECEIVED TIME]]</f>
        <v>2.0833333333332149E-3</v>
      </c>
      <c r="G158" s="17" t="s">
        <v>3648</v>
      </c>
      <c r="H158" s="5" t="s">
        <v>19</v>
      </c>
      <c r="I158" s="5" t="s">
        <v>87</v>
      </c>
      <c r="J158" s="5" t="s">
        <v>21</v>
      </c>
      <c r="K158" s="5" t="s">
        <v>1608</v>
      </c>
      <c r="L158" s="18" t="s">
        <v>2073</v>
      </c>
      <c r="M158" s="18" t="s">
        <v>2074</v>
      </c>
      <c r="N158" s="2" t="s">
        <v>41</v>
      </c>
      <c r="O158" s="2" t="s">
        <v>41</v>
      </c>
      <c r="P158" s="3">
        <v>45132</v>
      </c>
      <c r="Q158" s="3" t="str">
        <f>TEXT(Table1[[#This Row],[END DATE ]], "MMMM YYYY")</f>
        <v>July 2023</v>
      </c>
      <c r="R158" s="4">
        <v>0.76874999999999993</v>
      </c>
      <c r="S158" s="6">
        <f t="shared" si="8"/>
        <v>45132.761805555558</v>
      </c>
      <c r="T158" s="6">
        <f t="shared" si="9"/>
        <v>45132.768750000003</v>
      </c>
      <c r="U158" s="92">
        <f t="shared" si="10"/>
        <v>6.9444444452528842E-3</v>
      </c>
      <c r="V158" s="2" t="s">
        <v>25</v>
      </c>
      <c r="W158" s="2" t="s">
        <v>42</v>
      </c>
    </row>
    <row r="159" spans="1:23" ht="18" customHeight="1" x14ac:dyDescent="0.25">
      <c r="A159" s="107">
        <v>159</v>
      </c>
      <c r="B159" s="3">
        <v>45133</v>
      </c>
      <c r="C159" s="3" t="str">
        <f>TEXT(Table1[[#This Row],[CALL DATE]], "mmm yyy")</f>
        <v>Jul 2023</v>
      </c>
      <c r="D159" s="21">
        <v>0.43055555555555558</v>
      </c>
      <c r="E159" s="21">
        <v>0.4375</v>
      </c>
      <c r="F159" s="130">
        <f>Table1[[#This Row],[CALL 
ATTENDED 
TIME]]-Table1[[#This Row],[CALL RECEIVED TIME]]</f>
        <v>6.9444444444444198E-3</v>
      </c>
      <c r="G159" s="17" t="s">
        <v>120</v>
      </c>
      <c r="H159" s="5" t="s">
        <v>121</v>
      </c>
      <c r="I159" s="5" t="s">
        <v>1712</v>
      </c>
      <c r="J159" s="5" t="s">
        <v>54</v>
      </c>
      <c r="K159" s="5" t="s">
        <v>45</v>
      </c>
      <c r="L159" s="17" t="s">
        <v>2075</v>
      </c>
      <c r="M159" s="17" t="s">
        <v>2076</v>
      </c>
      <c r="N159" s="63" t="s">
        <v>41</v>
      </c>
      <c r="O159" s="2" t="s">
        <v>41</v>
      </c>
      <c r="P159" s="3">
        <v>45133</v>
      </c>
      <c r="Q159" s="3" t="str">
        <f>TEXT(Table1[[#This Row],[END DATE ]], "MMMM YYYY")</f>
        <v>July 2023</v>
      </c>
      <c r="R159" s="21">
        <v>0.44097222222222227</v>
      </c>
      <c r="S159" s="6">
        <f t="shared" si="8"/>
        <v>45133.430555555555</v>
      </c>
      <c r="T159" s="6">
        <f t="shared" si="9"/>
        <v>45133.440972222219</v>
      </c>
      <c r="U159" s="92">
        <f t="shared" si="10"/>
        <v>1.0416666664241347E-2</v>
      </c>
      <c r="V159" s="2" t="s">
        <v>25</v>
      </c>
      <c r="W159" s="10" t="s">
        <v>26</v>
      </c>
    </row>
    <row r="160" spans="1:23" ht="18" customHeight="1" x14ac:dyDescent="0.25">
      <c r="A160" s="107">
        <v>160</v>
      </c>
      <c r="B160" s="3">
        <v>45134</v>
      </c>
      <c r="C160" s="3" t="str">
        <f>TEXT(Table1[[#This Row],[CALL DATE]], "mmm yyy")</f>
        <v>Jul 2023</v>
      </c>
      <c r="D160" s="4">
        <v>0.61111111111111105</v>
      </c>
      <c r="E160" s="4">
        <v>0.61319444444444449</v>
      </c>
      <c r="F160" s="130">
        <f>Table1[[#This Row],[CALL 
ATTENDED 
TIME]]-Table1[[#This Row],[CALL RECEIVED TIME]]</f>
        <v>2.083333333333437E-3</v>
      </c>
      <c r="G160" s="17" t="s">
        <v>3636</v>
      </c>
      <c r="H160" s="5" t="s">
        <v>128</v>
      </c>
      <c r="I160" s="5" t="s">
        <v>250</v>
      </c>
      <c r="J160" s="5" t="s">
        <v>21</v>
      </c>
      <c r="K160" s="5" t="s">
        <v>1608</v>
      </c>
      <c r="L160" s="19" t="s">
        <v>3441</v>
      </c>
      <c r="M160" s="19" t="s">
        <v>1967</v>
      </c>
      <c r="N160" s="2" t="s">
        <v>41</v>
      </c>
      <c r="O160" s="2" t="s">
        <v>41</v>
      </c>
      <c r="P160" s="3">
        <v>45134</v>
      </c>
      <c r="Q160" s="3" t="str">
        <f>TEXT(Table1[[#This Row],[END DATE ]], "MMMM YYYY")</f>
        <v>July 2023</v>
      </c>
      <c r="R160" s="4">
        <v>0.62013888888888891</v>
      </c>
      <c r="S160" s="6">
        <f t="shared" si="8"/>
        <v>45134.611111111109</v>
      </c>
      <c r="T160" s="6">
        <f t="shared" si="9"/>
        <v>45134.620138888888</v>
      </c>
      <c r="U160" s="92">
        <f t="shared" si="10"/>
        <v>9.0277777781011537E-3</v>
      </c>
      <c r="V160" s="2" t="s">
        <v>25</v>
      </c>
      <c r="W160" s="2" t="s">
        <v>47</v>
      </c>
    </row>
    <row r="161" spans="1:23" ht="18" customHeight="1" x14ac:dyDescent="0.25">
      <c r="A161" s="107">
        <v>161</v>
      </c>
      <c r="B161" s="3">
        <v>45134</v>
      </c>
      <c r="C161" s="3" t="str">
        <f>TEXT(Table1[[#This Row],[CALL DATE]], "mmm yyy")</f>
        <v>Jul 2023</v>
      </c>
      <c r="D161" s="4">
        <v>0.62152777777777779</v>
      </c>
      <c r="E161" s="4">
        <v>0.62291666666666667</v>
      </c>
      <c r="F161" s="130">
        <f>Table1[[#This Row],[CALL 
ATTENDED 
TIME]]-Table1[[#This Row],[CALL RECEIVED TIME]]</f>
        <v>1.388888888888884E-3</v>
      </c>
      <c r="G161" s="17" t="s">
        <v>3636</v>
      </c>
      <c r="H161" s="5" t="s">
        <v>128</v>
      </c>
      <c r="I161" s="5" t="s">
        <v>250</v>
      </c>
      <c r="J161" s="5" t="s">
        <v>21</v>
      </c>
      <c r="K161" s="5" t="s">
        <v>1608</v>
      </c>
      <c r="L161" s="18" t="s">
        <v>3436</v>
      </c>
      <c r="M161" s="19" t="s">
        <v>1967</v>
      </c>
      <c r="N161" s="2" t="s">
        <v>41</v>
      </c>
      <c r="O161" s="2" t="s">
        <v>41</v>
      </c>
      <c r="P161" s="3">
        <v>45134</v>
      </c>
      <c r="Q161" s="3" t="str">
        <f>TEXT(Table1[[#This Row],[END DATE ]], "MMMM YYYY")</f>
        <v>July 2023</v>
      </c>
      <c r="R161" s="4">
        <v>0.63194444444444442</v>
      </c>
      <c r="S161" s="6">
        <f t="shared" si="8"/>
        <v>45134.621527777781</v>
      </c>
      <c r="T161" s="6">
        <f t="shared" si="9"/>
        <v>45134.631944444445</v>
      </c>
      <c r="U161" s="92">
        <f t="shared" si="10"/>
        <v>1.0416666664241347E-2</v>
      </c>
      <c r="V161" s="2" t="s">
        <v>25</v>
      </c>
      <c r="W161" s="2" t="s">
        <v>47</v>
      </c>
    </row>
    <row r="162" spans="1:23" ht="18" customHeight="1" x14ac:dyDescent="0.25">
      <c r="A162" s="107">
        <v>162</v>
      </c>
      <c r="B162" s="36">
        <v>45135</v>
      </c>
      <c r="C162" s="36" t="str">
        <f>TEXT(Table1[[#This Row],[CALL DATE]], "mmm yyy")</f>
        <v>Jul 2023</v>
      </c>
      <c r="D162" s="21">
        <v>0.3125</v>
      </c>
      <c r="E162" s="21">
        <v>0.31597222222222221</v>
      </c>
      <c r="F162" s="130">
        <f>Table1[[#This Row],[CALL 
ATTENDED 
TIME]]-Table1[[#This Row],[CALL RECEIVED TIME]]</f>
        <v>3.4722222222222099E-3</v>
      </c>
      <c r="G162" s="17" t="s">
        <v>3654</v>
      </c>
      <c r="H162" s="5" t="s">
        <v>27</v>
      </c>
      <c r="I162" s="5" t="s">
        <v>145</v>
      </c>
      <c r="J162" s="2" t="s">
        <v>171</v>
      </c>
      <c r="K162" s="5" t="s">
        <v>45</v>
      </c>
      <c r="L162" s="19" t="s">
        <v>1327</v>
      </c>
      <c r="M162" s="19" t="s">
        <v>2077</v>
      </c>
      <c r="N162" s="63" t="s">
        <v>41</v>
      </c>
      <c r="O162" s="2" t="s">
        <v>41</v>
      </c>
      <c r="P162" s="36">
        <v>45135</v>
      </c>
      <c r="Q162" s="36" t="str">
        <f>TEXT(Table1[[#This Row],[END DATE ]], "MMMM YYYY")</f>
        <v>July 2023</v>
      </c>
      <c r="R162" s="21">
        <v>0.32291666666666669</v>
      </c>
      <c r="S162" s="6">
        <f t="shared" si="8"/>
        <v>45135.3125</v>
      </c>
      <c r="T162" s="6">
        <f t="shared" si="9"/>
        <v>45135.322916666664</v>
      </c>
      <c r="U162" s="92">
        <f t="shared" si="10"/>
        <v>1.0416666664241347E-2</v>
      </c>
      <c r="V162" s="2" t="s">
        <v>25</v>
      </c>
      <c r="W162" s="10" t="s">
        <v>26</v>
      </c>
    </row>
    <row r="163" spans="1:23" ht="18" customHeight="1" x14ac:dyDescent="0.25">
      <c r="A163" s="107">
        <v>163</v>
      </c>
      <c r="B163" s="36">
        <v>45135</v>
      </c>
      <c r="C163" s="36" t="str">
        <f>TEXT(Table1[[#This Row],[CALL DATE]], "mmm yyy")</f>
        <v>Jul 2023</v>
      </c>
      <c r="D163" s="21">
        <v>0.32500000000000001</v>
      </c>
      <c r="E163" s="21">
        <v>0.3263888888888889</v>
      </c>
      <c r="F163" s="130">
        <f>Table1[[#This Row],[CALL 
ATTENDED 
TIME]]-Table1[[#This Row],[CALL RECEIVED TIME]]</f>
        <v>1.388888888888884E-3</v>
      </c>
      <c r="G163" s="17" t="s">
        <v>1714</v>
      </c>
      <c r="H163" s="5" t="s">
        <v>786</v>
      </c>
      <c r="I163" s="5" t="s">
        <v>1715</v>
      </c>
      <c r="J163" s="2" t="s">
        <v>171</v>
      </c>
      <c r="K163" s="5" t="s">
        <v>45</v>
      </c>
      <c r="L163" s="19" t="s">
        <v>2078</v>
      </c>
      <c r="M163" s="19" t="s">
        <v>2079</v>
      </c>
      <c r="N163" s="10" t="s">
        <v>3316</v>
      </c>
      <c r="O163" s="2" t="s">
        <v>41</v>
      </c>
      <c r="P163" s="36">
        <v>45135</v>
      </c>
      <c r="Q163" s="36" t="str">
        <f>TEXT(Table1[[#This Row],[END DATE ]], "MMMM YYYY")</f>
        <v>July 2023</v>
      </c>
      <c r="R163" s="21">
        <v>0.3298611111111111</v>
      </c>
      <c r="S163" s="6">
        <f t="shared" si="8"/>
        <v>45135.324999999997</v>
      </c>
      <c r="T163" s="6">
        <f t="shared" si="9"/>
        <v>45135.329861111109</v>
      </c>
      <c r="U163" s="92">
        <f t="shared" si="10"/>
        <v>4.8611111124046147E-3</v>
      </c>
      <c r="V163" s="2" t="s">
        <v>25</v>
      </c>
      <c r="W163" s="10" t="s">
        <v>26</v>
      </c>
    </row>
    <row r="164" spans="1:23" ht="18" customHeight="1" x14ac:dyDescent="0.25">
      <c r="A164" s="107">
        <v>164</v>
      </c>
      <c r="B164" s="36">
        <v>45135</v>
      </c>
      <c r="C164" s="36" t="str">
        <f>TEXT(Table1[[#This Row],[CALL DATE]], "mmm yyy")</f>
        <v>Jul 2023</v>
      </c>
      <c r="D164" s="21">
        <v>0.375</v>
      </c>
      <c r="E164" s="21">
        <v>0.37847222222222227</v>
      </c>
      <c r="F164" s="130">
        <f>Table1[[#This Row],[CALL 
ATTENDED 
TIME]]-Table1[[#This Row],[CALL RECEIVED TIME]]</f>
        <v>3.4722222222222654E-3</v>
      </c>
      <c r="G164" s="17" t="s">
        <v>3651</v>
      </c>
      <c r="H164" s="5" t="s">
        <v>43</v>
      </c>
      <c r="I164" s="5" t="s">
        <v>256</v>
      </c>
      <c r="J164" s="2" t="s">
        <v>171</v>
      </c>
      <c r="K164" s="5" t="s">
        <v>45</v>
      </c>
      <c r="L164" s="19" t="s">
        <v>1662</v>
      </c>
      <c r="M164" s="19" t="s">
        <v>2080</v>
      </c>
      <c r="N164" s="63" t="s">
        <v>41</v>
      </c>
      <c r="O164" s="2" t="s">
        <v>41</v>
      </c>
      <c r="P164" s="36">
        <v>45135</v>
      </c>
      <c r="Q164" s="36" t="str">
        <f>TEXT(Table1[[#This Row],[END DATE ]], "MMMM YYYY")</f>
        <v>July 2023</v>
      </c>
      <c r="R164" s="21">
        <v>0.46180555555555558</v>
      </c>
      <c r="S164" s="6">
        <f t="shared" si="8"/>
        <v>45135.375</v>
      </c>
      <c r="T164" s="6">
        <f t="shared" si="9"/>
        <v>45135.461805555555</v>
      </c>
      <c r="U164" s="92">
        <f t="shared" si="10"/>
        <v>8.6805555554747116E-2</v>
      </c>
      <c r="V164" s="2" t="s">
        <v>25</v>
      </c>
      <c r="W164" s="10" t="s">
        <v>47</v>
      </c>
    </row>
    <row r="165" spans="1:23" ht="18" customHeight="1" x14ac:dyDescent="0.25">
      <c r="A165" s="107">
        <v>165</v>
      </c>
      <c r="B165" s="36">
        <v>45135</v>
      </c>
      <c r="C165" s="36" t="str">
        <f>TEXT(Table1[[#This Row],[CALL DATE]], "mmm yyy")</f>
        <v>Jul 2023</v>
      </c>
      <c r="D165" s="21">
        <v>0.4513888888888889</v>
      </c>
      <c r="E165" s="21">
        <v>0.4548611111111111</v>
      </c>
      <c r="F165" s="130">
        <f>Table1[[#This Row],[CALL 
ATTENDED 
TIME]]-Table1[[#This Row],[CALL RECEIVED TIME]]</f>
        <v>3.4722222222222099E-3</v>
      </c>
      <c r="G165" s="17" t="s">
        <v>115</v>
      </c>
      <c r="H165" s="5" t="s">
        <v>116</v>
      </c>
      <c r="I165" s="5" t="s">
        <v>117</v>
      </c>
      <c r="J165" s="2" t="s">
        <v>171</v>
      </c>
      <c r="K165" s="5" t="s">
        <v>45</v>
      </c>
      <c r="L165" s="19" t="s">
        <v>2081</v>
      </c>
      <c r="M165" s="19" t="s">
        <v>2082</v>
      </c>
      <c r="N165" s="10" t="s">
        <v>3316</v>
      </c>
      <c r="O165" s="2" t="s">
        <v>41</v>
      </c>
      <c r="P165" s="36">
        <v>45135</v>
      </c>
      <c r="Q165" s="36" t="str">
        <f>TEXT(Table1[[#This Row],[END DATE ]], "MMMM YYYY")</f>
        <v>July 2023</v>
      </c>
      <c r="R165" s="21">
        <v>0.45833333333333331</v>
      </c>
      <c r="S165" s="6">
        <f t="shared" si="8"/>
        <v>45135.451388888891</v>
      </c>
      <c r="T165" s="6">
        <f t="shared" si="9"/>
        <v>45135.458333333336</v>
      </c>
      <c r="U165" s="92">
        <f t="shared" si="10"/>
        <v>6.9444444452528842E-3</v>
      </c>
      <c r="V165" s="2" t="s">
        <v>25</v>
      </c>
      <c r="W165" s="10" t="s">
        <v>26</v>
      </c>
    </row>
    <row r="166" spans="1:23" ht="18" customHeight="1" x14ac:dyDescent="0.25">
      <c r="A166" s="107">
        <v>166</v>
      </c>
      <c r="B166" s="3">
        <v>45135</v>
      </c>
      <c r="C166" s="3" t="str">
        <f>TEXT(Table1[[#This Row],[CALL DATE]], "mmm yyy")</f>
        <v>Jul 2023</v>
      </c>
      <c r="D166" s="21">
        <v>0.6875</v>
      </c>
      <c r="E166" s="21">
        <v>0.69444444444444453</v>
      </c>
      <c r="F166" s="130">
        <f>Table1[[#This Row],[CALL 
ATTENDED 
TIME]]-Table1[[#This Row],[CALL RECEIVED TIME]]</f>
        <v>6.9444444444445308E-3</v>
      </c>
      <c r="G166" s="17" t="s">
        <v>2083</v>
      </c>
      <c r="H166" s="5" t="s">
        <v>101</v>
      </c>
      <c r="I166" s="5" t="s">
        <v>2084</v>
      </c>
      <c r="J166" s="5" t="s">
        <v>54</v>
      </c>
      <c r="K166" s="5" t="s">
        <v>218</v>
      </c>
      <c r="L166" s="17" t="s">
        <v>2085</v>
      </c>
      <c r="M166" s="17" t="s">
        <v>3511</v>
      </c>
      <c r="N166" s="63" t="s">
        <v>41</v>
      </c>
      <c r="O166" s="2" t="s">
        <v>3600</v>
      </c>
      <c r="P166" s="3">
        <v>45135</v>
      </c>
      <c r="Q166" s="3" t="str">
        <f>TEXT(Table1[[#This Row],[END DATE ]], "MMMM YYYY")</f>
        <v>July 2023</v>
      </c>
      <c r="R166" s="21">
        <v>0.70833333333333337</v>
      </c>
      <c r="S166" s="6">
        <f t="shared" si="8"/>
        <v>45135.6875</v>
      </c>
      <c r="T166" s="6">
        <f t="shared" si="9"/>
        <v>45135.708333333336</v>
      </c>
      <c r="U166" s="92">
        <f t="shared" si="10"/>
        <v>2.0833333335758653E-2</v>
      </c>
      <c r="V166" s="10" t="s">
        <v>72</v>
      </c>
      <c r="W166" s="10" t="s">
        <v>26</v>
      </c>
    </row>
    <row r="167" spans="1:23" ht="18" customHeight="1" x14ac:dyDescent="0.25">
      <c r="A167" s="107">
        <v>167</v>
      </c>
      <c r="B167" s="3">
        <v>45135</v>
      </c>
      <c r="C167" s="3" t="str">
        <f>TEXT(Table1[[#This Row],[CALL DATE]], "mmm yyy")</f>
        <v>Jul 2023</v>
      </c>
      <c r="D167" s="4">
        <v>0.73263888888888884</v>
      </c>
      <c r="E167" s="4">
        <v>0.73611111111111116</v>
      </c>
      <c r="F167" s="130">
        <f>Table1[[#This Row],[CALL 
ATTENDED 
TIME]]-Table1[[#This Row],[CALL RECEIVED TIME]]</f>
        <v>3.4722222222223209E-3</v>
      </c>
      <c r="G167" s="24" t="s">
        <v>1740</v>
      </c>
      <c r="H167" s="8" t="s">
        <v>1741</v>
      </c>
      <c r="I167" s="8" t="s">
        <v>998</v>
      </c>
      <c r="J167" s="2" t="s">
        <v>21</v>
      </c>
      <c r="K167" s="2" t="s">
        <v>3225</v>
      </c>
      <c r="L167" s="19" t="s">
        <v>2086</v>
      </c>
      <c r="M167" s="19" t="s">
        <v>2087</v>
      </c>
      <c r="N167" s="63" t="s">
        <v>41</v>
      </c>
      <c r="O167" s="2" t="s">
        <v>41</v>
      </c>
      <c r="P167" s="3">
        <v>45135</v>
      </c>
      <c r="Q167" s="3" t="str">
        <f>TEXT(Table1[[#This Row],[END DATE ]], "MMMM YYYY")</f>
        <v>July 2023</v>
      </c>
      <c r="R167" s="4">
        <v>0.74305555555555547</v>
      </c>
      <c r="S167" s="6">
        <f t="shared" si="8"/>
        <v>45135.732638888891</v>
      </c>
      <c r="T167" s="6">
        <f t="shared" si="9"/>
        <v>45135.743055555555</v>
      </c>
      <c r="U167" s="92">
        <f t="shared" si="10"/>
        <v>1.0416666664241347E-2</v>
      </c>
      <c r="V167" s="2" t="s">
        <v>25</v>
      </c>
      <c r="W167" s="10" t="s">
        <v>26</v>
      </c>
    </row>
    <row r="168" spans="1:23" ht="18" customHeight="1" x14ac:dyDescent="0.25">
      <c r="A168" s="107">
        <v>168</v>
      </c>
      <c r="B168" s="3">
        <v>45136</v>
      </c>
      <c r="C168" s="3" t="str">
        <f>TEXT(Table1[[#This Row],[CALL DATE]], "mmm yyy")</f>
        <v>Jul 2023</v>
      </c>
      <c r="D168" s="21">
        <v>0.34027777777777773</v>
      </c>
      <c r="E168" s="21">
        <v>0.34375</v>
      </c>
      <c r="F168" s="130">
        <f>Table1[[#This Row],[CALL 
ATTENDED 
TIME]]-Table1[[#This Row],[CALL RECEIVED TIME]]</f>
        <v>3.4722222222222654E-3</v>
      </c>
      <c r="G168" s="17" t="s">
        <v>3634</v>
      </c>
      <c r="H168" s="5" t="s">
        <v>116</v>
      </c>
      <c r="I168" s="5" t="s">
        <v>129</v>
      </c>
      <c r="J168" s="5" t="s">
        <v>54</v>
      </c>
      <c r="K168" s="5" t="s">
        <v>45</v>
      </c>
      <c r="L168" s="17" t="s">
        <v>2088</v>
      </c>
      <c r="M168" s="17" t="s">
        <v>2089</v>
      </c>
      <c r="N168" s="2" t="s">
        <v>1385</v>
      </c>
      <c r="O168" s="5" t="s">
        <v>41</v>
      </c>
      <c r="P168" s="3">
        <v>45136</v>
      </c>
      <c r="Q168" s="3" t="str">
        <f>TEXT(Table1[[#This Row],[END DATE ]], "MMMM YYYY")</f>
        <v>July 2023</v>
      </c>
      <c r="R168" s="21">
        <v>0.34722222222222227</v>
      </c>
      <c r="S168" s="6">
        <f t="shared" si="8"/>
        <v>45136.340277777781</v>
      </c>
      <c r="T168" s="6">
        <f t="shared" si="9"/>
        <v>45136.347222222219</v>
      </c>
      <c r="U168" s="92">
        <f t="shared" si="10"/>
        <v>6.9444444379769266E-3</v>
      </c>
      <c r="V168" s="2" t="s">
        <v>25</v>
      </c>
      <c r="W168" s="10" t="s">
        <v>47</v>
      </c>
    </row>
    <row r="169" spans="1:23" ht="18" customHeight="1" x14ac:dyDescent="0.25">
      <c r="A169" s="107">
        <v>169</v>
      </c>
      <c r="B169" s="3">
        <v>45136</v>
      </c>
      <c r="C169" s="3" t="str">
        <f>TEXT(Table1[[#This Row],[CALL DATE]], "mmm yyy")</f>
        <v>Jul 2023</v>
      </c>
      <c r="D169" s="4">
        <v>0.59027777777777779</v>
      </c>
      <c r="E169" s="4">
        <v>0.59305555555555556</v>
      </c>
      <c r="F169" s="130">
        <f>Table1[[#This Row],[CALL 
ATTENDED 
TIME]]-Table1[[#This Row],[CALL RECEIVED TIME]]</f>
        <v>2.7777777777777679E-3</v>
      </c>
      <c r="G169" s="35" t="s">
        <v>3663</v>
      </c>
      <c r="H169" s="5" t="s">
        <v>3356</v>
      </c>
      <c r="I169" s="5" t="s">
        <v>198</v>
      </c>
      <c r="J169" s="2" t="s">
        <v>21</v>
      </c>
      <c r="K169" s="2" t="s">
        <v>182</v>
      </c>
      <c r="L169" s="18" t="s">
        <v>2090</v>
      </c>
      <c r="M169" s="19" t="s">
        <v>2091</v>
      </c>
      <c r="N169" s="63" t="s">
        <v>41</v>
      </c>
      <c r="O169" s="2" t="s">
        <v>41</v>
      </c>
      <c r="P169" s="3">
        <v>45136</v>
      </c>
      <c r="Q169" s="3" t="str">
        <f>TEXT(Table1[[#This Row],[END DATE ]], "MMMM YYYY")</f>
        <v>July 2023</v>
      </c>
      <c r="R169" s="4">
        <v>0.59722222222222221</v>
      </c>
      <c r="S169" s="6">
        <f t="shared" si="8"/>
        <v>45136.590277777781</v>
      </c>
      <c r="T169" s="6">
        <f t="shared" si="9"/>
        <v>45136.597222222219</v>
      </c>
      <c r="U169" s="92">
        <f t="shared" si="10"/>
        <v>6.9444444379769266E-3</v>
      </c>
      <c r="V169" s="2" t="s">
        <v>25</v>
      </c>
      <c r="W169" s="10" t="s">
        <v>26</v>
      </c>
    </row>
    <row r="170" spans="1:23" ht="18" customHeight="1" x14ac:dyDescent="0.25">
      <c r="A170" s="107">
        <v>170</v>
      </c>
      <c r="B170" s="36">
        <v>45138</v>
      </c>
      <c r="C170" s="36" t="str">
        <f>TEXT(Table1[[#This Row],[CALL DATE]], "mmm yyy")</f>
        <v>Jul 2023</v>
      </c>
      <c r="D170" s="21">
        <v>0.4513888888888889</v>
      </c>
      <c r="E170" s="21">
        <v>0.4548611111111111</v>
      </c>
      <c r="F170" s="130">
        <f>Table1[[#This Row],[CALL 
ATTENDED 
TIME]]-Table1[[#This Row],[CALL RECEIVED TIME]]</f>
        <v>3.4722222222222099E-3</v>
      </c>
      <c r="G170" s="17" t="s">
        <v>3654</v>
      </c>
      <c r="H170" s="5" t="s">
        <v>27</v>
      </c>
      <c r="I170" s="5" t="s">
        <v>273</v>
      </c>
      <c r="J170" s="2" t="s">
        <v>171</v>
      </c>
      <c r="K170" s="5" t="s">
        <v>1608</v>
      </c>
      <c r="L170" s="19" t="s">
        <v>2092</v>
      </c>
      <c r="M170" s="19" t="s">
        <v>2093</v>
      </c>
      <c r="N170" s="63" t="s">
        <v>41</v>
      </c>
      <c r="O170" s="10" t="s">
        <v>3304</v>
      </c>
      <c r="P170" s="36">
        <v>45138</v>
      </c>
      <c r="Q170" s="36" t="str">
        <f>TEXT(Table1[[#This Row],[END DATE ]], "MMMM YYYY")</f>
        <v>July 2023</v>
      </c>
      <c r="R170" s="21">
        <v>0.47916666666666669</v>
      </c>
      <c r="S170" s="6">
        <f t="shared" si="8"/>
        <v>45138.451388888891</v>
      </c>
      <c r="T170" s="6">
        <f t="shared" si="9"/>
        <v>45138.479166666664</v>
      </c>
      <c r="U170" s="92">
        <f t="shared" si="10"/>
        <v>2.7777777773735579E-2</v>
      </c>
      <c r="V170" s="2" t="s">
        <v>72</v>
      </c>
      <c r="W170" s="10" t="s">
        <v>26</v>
      </c>
    </row>
    <row r="171" spans="1:23" ht="18" customHeight="1" x14ac:dyDescent="0.25">
      <c r="A171" s="107">
        <v>171</v>
      </c>
      <c r="B171" s="3">
        <v>45138</v>
      </c>
      <c r="C171" s="3" t="str">
        <f>TEXT(Table1[[#This Row],[CALL DATE]], "mmm yyy")</f>
        <v>Jul 2023</v>
      </c>
      <c r="D171" s="21">
        <v>0.81597222222222199</v>
      </c>
      <c r="E171" s="21">
        <v>0.81944444444444398</v>
      </c>
      <c r="F171" s="130">
        <f>Table1[[#This Row],[CALL 
ATTENDED 
TIME]]-Table1[[#This Row],[CALL RECEIVED TIME]]</f>
        <v>3.4722222222219878E-3</v>
      </c>
      <c r="G171" s="24" t="s">
        <v>3494</v>
      </c>
      <c r="H171" s="8" t="s">
        <v>32</v>
      </c>
      <c r="I171" s="8" t="s">
        <v>31</v>
      </c>
      <c r="J171" s="2" t="s">
        <v>443</v>
      </c>
      <c r="K171" s="5" t="s">
        <v>1608</v>
      </c>
      <c r="L171" s="19" t="s">
        <v>2094</v>
      </c>
      <c r="M171" s="19" t="s">
        <v>2095</v>
      </c>
      <c r="N171" s="63" t="s">
        <v>41</v>
      </c>
      <c r="O171" s="2" t="s">
        <v>41</v>
      </c>
      <c r="P171" s="3">
        <v>45138</v>
      </c>
      <c r="Q171" s="3" t="str">
        <f>TEXT(Table1[[#This Row],[END DATE ]], "MMMM YYYY")</f>
        <v>July 2023</v>
      </c>
      <c r="R171" s="21">
        <v>0.82638888888888895</v>
      </c>
      <c r="S171" s="6">
        <f t="shared" si="8"/>
        <v>45138.815972222219</v>
      </c>
      <c r="T171" s="6">
        <f t="shared" si="9"/>
        <v>45138.826388888891</v>
      </c>
      <c r="U171" s="92">
        <f t="shared" si="10"/>
        <v>1.0416666671517305E-2</v>
      </c>
      <c r="V171" s="2" t="s">
        <v>25</v>
      </c>
      <c r="W171" s="10" t="s">
        <v>26</v>
      </c>
    </row>
    <row r="172" spans="1:23" ht="18" customHeight="1" x14ac:dyDescent="0.25">
      <c r="A172" s="107">
        <v>172</v>
      </c>
      <c r="B172" s="3">
        <v>45139</v>
      </c>
      <c r="C172" s="3" t="str">
        <f>TEXT(Table1[[#This Row],[CALL DATE]], "mmm yyy")</f>
        <v>Aug 2023</v>
      </c>
      <c r="D172" s="4">
        <v>0.97916666666666663</v>
      </c>
      <c r="E172" s="4">
        <v>0.98263888888888884</v>
      </c>
      <c r="F172" s="130">
        <f>Table1[[#This Row],[CALL 
ATTENDED 
TIME]]-Table1[[#This Row],[CALL RECEIVED TIME]]</f>
        <v>3.4722222222222099E-3</v>
      </c>
      <c r="G172" s="17" t="s">
        <v>3641</v>
      </c>
      <c r="H172" s="5" t="s">
        <v>36</v>
      </c>
      <c r="I172" s="5" t="s">
        <v>161</v>
      </c>
      <c r="J172" s="2" t="s">
        <v>77</v>
      </c>
      <c r="K172" s="2" t="s">
        <v>162</v>
      </c>
      <c r="L172" s="18" t="s">
        <v>336</v>
      </c>
      <c r="M172" s="18" t="s">
        <v>2096</v>
      </c>
      <c r="N172" s="2" t="s">
        <v>41</v>
      </c>
      <c r="O172" s="2" t="s">
        <v>41</v>
      </c>
      <c r="P172" s="3">
        <v>45139</v>
      </c>
      <c r="Q172" s="3" t="str">
        <f>TEXT(Table1[[#This Row],[END DATE ]], "MMMM YYYY")</f>
        <v>August 2023</v>
      </c>
      <c r="R172" s="4">
        <v>0.98611111111111116</v>
      </c>
      <c r="S172" s="6">
        <f t="shared" si="8"/>
        <v>45139.979166666664</v>
      </c>
      <c r="T172" s="6">
        <f t="shared" si="9"/>
        <v>45139.986111111109</v>
      </c>
      <c r="U172" s="92">
        <f t="shared" si="10"/>
        <v>6.9444444452528842E-3</v>
      </c>
      <c r="V172" s="2" t="s">
        <v>25</v>
      </c>
      <c r="W172" s="2" t="s">
        <v>42</v>
      </c>
    </row>
    <row r="173" spans="1:23" ht="18" customHeight="1" x14ac:dyDescent="0.25">
      <c r="A173" s="107">
        <v>173</v>
      </c>
      <c r="B173" s="3">
        <v>45139</v>
      </c>
      <c r="C173" s="3" t="str">
        <f>TEXT(Table1[[#This Row],[CALL DATE]], "mmm yyy")</f>
        <v>Aug 2023</v>
      </c>
      <c r="D173" s="4">
        <v>4.1666666666666664E-2</v>
      </c>
      <c r="E173" s="4">
        <v>4.8611111111111112E-2</v>
      </c>
      <c r="F173" s="130">
        <f>Table1[[#This Row],[CALL 
ATTENDED 
TIME]]-Table1[[#This Row],[CALL RECEIVED TIME]]</f>
        <v>6.9444444444444475E-3</v>
      </c>
      <c r="G173" s="17" t="s">
        <v>18</v>
      </c>
      <c r="H173" s="5" t="s">
        <v>19</v>
      </c>
      <c r="I173" s="5" t="s">
        <v>465</v>
      </c>
      <c r="J173" s="2" t="s">
        <v>77</v>
      </c>
      <c r="K173" s="5" t="s">
        <v>1608</v>
      </c>
      <c r="L173" s="18" t="s">
        <v>2097</v>
      </c>
      <c r="M173" s="18" t="s">
        <v>2098</v>
      </c>
      <c r="N173" s="63" t="s">
        <v>41</v>
      </c>
      <c r="O173" s="2" t="s">
        <v>41</v>
      </c>
      <c r="P173" s="3">
        <v>45139</v>
      </c>
      <c r="Q173" s="3" t="str">
        <f>TEXT(Table1[[#This Row],[END DATE ]], "MMMM YYYY")</f>
        <v>August 2023</v>
      </c>
      <c r="R173" s="4">
        <v>5.5555555555555552E-2</v>
      </c>
      <c r="S173" s="6">
        <f t="shared" si="8"/>
        <v>45139.041666666664</v>
      </c>
      <c r="T173" s="6">
        <f t="shared" si="9"/>
        <v>45139.055555555555</v>
      </c>
      <c r="U173" s="92">
        <f t="shared" si="10"/>
        <v>1.3888888890505768E-2</v>
      </c>
      <c r="V173" s="2" t="s">
        <v>25</v>
      </c>
      <c r="W173" s="10" t="s">
        <v>26</v>
      </c>
    </row>
    <row r="174" spans="1:23" ht="18" customHeight="1" x14ac:dyDescent="0.25">
      <c r="A174" s="107">
        <v>174</v>
      </c>
      <c r="B174" s="3">
        <v>45139</v>
      </c>
      <c r="C174" s="3" t="str">
        <f>TEXT(Table1[[#This Row],[CALL DATE]], "mmm yyy")</f>
        <v>Aug 2023</v>
      </c>
      <c r="D174" s="4">
        <v>0.91666666666666663</v>
      </c>
      <c r="E174" s="4">
        <v>0.92708333333333337</v>
      </c>
      <c r="F174" s="130">
        <f>Table1[[#This Row],[CALL 
ATTENDED 
TIME]]-Table1[[#This Row],[CALL RECEIVED TIME]]</f>
        <v>1.0416666666666741E-2</v>
      </c>
      <c r="G174" s="32" t="s">
        <v>3676</v>
      </c>
      <c r="H174" s="7" t="s">
        <v>43</v>
      </c>
      <c r="I174" s="7" t="s">
        <v>234</v>
      </c>
      <c r="J174" s="2" t="s">
        <v>77</v>
      </c>
      <c r="K174" s="5" t="s">
        <v>88</v>
      </c>
      <c r="L174" s="18" t="s">
        <v>2099</v>
      </c>
      <c r="M174" s="18" t="s">
        <v>2100</v>
      </c>
      <c r="N174" s="2" t="s">
        <v>3322</v>
      </c>
      <c r="O174" s="2" t="s">
        <v>41</v>
      </c>
      <c r="P174" s="3">
        <v>45139</v>
      </c>
      <c r="Q174" s="3" t="str">
        <f>TEXT(Table1[[#This Row],[END DATE ]], "MMMM YYYY")</f>
        <v>August 2023</v>
      </c>
      <c r="R174" s="4">
        <v>0.9375</v>
      </c>
      <c r="S174" s="6">
        <f t="shared" si="8"/>
        <v>45139.916666666664</v>
      </c>
      <c r="T174" s="6">
        <f t="shared" si="9"/>
        <v>45139.9375</v>
      </c>
      <c r="U174" s="92">
        <f t="shared" si="10"/>
        <v>2.0833333335758653E-2</v>
      </c>
      <c r="V174" s="2" t="s">
        <v>25</v>
      </c>
      <c r="W174" s="10" t="s">
        <v>26</v>
      </c>
    </row>
    <row r="175" spans="1:23" ht="18" customHeight="1" x14ac:dyDescent="0.25">
      <c r="A175" s="107">
        <v>175</v>
      </c>
      <c r="B175" s="3">
        <v>45139</v>
      </c>
      <c r="C175" s="3" t="str">
        <f>TEXT(Table1[[#This Row],[CALL DATE]], "mmm yyy")</f>
        <v>Aug 2023</v>
      </c>
      <c r="D175" s="4">
        <v>0.77083333333333337</v>
      </c>
      <c r="E175" s="4">
        <v>0.77430555555555547</v>
      </c>
      <c r="F175" s="130">
        <f>Table1[[#This Row],[CALL 
ATTENDED 
TIME]]-Table1[[#This Row],[CALL RECEIVED TIME]]</f>
        <v>3.4722222222220989E-3</v>
      </c>
      <c r="G175" s="18" t="s">
        <v>2101</v>
      </c>
      <c r="H175" s="2" t="s">
        <v>533</v>
      </c>
      <c r="I175" s="2" t="s">
        <v>2102</v>
      </c>
      <c r="J175" s="2" t="s">
        <v>443</v>
      </c>
      <c r="K175" s="2" t="s">
        <v>179</v>
      </c>
      <c r="L175" s="57" t="s">
        <v>2103</v>
      </c>
      <c r="M175" s="57" t="s">
        <v>2104</v>
      </c>
      <c r="N175" s="63" t="s">
        <v>41</v>
      </c>
      <c r="O175" s="2" t="s">
        <v>41</v>
      </c>
      <c r="P175" s="3">
        <v>45139</v>
      </c>
      <c r="Q175" s="3" t="str">
        <f>TEXT(Table1[[#This Row],[END DATE ]], "MMMM YYYY")</f>
        <v>August 2023</v>
      </c>
      <c r="R175" s="4">
        <v>0.79166666666666663</v>
      </c>
      <c r="S175" s="6">
        <f t="shared" si="8"/>
        <v>45139.770833333336</v>
      </c>
      <c r="T175" s="6">
        <f t="shared" si="9"/>
        <v>45139.791666666664</v>
      </c>
      <c r="U175" s="92">
        <f t="shared" si="10"/>
        <v>2.0833333328482695E-2</v>
      </c>
      <c r="V175" s="2" t="s">
        <v>25</v>
      </c>
      <c r="W175" s="10" t="s">
        <v>26</v>
      </c>
    </row>
    <row r="176" spans="1:23" ht="18" customHeight="1" x14ac:dyDescent="0.25">
      <c r="A176" s="107">
        <v>176</v>
      </c>
      <c r="B176" s="3">
        <v>45139</v>
      </c>
      <c r="C176" s="3" t="str">
        <f>TEXT(Table1[[#This Row],[CALL DATE]], "mmm yyy")</f>
        <v>Aug 2023</v>
      </c>
      <c r="D176" s="4">
        <v>0.4861111111111111</v>
      </c>
      <c r="E176" s="4">
        <v>0.49305555555555558</v>
      </c>
      <c r="F176" s="130">
        <f>Table1[[#This Row],[CALL 
ATTENDED 
TIME]]-Table1[[#This Row],[CALL RECEIVED TIME]]</f>
        <v>6.9444444444444753E-3</v>
      </c>
      <c r="G176" s="24" t="s">
        <v>3494</v>
      </c>
      <c r="H176" s="8" t="s">
        <v>31</v>
      </c>
      <c r="I176" s="2" t="s">
        <v>32</v>
      </c>
      <c r="J176" s="2" t="s">
        <v>21</v>
      </c>
      <c r="K176" s="5" t="s">
        <v>1608</v>
      </c>
      <c r="L176" s="18" t="s">
        <v>2105</v>
      </c>
      <c r="M176" s="18" t="s">
        <v>2106</v>
      </c>
      <c r="N176" s="2" t="s">
        <v>3512</v>
      </c>
      <c r="O176" s="2" t="s">
        <v>41</v>
      </c>
      <c r="P176" s="3">
        <v>45139</v>
      </c>
      <c r="Q176" s="3" t="str">
        <f>TEXT(Table1[[#This Row],[END DATE ]], "MMMM YYYY")</f>
        <v>August 2023</v>
      </c>
      <c r="R176" s="4">
        <v>0.5</v>
      </c>
      <c r="S176" s="6">
        <f t="shared" si="8"/>
        <v>45139.486111111109</v>
      </c>
      <c r="T176" s="6">
        <f t="shared" si="9"/>
        <v>45139.5</v>
      </c>
      <c r="U176" s="92">
        <f t="shared" si="10"/>
        <v>1.3888888890505768E-2</v>
      </c>
      <c r="V176" s="2" t="s">
        <v>25</v>
      </c>
      <c r="W176" s="10" t="s">
        <v>26</v>
      </c>
    </row>
    <row r="177" spans="1:23" ht="18" customHeight="1" x14ac:dyDescent="0.25">
      <c r="A177" s="107">
        <v>177</v>
      </c>
      <c r="B177" s="3">
        <v>45139</v>
      </c>
      <c r="C177" s="3" t="str">
        <f>TEXT(Table1[[#This Row],[CALL DATE]], "mmm yyy")</f>
        <v>Aug 2023</v>
      </c>
      <c r="D177" s="4">
        <v>0.57638888888888895</v>
      </c>
      <c r="E177" s="4">
        <v>0.57986111111111105</v>
      </c>
      <c r="F177" s="130">
        <f>Table1[[#This Row],[CALL 
ATTENDED 
TIME]]-Table1[[#This Row],[CALL RECEIVED TIME]]</f>
        <v>3.4722222222220989E-3</v>
      </c>
      <c r="G177" s="18" t="s">
        <v>532</v>
      </c>
      <c r="H177" s="2" t="s">
        <v>533</v>
      </c>
      <c r="I177" s="2" t="s">
        <v>2102</v>
      </c>
      <c r="J177" s="2" t="s">
        <v>21</v>
      </c>
      <c r="K177" s="2" t="s">
        <v>179</v>
      </c>
      <c r="L177" s="18" t="s">
        <v>2107</v>
      </c>
      <c r="M177" s="18" t="s">
        <v>2108</v>
      </c>
      <c r="N177" s="63" t="s">
        <v>41</v>
      </c>
      <c r="O177" s="2" t="s">
        <v>41</v>
      </c>
      <c r="P177" s="3">
        <v>45139</v>
      </c>
      <c r="Q177" s="3" t="str">
        <f>TEXT(Table1[[#This Row],[END DATE ]], "MMMM YYYY")</f>
        <v>August 2023</v>
      </c>
      <c r="R177" s="4">
        <v>0.58333333333333337</v>
      </c>
      <c r="S177" s="6">
        <f t="shared" si="8"/>
        <v>45139.576388888891</v>
      </c>
      <c r="T177" s="6">
        <f t="shared" si="9"/>
        <v>45139.583333333336</v>
      </c>
      <c r="U177" s="92">
        <f t="shared" si="10"/>
        <v>6.9444444452528842E-3</v>
      </c>
      <c r="V177" s="2" t="s">
        <v>25</v>
      </c>
      <c r="W177" s="10" t="s">
        <v>26</v>
      </c>
    </row>
    <row r="178" spans="1:23" ht="18" customHeight="1" x14ac:dyDescent="0.25">
      <c r="A178" s="107">
        <v>178</v>
      </c>
      <c r="B178" s="3">
        <v>45139</v>
      </c>
      <c r="C178" s="3" t="str">
        <f>TEXT(Table1[[#This Row],[CALL DATE]], "mmm yyy")</f>
        <v>Aug 2023</v>
      </c>
      <c r="D178" s="4">
        <v>0.66666666666666663</v>
      </c>
      <c r="E178" s="4">
        <v>0.67013888888888884</v>
      </c>
      <c r="F178" s="130">
        <f>Table1[[#This Row],[CALL 
ATTENDED 
TIME]]-Table1[[#This Row],[CALL RECEIVED TIME]]</f>
        <v>3.4722222222222099E-3</v>
      </c>
      <c r="G178" s="17" t="s">
        <v>57</v>
      </c>
      <c r="H178" s="5" t="s">
        <v>27</v>
      </c>
      <c r="I178" s="5" t="s">
        <v>58</v>
      </c>
      <c r="J178" s="2" t="s">
        <v>21</v>
      </c>
      <c r="K178" s="2" t="s">
        <v>162</v>
      </c>
      <c r="L178" s="18" t="s">
        <v>2109</v>
      </c>
      <c r="M178" s="18" t="s">
        <v>3459</v>
      </c>
      <c r="N178" s="2" t="s">
        <v>1186</v>
      </c>
      <c r="O178" s="2" t="s">
        <v>41</v>
      </c>
      <c r="P178" s="3">
        <v>45139</v>
      </c>
      <c r="Q178" s="3" t="str">
        <f>TEXT(Table1[[#This Row],[END DATE ]], "MMMM YYYY")</f>
        <v>August 2023</v>
      </c>
      <c r="R178" s="4">
        <v>0.67708333333333337</v>
      </c>
      <c r="S178" s="6">
        <f t="shared" si="8"/>
        <v>45139.666666666664</v>
      </c>
      <c r="T178" s="6">
        <f t="shared" si="9"/>
        <v>45139.677083333336</v>
      </c>
      <c r="U178" s="92">
        <f t="shared" si="10"/>
        <v>1.0416666671517305E-2</v>
      </c>
      <c r="V178" s="2" t="s">
        <v>25</v>
      </c>
      <c r="W178" s="2" t="s">
        <v>47</v>
      </c>
    </row>
    <row r="179" spans="1:23" ht="18" customHeight="1" x14ac:dyDescent="0.25">
      <c r="A179" s="107">
        <v>179</v>
      </c>
      <c r="B179" s="58">
        <v>45139</v>
      </c>
      <c r="C179" s="58" t="str">
        <f>TEXT(Table1[[#This Row],[CALL DATE]], "mmm yyy")</f>
        <v>Aug 2023</v>
      </c>
      <c r="D179" s="59">
        <v>0.4236111111111111</v>
      </c>
      <c r="E179" s="59">
        <v>0.43055555555555558</v>
      </c>
      <c r="F179" s="130">
        <f>Table1[[#This Row],[CALL 
ATTENDED 
TIME]]-Table1[[#This Row],[CALL RECEIVED TIME]]</f>
        <v>6.9444444444444753E-3</v>
      </c>
      <c r="G179" s="64" t="s">
        <v>3676</v>
      </c>
      <c r="H179" s="61" t="s">
        <v>43</v>
      </c>
      <c r="I179" s="61" t="s">
        <v>234</v>
      </c>
      <c r="J179" s="61" t="s">
        <v>54</v>
      </c>
      <c r="K179" s="5" t="s">
        <v>88</v>
      </c>
      <c r="L179" s="64" t="s">
        <v>2110</v>
      </c>
      <c r="M179" s="64" t="s">
        <v>2111</v>
      </c>
      <c r="N179" s="63" t="s">
        <v>41</v>
      </c>
      <c r="O179" s="61" t="s">
        <v>1186</v>
      </c>
      <c r="P179" s="58">
        <v>45139</v>
      </c>
      <c r="Q179" s="58" t="str">
        <f>TEXT(Table1[[#This Row],[END DATE ]], "MMMM YYYY")</f>
        <v>August 2023</v>
      </c>
      <c r="R179" s="59">
        <v>0.4375</v>
      </c>
      <c r="S179" s="6">
        <f t="shared" si="8"/>
        <v>45139.423611111109</v>
      </c>
      <c r="T179" s="6">
        <f t="shared" si="9"/>
        <v>45139.4375</v>
      </c>
      <c r="U179" s="92">
        <f t="shared" si="10"/>
        <v>1.3888888890505768E-2</v>
      </c>
      <c r="V179" s="61" t="s">
        <v>72</v>
      </c>
      <c r="W179" s="10" t="s">
        <v>26</v>
      </c>
    </row>
    <row r="180" spans="1:23" ht="18" customHeight="1" x14ac:dyDescent="0.25">
      <c r="A180" s="107">
        <v>180</v>
      </c>
      <c r="B180" s="3">
        <v>45140</v>
      </c>
      <c r="C180" s="3" t="str">
        <f>TEXT(Table1[[#This Row],[CALL DATE]], "mmm yyy")</f>
        <v>Aug 2023</v>
      </c>
      <c r="D180" s="4">
        <v>0.22916666666666666</v>
      </c>
      <c r="E180" s="4">
        <v>0.23611111111111113</v>
      </c>
      <c r="F180" s="130">
        <f>Table1[[#This Row],[CALL 
ATTENDED 
TIME]]-Table1[[#This Row],[CALL RECEIVED TIME]]</f>
        <v>6.9444444444444753E-3</v>
      </c>
      <c r="G180" s="17" t="s">
        <v>3654</v>
      </c>
      <c r="H180" s="5" t="s">
        <v>27</v>
      </c>
      <c r="I180" s="5" t="s">
        <v>28</v>
      </c>
      <c r="J180" s="2" t="s">
        <v>77</v>
      </c>
      <c r="K180" s="5" t="s">
        <v>88</v>
      </c>
      <c r="L180" s="18" t="s">
        <v>2112</v>
      </c>
      <c r="M180" s="18" t="s">
        <v>3513</v>
      </c>
      <c r="N180" s="63" t="s">
        <v>41</v>
      </c>
      <c r="O180" s="2" t="s">
        <v>41</v>
      </c>
      <c r="P180" s="3">
        <v>45140</v>
      </c>
      <c r="Q180" s="3" t="str">
        <f>TEXT(Table1[[#This Row],[END DATE ]], "MMMM YYYY")</f>
        <v>August 2023</v>
      </c>
      <c r="R180" s="4">
        <v>0.23958333333333334</v>
      </c>
      <c r="S180" s="6">
        <f t="shared" si="8"/>
        <v>45140.229166666664</v>
      </c>
      <c r="T180" s="6">
        <f t="shared" si="9"/>
        <v>45140.239583333336</v>
      </c>
      <c r="U180" s="92">
        <f t="shared" si="10"/>
        <v>1.0416666671517305E-2</v>
      </c>
      <c r="V180" s="2" t="s">
        <v>25</v>
      </c>
      <c r="W180" s="10" t="s">
        <v>26</v>
      </c>
    </row>
    <row r="181" spans="1:23" ht="18" customHeight="1" x14ac:dyDescent="0.25">
      <c r="A181" s="107">
        <v>181</v>
      </c>
      <c r="B181" s="3">
        <v>45140</v>
      </c>
      <c r="C181" s="3" t="str">
        <f>TEXT(Table1[[#This Row],[CALL DATE]], "mmm yyy")</f>
        <v>Aug 2023</v>
      </c>
      <c r="D181" s="4">
        <v>0.36805555555555558</v>
      </c>
      <c r="E181" s="4">
        <v>0.36944444444444446</v>
      </c>
      <c r="F181" s="130">
        <f>Table1[[#This Row],[CALL 
ATTENDED 
TIME]]-Table1[[#This Row],[CALL RECEIVED TIME]]</f>
        <v>1.388888888888884E-3</v>
      </c>
      <c r="G181" s="17" t="s">
        <v>864</v>
      </c>
      <c r="H181" s="5" t="s">
        <v>554</v>
      </c>
      <c r="I181" s="5" t="s">
        <v>1882</v>
      </c>
      <c r="J181" s="5" t="s">
        <v>21</v>
      </c>
      <c r="K181" s="5" t="s">
        <v>45</v>
      </c>
      <c r="L181" s="18" t="s">
        <v>2113</v>
      </c>
      <c r="M181" s="18" t="s">
        <v>2114</v>
      </c>
      <c r="N181" s="63" t="s">
        <v>41</v>
      </c>
      <c r="O181" s="2" t="s">
        <v>41</v>
      </c>
      <c r="P181" s="3">
        <v>45140</v>
      </c>
      <c r="Q181" s="3" t="str">
        <f>TEXT(Table1[[#This Row],[END DATE ]], "MMMM YYYY")</f>
        <v>August 2023</v>
      </c>
      <c r="R181" s="4">
        <v>0.37152777777777773</v>
      </c>
      <c r="S181" s="6">
        <f t="shared" si="8"/>
        <v>45140.368055555555</v>
      </c>
      <c r="T181" s="6">
        <f t="shared" si="9"/>
        <v>45140.371527777781</v>
      </c>
      <c r="U181" s="92">
        <f t="shared" si="10"/>
        <v>3.4722222262644209E-3</v>
      </c>
      <c r="V181" s="2" t="s">
        <v>25</v>
      </c>
      <c r="W181" s="10" t="s">
        <v>26</v>
      </c>
    </row>
    <row r="182" spans="1:23" ht="18" customHeight="1" x14ac:dyDescent="0.25">
      <c r="A182" s="107">
        <v>182</v>
      </c>
      <c r="B182" s="58">
        <v>45140</v>
      </c>
      <c r="C182" s="58" t="str">
        <f>TEXT(Table1[[#This Row],[CALL DATE]], "mmm yyy")</f>
        <v>Aug 2023</v>
      </c>
      <c r="D182" s="59">
        <v>0.40972222222222227</v>
      </c>
      <c r="E182" s="59">
        <v>0.41666666666666669</v>
      </c>
      <c r="F182" s="130">
        <f>Table1[[#This Row],[CALL 
ATTENDED 
TIME]]-Table1[[#This Row],[CALL RECEIVED TIME]]</f>
        <v>6.9444444444444198E-3</v>
      </c>
      <c r="G182" s="24" t="s">
        <v>3494</v>
      </c>
      <c r="H182" s="8" t="s">
        <v>31</v>
      </c>
      <c r="I182" s="60" t="s">
        <v>156</v>
      </c>
      <c r="J182" s="61" t="s">
        <v>54</v>
      </c>
      <c r="K182" s="5" t="s">
        <v>1608</v>
      </c>
      <c r="L182" s="64" t="s">
        <v>2115</v>
      </c>
      <c r="M182" s="64" t="s">
        <v>1814</v>
      </c>
      <c r="N182" s="2" t="s">
        <v>159</v>
      </c>
      <c r="O182" s="2" t="s">
        <v>41</v>
      </c>
      <c r="P182" s="58">
        <v>45140</v>
      </c>
      <c r="Q182" s="58" t="str">
        <f>TEXT(Table1[[#This Row],[END DATE ]], "MMMM YYYY")</f>
        <v>August 2023</v>
      </c>
      <c r="R182" s="59">
        <v>0.4236111111111111</v>
      </c>
      <c r="S182" s="6">
        <f t="shared" si="8"/>
        <v>45140.409722222219</v>
      </c>
      <c r="T182" s="6">
        <f t="shared" si="9"/>
        <v>45140.423611111109</v>
      </c>
      <c r="U182" s="92">
        <f t="shared" si="10"/>
        <v>1.3888888890505768E-2</v>
      </c>
      <c r="V182" s="2" t="s">
        <v>25</v>
      </c>
      <c r="W182" s="10" t="s">
        <v>26</v>
      </c>
    </row>
    <row r="183" spans="1:23" ht="18" customHeight="1" x14ac:dyDescent="0.25">
      <c r="A183" s="107">
        <v>183</v>
      </c>
      <c r="B183" s="3">
        <v>45141</v>
      </c>
      <c r="C183" s="3" t="str">
        <f>TEXT(Table1[[#This Row],[CALL DATE]], "mmm yyy")</f>
        <v>Aug 2023</v>
      </c>
      <c r="D183" s="4">
        <v>0.9375</v>
      </c>
      <c r="E183" s="4">
        <v>0.94444444444444453</v>
      </c>
      <c r="F183" s="130">
        <f>Table1[[#This Row],[CALL 
ATTENDED 
TIME]]-Table1[[#This Row],[CALL RECEIVED TIME]]</f>
        <v>6.9444444444445308E-3</v>
      </c>
      <c r="G183" s="18" t="s">
        <v>3649</v>
      </c>
      <c r="H183" s="2" t="s">
        <v>19</v>
      </c>
      <c r="I183" s="2" t="s">
        <v>149</v>
      </c>
      <c r="J183" s="2" t="s">
        <v>77</v>
      </c>
      <c r="K183" s="5" t="s">
        <v>1608</v>
      </c>
      <c r="L183" s="18" t="s">
        <v>2116</v>
      </c>
      <c r="M183" s="18" t="s">
        <v>2117</v>
      </c>
      <c r="N183" s="2" t="s">
        <v>41</v>
      </c>
      <c r="O183" s="2" t="s">
        <v>41</v>
      </c>
      <c r="P183" s="3">
        <v>45141</v>
      </c>
      <c r="Q183" s="3" t="str">
        <f>TEXT(Table1[[#This Row],[END DATE ]], "MMMM YYYY")</f>
        <v>August 2023</v>
      </c>
      <c r="R183" s="4">
        <v>0.95486111111111116</v>
      </c>
      <c r="S183" s="6">
        <f t="shared" si="8"/>
        <v>45141.9375</v>
      </c>
      <c r="T183" s="6">
        <f t="shared" si="9"/>
        <v>45141.954861111109</v>
      </c>
      <c r="U183" s="92">
        <f t="shared" si="10"/>
        <v>1.7361111109494232E-2</v>
      </c>
      <c r="V183" s="2" t="s">
        <v>25</v>
      </c>
      <c r="W183" s="2" t="s">
        <v>42</v>
      </c>
    </row>
    <row r="184" spans="1:23" ht="18" customHeight="1" x14ac:dyDescent="0.25">
      <c r="A184" s="107">
        <v>184</v>
      </c>
      <c r="B184" s="3">
        <v>45141</v>
      </c>
      <c r="C184" s="3" t="str">
        <f>TEXT(Table1[[#This Row],[CALL DATE]], "mmm yyy")</f>
        <v>Aug 2023</v>
      </c>
      <c r="D184" s="4">
        <v>0.2638888888888889</v>
      </c>
      <c r="E184" s="4">
        <v>0.27083333333333331</v>
      </c>
      <c r="F184" s="130">
        <f>Table1[[#This Row],[CALL 
ATTENDED 
TIME]]-Table1[[#This Row],[CALL RECEIVED TIME]]</f>
        <v>6.9444444444444198E-3</v>
      </c>
      <c r="G184" s="17" t="s">
        <v>3651</v>
      </c>
      <c r="H184" s="5" t="s">
        <v>43</v>
      </c>
      <c r="I184" s="5" t="s">
        <v>256</v>
      </c>
      <c r="J184" s="2" t="s">
        <v>77</v>
      </c>
      <c r="K184" s="5" t="s">
        <v>45</v>
      </c>
      <c r="L184" s="22" t="s">
        <v>845</v>
      </c>
      <c r="M184" s="18" t="s">
        <v>2118</v>
      </c>
      <c r="N184" s="2" t="s">
        <v>41</v>
      </c>
      <c r="O184" s="2" t="s">
        <v>41</v>
      </c>
      <c r="P184" s="3">
        <v>45141</v>
      </c>
      <c r="Q184" s="3" t="str">
        <f>TEXT(Table1[[#This Row],[END DATE ]], "MMMM YYYY")</f>
        <v>August 2023</v>
      </c>
      <c r="R184" s="4">
        <v>0.28125</v>
      </c>
      <c r="S184" s="6">
        <f t="shared" si="8"/>
        <v>45141.263888888891</v>
      </c>
      <c r="T184" s="6">
        <f t="shared" si="9"/>
        <v>45141.28125</v>
      </c>
      <c r="U184" s="92">
        <f t="shared" si="10"/>
        <v>1.7361111109494232E-2</v>
      </c>
      <c r="V184" s="2" t="s">
        <v>25</v>
      </c>
      <c r="W184" s="2" t="s">
        <v>47</v>
      </c>
    </row>
    <row r="185" spans="1:23" ht="18" customHeight="1" x14ac:dyDescent="0.25">
      <c r="A185" s="107">
        <v>185</v>
      </c>
      <c r="B185" s="3">
        <v>45141</v>
      </c>
      <c r="C185" s="3" t="str">
        <f>TEXT(Table1[[#This Row],[CALL DATE]], "mmm yyy")</f>
        <v>Aug 2023</v>
      </c>
      <c r="D185" s="4">
        <v>0.95833333333333337</v>
      </c>
      <c r="E185" s="4">
        <v>0.96527777777777779</v>
      </c>
      <c r="F185" s="130">
        <f>Table1[[#This Row],[CALL 
ATTENDED 
TIME]]-Table1[[#This Row],[CALL RECEIVED TIME]]</f>
        <v>6.9444444444444198E-3</v>
      </c>
      <c r="G185" s="24" t="s">
        <v>3494</v>
      </c>
      <c r="H185" s="8" t="s">
        <v>32</v>
      </c>
      <c r="I185" s="8" t="s">
        <v>31</v>
      </c>
      <c r="J185" s="2" t="s">
        <v>77</v>
      </c>
      <c r="K185" s="5" t="s">
        <v>1608</v>
      </c>
      <c r="L185" s="18" t="s">
        <v>33</v>
      </c>
      <c r="M185" s="18" t="s">
        <v>2119</v>
      </c>
      <c r="N185" s="63" t="s">
        <v>41</v>
      </c>
      <c r="O185" s="2" t="s">
        <v>41</v>
      </c>
      <c r="P185" s="3">
        <v>45141</v>
      </c>
      <c r="Q185" s="3" t="str">
        <f>TEXT(Table1[[#This Row],[END DATE ]], "MMMM YYYY")</f>
        <v>August 2023</v>
      </c>
      <c r="R185" s="4">
        <v>0.96875</v>
      </c>
      <c r="S185" s="6">
        <f t="shared" si="8"/>
        <v>45141.958333333336</v>
      </c>
      <c r="T185" s="6">
        <f t="shared" si="9"/>
        <v>45141.96875</v>
      </c>
      <c r="U185" s="92">
        <f t="shared" si="10"/>
        <v>1.0416666664241347E-2</v>
      </c>
      <c r="V185" s="2" t="s">
        <v>25</v>
      </c>
      <c r="W185" s="10" t="s">
        <v>26</v>
      </c>
    </row>
    <row r="186" spans="1:23" ht="18" customHeight="1" x14ac:dyDescent="0.25">
      <c r="A186" s="107">
        <v>186</v>
      </c>
      <c r="B186" s="3">
        <v>45141</v>
      </c>
      <c r="C186" s="3" t="str">
        <f>TEXT(Table1[[#This Row],[CALL DATE]], "mmm yyy")</f>
        <v>Aug 2023</v>
      </c>
      <c r="D186" s="4">
        <v>0.72916666666666663</v>
      </c>
      <c r="E186" s="4">
        <v>0.73263888888888884</v>
      </c>
      <c r="F186" s="130">
        <f>Table1[[#This Row],[CALL 
ATTENDED 
TIME]]-Table1[[#This Row],[CALL RECEIVED TIME]]</f>
        <v>3.4722222222222099E-3</v>
      </c>
      <c r="G186" s="17" t="s">
        <v>3641</v>
      </c>
      <c r="H186" s="5" t="s">
        <v>36</v>
      </c>
      <c r="I186" s="5" t="s">
        <v>37</v>
      </c>
      <c r="J186" s="2" t="s">
        <v>443</v>
      </c>
      <c r="K186" s="5" t="s">
        <v>1608</v>
      </c>
      <c r="L186" s="57" t="s">
        <v>2120</v>
      </c>
      <c r="M186" s="57" t="s">
        <v>2121</v>
      </c>
      <c r="N186" s="2" t="s">
        <v>41</v>
      </c>
      <c r="O186" s="9" t="s">
        <v>41</v>
      </c>
      <c r="P186" s="3">
        <v>45141</v>
      </c>
      <c r="Q186" s="3" t="str">
        <f>TEXT(Table1[[#This Row],[END DATE ]], "MMMM YYYY")</f>
        <v>August 2023</v>
      </c>
      <c r="R186" s="4">
        <v>0.73611111111111116</v>
      </c>
      <c r="S186" s="6">
        <f t="shared" si="8"/>
        <v>45141.729166666664</v>
      </c>
      <c r="T186" s="6">
        <f t="shared" si="9"/>
        <v>45141.736111111109</v>
      </c>
      <c r="U186" s="92">
        <f t="shared" si="10"/>
        <v>6.9444444452528842E-3</v>
      </c>
      <c r="V186" s="2" t="s">
        <v>25</v>
      </c>
      <c r="W186" s="2" t="s">
        <v>42</v>
      </c>
    </row>
    <row r="187" spans="1:23" ht="18" customHeight="1" x14ac:dyDescent="0.25">
      <c r="A187" s="107">
        <v>187</v>
      </c>
      <c r="B187" s="3">
        <v>45141</v>
      </c>
      <c r="C187" s="3" t="str">
        <f>TEXT(Table1[[#This Row],[CALL DATE]], "mmm yyy")</f>
        <v>Aug 2023</v>
      </c>
      <c r="D187" s="4">
        <v>0.8125</v>
      </c>
      <c r="E187" s="4">
        <v>0.81597222222222199</v>
      </c>
      <c r="F187" s="130">
        <f>Table1[[#This Row],[CALL 
ATTENDED 
TIME]]-Table1[[#This Row],[CALL RECEIVED TIME]]</f>
        <v>3.4722222222219878E-3</v>
      </c>
      <c r="G187" s="17" t="s">
        <v>3654</v>
      </c>
      <c r="H187" s="5" t="s">
        <v>132</v>
      </c>
      <c r="I187" s="5" t="s">
        <v>733</v>
      </c>
      <c r="J187" s="2" t="s">
        <v>443</v>
      </c>
      <c r="K187" s="5" t="s">
        <v>1608</v>
      </c>
      <c r="L187" s="57" t="s">
        <v>1752</v>
      </c>
      <c r="M187" s="57" t="s">
        <v>2122</v>
      </c>
      <c r="N187" s="63" t="s">
        <v>41</v>
      </c>
      <c r="O187" s="2" t="s">
        <v>41</v>
      </c>
      <c r="P187" s="3">
        <v>45141</v>
      </c>
      <c r="Q187" s="3" t="str">
        <f>TEXT(Table1[[#This Row],[END DATE ]], "MMMM YYYY")</f>
        <v>August 2023</v>
      </c>
      <c r="R187" s="4">
        <v>0.82291666666666663</v>
      </c>
      <c r="S187" s="6">
        <f t="shared" si="8"/>
        <v>45141.8125</v>
      </c>
      <c r="T187" s="6">
        <f t="shared" si="9"/>
        <v>45141.822916666664</v>
      </c>
      <c r="U187" s="92">
        <f t="shared" si="10"/>
        <v>1.0416666664241347E-2</v>
      </c>
      <c r="V187" s="2" t="s">
        <v>25</v>
      </c>
      <c r="W187" s="10" t="s">
        <v>26</v>
      </c>
    </row>
    <row r="188" spans="1:23" ht="18" customHeight="1" x14ac:dyDescent="0.25">
      <c r="A188" s="107">
        <v>188</v>
      </c>
      <c r="B188" s="3">
        <v>45141</v>
      </c>
      <c r="C188" s="3" t="str">
        <f>TEXT(Table1[[#This Row],[CALL DATE]], "mmm yyy")</f>
        <v>Aug 2023</v>
      </c>
      <c r="D188" s="4">
        <v>0.34861111111111115</v>
      </c>
      <c r="E188" s="4">
        <v>0.35069444444444442</v>
      </c>
      <c r="F188" s="130">
        <f>Table1[[#This Row],[CALL 
ATTENDED 
TIME]]-Table1[[#This Row],[CALL RECEIVED TIME]]</f>
        <v>2.0833333333332704E-3</v>
      </c>
      <c r="G188" s="17" t="s">
        <v>3651</v>
      </c>
      <c r="H188" s="5" t="s">
        <v>43</v>
      </c>
      <c r="I188" s="5" t="s">
        <v>849</v>
      </c>
      <c r="J188" s="2" t="s">
        <v>21</v>
      </c>
      <c r="K188" s="5" t="s">
        <v>45</v>
      </c>
      <c r="L188" s="22" t="s">
        <v>845</v>
      </c>
      <c r="M188" s="18" t="s">
        <v>2123</v>
      </c>
      <c r="N188" s="2" t="s">
        <v>41</v>
      </c>
      <c r="O188" s="2" t="s">
        <v>41</v>
      </c>
      <c r="P188" s="3">
        <v>45141</v>
      </c>
      <c r="Q188" s="3" t="str">
        <f>TEXT(Table1[[#This Row],[END DATE ]], "MMMM YYYY")</f>
        <v>August 2023</v>
      </c>
      <c r="R188" s="4">
        <v>0.35416666666666669</v>
      </c>
      <c r="S188" s="6">
        <f t="shared" si="8"/>
        <v>45141.348611111112</v>
      </c>
      <c r="T188" s="6">
        <f t="shared" si="9"/>
        <v>45141.354166666664</v>
      </c>
      <c r="U188" s="92">
        <f t="shared" si="10"/>
        <v>5.5555555518367328E-3</v>
      </c>
      <c r="V188" s="2" t="s">
        <v>25</v>
      </c>
      <c r="W188" s="2" t="s">
        <v>47</v>
      </c>
    </row>
    <row r="189" spans="1:23" ht="18" customHeight="1" x14ac:dyDescent="0.25">
      <c r="A189" s="107">
        <v>189</v>
      </c>
      <c r="B189" s="3">
        <v>45141</v>
      </c>
      <c r="C189" s="3" t="str">
        <f>TEXT(Table1[[#This Row],[CALL DATE]], "mmm yyy")</f>
        <v>Aug 2023</v>
      </c>
      <c r="D189" s="4">
        <v>0.67361111111111116</v>
      </c>
      <c r="E189" s="4">
        <v>0.67708333333333337</v>
      </c>
      <c r="F189" s="130">
        <f>Table1[[#This Row],[CALL 
ATTENDED 
TIME]]-Table1[[#This Row],[CALL RECEIVED TIME]]</f>
        <v>3.4722222222222099E-3</v>
      </c>
      <c r="G189" s="17" t="s">
        <v>3651</v>
      </c>
      <c r="H189" s="5" t="s">
        <v>43</v>
      </c>
      <c r="I189" s="5" t="s">
        <v>849</v>
      </c>
      <c r="J189" s="2" t="s">
        <v>21</v>
      </c>
      <c r="K189" s="5" t="s">
        <v>45</v>
      </c>
      <c r="L189" s="18" t="s">
        <v>2124</v>
      </c>
      <c r="M189" s="18" t="s">
        <v>3442</v>
      </c>
      <c r="N189" s="2" t="s">
        <v>270</v>
      </c>
      <c r="O189" s="2" t="s">
        <v>41</v>
      </c>
      <c r="P189" s="3">
        <v>45141</v>
      </c>
      <c r="Q189" s="3" t="str">
        <f>TEXT(Table1[[#This Row],[END DATE ]], "MMMM YYYY")</f>
        <v>August 2023</v>
      </c>
      <c r="R189" s="4">
        <v>0.6875</v>
      </c>
      <c r="S189" s="6">
        <f t="shared" si="8"/>
        <v>45141.673611111109</v>
      </c>
      <c r="T189" s="6">
        <f t="shared" si="9"/>
        <v>45141.6875</v>
      </c>
      <c r="U189" s="92">
        <f t="shared" si="10"/>
        <v>1.3888888890505768E-2</v>
      </c>
      <c r="V189" s="2" t="s">
        <v>25</v>
      </c>
      <c r="W189" s="2" t="s">
        <v>47</v>
      </c>
    </row>
    <row r="190" spans="1:23" ht="18" customHeight="1" x14ac:dyDescent="0.25">
      <c r="A190" s="107">
        <v>190</v>
      </c>
      <c r="B190" s="58">
        <v>45141</v>
      </c>
      <c r="C190" s="58" t="str">
        <f>TEXT(Table1[[#This Row],[CALL DATE]], "mmm yyy")</f>
        <v>Aug 2023</v>
      </c>
      <c r="D190" s="4">
        <v>0.63194444444444442</v>
      </c>
      <c r="E190" s="4">
        <v>0.63541666666666663</v>
      </c>
      <c r="F190" s="130">
        <f>Table1[[#This Row],[CALL 
ATTENDED 
TIME]]-Table1[[#This Row],[CALL RECEIVED TIME]]</f>
        <v>3.4722222222222099E-3</v>
      </c>
      <c r="G190" s="17" t="s">
        <v>514</v>
      </c>
      <c r="H190" s="5" t="s">
        <v>43</v>
      </c>
      <c r="I190" s="5" t="s">
        <v>515</v>
      </c>
      <c r="J190" s="2" t="s">
        <v>171</v>
      </c>
      <c r="K190" s="5" t="s">
        <v>1608</v>
      </c>
      <c r="L190" s="64" t="s">
        <v>2125</v>
      </c>
      <c r="M190" s="64" t="s">
        <v>2126</v>
      </c>
      <c r="N190" s="2" t="s">
        <v>41</v>
      </c>
      <c r="O190" s="61" t="s">
        <v>41</v>
      </c>
      <c r="P190" s="3">
        <v>45141</v>
      </c>
      <c r="Q190" s="3" t="str">
        <f>TEXT(Table1[[#This Row],[END DATE ]], "MMMM YYYY")</f>
        <v>August 2023</v>
      </c>
      <c r="R190" s="4">
        <v>0.64583333333333337</v>
      </c>
      <c r="S190" s="6">
        <f t="shared" si="8"/>
        <v>45141.631944444445</v>
      </c>
      <c r="T190" s="6">
        <f t="shared" si="9"/>
        <v>45141.645833333336</v>
      </c>
      <c r="U190" s="92">
        <f t="shared" si="10"/>
        <v>1.3888888890505768E-2</v>
      </c>
      <c r="V190" s="2" t="s">
        <v>25</v>
      </c>
      <c r="W190" s="61" t="s">
        <v>47</v>
      </c>
    </row>
    <row r="191" spans="1:23" ht="18" customHeight="1" x14ac:dyDescent="0.25">
      <c r="A191" s="107">
        <v>191</v>
      </c>
      <c r="B191" s="3">
        <v>45141</v>
      </c>
      <c r="C191" s="3" t="str">
        <f>TEXT(Table1[[#This Row],[CALL DATE]], "mmm yyy")</f>
        <v>Aug 2023</v>
      </c>
      <c r="D191" s="4">
        <v>0.64236111111111105</v>
      </c>
      <c r="E191" s="4">
        <v>0.64236111111111105</v>
      </c>
      <c r="F191" s="130">
        <f>Table1[[#This Row],[CALL 
ATTENDED 
TIME]]-Table1[[#This Row],[CALL RECEIVED TIME]]</f>
        <v>0</v>
      </c>
      <c r="G191" s="17" t="s">
        <v>514</v>
      </c>
      <c r="H191" s="5" t="s">
        <v>43</v>
      </c>
      <c r="I191" s="5" t="s">
        <v>515</v>
      </c>
      <c r="J191" s="2" t="s">
        <v>171</v>
      </c>
      <c r="K191" s="5" t="s">
        <v>1608</v>
      </c>
      <c r="L191" s="64" t="s">
        <v>2127</v>
      </c>
      <c r="M191" s="64" t="s">
        <v>2128</v>
      </c>
      <c r="N191" s="2" t="s">
        <v>41</v>
      </c>
      <c r="O191" s="61" t="s">
        <v>41</v>
      </c>
      <c r="P191" s="3">
        <v>45141</v>
      </c>
      <c r="Q191" s="3" t="str">
        <f>TEXT(Table1[[#This Row],[END DATE ]], "MMMM YYYY")</f>
        <v>August 2023</v>
      </c>
      <c r="R191" s="4">
        <v>0.66319444444444442</v>
      </c>
      <c r="S191" s="6">
        <f t="shared" si="8"/>
        <v>45141.642361111109</v>
      </c>
      <c r="T191" s="6">
        <f t="shared" si="9"/>
        <v>45141.663194444445</v>
      </c>
      <c r="U191" s="92">
        <f t="shared" si="10"/>
        <v>2.0833333335758653E-2</v>
      </c>
      <c r="V191" s="2" t="s">
        <v>25</v>
      </c>
      <c r="W191" s="61" t="s">
        <v>47</v>
      </c>
    </row>
    <row r="192" spans="1:23" ht="18" customHeight="1" x14ac:dyDescent="0.25">
      <c r="A192" s="107">
        <v>192</v>
      </c>
      <c r="B192" s="3">
        <v>45142</v>
      </c>
      <c r="C192" s="3" t="str">
        <f>TEXT(Table1[[#This Row],[CALL DATE]], "mmm yyy")</f>
        <v>Aug 2023</v>
      </c>
      <c r="D192" s="4">
        <v>0.53819444444444442</v>
      </c>
      <c r="E192" s="4">
        <v>0.54166666666666663</v>
      </c>
      <c r="F192" s="130">
        <f>Table1[[#This Row],[CALL 
ATTENDED 
TIME]]-Table1[[#This Row],[CALL RECEIVED TIME]]</f>
        <v>3.4722222222222099E-3</v>
      </c>
      <c r="G192" s="17" t="s">
        <v>3654</v>
      </c>
      <c r="H192" s="5" t="s">
        <v>132</v>
      </c>
      <c r="I192" s="5" t="s">
        <v>733</v>
      </c>
      <c r="J192" s="2" t="s">
        <v>21</v>
      </c>
      <c r="K192" s="5" t="s">
        <v>1608</v>
      </c>
      <c r="L192" s="18" t="s">
        <v>2129</v>
      </c>
      <c r="M192" s="18" t="s">
        <v>2130</v>
      </c>
      <c r="N192" s="63" t="s">
        <v>41</v>
      </c>
      <c r="O192" s="2" t="s">
        <v>41</v>
      </c>
      <c r="P192" s="3">
        <v>45142</v>
      </c>
      <c r="Q192" s="3" t="str">
        <f>TEXT(Table1[[#This Row],[END DATE ]], "MMMM YYYY")</f>
        <v>August 2023</v>
      </c>
      <c r="R192" s="4">
        <v>0.54861111111111105</v>
      </c>
      <c r="S192" s="6">
        <f t="shared" si="8"/>
        <v>45142.538194444445</v>
      </c>
      <c r="T192" s="6">
        <f t="shared" si="9"/>
        <v>45142.548611111109</v>
      </c>
      <c r="U192" s="92">
        <f t="shared" si="10"/>
        <v>1.0416666664241347E-2</v>
      </c>
      <c r="V192" s="2" t="s">
        <v>25</v>
      </c>
      <c r="W192" s="10" t="s">
        <v>26</v>
      </c>
    </row>
    <row r="193" spans="1:23" ht="18" customHeight="1" x14ac:dyDescent="0.25">
      <c r="A193" s="107">
        <v>193</v>
      </c>
      <c r="B193" s="3">
        <v>45142</v>
      </c>
      <c r="C193" s="3" t="str">
        <f>TEXT(Table1[[#This Row],[CALL DATE]], "mmm yyy")</f>
        <v>Aug 2023</v>
      </c>
      <c r="D193" s="4">
        <v>0.6875</v>
      </c>
      <c r="E193" s="4">
        <v>0.69097222222222221</v>
      </c>
      <c r="F193" s="130">
        <f>Table1[[#This Row],[CALL 
ATTENDED 
TIME]]-Table1[[#This Row],[CALL RECEIVED TIME]]</f>
        <v>3.4722222222222099E-3</v>
      </c>
      <c r="G193" s="17" t="s">
        <v>3641</v>
      </c>
      <c r="H193" s="5" t="s">
        <v>36</v>
      </c>
      <c r="I193" s="5" t="s">
        <v>161</v>
      </c>
      <c r="J193" s="2" t="s">
        <v>171</v>
      </c>
      <c r="K193" s="2" t="s">
        <v>162</v>
      </c>
      <c r="L193" s="64" t="s">
        <v>336</v>
      </c>
      <c r="M193" s="64" t="s">
        <v>2131</v>
      </c>
      <c r="N193" s="2" t="s">
        <v>41</v>
      </c>
      <c r="O193" s="61" t="s">
        <v>41</v>
      </c>
      <c r="P193" s="3">
        <v>45142</v>
      </c>
      <c r="Q193" s="3" t="str">
        <f>TEXT(Table1[[#This Row],[END DATE ]], "MMMM YYYY")</f>
        <v>August 2023</v>
      </c>
      <c r="R193" s="4">
        <v>0.69444444444444453</v>
      </c>
      <c r="S193" s="6">
        <f t="shared" ref="S193:S256" si="11">B193+D193</f>
        <v>45142.6875</v>
      </c>
      <c r="T193" s="6">
        <f t="shared" si="9"/>
        <v>45142.694444444445</v>
      </c>
      <c r="U193" s="92">
        <f t="shared" si="10"/>
        <v>6.9444444452528842E-3</v>
      </c>
      <c r="V193" s="2" t="s">
        <v>25</v>
      </c>
      <c r="W193" s="2" t="s">
        <v>42</v>
      </c>
    </row>
    <row r="194" spans="1:23" ht="18" customHeight="1" x14ac:dyDescent="0.25">
      <c r="A194" s="107">
        <v>194</v>
      </c>
      <c r="B194" s="3">
        <v>45143</v>
      </c>
      <c r="C194" s="3" t="str">
        <f>TEXT(Table1[[#This Row],[CALL DATE]], "mmm yyy")</f>
        <v>Aug 2023</v>
      </c>
      <c r="D194" s="4">
        <v>0.97916666666666663</v>
      </c>
      <c r="E194" s="4">
        <v>0.98611111111111116</v>
      </c>
      <c r="F194" s="130">
        <f>Table1[[#This Row],[CALL 
ATTENDED 
TIME]]-Table1[[#This Row],[CALL RECEIVED TIME]]</f>
        <v>6.9444444444445308E-3</v>
      </c>
      <c r="G194" s="17" t="s">
        <v>643</v>
      </c>
      <c r="H194" s="5" t="s">
        <v>43</v>
      </c>
      <c r="I194" s="5" t="s">
        <v>644</v>
      </c>
      <c r="J194" s="2" t="s">
        <v>77</v>
      </c>
      <c r="K194" s="2" t="s">
        <v>162</v>
      </c>
      <c r="L194" s="18" t="s">
        <v>2132</v>
      </c>
      <c r="M194" s="18" t="s">
        <v>3514</v>
      </c>
      <c r="N194" s="2" t="s">
        <v>3317</v>
      </c>
      <c r="O194" s="2" t="s">
        <v>41</v>
      </c>
      <c r="P194" s="3">
        <v>45144</v>
      </c>
      <c r="Q194" s="3" t="str">
        <f>TEXT(Table1[[#This Row],[END DATE ]], "MMMM YYYY")</f>
        <v>August 2023</v>
      </c>
      <c r="R194" s="4">
        <v>6.9444444444444441E-3</v>
      </c>
      <c r="S194" s="6">
        <f t="shared" si="11"/>
        <v>45143.979166666664</v>
      </c>
      <c r="T194" s="6">
        <f t="shared" si="9"/>
        <v>45144.006944444445</v>
      </c>
      <c r="U194" s="92">
        <f t="shared" si="10"/>
        <v>2.7777777781011537E-2</v>
      </c>
      <c r="V194" s="2" t="s">
        <v>25</v>
      </c>
      <c r="W194" s="10" t="s">
        <v>26</v>
      </c>
    </row>
    <row r="195" spans="1:23" ht="18" customHeight="1" x14ac:dyDescent="0.25">
      <c r="A195" s="107">
        <v>195</v>
      </c>
      <c r="B195" s="3">
        <v>45143</v>
      </c>
      <c r="C195" s="3" t="str">
        <f>TEXT(Table1[[#This Row],[CALL DATE]], "mmm yyy")</f>
        <v>Aug 2023</v>
      </c>
      <c r="D195" s="4">
        <v>0.97916666666666663</v>
      </c>
      <c r="E195" s="4">
        <v>0.98611111111111116</v>
      </c>
      <c r="F195" s="130">
        <f>Table1[[#This Row],[CALL 
ATTENDED 
TIME]]-Table1[[#This Row],[CALL RECEIVED TIME]]</f>
        <v>6.9444444444445308E-3</v>
      </c>
      <c r="G195" s="18" t="s">
        <v>643</v>
      </c>
      <c r="H195" s="2" t="s">
        <v>43</v>
      </c>
      <c r="I195" s="2" t="s">
        <v>644</v>
      </c>
      <c r="J195" s="2" t="s">
        <v>77</v>
      </c>
      <c r="K195" s="2" t="s">
        <v>162</v>
      </c>
      <c r="L195" s="18" t="s">
        <v>2133</v>
      </c>
      <c r="M195" s="18" t="s">
        <v>2134</v>
      </c>
      <c r="N195" s="63" t="s">
        <v>41</v>
      </c>
      <c r="O195" s="2" t="s">
        <v>41</v>
      </c>
      <c r="P195" s="3">
        <v>45143</v>
      </c>
      <c r="Q195" s="3" t="str">
        <f>TEXT(Table1[[#This Row],[END DATE ]], "MMMM YYYY")</f>
        <v>August 2023</v>
      </c>
      <c r="R195" s="4">
        <v>0.99305555555555547</v>
      </c>
      <c r="S195" s="6">
        <f t="shared" si="11"/>
        <v>45143.979166666664</v>
      </c>
      <c r="T195" s="6">
        <f t="shared" si="9"/>
        <v>45143.993055555555</v>
      </c>
      <c r="U195" s="92">
        <f t="shared" si="10"/>
        <v>1.3888888890505768E-2</v>
      </c>
      <c r="V195" s="2" t="s">
        <v>25</v>
      </c>
      <c r="W195" s="10" t="s">
        <v>26</v>
      </c>
    </row>
    <row r="196" spans="1:23" ht="18" customHeight="1" x14ac:dyDescent="0.25">
      <c r="A196" s="107">
        <v>196</v>
      </c>
      <c r="B196" s="3">
        <v>45143</v>
      </c>
      <c r="C196" s="3" t="str">
        <f>TEXT(Table1[[#This Row],[CALL DATE]], "mmm yyy")</f>
        <v>Aug 2023</v>
      </c>
      <c r="D196" s="4">
        <v>0.38541666666666669</v>
      </c>
      <c r="E196" s="4">
        <v>0.3888888888888889</v>
      </c>
      <c r="F196" s="130">
        <f>Table1[[#This Row],[CALL 
ATTENDED 
TIME]]-Table1[[#This Row],[CALL RECEIVED TIME]]</f>
        <v>3.4722222222222099E-3</v>
      </c>
      <c r="G196" s="17" t="s">
        <v>3676</v>
      </c>
      <c r="H196" s="5" t="s">
        <v>43</v>
      </c>
      <c r="I196" s="5" t="s">
        <v>234</v>
      </c>
      <c r="J196" s="2" t="s">
        <v>21</v>
      </c>
      <c r="K196" s="2" t="s">
        <v>111</v>
      </c>
      <c r="L196" s="18" t="s">
        <v>2135</v>
      </c>
      <c r="M196" s="18" t="s">
        <v>2136</v>
      </c>
      <c r="N196" s="63" t="s">
        <v>41</v>
      </c>
      <c r="O196" s="2" t="s">
        <v>41</v>
      </c>
      <c r="P196" s="3">
        <v>45143</v>
      </c>
      <c r="Q196" s="3" t="str">
        <f>TEXT(Table1[[#This Row],[END DATE ]], "MMMM YYYY")</f>
        <v>August 2023</v>
      </c>
      <c r="R196" s="4">
        <v>0.39930555555555558</v>
      </c>
      <c r="S196" s="6">
        <f t="shared" si="11"/>
        <v>45143.385416666664</v>
      </c>
      <c r="T196" s="6">
        <f t="shared" si="9"/>
        <v>45143.399305555555</v>
      </c>
      <c r="U196" s="92">
        <f t="shared" si="10"/>
        <v>1.3888888890505768E-2</v>
      </c>
      <c r="V196" s="2" t="s">
        <v>25</v>
      </c>
      <c r="W196" s="10" t="s">
        <v>26</v>
      </c>
    </row>
    <row r="197" spans="1:23" ht="18" customHeight="1" x14ac:dyDescent="0.25">
      <c r="A197" s="107">
        <v>197</v>
      </c>
      <c r="B197" s="3">
        <v>45143</v>
      </c>
      <c r="C197" s="3" t="str">
        <f>TEXT(Table1[[#This Row],[CALL DATE]], "mmm yyy")</f>
        <v>Aug 2023</v>
      </c>
      <c r="D197" s="4">
        <v>0.60416666666666663</v>
      </c>
      <c r="E197" s="4">
        <v>0.60625000000000007</v>
      </c>
      <c r="F197" s="130">
        <f>Table1[[#This Row],[CALL 
ATTENDED 
TIME]]-Table1[[#This Row],[CALL RECEIVED TIME]]</f>
        <v>2.083333333333437E-3</v>
      </c>
      <c r="G197" s="17" t="s">
        <v>120</v>
      </c>
      <c r="H197" s="5" t="s">
        <v>121</v>
      </c>
      <c r="I197" s="5" t="s">
        <v>1712</v>
      </c>
      <c r="J197" s="2" t="s">
        <v>171</v>
      </c>
      <c r="K197" s="5" t="s">
        <v>45</v>
      </c>
      <c r="L197" s="64" t="s">
        <v>2137</v>
      </c>
      <c r="M197" s="64" t="s">
        <v>2138</v>
      </c>
      <c r="N197" s="63" t="s">
        <v>41</v>
      </c>
      <c r="O197" s="2" t="s">
        <v>41</v>
      </c>
      <c r="P197" s="3">
        <v>45143</v>
      </c>
      <c r="Q197" s="3" t="str">
        <f>TEXT(Table1[[#This Row],[END DATE ]], "MMMM YYYY")</f>
        <v>August 2023</v>
      </c>
      <c r="R197" s="4">
        <v>0.61458333333333337</v>
      </c>
      <c r="S197" s="6">
        <f t="shared" si="11"/>
        <v>45143.604166666664</v>
      </c>
      <c r="T197" s="6">
        <f t="shared" si="9"/>
        <v>45143.614583333336</v>
      </c>
      <c r="U197" s="92">
        <f t="shared" si="10"/>
        <v>1.0416666671517305E-2</v>
      </c>
      <c r="V197" s="2" t="s">
        <v>25</v>
      </c>
      <c r="W197" s="10" t="s">
        <v>26</v>
      </c>
    </row>
    <row r="198" spans="1:23" ht="18" customHeight="1" x14ac:dyDescent="0.25">
      <c r="A198" s="107">
        <v>198</v>
      </c>
      <c r="B198" s="3">
        <v>45144</v>
      </c>
      <c r="C198" s="3" t="str">
        <f>TEXT(Table1[[#This Row],[CALL DATE]], "mmm yyy")</f>
        <v>Aug 2023</v>
      </c>
      <c r="D198" s="4">
        <v>0.4201388888888889</v>
      </c>
      <c r="E198" s="4">
        <v>0.4236111111111111</v>
      </c>
      <c r="F198" s="130">
        <f>Table1[[#This Row],[CALL 
ATTENDED 
TIME]]-Table1[[#This Row],[CALL RECEIVED TIME]]</f>
        <v>3.4722222222222099E-3</v>
      </c>
      <c r="G198" s="18" t="s">
        <v>3654</v>
      </c>
      <c r="H198" s="2" t="s">
        <v>27</v>
      </c>
      <c r="I198" s="2" t="s">
        <v>273</v>
      </c>
      <c r="J198" s="5" t="s">
        <v>21</v>
      </c>
      <c r="K198" s="2" t="s">
        <v>162</v>
      </c>
      <c r="L198" s="18" t="s">
        <v>2139</v>
      </c>
      <c r="M198" s="18" t="s">
        <v>2130</v>
      </c>
      <c r="N198" s="63" t="s">
        <v>41</v>
      </c>
      <c r="O198" s="2" t="s">
        <v>41</v>
      </c>
      <c r="P198" s="3">
        <v>45144</v>
      </c>
      <c r="Q198" s="3" t="str">
        <f>TEXT(Table1[[#This Row],[END DATE ]], "MMMM YYYY")</f>
        <v>August 2023</v>
      </c>
      <c r="R198" s="4">
        <v>0.42708333333333331</v>
      </c>
      <c r="S198" s="6">
        <f t="shared" si="11"/>
        <v>45144.420138888891</v>
      </c>
      <c r="T198" s="6">
        <f t="shared" si="9"/>
        <v>45144.427083333336</v>
      </c>
      <c r="U198" s="92">
        <f t="shared" si="10"/>
        <v>6.9444444452528842E-3</v>
      </c>
      <c r="V198" s="2" t="s">
        <v>25</v>
      </c>
      <c r="W198" s="10" t="s">
        <v>26</v>
      </c>
    </row>
    <row r="199" spans="1:23" ht="18" customHeight="1" x14ac:dyDescent="0.25">
      <c r="A199" s="107">
        <v>199</v>
      </c>
      <c r="B199" s="3">
        <v>45144</v>
      </c>
      <c r="C199" s="3" t="str">
        <f>TEXT(Table1[[#This Row],[CALL DATE]], "mmm yyy")</f>
        <v>Aug 2023</v>
      </c>
      <c r="D199" s="4">
        <v>0.42777777777777781</v>
      </c>
      <c r="E199" s="4">
        <v>0.43055555555555558</v>
      </c>
      <c r="F199" s="130">
        <f>Table1[[#This Row],[CALL 
ATTENDED 
TIME]]-Table1[[#This Row],[CALL RECEIVED TIME]]</f>
        <v>2.7777777777777679E-3</v>
      </c>
      <c r="G199" s="18" t="s">
        <v>152</v>
      </c>
      <c r="H199" s="2" t="s">
        <v>139</v>
      </c>
      <c r="I199" s="2">
        <v>354</v>
      </c>
      <c r="J199" s="5" t="s">
        <v>21</v>
      </c>
      <c r="K199" s="5" t="s">
        <v>1608</v>
      </c>
      <c r="L199" s="18" t="s">
        <v>22</v>
      </c>
      <c r="M199" s="18" t="s">
        <v>2140</v>
      </c>
      <c r="N199" s="63" t="s">
        <v>41</v>
      </c>
      <c r="O199" s="2" t="s">
        <v>41</v>
      </c>
      <c r="P199" s="3">
        <v>45144</v>
      </c>
      <c r="Q199" s="3" t="str">
        <f>TEXT(Table1[[#This Row],[END DATE ]], "MMMM YYYY")</f>
        <v>August 2023</v>
      </c>
      <c r="R199" s="4">
        <v>0.43472222222222223</v>
      </c>
      <c r="S199" s="6">
        <f t="shared" si="11"/>
        <v>45144.427777777775</v>
      </c>
      <c r="T199" s="6">
        <f t="shared" si="9"/>
        <v>45144.43472222222</v>
      </c>
      <c r="U199" s="92">
        <f t="shared" si="10"/>
        <v>6.9444444452528842E-3</v>
      </c>
      <c r="V199" s="2" t="s">
        <v>25</v>
      </c>
      <c r="W199" s="10" t="s">
        <v>42</v>
      </c>
    </row>
    <row r="200" spans="1:23" ht="18" customHeight="1" x14ac:dyDescent="0.25">
      <c r="A200" s="107">
        <v>200</v>
      </c>
      <c r="B200" s="3">
        <v>45144</v>
      </c>
      <c r="C200" s="3" t="str">
        <f>TEXT(Table1[[#This Row],[CALL DATE]], "mmm yyy")</f>
        <v>Aug 2023</v>
      </c>
      <c r="D200" s="4">
        <v>0.63541666666666663</v>
      </c>
      <c r="E200" s="4">
        <v>0.63888888888888895</v>
      </c>
      <c r="F200" s="130">
        <f>Table1[[#This Row],[CALL 
ATTENDED 
TIME]]-Table1[[#This Row],[CALL RECEIVED TIME]]</f>
        <v>3.4722222222223209E-3</v>
      </c>
      <c r="G200" s="17" t="s">
        <v>3641</v>
      </c>
      <c r="H200" s="5" t="s">
        <v>36</v>
      </c>
      <c r="I200" s="5" t="s">
        <v>161</v>
      </c>
      <c r="J200" s="2" t="s">
        <v>171</v>
      </c>
      <c r="K200" s="2" t="s">
        <v>162</v>
      </c>
      <c r="L200" s="64" t="s">
        <v>2141</v>
      </c>
      <c r="M200" s="64" t="s">
        <v>2142</v>
      </c>
      <c r="N200" s="2" t="s">
        <v>41</v>
      </c>
      <c r="O200" s="61" t="s">
        <v>41</v>
      </c>
      <c r="P200" s="3">
        <v>45144</v>
      </c>
      <c r="Q200" s="3" t="str">
        <f>TEXT(Table1[[#This Row],[END DATE ]], "MMMM YYYY")</f>
        <v>August 2023</v>
      </c>
      <c r="R200" s="4">
        <v>0.64236111111111105</v>
      </c>
      <c r="S200" s="6">
        <f t="shared" si="11"/>
        <v>45144.635416666664</v>
      </c>
      <c r="T200" s="6">
        <f t="shared" si="9"/>
        <v>45144.642361111109</v>
      </c>
      <c r="U200" s="92">
        <f t="shared" si="10"/>
        <v>6.9444444452528842E-3</v>
      </c>
      <c r="V200" s="2" t="s">
        <v>25</v>
      </c>
      <c r="W200" s="2" t="s">
        <v>42</v>
      </c>
    </row>
    <row r="201" spans="1:23" ht="18" customHeight="1" x14ac:dyDescent="0.25">
      <c r="A201" s="107">
        <v>201</v>
      </c>
      <c r="B201" s="3">
        <v>45145</v>
      </c>
      <c r="C201" s="3" t="str">
        <f>TEXT(Table1[[#This Row],[CALL DATE]], "mmm yyy")</f>
        <v>Aug 2023</v>
      </c>
      <c r="D201" s="4">
        <v>0.45833333333333331</v>
      </c>
      <c r="E201" s="4">
        <v>0.46527777777777773</v>
      </c>
      <c r="F201" s="130">
        <f>Table1[[#This Row],[CALL 
ATTENDED 
TIME]]-Table1[[#This Row],[CALL RECEIVED TIME]]</f>
        <v>6.9444444444444198E-3</v>
      </c>
      <c r="G201" s="32" t="s">
        <v>3676</v>
      </c>
      <c r="H201" s="7" t="s">
        <v>43</v>
      </c>
      <c r="I201" s="7" t="s">
        <v>234</v>
      </c>
      <c r="J201" s="2" t="s">
        <v>77</v>
      </c>
      <c r="K201" s="2" t="s">
        <v>111</v>
      </c>
      <c r="L201" s="18" t="s">
        <v>2143</v>
      </c>
      <c r="M201" s="18" t="s">
        <v>2100</v>
      </c>
      <c r="N201" s="2" t="s">
        <v>1935</v>
      </c>
      <c r="O201" s="2" t="s">
        <v>41</v>
      </c>
      <c r="P201" s="3">
        <v>45145</v>
      </c>
      <c r="Q201" s="3" t="str">
        <f>TEXT(Table1[[#This Row],[END DATE ]], "MMMM YYYY")</f>
        <v>August 2023</v>
      </c>
      <c r="R201" s="4">
        <v>0.47569444444444442</v>
      </c>
      <c r="S201" s="6">
        <f t="shared" si="11"/>
        <v>45145.458333333336</v>
      </c>
      <c r="T201" s="6">
        <f t="shared" si="9"/>
        <v>45145.475694444445</v>
      </c>
      <c r="U201" s="92">
        <f t="shared" si="10"/>
        <v>1.7361111109494232E-2</v>
      </c>
      <c r="V201" s="2" t="s">
        <v>25</v>
      </c>
      <c r="W201" s="10" t="s">
        <v>26</v>
      </c>
    </row>
    <row r="202" spans="1:23" ht="18" customHeight="1" x14ac:dyDescent="0.25">
      <c r="A202" s="107">
        <v>202</v>
      </c>
      <c r="B202" s="3">
        <v>45145</v>
      </c>
      <c r="C202" s="3" t="str">
        <f>TEXT(Table1[[#This Row],[CALL DATE]], "mmm yyy")</f>
        <v>Aug 2023</v>
      </c>
      <c r="D202" s="4">
        <v>0.38194444444444442</v>
      </c>
      <c r="E202" s="4">
        <v>0.38680555555555557</v>
      </c>
      <c r="F202" s="130">
        <f>Table1[[#This Row],[CALL 
ATTENDED 
TIME]]-Table1[[#This Row],[CALL RECEIVED TIME]]</f>
        <v>4.8611111111111494E-3</v>
      </c>
      <c r="G202" s="17" t="s">
        <v>3636</v>
      </c>
      <c r="H202" s="5" t="s">
        <v>128</v>
      </c>
      <c r="I202" s="5" t="s">
        <v>250</v>
      </c>
      <c r="J202" s="2" t="s">
        <v>443</v>
      </c>
      <c r="K202" s="5" t="s">
        <v>1608</v>
      </c>
      <c r="L202" s="57" t="s">
        <v>2144</v>
      </c>
      <c r="M202" s="57" t="s">
        <v>2145</v>
      </c>
      <c r="N202" s="2" t="s">
        <v>41</v>
      </c>
      <c r="O202" s="9" t="s">
        <v>1869</v>
      </c>
      <c r="P202" s="3">
        <v>45145</v>
      </c>
      <c r="Q202" s="3" t="str">
        <f>TEXT(Table1[[#This Row],[END DATE ]], "MMMM YYYY")</f>
        <v>August 2023</v>
      </c>
      <c r="R202" s="4">
        <v>0.39930555555555558</v>
      </c>
      <c r="S202" s="6">
        <f t="shared" si="11"/>
        <v>45145.381944444445</v>
      </c>
      <c r="T202" s="6">
        <f t="shared" si="9"/>
        <v>45145.399305555555</v>
      </c>
      <c r="U202" s="92">
        <f t="shared" si="10"/>
        <v>1.7361111109494232E-2</v>
      </c>
      <c r="V202" s="2" t="s">
        <v>72</v>
      </c>
      <c r="W202" s="2" t="s">
        <v>47</v>
      </c>
    </row>
    <row r="203" spans="1:23" ht="18" customHeight="1" x14ac:dyDescent="0.25">
      <c r="A203" s="107">
        <v>203</v>
      </c>
      <c r="B203" s="3">
        <v>45145</v>
      </c>
      <c r="C203" s="3" t="str">
        <f>TEXT(Table1[[#This Row],[CALL DATE]], "mmm yyy")</f>
        <v>Aug 2023</v>
      </c>
      <c r="D203" s="4">
        <v>0.52083333333333337</v>
      </c>
      <c r="E203" s="4">
        <v>0.52569444444444446</v>
      </c>
      <c r="F203" s="130">
        <f>Table1[[#This Row],[CALL 
ATTENDED 
TIME]]-Table1[[#This Row],[CALL RECEIVED TIME]]</f>
        <v>4.8611111111110938E-3</v>
      </c>
      <c r="G203" s="17" t="s">
        <v>3651</v>
      </c>
      <c r="H203" s="5" t="s">
        <v>43</v>
      </c>
      <c r="I203" s="5" t="s">
        <v>256</v>
      </c>
      <c r="J203" s="2" t="s">
        <v>443</v>
      </c>
      <c r="K203" s="5" t="s">
        <v>45</v>
      </c>
      <c r="L203" s="57" t="s">
        <v>3244</v>
      </c>
      <c r="M203" s="57" t="s">
        <v>2146</v>
      </c>
      <c r="N203" s="2" t="s">
        <v>41</v>
      </c>
      <c r="O203" s="9" t="s">
        <v>41</v>
      </c>
      <c r="P203" s="3">
        <v>45145</v>
      </c>
      <c r="Q203" s="3" t="str">
        <f>TEXT(Table1[[#This Row],[END DATE ]], "MMMM YYYY")</f>
        <v>August 2023</v>
      </c>
      <c r="R203" s="4">
        <v>0.52777777777777779</v>
      </c>
      <c r="S203" s="6">
        <f t="shared" si="11"/>
        <v>45145.520833333336</v>
      </c>
      <c r="T203" s="6">
        <f t="shared" si="9"/>
        <v>45145.527777777781</v>
      </c>
      <c r="U203" s="92">
        <f t="shared" si="10"/>
        <v>6.9444444452528842E-3</v>
      </c>
      <c r="V203" s="2" t="s">
        <v>25</v>
      </c>
      <c r="W203" s="2" t="s">
        <v>47</v>
      </c>
    </row>
    <row r="204" spans="1:23" ht="18" customHeight="1" x14ac:dyDescent="0.25">
      <c r="A204" s="107">
        <v>204</v>
      </c>
      <c r="B204" s="3">
        <v>45145</v>
      </c>
      <c r="C204" s="3" t="str">
        <f>TEXT(Table1[[#This Row],[CALL DATE]], "mmm yyy")</f>
        <v>Aug 2023</v>
      </c>
      <c r="D204" s="4">
        <v>0.71875</v>
      </c>
      <c r="E204" s="4">
        <v>0.72222222222222221</v>
      </c>
      <c r="F204" s="130">
        <f>Table1[[#This Row],[CALL 
ATTENDED 
TIME]]-Table1[[#This Row],[CALL RECEIVED TIME]]</f>
        <v>3.4722222222222099E-3</v>
      </c>
      <c r="G204" s="17" t="s">
        <v>3676</v>
      </c>
      <c r="H204" s="5" t="s">
        <v>43</v>
      </c>
      <c r="I204" s="5" t="s">
        <v>234</v>
      </c>
      <c r="J204" s="2" t="s">
        <v>443</v>
      </c>
      <c r="K204" s="2" t="s">
        <v>111</v>
      </c>
      <c r="L204" s="57" t="s">
        <v>2147</v>
      </c>
      <c r="M204" s="57" t="s">
        <v>2148</v>
      </c>
      <c r="N204" s="63" t="s">
        <v>41</v>
      </c>
      <c r="O204" s="2" t="s">
        <v>41</v>
      </c>
      <c r="P204" s="3">
        <v>45145</v>
      </c>
      <c r="Q204" s="3" t="str">
        <f>TEXT(Table1[[#This Row],[END DATE ]], "MMMM YYYY")</f>
        <v>August 2023</v>
      </c>
      <c r="R204" s="4">
        <v>0.72916666666666663</v>
      </c>
      <c r="S204" s="6">
        <f t="shared" si="11"/>
        <v>45145.71875</v>
      </c>
      <c r="T204" s="6">
        <f t="shared" si="9"/>
        <v>45145.729166666664</v>
      </c>
      <c r="U204" s="92">
        <f t="shared" si="10"/>
        <v>1.0416666664241347E-2</v>
      </c>
      <c r="V204" s="2" t="s">
        <v>25</v>
      </c>
      <c r="W204" s="10" t="s">
        <v>26</v>
      </c>
    </row>
    <row r="205" spans="1:23" ht="18" customHeight="1" x14ac:dyDescent="0.25">
      <c r="A205" s="107">
        <v>205</v>
      </c>
      <c r="B205" s="3">
        <v>45145</v>
      </c>
      <c r="C205" s="3" t="str">
        <f>TEXT(Table1[[#This Row],[CALL DATE]], "mmm yyy")</f>
        <v>Aug 2023</v>
      </c>
      <c r="D205" s="4">
        <v>0.96250000000000002</v>
      </c>
      <c r="E205" s="4">
        <v>0.96527777777777779</v>
      </c>
      <c r="F205" s="130">
        <f>Table1[[#This Row],[CALL 
ATTENDED 
TIME]]-Table1[[#This Row],[CALL RECEIVED TIME]]</f>
        <v>2.7777777777777679E-3</v>
      </c>
      <c r="G205" s="18" t="s">
        <v>3654</v>
      </c>
      <c r="H205" s="2" t="s">
        <v>27</v>
      </c>
      <c r="I205" s="2" t="s">
        <v>28</v>
      </c>
      <c r="J205" s="5" t="s">
        <v>21</v>
      </c>
      <c r="K205" s="2" t="s">
        <v>162</v>
      </c>
      <c r="L205" s="18" t="s">
        <v>2129</v>
      </c>
      <c r="M205" s="18" t="s">
        <v>2149</v>
      </c>
      <c r="N205" s="2" t="s">
        <v>2546</v>
      </c>
      <c r="O205" s="2" t="s">
        <v>41</v>
      </c>
      <c r="P205" s="3">
        <v>45145</v>
      </c>
      <c r="Q205" s="3" t="str">
        <f>TEXT(Table1[[#This Row],[END DATE ]], "MMMM YYYY")</f>
        <v>August 2023</v>
      </c>
      <c r="R205" s="4">
        <v>0.96944444444444444</v>
      </c>
      <c r="S205" s="6">
        <f t="shared" si="11"/>
        <v>45145.962500000001</v>
      </c>
      <c r="T205" s="6">
        <f t="shared" si="9"/>
        <v>45145.969444444447</v>
      </c>
      <c r="U205" s="92">
        <f t="shared" si="10"/>
        <v>6.9444444452528842E-3</v>
      </c>
      <c r="V205" s="2" t="s">
        <v>25</v>
      </c>
      <c r="W205" s="10" t="s">
        <v>26</v>
      </c>
    </row>
    <row r="206" spans="1:23" ht="18" customHeight="1" x14ac:dyDescent="0.25">
      <c r="A206" s="107">
        <v>206</v>
      </c>
      <c r="B206" s="3">
        <v>45145</v>
      </c>
      <c r="C206" s="3" t="str">
        <f>TEXT(Table1[[#This Row],[CALL DATE]], "mmm yyy")</f>
        <v>Aug 2023</v>
      </c>
      <c r="D206" s="4">
        <v>0.52083333333333337</v>
      </c>
      <c r="E206" s="4">
        <v>0.52430555555555558</v>
      </c>
      <c r="F206" s="130">
        <f>Table1[[#This Row],[CALL 
ATTENDED 
TIME]]-Table1[[#This Row],[CALL RECEIVED TIME]]</f>
        <v>3.4722222222222099E-3</v>
      </c>
      <c r="G206" s="17" t="s">
        <v>3678</v>
      </c>
      <c r="H206" s="5" t="s">
        <v>43</v>
      </c>
      <c r="I206" s="5" t="s">
        <v>701</v>
      </c>
      <c r="J206" s="2" t="s">
        <v>171</v>
      </c>
      <c r="K206" s="2" t="s">
        <v>55</v>
      </c>
      <c r="L206" s="64" t="s">
        <v>778</v>
      </c>
      <c r="M206" s="64" t="s">
        <v>2150</v>
      </c>
      <c r="N206" s="63" t="s">
        <v>41</v>
      </c>
      <c r="O206" s="2" t="s">
        <v>41</v>
      </c>
      <c r="P206" s="3">
        <v>45145</v>
      </c>
      <c r="Q206" s="3" t="str">
        <f>TEXT(Table1[[#This Row],[END DATE ]], "MMMM YYYY")</f>
        <v>August 2023</v>
      </c>
      <c r="R206" s="4">
        <v>0.53125</v>
      </c>
      <c r="S206" s="6">
        <f t="shared" si="11"/>
        <v>45145.520833333336</v>
      </c>
      <c r="T206" s="6">
        <f t="shared" si="9"/>
        <v>45145.53125</v>
      </c>
      <c r="U206" s="92">
        <f t="shared" si="10"/>
        <v>1.0416666664241347E-2</v>
      </c>
      <c r="V206" s="2" t="s">
        <v>25</v>
      </c>
      <c r="W206" s="10" t="s">
        <v>26</v>
      </c>
    </row>
    <row r="207" spans="1:23" ht="18" customHeight="1" x14ac:dyDescent="0.25">
      <c r="A207" s="107">
        <v>207</v>
      </c>
      <c r="B207" s="3">
        <v>45146</v>
      </c>
      <c r="C207" s="3" t="str">
        <f>TEXT(Table1[[#This Row],[CALL DATE]], "mmm yyy")</f>
        <v>Aug 2023</v>
      </c>
      <c r="D207" s="4">
        <v>0.54166666666666663</v>
      </c>
      <c r="E207" s="4">
        <v>0.54513888888888895</v>
      </c>
      <c r="F207" s="130">
        <f>Table1[[#This Row],[CALL 
ATTENDED 
TIME]]-Table1[[#This Row],[CALL RECEIVED TIME]]</f>
        <v>3.4722222222223209E-3</v>
      </c>
      <c r="G207" s="17" t="s">
        <v>3678</v>
      </c>
      <c r="H207" s="5" t="s">
        <v>43</v>
      </c>
      <c r="I207" s="5" t="s">
        <v>537</v>
      </c>
      <c r="J207" s="2" t="s">
        <v>171</v>
      </c>
      <c r="K207" s="2" t="s">
        <v>55</v>
      </c>
      <c r="L207" s="64" t="s">
        <v>2151</v>
      </c>
      <c r="M207" s="64" t="s">
        <v>1975</v>
      </c>
      <c r="N207" s="63" t="s">
        <v>41</v>
      </c>
      <c r="O207" s="2" t="s">
        <v>41</v>
      </c>
      <c r="P207" s="3">
        <v>45146</v>
      </c>
      <c r="Q207" s="3" t="str">
        <f>TEXT(Table1[[#This Row],[END DATE ]], "MMMM YYYY")</f>
        <v>August 2023</v>
      </c>
      <c r="R207" s="4">
        <v>0.55208333333333337</v>
      </c>
      <c r="S207" s="6">
        <f t="shared" si="11"/>
        <v>45146.541666666664</v>
      </c>
      <c r="T207" s="6">
        <f t="shared" si="9"/>
        <v>45146.552083333336</v>
      </c>
      <c r="U207" s="92">
        <f t="shared" si="10"/>
        <v>1.0416666671517305E-2</v>
      </c>
      <c r="V207" s="2" t="s">
        <v>25</v>
      </c>
      <c r="W207" s="10" t="s">
        <v>26</v>
      </c>
    </row>
    <row r="208" spans="1:23" ht="18" customHeight="1" x14ac:dyDescent="0.25">
      <c r="A208" s="107">
        <v>208</v>
      </c>
      <c r="B208" s="3">
        <v>45146</v>
      </c>
      <c r="C208" s="3" t="str">
        <f>TEXT(Table1[[#This Row],[CALL DATE]], "mmm yyy")</f>
        <v>Aug 2023</v>
      </c>
      <c r="D208" s="4">
        <v>0.70833333333333337</v>
      </c>
      <c r="E208" s="4">
        <v>0.71527777777777779</v>
      </c>
      <c r="F208" s="130">
        <f>Table1[[#This Row],[CALL 
ATTENDED 
TIME]]-Table1[[#This Row],[CALL RECEIVED TIME]]</f>
        <v>6.9444444444444198E-3</v>
      </c>
      <c r="G208" s="17" t="s">
        <v>3678</v>
      </c>
      <c r="H208" s="5" t="s">
        <v>43</v>
      </c>
      <c r="I208" s="5" t="s">
        <v>606</v>
      </c>
      <c r="J208" s="2" t="s">
        <v>171</v>
      </c>
      <c r="K208" s="5" t="s">
        <v>88</v>
      </c>
      <c r="L208" s="64" t="s">
        <v>2152</v>
      </c>
      <c r="M208" s="64" t="s">
        <v>2153</v>
      </c>
      <c r="N208" s="63" t="s">
        <v>41</v>
      </c>
      <c r="O208" s="2" t="s">
        <v>41</v>
      </c>
      <c r="P208" s="3">
        <v>45146</v>
      </c>
      <c r="Q208" s="3" t="str">
        <f>TEXT(Table1[[#This Row],[END DATE ]], "MMMM YYYY")</f>
        <v>August 2023</v>
      </c>
      <c r="R208" s="4">
        <v>0.71875</v>
      </c>
      <c r="S208" s="6">
        <f t="shared" si="11"/>
        <v>45146.708333333336</v>
      </c>
      <c r="T208" s="6">
        <f t="shared" si="9"/>
        <v>45146.71875</v>
      </c>
      <c r="U208" s="92">
        <f t="shared" si="10"/>
        <v>1.0416666664241347E-2</v>
      </c>
      <c r="V208" s="2" t="s">
        <v>25</v>
      </c>
      <c r="W208" s="10" t="s">
        <v>26</v>
      </c>
    </row>
    <row r="209" spans="1:23" ht="18" customHeight="1" x14ac:dyDescent="0.25">
      <c r="A209" s="107">
        <v>209</v>
      </c>
      <c r="B209" s="3">
        <v>45147</v>
      </c>
      <c r="C209" s="3" t="str">
        <f>TEXT(Table1[[#This Row],[CALL DATE]], "mmm yyy")</f>
        <v>Aug 2023</v>
      </c>
      <c r="D209" s="4">
        <v>0.75</v>
      </c>
      <c r="E209" s="4">
        <v>0.75694444444444453</v>
      </c>
      <c r="F209" s="130">
        <f>Table1[[#This Row],[CALL 
ATTENDED 
TIME]]-Table1[[#This Row],[CALL RECEIVED TIME]]</f>
        <v>6.9444444444445308E-3</v>
      </c>
      <c r="G209" s="17" t="s">
        <v>3632</v>
      </c>
      <c r="H209" s="5" t="s">
        <v>116</v>
      </c>
      <c r="I209" s="5" t="s">
        <v>760</v>
      </c>
      <c r="J209" s="2" t="s">
        <v>77</v>
      </c>
      <c r="K209" s="5" t="s">
        <v>1608</v>
      </c>
      <c r="L209" s="18" t="s">
        <v>1423</v>
      </c>
      <c r="M209" s="18" t="s">
        <v>2154</v>
      </c>
      <c r="N209" s="2" t="s">
        <v>270</v>
      </c>
      <c r="O209" s="2" t="s">
        <v>41</v>
      </c>
      <c r="P209" s="3">
        <v>45147</v>
      </c>
      <c r="Q209" s="3" t="str">
        <f>TEXT(Table1[[#This Row],[END DATE ]], "MMMM YYYY")</f>
        <v>August 2023</v>
      </c>
      <c r="R209" s="4">
        <v>0.77083333333333337</v>
      </c>
      <c r="S209" s="6">
        <f t="shared" si="11"/>
        <v>45147.75</v>
      </c>
      <c r="T209" s="6">
        <f t="shared" si="9"/>
        <v>45147.770833333336</v>
      </c>
      <c r="U209" s="92">
        <f t="shared" si="10"/>
        <v>2.0833333335758653E-2</v>
      </c>
      <c r="V209" s="2" t="s">
        <v>25</v>
      </c>
      <c r="W209" s="2" t="s">
        <v>47</v>
      </c>
    </row>
    <row r="210" spans="1:23" ht="18" customHeight="1" x14ac:dyDescent="0.25">
      <c r="A210" s="107">
        <v>210</v>
      </c>
      <c r="B210" s="3">
        <v>45148</v>
      </c>
      <c r="C210" s="3" t="str">
        <f>TEXT(Table1[[#This Row],[CALL DATE]], "mmm yyy")</f>
        <v>Aug 2023</v>
      </c>
      <c r="D210" s="4">
        <v>0.70833333333333337</v>
      </c>
      <c r="E210" s="4">
        <v>0.71527777777777779</v>
      </c>
      <c r="F210" s="130">
        <f>Table1[[#This Row],[CALL 
ATTENDED 
TIME]]-Table1[[#This Row],[CALL RECEIVED TIME]]</f>
        <v>6.9444444444444198E-3</v>
      </c>
      <c r="G210" s="24" t="s">
        <v>3494</v>
      </c>
      <c r="H210" s="8" t="s">
        <v>32</v>
      </c>
      <c r="I210" s="8" t="s">
        <v>31</v>
      </c>
      <c r="J210" s="2" t="s">
        <v>77</v>
      </c>
      <c r="K210" s="5" t="s">
        <v>1608</v>
      </c>
      <c r="L210" s="18" t="s">
        <v>400</v>
      </c>
      <c r="M210" s="18" t="s">
        <v>2155</v>
      </c>
      <c r="N210" s="2" t="s">
        <v>159</v>
      </c>
      <c r="O210" s="2" t="s">
        <v>41</v>
      </c>
      <c r="P210" s="3">
        <v>45148</v>
      </c>
      <c r="Q210" s="3" t="str">
        <f>TEXT(Table1[[#This Row],[END DATE ]], "MMMM YYYY")</f>
        <v>August 2023</v>
      </c>
      <c r="R210" s="4">
        <v>0.73611111111111116</v>
      </c>
      <c r="S210" s="6">
        <f t="shared" si="11"/>
        <v>45148.708333333336</v>
      </c>
      <c r="T210" s="6">
        <f t="shared" si="9"/>
        <v>45148.736111111109</v>
      </c>
      <c r="U210" s="92">
        <f t="shared" si="10"/>
        <v>2.7777777773735579E-2</v>
      </c>
      <c r="V210" s="2" t="s">
        <v>25</v>
      </c>
      <c r="W210" s="10" t="s">
        <v>26</v>
      </c>
    </row>
    <row r="211" spans="1:23" ht="18" customHeight="1" x14ac:dyDescent="0.25">
      <c r="A211" s="107">
        <v>211</v>
      </c>
      <c r="B211" s="3">
        <v>45148</v>
      </c>
      <c r="C211" s="3" t="str">
        <f>TEXT(Table1[[#This Row],[CALL DATE]], "mmm yyy")</f>
        <v>Aug 2023</v>
      </c>
      <c r="D211" s="4">
        <v>0.34027777777777773</v>
      </c>
      <c r="E211" s="4">
        <v>0.34375</v>
      </c>
      <c r="F211" s="130">
        <f>Table1[[#This Row],[CALL 
ATTENDED 
TIME]]-Table1[[#This Row],[CALL RECEIVED TIME]]</f>
        <v>3.4722222222222654E-3</v>
      </c>
      <c r="G211" s="17" t="s">
        <v>3626</v>
      </c>
      <c r="H211" s="5" t="s">
        <v>128</v>
      </c>
      <c r="I211" s="5" t="s">
        <v>392</v>
      </c>
      <c r="J211" s="2" t="s">
        <v>443</v>
      </c>
      <c r="K211" s="5" t="s">
        <v>1608</v>
      </c>
      <c r="L211" s="57" t="s">
        <v>2156</v>
      </c>
      <c r="M211" s="57" t="s">
        <v>2157</v>
      </c>
      <c r="N211" s="2" t="s">
        <v>1869</v>
      </c>
      <c r="O211" s="9" t="s">
        <v>41</v>
      </c>
      <c r="P211" s="3">
        <v>45148</v>
      </c>
      <c r="Q211" s="3" t="str">
        <f>TEXT(Table1[[#This Row],[END DATE ]], "MMMM YYYY")</f>
        <v>August 2023</v>
      </c>
      <c r="R211" s="4">
        <v>0.35069444444444442</v>
      </c>
      <c r="S211" s="6">
        <f t="shared" si="11"/>
        <v>45148.340277777781</v>
      </c>
      <c r="T211" s="6">
        <f t="shared" si="9"/>
        <v>45148.350694444445</v>
      </c>
      <c r="U211" s="92">
        <f t="shared" si="10"/>
        <v>1.0416666664241347E-2</v>
      </c>
      <c r="V211" s="2" t="s">
        <v>25</v>
      </c>
      <c r="W211" s="2" t="s">
        <v>47</v>
      </c>
    </row>
    <row r="212" spans="1:23" ht="18" customHeight="1" x14ac:dyDescent="0.25">
      <c r="A212" s="107">
        <v>212</v>
      </c>
      <c r="B212" s="3">
        <v>45148</v>
      </c>
      <c r="C212" s="3" t="str">
        <f>TEXT(Table1[[#This Row],[CALL DATE]], "mmm yyy")</f>
        <v>Aug 2023</v>
      </c>
      <c r="D212" s="4">
        <v>0.98611111111111116</v>
      </c>
      <c r="E212" s="4">
        <v>0.98958333333333337</v>
      </c>
      <c r="F212" s="130">
        <f>Table1[[#This Row],[CALL 
ATTENDED 
TIME]]-Table1[[#This Row],[CALL RECEIVED TIME]]</f>
        <v>3.4722222222222099E-3</v>
      </c>
      <c r="G212" s="17" t="s">
        <v>3654</v>
      </c>
      <c r="H212" s="5" t="s">
        <v>132</v>
      </c>
      <c r="I212" s="5" t="s">
        <v>133</v>
      </c>
      <c r="J212" s="5" t="s">
        <v>21</v>
      </c>
      <c r="K212" s="2" t="s">
        <v>162</v>
      </c>
      <c r="L212" s="18" t="s">
        <v>293</v>
      </c>
      <c r="M212" s="18" t="s">
        <v>3515</v>
      </c>
      <c r="N212" s="63" t="s">
        <v>41</v>
      </c>
      <c r="O212" s="2" t="s">
        <v>41</v>
      </c>
      <c r="P212" s="3">
        <v>45148</v>
      </c>
      <c r="Q212" s="3" t="str">
        <f>TEXT(Table1[[#This Row],[END DATE ]], "MMMM YYYY")</f>
        <v>August 2023</v>
      </c>
      <c r="R212" s="4">
        <v>0.99305555555555547</v>
      </c>
      <c r="S212" s="6">
        <f t="shared" si="11"/>
        <v>45148.986111111109</v>
      </c>
      <c r="T212" s="6">
        <f t="shared" si="9"/>
        <v>45148.993055555555</v>
      </c>
      <c r="U212" s="92">
        <f t="shared" si="10"/>
        <v>6.9444444452528842E-3</v>
      </c>
      <c r="V212" s="2" t="s">
        <v>25</v>
      </c>
      <c r="W212" s="10" t="s">
        <v>26</v>
      </c>
    </row>
    <row r="213" spans="1:23" ht="18" customHeight="1" x14ac:dyDescent="0.25">
      <c r="A213" s="107">
        <v>213</v>
      </c>
      <c r="B213" s="3">
        <v>45148</v>
      </c>
      <c r="C213" s="3" t="str">
        <f>TEXT(Table1[[#This Row],[CALL DATE]], "mmm yyy")</f>
        <v>Aug 2023</v>
      </c>
      <c r="D213" s="4">
        <v>0.53472222222222221</v>
      </c>
      <c r="E213" s="4">
        <v>0.53819444444444442</v>
      </c>
      <c r="F213" s="130">
        <f>Table1[[#This Row],[CALL 
ATTENDED 
TIME]]-Table1[[#This Row],[CALL RECEIVED TIME]]</f>
        <v>3.4722222222222099E-3</v>
      </c>
      <c r="G213" s="17" t="s">
        <v>1391</v>
      </c>
      <c r="H213" s="5" t="s">
        <v>959</v>
      </c>
      <c r="I213" s="5" t="s">
        <v>3354</v>
      </c>
      <c r="J213" s="2" t="s">
        <v>171</v>
      </c>
      <c r="K213" s="2" t="s">
        <v>182</v>
      </c>
      <c r="L213" s="64" t="s">
        <v>2158</v>
      </c>
      <c r="M213" s="64" t="s">
        <v>2159</v>
      </c>
      <c r="N213" s="63" t="s">
        <v>41</v>
      </c>
      <c r="O213" s="2" t="s">
        <v>41</v>
      </c>
      <c r="P213" s="3">
        <v>45148</v>
      </c>
      <c r="Q213" s="3" t="str">
        <f>TEXT(Table1[[#This Row],[END DATE ]], "MMMM YYYY")</f>
        <v>August 2023</v>
      </c>
      <c r="R213" s="4">
        <v>0.54513888888888895</v>
      </c>
      <c r="S213" s="6">
        <f t="shared" si="11"/>
        <v>45148.534722222219</v>
      </c>
      <c r="T213" s="6">
        <f t="shared" si="9"/>
        <v>45148.545138888891</v>
      </c>
      <c r="U213" s="92">
        <f t="shared" si="10"/>
        <v>1.0416666671517305E-2</v>
      </c>
      <c r="V213" s="2" t="s">
        <v>25</v>
      </c>
      <c r="W213" s="10" t="s">
        <v>26</v>
      </c>
    </row>
    <row r="214" spans="1:23" ht="18" customHeight="1" x14ac:dyDescent="0.25">
      <c r="A214" s="107">
        <v>214</v>
      </c>
      <c r="B214" s="3">
        <v>45148</v>
      </c>
      <c r="C214" s="3" t="str">
        <f>TEXT(Table1[[#This Row],[CALL DATE]], "mmm yyy")</f>
        <v>Aug 2023</v>
      </c>
      <c r="D214" s="4">
        <v>0.61111111111111105</v>
      </c>
      <c r="E214" s="4">
        <v>0.61458333333333337</v>
      </c>
      <c r="F214" s="130">
        <f>Table1[[#This Row],[CALL 
ATTENDED 
TIME]]-Table1[[#This Row],[CALL RECEIVED TIME]]</f>
        <v>3.4722222222223209E-3</v>
      </c>
      <c r="G214" s="24" t="s">
        <v>3494</v>
      </c>
      <c r="H214" s="8" t="s">
        <v>32</v>
      </c>
      <c r="I214" s="8" t="s">
        <v>31</v>
      </c>
      <c r="J214" s="2" t="s">
        <v>171</v>
      </c>
      <c r="K214" s="5" t="s">
        <v>1608</v>
      </c>
      <c r="L214" s="18" t="s">
        <v>400</v>
      </c>
      <c r="M214" s="64" t="s">
        <v>2161</v>
      </c>
      <c r="N214" s="61" t="s">
        <v>159</v>
      </c>
      <c r="O214" s="2" t="s">
        <v>41</v>
      </c>
      <c r="P214" s="3">
        <v>45148</v>
      </c>
      <c r="Q214" s="3" t="str">
        <f>TEXT(Table1[[#This Row],[END DATE ]], "MMMM YYYY")</f>
        <v>August 2023</v>
      </c>
      <c r="R214" s="4">
        <v>0.64583333333333337</v>
      </c>
      <c r="S214" s="6">
        <f t="shared" si="11"/>
        <v>45148.611111111109</v>
      </c>
      <c r="T214" s="6">
        <f t="shared" si="9"/>
        <v>45148.645833333336</v>
      </c>
      <c r="U214" s="92">
        <f t="shared" si="10"/>
        <v>3.4722222226264421E-2</v>
      </c>
      <c r="V214" s="2" t="s">
        <v>25</v>
      </c>
      <c r="W214" s="10" t="s">
        <v>26</v>
      </c>
    </row>
    <row r="215" spans="1:23" ht="18" customHeight="1" x14ac:dyDescent="0.25">
      <c r="A215" s="107">
        <v>215</v>
      </c>
      <c r="B215" s="3">
        <v>45149</v>
      </c>
      <c r="C215" s="3" t="str">
        <f>TEXT(Table1[[#This Row],[CALL DATE]], "mmm yyy")</f>
        <v>Aug 2023</v>
      </c>
      <c r="D215" s="4">
        <v>0.79166666666666663</v>
      </c>
      <c r="E215" s="4">
        <v>0.80208333333333337</v>
      </c>
      <c r="F215" s="130">
        <f>Table1[[#This Row],[CALL 
ATTENDED 
TIME]]-Table1[[#This Row],[CALL RECEIVED TIME]]</f>
        <v>1.0416666666666741E-2</v>
      </c>
      <c r="G215" s="18" t="s">
        <v>3633</v>
      </c>
      <c r="H215" s="2" t="s">
        <v>477</v>
      </c>
      <c r="I215" s="2" t="s">
        <v>1466</v>
      </c>
      <c r="J215" s="2" t="s">
        <v>77</v>
      </c>
      <c r="K215" s="5" t="s">
        <v>141</v>
      </c>
      <c r="L215" s="18" t="s">
        <v>2162</v>
      </c>
      <c r="M215" s="18" t="s">
        <v>2163</v>
      </c>
      <c r="N215" s="2" t="s">
        <v>3318</v>
      </c>
      <c r="O215" s="2" t="s">
        <v>41</v>
      </c>
      <c r="P215" s="3">
        <v>45149</v>
      </c>
      <c r="Q215" s="3" t="str">
        <f>TEXT(Table1[[#This Row],[END DATE ]], "MMMM YYYY")</f>
        <v>August 2023</v>
      </c>
      <c r="R215" s="4">
        <v>0.8125</v>
      </c>
      <c r="S215" s="6">
        <f t="shared" si="11"/>
        <v>45149.791666666664</v>
      </c>
      <c r="T215" s="6">
        <f t="shared" si="9"/>
        <v>45149.8125</v>
      </c>
      <c r="U215" s="92">
        <f t="shared" si="10"/>
        <v>2.0833333335758653E-2</v>
      </c>
      <c r="V215" s="2" t="s">
        <v>25</v>
      </c>
      <c r="W215" s="2" t="s">
        <v>47</v>
      </c>
    </row>
    <row r="216" spans="1:23" ht="18" customHeight="1" x14ac:dyDescent="0.25">
      <c r="A216" s="107">
        <v>216</v>
      </c>
      <c r="B216" s="3">
        <v>45149</v>
      </c>
      <c r="C216" s="3" t="str">
        <f>TEXT(Table1[[#This Row],[CALL DATE]], "mmm yyy")</f>
        <v>Aug 2023</v>
      </c>
      <c r="D216" s="4">
        <v>0.47222222222222227</v>
      </c>
      <c r="E216" s="4">
        <v>0.47569444444444442</v>
      </c>
      <c r="F216" s="130">
        <f>Table1[[#This Row],[CALL 
ATTENDED 
TIME]]-Table1[[#This Row],[CALL RECEIVED TIME]]</f>
        <v>3.4722222222221544E-3</v>
      </c>
      <c r="G216" s="17" t="s">
        <v>3641</v>
      </c>
      <c r="H216" s="5" t="s">
        <v>36</v>
      </c>
      <c r="I216" s="5" t="s">
        <v>94</v>
      </c>
      <c r="J216" s="2" t="s">
        <v>443</v>
      </c>
      <c r="K216" s="5" t="s">
        <v>1608</v>
      </c>
      <c r="L216" s="57" t="s">
        <v>2164</v>
      </c>
      <c r="M216" s="57" t="s">
        <v>2165</v>
      </c>
      <c r="N216" s="9" t="s">
        <v>41</v>
      </c>
      <c r="O216" s="9" t="s">
        <v>41</v>
      </c>
      <c r="P216" s="3">
        <v>45149</v>
      </c>
      <c r="Q216" s="3" t="str">
        <f>TEXT(Table1[[#This Row],[END DATE ]], "MMMM YYYY")</f>
        <v>August 2023</v>
      </c>
      <c r="R216" s="4">
        <v>0.49305555555555558</v>
      </c>
      <c r="S216" s="6">
        <f t="shared" si="11"/>
        <v>45149.472222222219</v>
      </c>
      <c r="T216" s="6">
        <f t="shared" si="9"/>
        <v>45149.493055555555</v>
      </c>
      <c r="U216" s="92">
        <f t="shared" si="10"/>
        <v>2.0833333335758653E-2</v>
      </c>
      <c r="V216" s="2" t="s">
        <v>25</v>
      </c>
      <c r="W216" s="2" t="s">
        <v>42</v>
      </c>
    </row>
    <row r="217" spans="1:23" ht="18" customHeight="1" x14ac:dyDescent="0.25">
      <c r="A217" s="107">
        <v>217</v>
      </c>
      <c r="B217" s="3">
        <v>45149</v>
      </c>
      <c r="C217" s="3" t="str">
        <f>TEXT(Table1[[#This Row],[CALL DATE]], "mmm yyy")</f>
        <v>Aug 2023</v>
      </c>
      <c r="D217" s="4">
        <v>0.46875</v>
      </c>
      <c r="E217" s="4">
        <v>0.47222222222222227</v>
      </c>
      <c r="F217" s="130">
        <f>Table1[[#This Row],[CALL 
ATTENDED 
TIME]]-Table1[[#This Row],[CALL RECEIVED TIME]]</f>
        <v>3.4722222222222654E-3</v>
      </c>
      <c r="G217" s="17" t="s">
        <v>68</v>
      </c>
      <c r="H217" s="5" t="s">
        <v>69</v>
      </c>
      <c r="I217" s="5" t="s">
        <v>70</v>
      </c>
      <c r="J217" s="2" t="s">
        <v>443</v>
      </c>
      <c r="K217" s="34" t="s">
        <v>721</v>
      </c>
      <c r="L217" s="57" t="s">
        <v>2166</v>
      </c>
      <c r="M217" s="57" t="s">
        <v>2167</v>
      </c>
      <c r="N217" s="63" t="s">
        <v>41</v>
      </c>
      <c r="O217" s="2" t="s">
        <v>41</v>
      </c>
      <c r="P217" s="3">
        <v>45149</v>
      </c>
      <c r="Q217" s="3" t="str">
        <f>TEXT(Table1[[#This Row],[END DATE ]], "MMMM YYYY")</f>
        <v>August 2023</v>
      </c>
      <c r="R217" s="4">
        <v>0.47916666666666669</v>
      </c>
      <c r="S217" s="6">
        <f t="shared" si="11"/>
        <v>45149.46875</v>
      </c>
      <c r="T217" s="6">
        <f t="shared" si="9"/>
        <v>45149.479166666664</v>
      </c>
      <c r="U217" s="92">
        <f t="shared" si="10"/>
        <v>1.0416666664241347E-2</v>
      </c>
      <c r="V217" s="2" t="s">
        <v>25</v>
      </c>
      <c r="W217" s="10" t="s">
        <v>26</v>
      </c>
    </row>
    <row r="218" spans="1:23" ht="18" customHeight="1" x14ac:dyDescent="0.25">
      <c r="A218" s="107">
        <v>218</v>
      </c>
      <c r="B218" s="3">
        <v>45149</v>
      </c>
      <c r="C218" s="3" t="str">
        <f>TEXT(Table1[[#This Row],[CALL DATE]], "mmm yyy")</f>
        <v>Aug 2023</v>
      </c>
      <c r="D218" s="4">
        <v>0.79166666666666663</v>
      </c>
      <c r="E218" s="4">
        <v>0.79513888888888884</v>
      </c>
      <c r="F218" s="130">
        <f>Table1[[#This Row],[CALL 
ATTENDED 
TIME]]-Table1[[#This Row],[CALL RECEIVED TIME]]</f>
        <v>3.4722222222222099E-3</v>
      </c>
      <c r="G218" s="17" t="s">
        <v>958</v>
      </c>
      <c r="H218" s="5" t="s">
        <v>959</v>
      </c>
      <c r="I218" s="5" t="s">
        <v>960</v>
      </c>
      <c r="J218" s="5" t="s">
        <v>21</v>
      </c>
      <c r="K218" s="2" t="s">
        <v>55</v>
      </c>
      <c r="L218" s="18" t="s">
        <v>22</v>
      </c>
      <c r="M218" s="18" t="s">
        <v>2168</v>
      </c>
      <c r="N218" s="63" t="s">
        <v>41</v>
      </c>
      <c r="O218" s="2" t="s">
        <v>41</v>
      </c>
      <c r="P218" s="3">
        <v>45149</v>
      </c>
      <c r="Q218" s="3" t="str">
        <f>TEXT(Table1[[#This Row],[END DATE ]], "MMMM YYYY")</f>
        <v>August 2023</v>
      </c>
      <c r="R218" s="4">
        <v>0.80208333333333337</v>
      </c>
      <c r="S218" s="6">
        <f t="shared" si="11"/>
        <v>45149.791666666664</v>
      </c>
      <c r="T218" s="6">
        <f t="shared" ref="T218:T280" si="12">P218+R218</f>
        <v>45149.802083333336</v>
      </c>
      <c r="U218" s="92">
        <f t="shared" ref="U218:U280" si="13">T218-S218</f>
        <v>1.0416666671517305E-2</v>
      </c>
      <c r="V218" s="2" t="s">
        <v>25</v>
      </c>
      <c r="W218" s="10" t="s">
        <v>26</v>
      </c>
    </row>
    <row r="219" spans="1:23" ht="18" customHeight="1" x14ac:dyDescent="0.25">
      <c r="A219" s="107">
        <v>219</v>
      </c>
      <c r="B219" s="3">
        <v>45149</v>
      </c>
      <c r="C219" s="3" t="str">
        <f>TEXT(Table1[[#This Row],[CALL DATE]], "mmm yyy")</f>
        <v>Aug 2023</v>
      </c>
      <c r="D219" s="4">
        <v>0.90972222222222221</v>
      </c>
      <c r="E219" s="4">
        <v>0.91319444444444453</v>
      </c>
      <c r="F219" s="130">
        <f>Table1[[#This Row],[CALL 
ATTENDED 
TIME]]-Table1[[#This Row],[CALL RECEIVED TIME]]</f>
        <v>3.4722222222223209E-3</v>
      </c>
      <c r="G219" s="17" t="s">
        <v>3641</v>
      </c>
      <c r="H219" s="2" t="s">
        <v>36</v>
      </c>
      <c r="I219" s="2" t="s">
        <v>37</v>
      </c>
      <c r="J219" s="2" t="s">
        <v>21</v>
      </c>
      <c r="K219" s="5" t="s">
        <v>1608</v>
      </c>
      <c r="L219" s="18" t="s">
        <v>722</v>
      </c>
      <c r="M219" s="18" t="s">
        <v>2169</v>
      </c>
      <c r="N219" s="2" t="s">
        <v>41</v>
      </c>
      <c r="O219" s="2" t="s">
        <v>2170</v>
      </c>
      <c r="P219" s="3">
        <v>45149</v>
      </c>
      <c r="Q219" s="3" t="str">
        <f>TEXT(Table1[[#This Row],[END DATE ]], "MMMM YYYY")</f>
        <v>August 2023</v>
      </c>
      <c r="R219" s="4">
        <v>0.92083333333333339</v>
      </c>
      <c r="S219" s="6">
        <f t="shared" si="11"/>
        <v>45149.909722222219</v>
      </c>
      <c r="T219" s="6">
        <f t="shared" si="12"/>
        <v>45149.92083333333</v>
      </c>
      <c r="U219" s="92">
        <f t="shared" si="13"/>
        <v>1.1111111110949423E-2</v>
      </c>
      <c r="V219" s="2" t="s">
        <v>72</v>
      </c>
      <c r="W219" s="2" t="s">
        <v>42</v>
      </c>
    </row>
    <row r="220" spans="1:23" ht="18" customHeight="1" x14ac:dyDescent="0.25">
      <c r="A220" s="107">
        <v>220</v>
      </c>
      <c r="B220" s="3">
        <v>45149</v>
      </c>
      <c r="C220" s="3" t="str">
        <f>TEXT(Table1[[#This Row],[CALL DATE]], "mmm yyy")</f>
        <v>Aug 2023</v>
      </c>
      <c r="D220" s="4">
        <v>0.97916666666666663</v>
      </c>
      <c r="E220" s="4">
        <v>0.9819444444444444</v>
      </c>
      <c r="F220" s="130">
        <f>Table1[[#This Row],[CALL 
ATTENDED 
TIME]]-Table1[[#This Row],[CALL RECEIVED TIME]]</f>
        <v>2.7777777777777679E-3</v>
      </c>
      <c r="G220" s="30" t="s">
        <v>1388</v>
      </c>
      <c r="H220" s="2" t="s">
        <v>876</v>
      </c>
      <c r="I220" s="2" t="s">
        <v>2171</v>
      </c>
      <c r="J220" s="2" t="s">
        <v>21</v>
      </c>
      <c r="K220" s="5" t="s">
        <v>1608</v>
      </c>
      <c r="L220" s="18" t="s">
        <v>284</v>
      </c>
      <c r="M220" s="18" t="s">
        <v>2172</v>
      </c>
      <c r="N220" s="63" t="s">
        <v>41</v>
      </c>
      <c r="O220" s="2" t="s">
        <v>41</v>
      </c>
      <c r="P220" s="3">
        <v>45149</v>
      </c>
      <c r="Q220" s="3" t="str">
        <f>TEXT(Table1[[#This Row],[END DATE ]], "MMMM YYYY")</f>
        <v>August 2023</v>
      </c>
      <c r="R220" s="4">
        <v>0.98958333333333337</v>
      </c>
      <c r="S220" s="6">
        <f t="shared" si="11"/>
        <v>45149.979166666664</v>
      </c>
      <c r="T220" s="6">
        <f t="shared" si="12"/>
        <v>45149.989583333336</v>
      </c>
      <c r="U220" s="92">
        <f t="shared" si="13"/>
        <v>1.0416666671517305E-2</v>
      </c>
      <c r="V220" s="2" t="s">
        <v>25</v>
      </c>
      <c r="W220" s="10" t="s">
        <v>26</v>
      </c>
    </row>
    <row r="221" spans="1:23" ht="18" customHeight="1" x14ac:dyDescent="0.25">
      <c r="A221" s="107">
        <v>221</v>
      </c>
      <c r="B221" s="58">
        <v>45149</v>
      </c>
      <c r="C221" s="58" t="str">
        <f>TEXT(Table1[[#This Row],[CALL DATE]], "mmm yyy")</f>
        <v>Aug 2023</v>
      </c>
      <c r="D221" s="59">
        <v>0.59722222222222221</v>
      </c>
      <c r="E221" s="59">
        <v>0.60416666666666663</v>
      </c>
      <c r="F221" s="130">
        <f>Table1[[#This Row],[CALL 
ATTENDED 
TIME]]-Table1[[#This Row],[CALL RECEIVED TIME]]</f>
        <v>6.9444444444444198E-3</v>
      </c>
      <c r="G221" s="64" t="s">
        <v>532</v>
      </c>
      <c r="H221" s="61" t="s">
        <v>533</v>
      </c>
      <c r="I221" s="61" t="s">
        <v>534</v>
      </c>
      <c r="J221" s="61" t="s">
        <v>54</v>
      </c>
      <c r="K221" s="61" t="s">
        <v>179</v>
      </c>
      <c r="L221" s="64" t="s">
        <v>2173</v>
      </c>
      <c r="M221" s="64" t="s">
        <v>2174</v>
      </c>
      <c r="N221" s="63" t="s">
        <v>41</v>
      </c>
      <c r="O221" s="2" t="s">
        <v>2038</v>
      </c>
      <c r="P221" s="58">
        <v>45149</v>
      </c>
      <c r="Q221" s="58" t="str">
        <f>TEXT(Table1[[#This Row],[END DATE ]], "MMMM YYYY")</f>
        <v>August 2023</v>
      </c>
      <c r="R221" s="59">
        <v>0.61111111111111105</v>
      </c>
      <c r="S221" s="6">
        <f t="shared" si="11"/>
        <v>45149.597222222219</v>
      </c>
      <c r="T221" s="6">
        <f t="shared" si="12"/>
        <v>45149.611111111109</v>
      </c>
      <c r="U221" s="92">
        <f t="shared" si="13"/>
        <v>1.3888888890505768E-2</v>
      </c>
      <c r="V221" s="61" t="s">
        <v>72</v>
      </c>
      <c r="W221" s="10" t="s">
        <v>26</v>
      </c>
    </row>
    <row r="222" spans="1:23" ht="18" customHeight="1" x14ac:dyDescent="0.25">
      <c r="A222" s="107">
        <v>222</v>
      </c>
      <c r="B222" s="58">
        <v>45149</v>
      </c>
      <c r="C222" s="58" t="str">
        <f>TEXT(Table1[[#This Row],[CALL DATE]], "mmm yyy")</f>
        <v>Aug 2023</v>
      </c>
      <c r="D222" s="59">
        <v>0.62152777777777779</v>
      </c>
      <c r="E222" s="59">
        <v>0.62847222222222221</v>
      </c>
      <c r="F222" s="130">
        <f>Table1[[#This Row],[CALL 
ATTENDED 
TIME]]-Table1[[#This Row],[CALL RECEIVED TIME]]</f>
        <v>6.9444444444444198E-3</v>
      </c>
      <c r="G222" s="64" t="s">
        <v>3628</v>
      </c>
      <c r="H222" s="61" t="s">
        <v>1985</v>
      </c>
      <c r="I222" s="61" t="s">
        <v>1986</v>
      </c>
      <c r="J222" s="61" t="s">
        <v>54</v>
      </c>
      <c r="K222" s="5" t="s">
        <v>1608</v>
      </c>
      <c r="L222" s="64" t="s">
        <v>2175</v>
      </c>
      <c r="M222" s="64" t="s">
        <v>2176</v>
      </c>
      <c r="N222" s="63" t="s">
        <v>41</v>
      </c>
      <c r="O222" s="61" t="s">
        <v>2177</v>
      </c>
      <c r="P222" s="58">
        <v>45149</v>
      </c>
      <c r="Q222" s="58" t="str">
        <f>TEXT(Table1[[#This Row],[END DATE ]], "MMMM YYYY")</f>
        <v>August 2023</v>
      </c>
      <c r="R222" s="59">
        <v>0.63888888888888895</v>
      </c>
      <c r="S222" s="6">
        <f t="shared" si="11"/>
        <v>45149.621527777781</v>
      </c>
      <c r="T222" s="6">
        <f t="shared" si="12"/>
        <v>45149.638888888891</v>
      </c>
      <c r="U222" s="92">
        <f t="shared" si="13"/>
        <v>1.7361111109494232E-2</v>
      </c>
      <c r="V222" s="61" t="s">
        <v>72</v>
      </c>
      <c r="W222" s="10" t="s">
        <v>47</v>
      </c>
    </row>
    <row r="223" spans="1:23" ht="18" customHeight="1" x14ac:dyDescent="0.25">
      <c r="A223" s="107">
        <v>223</v>
      </c>
      <c r="B223" s="3">
        <v>45150</v>
      </c>
      <c r="C223" s="3" t="str">
        <f>TEXT(Table1[[#This Row],[CALL DATE]], "mmm yyy")</f>
        <v>Aug 2023</v>
      </c>
      <c r="D223" s="4">
        <v>0.45833333333333331</v>
      </c>
      <c r="E223" s="4">
        <v>0.46180555555555558</v>
      </c>
      <c r="F223" s="130">
        <f>Table1[[#This Row],[CALL 
ATTENDED 
TIME]]-Table1[[#This Row],[CALL RECEIVED TIME]]</f>
        <v>3.4722222222222654E-3</v>
      </c>
      <c r="G223" s="18" t="s">
        <v>585</v>
      </c>
      <c r="H223" s="2" t="s">
        <v>139</v>
      </c>
      <c r="I223" s="2" t="s">
        <v>1606</v>
      </c>
      <c r="J223" s="2" t="s">
        <v>77</v>
      </c>
      <c r="K223" s="2" t="s">
        <v>111</v>
      </c>
      <c r="L223" s="18" t="s">
        <v>22</v>
      </c>
      <c r="M223" s="18" t="s">
        <v>2178</v>
      </c>
      <c r="N223" s="63" t="s">
        <v>41</v>
      </c>
      <c r="O223" s="2" t="s">
        <v>41</v>
      </c>
      <c r="P223" s="3">
        <v>45150</v>
      </c>
      <c r="Q223" s="3" t="str">
        <f>TEXT(Table1[[#This Row],[END DATE ]], "MMMM YYYY")</f>
        <v>August 2023</v>
      </c>
      <c r="R223" s="4">
        <v>0.46527777777777773</v>
      </c>
      <c r="S223" s="6">
        <f t="shared" si="11"/>
        <v>45150.458333333336</v>
      </c>
      <c r="T223" s="6">
        <f t="shared" si="12"/>
        <v>45150.465277777781</v>
      </c>
      <c r="U223" s="92">
        <f t="shared" si="13"/>
        <v>6.9444444452528842E-3</v>
      </c>
      <c r="V223" s="2" t="s">
        <v>25</v>
      </c>
      <c r="W223" s="10" t="s">
        <v>42</v>
      </c>
    </row>
    <row r="224" spans="1:23" ht="18" customHeight="1" x14ac:dyDescent="0.25">
      <c r="A224" s="107">
        <v>224</v>
      </c>
      <c r="B224" s="3">
        <v>45150</v>
      </c>
      <c r="C224" s="3" t="str">
        <f>TEXT(Table1[[#This Row],[CALL DATE]], "mmm yyy")</f>
        <v>Aug 2023</v>
      </c>
      <c r="D224" s="4">
        <v>0.42708333333333331</v>
      </c>
      <c r="E224" s="4">
        <v>0.43055555555555558</v>
      </c>
      <c r="F224" s="130">
        <f>Table1[[#This Row],[CALL 
ATTENDED 
TIME]]-Table1[[#This Row],[CALL RECEIVED TIME]]</f>
        <v>3.4722222222222654E-3</v>
      </c>
      <c r="G224" s="17" t="s">
        <v>585</v>
      </c>
      <c r="H224" s="5" t="s">
        <v>139</v>
      </c>
      <c r="I224" s="5" t="s">
        <v>1606</v>
      </c>
      <c r="J224" s="5" t="s">
        <v>443</v>
      </c>
      <c r="K224" s="2" t="s">
        <v>111</v>
      </c>
      <c r="L224" s="57" t="s">
        <v>22</v>
      </c>
      <c r="M224" s="57" t="s">
        <v>2179</v>
      </c>
      <c r="N224" s="63" t="s">
        <v>41</v>
      </c>
      <c r="O224" s="2" t="s">
        <v>41</v>
      </c>
      <c r="P224" s="3">
        <v>45150</v>
      </c>
      <c r="Q224" s="3" t="str">
        <f>TEXT(Table1[[#This Row],[END DATE ]], "MMMM YYYY")</f>
        <v>August 2023</v>
      </c>
      <c r="R224" s="4">
        <v>0.4375</v>
      </c>
      <c r="S224" s="6">
        <f t="shared" si="11"/>
        <v>45150.427083333336</v>
      </c>
      <c r="T224" s="6">
        <f t="shared" si="12"/>
        <v>45150.4375</v>
      </c>
      <c r="U224" s="92">
        <f t="shared" si="13"/>
        <v>1.0416666664241347E-2</v>
      </c>
      <c r="V224" s="2" t="s">
        <v>25</v>
      </c>
      <c r="W224" s="10" t="s">
        <v>42</v>
      </c>
    </row>
    <row r="225" spans="1:23" ht="18" customHeight="1" x14ac:dyDescent="0.25">
      <c r="A225" s="107">
        <v>225</v>
      </c>
      <c r="B225" s="3">
        <v>45150</v>
      </c>
      <c r="C225" s="3" t="str">
        <f>TEXT(Table1[[#This Row],[CALL DATE]], "mmm yyy")</f>
        <v>Aug 2023</v>
      </c>
      <c r="D225" s="4">
        <v>0.54861111111111105</v>
      </c>
      <c r="E225" s="4">
        <v>0.55208333333333337</v>
      </c>
      <c r="F225" s="130">
        <f>Table1[[#This Row],[CALL 
ATTENDED 
TIME]]-Table1[[#This Row],[CALL RECEIVED TIME]]</f>
        <v>3.4722222222223209E-3</v>
      </c>
      <c r="G225" s="17" t="s">
        <v>3683</v>
      </c>
      <c r="H225" s="5" t="s">
        <v>48</v>
      </c>
      <c r="I225" s="5" t="s">
        <v>49</v>
      </c>
      <c r="J225" s="2" t="s">
        <v>171</v>
      </c>
      <c r="K225" s="61" t="s">
        <v>50</v>
      </c>
      <c r="L225" s="64" t="s">
        <v>2180</v>
      </c>
      <c r="M225" s="64" t="s">
        <v>2181</v>
      </c>
      <c r="N225" s="63" t="s">
        <v>41</v>
      </c>
      <c r="O225" s="2" t="s">
        <v>41</v>
      </c>
      <c r="P225" s="3">
        <v>45150</v>
      </c>
      <c r="Q225" s="3" t="str">
        <f>TEXT(Table1[[#This Row],[END DATE ]], "MMMM YYYY")</f>
        <v>August 2023</v>
      </c>
      <c r="R225" s="4">
        <v>0.5625</v>
      </c>
      <c r="S225" s="6">
        <f t="shared" si="11"/>
        <v>45150.548611111109</v>
      </c>
      <c r="T225" s="6">
        <f t="shared" si="12"/>
        <v>45150.5625</v>
      </c>
      <c r="U225" s="92">
        <f t="shared" si="13"/>
        <v>1.3888888890505768E-2</v>
      </c>
      <c r="V225" s="2" t="s">
        <v>25</v>
      </c>
      <c r="W225" s="10" t="s">
        <v>26</v>
      </c>
    </row>
    <row r="226" spans="1:23" ht="18" customHeight="1" x14ac:dyDescent="0.25">
      <c r="A226" s="107">
        <v>226</v>
      </c>
      <c r="B226" s="3">
        <v>45150</v>
      </c>
      <c r="C226" s="3" t="str">
        <f>TEXT(Table1[[#This Row],[CALL DATE]], "mmm yyy")</f>
        <v>Aug 2023</v>
      </c>
      <c r="D226" s="4">
        <v>0.56597222222222221</v>
      </c>
      <c r="E226" s="4">
        <v>0.56597222222222221</v>
      </c>
      <c r="F226" s="130">
        <f>Table1[[#This Row],[CALL 
ATTENDED 
TIME]]-Table1[[#This Row],[CALL RECEIVED TIME]]</f>
        <v>0</v>
      </c>
      <c r="G226" s="17" t="s">
        <v>3682</v>
      </c>
      <c r="H226" s="5" t="s">
        <v>116</v>
      </c>
      <c r="I226" s="5" t="s">
        <v>434</v>
      </c>
      <c r="J226" s="2" t="s">
        <v>171</v>
      </c>
      <c r="K226" s="61" t="s">
        <v>50</v>
      </c>
      <c r="L226" s="64" t="s">
        <v>2182</v>
      </c>
      <c r="M226" s="64" t="s">
        <v>2183</v>
      </c>
      <c r="N226" s="63" t="s">
        <v>41</v>
      </c>
      <c r="O226" s="2" t="s">
        <v>41</v>
      </c>
      <c r="P226" s="3">
        <v>45150</v>
      </c>
      <c r="Q226" s="3" t="str">
        <f>TEXT(Table1[[#This Row],[END DATE ]], "MMMM YYYY")</f>
        <v>August 2023</v>
      </c>
      <c r="R226" s="4">
        <v>0.57291666666666663</v>
      </c>
      <c r="S226" s="6">
        <f t="shared" si="11"/>
        <v>45150.565972222219</v>
      </c>
      <c r="T226" s="6">
        <f t="shared" si="12"/>
        <v>45150.572916666664</v>
      </c>
      <c r="U226" s="92">
        <f t="shared" si="13"/>
        <v>6.9444444452528842E-3</v>
      </c>
      <c r="V226" s="2" t="s">
        <v>25</v>
      </c>
      <c r="W226" s="10" t="s">
        <v>26</v>
      </c>
    </row>
    <row r="227" spans="1:23" ht="18" customHeight="1" x14ac:dyDescent="0.25">
      <c r="A227" s="107">
        <v>227</v>
      </c>
      <c r="B227" s="3">
        <v>45151</v>
      </c>
      <c r="C227" s="3" t="str">
        <f>TEXT(Table1[[#This Row],[CALL DATE]], "mmm yyy")</f>
        <v>Aug 2023</v>
      </c>
      <c r="D227" s="4">
        <v>0.66666666666666663</v>
      </c>
      <c r="E227" s="4">
        <v>0.67361111111111116</v>
      </c>
      <c r="F227" s="130">
        <f>Table1[[#This Row],[CALL 
ATTENDED 
TIME]]-Table1[[#This Row],[CALL RECEIVED TIME]]</f>
        <v>6.9444444444445308E-3</v>
      </c>
      <c r="G227" s="17" t="s">
        <v>3641</v>
      </c>
      <c r="H227" s="2" t="s">
        <v>36</v>
      </c>
      <c r="I227" s="2" t="s">
        <v>37</v>
      </c>
      <c r="J227" s="2" t="s">
        <v>77</v>
      </c>
      <c r="K227" s="5" t="s">
        <v>1608</v>
      </c>
      <c r="L227" s="18" t="s">
        <v>2184</v>
      </c>
      <c r="M227" s="18" t="s">
        <v>2185</v>
      </c>
      <c r="N227" s="2" t="s">
        <v>41</v>
      </c>
      <c r="O227" s="2" t="s">
        <v>41</v>
      </c>
      <c r="P227" s="3">
        <v>45151</v>
      </c>
      <c r="Q227" s="3" t="str">
        <f>TEXT(Table1[[#This Row],[END DATE ]], "MMMM YYYY")</f>
        <v>August 2023</v>
      </c>
      <c r="R227" s="4">
        <v>0.68055555555555547</v>
      </c>
      <c r="S227" s="6">
        <f t="shared" si="11"/>
        <v>45151.666666666664</v>
      </c>
      <c r="T227" s="6">
        <f t="shared" si="12"/>
        <v>45151.680555555555</v>
      </c>
      <c r="U227" s="92">
        <f t="shared" si="13"/>
        <v>1.3888888890505768E-2</v>
      </c>
      <c r="V227" s="2" t="s">
        <v>25</v>
      </c>
      <c r="W227" s="2" t="s">
        <v>42</v>
      </c>
    </row>
    <row r="228" spans="1:23" ht="18" customHeight="1" x14ac:dyDescent="0.25">
      <c r="A228" s="107">
        <v>228</v>
      </c>
      <c r="B228" s="3">
        <v>45151</v>
      </c>
      <c r="C228" s="3" t="str">
        <f>TEXT(Table1[[#This Row],[CALL DATE]], "mmm yyy")</f>
        <v>Aug 2023</v>
      </c>
      <c r="D228" s="4">
        <v>0.66666666666666663</v>
      </c>
      <c r="E228" s="4">
        <v>0.67361111111111116</v>
      </c>
      <c r="F228" s="130">
        <f>Table1[[#This Row],[CALL 
ATTENDED 
TIME]]-Table1[[#This Row],[CALL RECEIVED TIME]]</f>
        <v>6.9444444444445308E-3</v>
      </c>
      <c r="G228" s="18" t="s">
        <v>3654</v>
      </c>
      <c r="H228" s="2" t="s">
        <v>27</v>
      </c>
      <c r="I228" s="2" t="s">
        <v>273</v>
      </c>
      <c r="J228" s="2" t="s">
        <v>77</v>
      </c>
      <c r="K228" s="5" t="s">
        <v>1608</v>
      </c>
      <c r="L228" s="18" t="s">
        <v>1752</v>
      </c>
      <c r="M228" s="18" t="s">
        <v>2186</v>
      </c>
      <c r="N228" s="63" t="s">
        <v>41</v>
      </c>
      <c r="O228" s="2" t="s">
        <v>41</v>
      </c>
      <c r="P228" s="3">
        <v>45151</v>
      </c>
      <c r="Q228" s="3" t="str">
        <f>TEXT(Table1[[#This Row],[END DATE ]], "MMMM YYYY")</f>
        <v>August 2023</v>
      </c>
      <c r="R228" s="4">
        <v>0.67708333333333337</v>
      </c>
      <c r="S228" s="6">
        <f t="shared" si="11"/>
        <v>45151.666666666664</v>
      </c>
      <c r="T228" s="6">
        <f t="shared" si="12"/>
        <v>45151.677083333336</v>
      </c>
      <c r="U228" s="92">
        <f t="shared" si="13"/>
        <v>1.0416666671517305E-2</v>
      </c>
      <c r="V228" s="2" t="s">
        <v>25</v>
      </c>
      <c r="W228" s="10" t="s">
        <v>26</v>
      </c>
    </row>
    <row r="229" spans="1:23" ht="18" customHeight="1" x14ac:dyDescent="0.25">
      <c r="A229" s="107">
        <v>229</v>
      </c>
      <c r="B229" s="3">
        <v>45152</v>
      </c>
      <c r="C229" s="3" t="str">
        <f>TEXT(Table1[[#This Row],[CALL DATE]], "mmm yyy")</f>
        <v>Aug 2023</v>
      </c>
      <c r="D229" s="4">
        <v>0.5</v>
      </c>
      <c r="E229" s="4">
        <v>0.51041666666666663</v>
      </c>
      <c r="F229" s="130">
        <f>Table1[[#This Row],[CALL 
ATTENDED 
TIME]]-Table1[[#This Row],[CALL RECEIVED TIME]]</f>
        <v>1.041666666666663E-2</v>
      </c>
      <c r="G229" s="18" t="s">
        <v>3679</v>
      </c>
      <c r="H229" s="2" t="s">
        <v>286</v>
      </c>
      <c r="I229" s="2" t="s">
        <v>3351</v>
      </c>
      <c r="J229" s="2" t="s">
        <v>77</v>
      </c>
      <c r="K229" s="2" t="s">
        <v>55</v>
      </c>
      <c r="L229" s="18" t="s">
        <v>2187</v>
      </c>
      <c r="M229" s="18" t="s">
        <v>3516</v>
      </c>
      <c r="N229" s="63" t="s">
        <v>41</v>
      </c>
      <c r="O229" s="2" t="s">
        <v>41</v>
      </c>
      <c r="P229" s="3">
        <v>45152</v>
      </c>
      <c r="Q229" s="3" t="str">
        <f>TEXT(Table1[[#This Row],[END DATE ]], "MMMM YYYY")</f>
        <v>August 2023</v>
      </c>
      <c r="R229" s="4">
        <v>0.52083333333333337</v>
      </c>
      <c r="S229" s="6">
        <f t="shared" si="11"/>
        <v>45152.5</v>
      </c>
      <c r="T229" s="6">
        <f t="shared" si="12"/>
        <v>45152.520833333336</v>
      </c>
      <c r="U229" s="92">
        <f t="shared" si="13"/>
        <v>2.0833333335758653E-2</v>
      </c>
      <c r="V229" s="2" t="s">
        <v>25</v>
      </c>
      <c r="W229" s="10" t="s">
        <v>26</v>
      </c>
    </row>
    <row r="230" spans="1:23" ht="18" customHeight="1" x14ac:dyDescent="0.25">
      <c r="A230" s="107">
        <v>230</v>
      </c>
      <c r="B230" s="3">
        <v>45152</v>
      </c>
      <c r="C230" s="3" t="str">
        <f>TEXT(Table1[[#This Row],[CALL DATE]], "mmm yyy")</f>
        <v>Aug 2023</v>
      </c>
      <c r="D230" s="4">
        <v>0.32291666666666669</v>
      </c>
      <c r="E230" s="4">
        <v>0.3263888888888889</v>
      </c>
      <c r="F230" s="130">
        <f>Table1[[#This Row],[CALL 
ATTENDED 
TIME]]-Table1[[#This Row],[CALL RECEIVED TIME]]</f>
        <v>3.4722222222222099E-3</v>
      </c>
      <c r="G230" s="17" t="s">
        <v>3646</v>
      </c>
      <c r="H230" s="2" t="s">
        <v>128</v>
      </c>
      <c r="I230" s="2" t="s">
        <v>798</v>
      </c>
      <c r="J230" s="2" t="s">
        <v>77</v>
      </c>
      <c r="K230" s="5" t="s">
        <v>45</v>
      </c>
      <c r="L230" s="18" t="s">
        <v>2188</v>
      </c>
      <c r="M230" s="18" t="s">
        <v>2189</v>
      </c>
      <c r="N230" s="63" t="s">
        <v>41</v>
      </c>
      <c r="O230" s="2" t="s">
        <v>41</v>
      </c>
      <c r="P230" s="3">
        <v>45152</v>
      </c>
      <c r="Q230" s="3" t="str">
        <f>TEXT(Table1[[#This Row],[END DATE ]], "MMMM YYYY")</f>
        <v>August 2023</v>
      </c>
      <c r="R230" s="4">
        <v>0.33333333333333331</v>
      </c>
      <c r="S230" s="6">
        <f t="shared" si="11"/>
        <v>45152.322916666664</v>
      </c>
      <c r="T230" s="6">
        <f t="shared" si="12"/>
        <v>45152.333333333336</v>
      </c>
      <c r="U230" s="92">
        <f t="shared" si="13"/>
        <v>1.0416666671517305E-2</v>
      </c>
      <c r="V230" s="2" t="s">
        <v>25</v>
      </c>
      <c r="W230" s="10" t="s">
        <v>42</v>
      </c>
    </row>
    <row r="231" spans="1:23" ht="18" customHeight="1" x14ac:dyDescent="0.25">
      <c r="A231" s="107">
        <v>231</v>
      </c>
      <c r="B231" s="3">
        <v>45152</v>
      </c>
      <c r="C231" s="3" t="str">
        <f>TEXT(Table1[[#This Row],[CALL DATE]], "mmm yyy")</f>
        <v>Aug 2023</v>
      </c>
      <c r="D231" s="4">
        <v>0.47916666666666669</v>
      </c>
      <c r="E231" s="4">
        <v>0.4861111111111111</v>
      </c>
      <c r="F231" s="130">
        <f>Table1[[#This Row],[CALL 
ATTENDED 
TIME]]-Table1[[#This Row],[CALL RECEIVED TIME]]</f>
        <v>6.9444444444444198E-3</v>
      </c>
      <c r="G231" s="17" t="s">
        <v>3678</v>
      </c>
      <c r="H231" s="5" t="s">
        <v>43</v>
      </c>
      <c r="I231" s="5" t="s">
        <v>537</v>
      </c>
      <c r="J231" s="2" t="s">
        <v>77</v>
      </c>
      <c r="K231" s="2" t="s">
        <v>55</v>
      </c>
      <c r="L231" s="18" t="s">
        <v>2190</v>
      </c>
      <c r="M231" s="18" t="s">
        <v>2191</v>
      </c>
      <c r="N231" s="63" t="s">
        <v>41</v>
      </c>
      <c r="O231" s="2" t="s">
        <v>41</v>
      </c>
      <c r="P231" s="3">
        <v>45152</v>
      </c>
      <c r="Q231" s="3" t="str">
        <f>TEXT(Table1[[#This Row],[END DATE ]], "MMMM YYYY")</f>
        <v>August 2023</v>
      </c>
      <c r="R231" s="4">
        <v>0.49652777777777773</v>
      </c>
      <c r="S231" s="6">
        <f t="shared" si="11"/>
        <v>45152.479166666664</v>
      </c>
      <c r="T231" s="6">
        <f t="shared" si="12"/>
        <v>45152.496527777781</v>
      </c>
      <c r="U231" s="92">
        <f t="shared" si="13"/>
        <v>1.7361111116770189E-2</v>
      </c>
      <c r="V231" s="2" t="s">
        <v>25</v>
      </c>
      <c r="W231" s="10" t="s">
        <v>26</v>
      </c>
    </row>
    <row r="232" spans="1:23" ht="18" customHeight="1" x14ac:dyDescent="0.25">
      <c r="A232" s="107">
        <v>232</v>
      </c>
      <c r="B232" s="3">
        <v>45152</v>
      </c>
      <c r="C232" s="3" t="str">
        <f>TEXT(Table1[[#This Row],[CALL DATE]], "mmm yyy")</f>
        <v>Aug 2023</v>
      </c>
      <c r="D232" s="4">
        <v>0.62847222222222221</v>
      </c>
      <c r="E232" s="4">
        <v>0.63055555555555554</v>
      </c>
      <c r="F232" s="130">
        <f>Table1[[#This Row],[CALL 
ATTENDED 
TIME]]-Table1[[#This Row],[CALL RECEIVED TIME]]</f>
        <v>2.0833333333333259E-3</v>
      </c>
      <c r="G232" s="24" t="s">
        <v>3357</v>
      </c>
      <c r="H232" s="7" t="s">
        <v>177</v>
      </c>
      <c r="I232" s="8" t="s">
        <v>178</v>
      </c>
      <c r="J232" s="2" t="s">
        <v>21</v>
      </c>
      <c r="K232" s="2" t="s">
        <v>179</v>
      </c>
      <c r="L232" s="18" t="s">
        <v>2192</v>
      </c>
      <c r="M232" s="18" t="s">
        <v>2193</v>
      </c>
      <c r="N232" s="63" t="s">
        <v>41</v>
      </c>
      <c r="O232" s="2" t="s">
        <v>41</v>
      </c>
      <c r="P232" s="3">
        <v>45152</v>
      </c>
      <c r="Q232" s="3" t="str">
        <f>TEXT(Table1[[#This Row],[END DATE ]], "MMMM YYYY")</f>
        <v>August 2023</v>
      </c>
      <c r="R232" s="4">
        <v>0.64236111111111105</v>
      </c>
      <c r="S232" s="6">
        <f t="shared" si="11"/>
        <v>45152.628472222219</v>
      </c>
      <c r="T232" s="6">
        <f t="shared" si="12"/>
        <v>45152.642361111109</v>
      </c>
      <c r="U232" s="92">
        <f t="shared" si="13"/>
        <v>1.3888888890505768E-2</v>
      </c>
      <c r="V232" s="2" t="s">
        <v>25</v>
      </c>
      <c r="W232" s="10" t="s">
        <v>26</v>
      </c>
    </row>
    <row r="233" spans="1:23" ht="18" customHeight="1" x14ac:dyDescent="0.25">
      <c r="A233" s="107">
        <v>233</v>
      </c>
      <c r="B233" s="3">
        <v>45152</v>
      </c>
      <c r="C233" s="3" t="str">
        <f>TEXT(Table1[[#This Row],[CALL DATE]], "mmm yyy")</f>
        <v>Aug 2023</v>
      </c>
      <c r="D233" s="4">
        <v>0.82847222222222217</v>
      </c>
      <c r="E233" s="4">
        <v>0.82986111111111116</v>
      </c>
      <c r="F233" s="130">
        <f>Table1[[#This Row],[CALL 
ATTENDED 
TIME]]-Table1[[#This Row],[CALL RECEIVED TIME]]</f>
        <v>1.388888888888995E-3</v>
      </c>
      <c r="G233" s="17" t="s">
        <v>3654</v>
      </c>
      <c r="H233" s="5" t="s">
        <v>132</v>
      </c>
      <c r="I233" s="5" t="s">
        <v>133</v>
      </c>
      <c r="J233" s="2" t="s">
        <v>21</v>
      </c>
      <c r="K233" s="2" t="s">
        <v>162</v>
      </c>
      <c r="L233" s="18" t="s">
        <v>22</v>
      </c>
      <c r="M233" s="18" t="s">
        <v>2194</v>
      </c>
      <c r="N233" s="63" t="s">
        <v>41</v>
      </c>
      <c r="O233" s="2" t="s">
        <v>41</v>
      </c>
      <c r="P233" s="3">
        <v>45152</v>
      </c>
      <c r="Q233" s="3" t="str">
        <f>TEXT(Table1[[#This Row],[END DATE ]], "MMMM YYYY")</f>
        <v>August 2023</v>
      </c>
      <c r="R233" s="4">
        <v>0.83333333333333337</v>
      </c>
      <c r="S233" s="6">
        <f t="shared" si="11"/>
        <v>45152.828472222223</v>
      </c>
      <c r="T233" s="6">
        <f t="shared" si="12"/>
        <v>45152.833333333336</v>
      </c>
      <c r="U233" s="92">
        <f t="shared" si="13"/>
        <v>4.8611111124046147E-3</v>
      </c>
      <c r="V233" s="2" t="s">
        <v>25</v>
      </c>
      <c r="W233" s="10" t="s">
        <v>26</v>
      </c>
    </row>
    <row r="234" spans="1:23" ht="18" customHeight="1" x14ac:dyDescent="0.25">
      <c r="A234" s="107">
        <v>234</v>
      </c>
      <c r="B234" s="3">
        <v>45152</v>
      </c>
      <c r="C234" s="3" t="str">
        <f>TEXT(Table1[[#This Row],[CALL DATE]], "mmm yyy")</f>
        <v>Aug 2023</v>
      </c>
      <c r="D234" s="4">
        <v>0.83333333333333337</v>
      </c>
      <c r="E234" s="4">
        <v>0.83680555555555547</v>
      </c>
      <c r="F234" s="130">
        <f>Table1[[#This Row],[CALL 
ATTENDED 
TIME]]-Table1[[#This Row],[CALL RECEIVED TIME]]</f>
        <v>3.4722222222220989E-3</v>
      </c>
      <c r="G234" s="17" t="s">
        <v>3641</v>
      </c>
      <c r="H234" s="5" t="s">
        <v>36</v>
      </c>
      <c r="I234" s="5" t="s">
        <v>37</v>
      </c>
      <c r="J234" s="2" t="s">
        <v>21</v>
      </c>
      <c r="K234" s="5" t="s">
        <v>1608</v>
      </c>
      <c r="L234" s="18" t="s">
        <v>22</v>
      </c>
      <c r="M234" s="18" t="s">
        <v>2195</v>
      </c>
      <c r="N234" s="2" t="s">
        <v>41</v>
      </c>
      <c r="O234" s="2" t="s">
        <v>41</v>
      </c>
      <c r="P234" s="3">
        <v>45152</v>
      </c>
      <c r="Q234" s="3" t="str">
        <f>TEXT(Table1[[#This Row],[END DATE ]], "MMMM YYYY")</f>
        <v>August 2023</v>
      </c>
      <c r="R234" s="4">
        <v>0.84027777777777779</v>
      </c>
      <c r="S234" s="6">
        <f t="shared" si="11"/>
        <v>45152.833333333336</v>
      </c>
      <c r="T234" s="6">
        <f t="shared" si="12"/>
        <v>45152.840277777781</v>
      </c>
      <c r="U234" s="92">
        <f t="shared" si="13"/>
        <v>6.9444444452528842E-3</v>
      </c>
      <c r="V234" s="2" t="s">
        <v>25</v>
      </c>
      <c r="W234" s="2" t="s">
        <v>42</v>
      </c>
    </row>
    <row r="235" spans="1:23" ht="18" customHeight="1" x14ac:dyDescent="0.25">
      <c r="A235" s="107">
        <v>235</v>
      </c>
      <c r="B235" s="3">
        <v>45152</v>
      </c>
      <c r="C235" s="3" t="str">
        <f>TEXT(Table1[[#This Row],[CALL DATE]], "mmm yyy")</f>
        <v>Aug 2023</v>
      </c>
      <c r="D235" s="4">
        <v>0.84375</v>
      </c>
      <c r="E235" s="4">
        <v>0.84722222222222221</v>
      </c>
      <c r="F235" s="130">
        <f>Table1[[#This Row],[CALL 
ATTENDED 
TIME]]-Table1[[#This Row],[CALL RECEIVED TIME]]</f>
        <v>3.4722222222222099E-3</v>
      </c>
      <c r="G235" s="17" t="s">
        <v>3654</v>
      </c>
      <c r="H235" s="5" t="s">
        <v>132</v>
      </c>
      <c r="I235" s="5" t="s">
        <v>133</v>
      </c>
      <c r="J235" s="2" t="s">
        <v>21</v>
      </c>
      <c r="K235" s="2" t="s">
        <v>162</v>
      </c>
      <c r="L235" s="18" t="s">
        <v>29</v>
      </c>
      <c r="M235" s="18" t="s">
        <v>2196</v>
      </c>
      <c r="N235" s="63" t="s">
        <v>41</v>
      </c>
      <c r="O235" s="2" t="s">
        <v>41</v>
      </c>
      <c r="P235" s="3">
        <v>45152</v>
      </c>
      <c r="Q235" s="3" t="str">
        <f>TEXT(Table1[[#This Row],[END DATE ]], "MMMM YYYY")</f>
        <v>August 2023</v>
      </c>
      <c r="R235" s="4">
        <v>0.85069444444444453</v>
      </c>
      <c r="S235" s="6">
        <f t="shared" si="11"/>
        <v>45152.84375</v>
      </c>
      <c r="T235" s="6">
        <f t="shared" si="12"/>
        <v>45152.850694444445</v>
      </c>
      <c r="U235" s="92">
        <f t="shared" si="13"/>
        <v>6.9444444452528842E-3</v>
      </c>
      <c r="V235" s="2" t="s">
        <v>25</v>
      </c>
      <c r="W235" s="10" t="s">
        <v>26</v>
      </c>
    </row>
    <row r="236" spans="1:23" ht="18" customHeight="1" x14ac:dyDescent="0.25">
      <c r="A236" s="107">
        <v>236</v>
      </c>
      <c r="B236" s="58">
        <v>45152</v>
      </c>
      <c r="C236" s="58" t="str">
        <f>TEXT(Table1[[#This Row],[CALL DATE]], "mmm yyy")</f>
        <v>Aug 2023</v>
      </c>
      <c r="D236" s="59">
        <v>0.67361111111111116</v>
      </c>
      <c r="E236" s="59">
        <v>0.6875</v>
      </c>
      <c r="F236" s="130">
        <f>Table1[[#This Row],[CALL 
ATTENDED 
TIME]]-Table1[[#This Row],[CALL RECEIVED TIME]]</f>
        <v>1.388888888888884E-2</v>
      </c>
      <c r="G236" s="17" t="s">
        <v>3641</v>
      </c>
      <c r="H236" s="61" t="s">
        <v>36</v>
      </c>
      <c r="I236" s="61" t="s">
        <v>37</v>
      </c>
      <c r="J236" s="61" t="s">
        <v>54</v>
      </c>
      <c r="K236" s="5" t="s">
        <v>1608</v>
      </c>
      <c r="L236" s="64" t="s">
        <v>22</v>
      </c>
      <c r="M236" s="64" t="s">
        <v>2197</v>
      </c>
      <c r="N236" s="61" t="s">
        <v>41</v>
      </c>
      <c r="O236" s="61" t="s">
        <v>41</v>
      </c>
      <c r="P236" s="58">
        <v>45152</v>
      </c>
      <c r="Q236" s="58" t="str">
        <f>TEXT(Table1[[#This Row],[END DATE ]], "MMMM YYYY")</f>
        <v>August 2023</v>
      </c>
      <c r="R236" s="59">
        <v>0.69444444444444453</v>
      </c>
      <c r="S236" s="6">
        <f t="shared" si="11"/>
        <v>45152.673611111109</v>
      </c>
      <c r="T236" s="6">
        <f t="shared" si="12"/>
        <v>45152.694444444445</v>
      </c>
      <c r="U236" s="92">
        <f t="shared" si="13"/>
        <v>2.0833333335758653E-2</v>
      </c>
      <c r="V236" s="2" t="s">
        <v>25</v>
      </c>
      <c r="W236" s="2" t="s">
        <v>42</v>
      </c>
    </row>
    <row r="237" spans="1:23" ht="18" customHeight="1" x14ac:dyDescent="0.25">
      <c r="A237" s="107">
        <v>237</v>
      </c>
      <c r="B237" s="58">
        <v>45153</v>
      </c>
      <c r="C237" s="58" t="str">
        <f>TEXT(Table1[[#This Row],[CALL DATE]], "mmm yyy")</f>
        <v>Aug 2023</v>
      </c>
      <c r="D237" s="59">
        <v>0.59027777777777779</v>
      </c>
      <c r="E237" s="59">
        <v>0.59722222222222221</v>
      </c>
      <c r="F237" s="130">
        <f>Table1[[#This Row],[CALL 
ATTENDED 
TIME]]-Table1[[#This Row],[CALL RECEIVED TIME]]</f>
        <v>6.9444444444444198E-3</v>
      </c>
      <c r="G237" s="64" t="s">
        <v>18</v>
      </c>
      <c r="H237" s="61" t="s">
        <v>19</v>
      </c>
      <c r="I237" s="61" t="s">
        <v>20</v>
      </c>
      <c r="J237" s="61" t="s">
        <v>54</v>
      </c>
      <c r="K237" s="5" t="s">
        <v>1608</v>
      </c>
      <c r="L237" s="64" t="s">
        <v>22</v>
      </c>
      <c r="M237" s="64" t="s">
        <v>2197</v>
      </c>
      <c r="N237" s="63" t="s">
        <v>41</v>
      </c>
      <c r="O237" s="2" t="s">
        <v>41</v>
      </c>
      <c r="P237" s="58">
        <v>45153</v>
      </c>
      <c r="Q237" s="58" t="str">
        <f>TEXT(Table1[[#This Row],[END DATE ]], "MMMM YYYY")</f>
        <v>August 2023</v>
      </c>
      <c r="R237" s="59">
        <v>0.61805555555555558</v>
      </c>
      <c r="S237" s="6">
        <f t="shared" si="11"/>
        <v>45153.590277777781</v>
      </c>
      <c r="T237" s="6">
        <f t="shared" si="12"/>
        <v>45153.618055555555</v>
      </c>
      <c r="U237" s="92">
        <f t="shared" si="13"/>
        <v>2.7777777773735579E-2</v>
      </c>
      <c r="V237" s="2" t="s">
        <v>25</v>
      </c>
      <c r="W237" s="10" t="s">
        <v>26</v>
      </c>
    </row>
    <row r="238" spans="1:23" ht="18" customHeight="1" x14ac:dyDescent="0.25">
      <c r="A238" s="107">
        <v>238</v>
      </c>
      <c r="B238" s="3">
        <v>45154</v>
      </c>
      <c r="C238" s="3" t="str">
        <f>TEXT(Table1[[#This Row],[CALL DATE]], "mmm yyy")</f>
        <v>Aug 2023</v>
      </c>
      <c r="D238" s="4">
        <v>0.3125</v>
      </c>
      <c r="E238" s="4">
        <v>0.31597222222222221</v>
      </c>
      <c r="F238" s="130">
        <f>Table1[[#This Row],[CALL 
ATTENDED 
TIME]]-Table1[[#This Row],[CALL RECEIVED TIME]]</f>
        <v>3.4722222222222099E-3</v>
      </c>
      <c r="G238" s="17" t="s">
        <v>3651</v>
      </c>
      <c r="H238" s="2" t="s">
        <v>43</v>
      </c>
      <c r="I238" s="2" t="s">
        <v>256</v>
      </c>
      <c r="J238" s="2" t="s">
        <v>77</v>
      </c>
      <c r="K238" s="2" t="s">
        <v>182</v>
      </c>
      <c r="L238" s="22" t="s">
        <v>641</v>
      </c>
      <c r="M238" s="18" t="s">
        <v>2198</v>
      </c>
      <c r="N238" s="2" t="s">
        <v>3319</v>
      </c>
      <c r="O238" s="2" t="s">
        <v>41</v>
      </c>
      <c r="P238" s="3">
        <v>45154</v>
      </c>
      <c r="Q238" s="3" t="str">
        <f>TEXT(Table1[[#This Row],[END DATE ]], "MMMM YYYY")</f>
        <v>August 2023</v>
      </c>
      <c r="R238" s="4">
        <v>0.34722222222222227</v>
      </c>
      <c r="S238" s="6">
        <f t="shared" si="11"/>
        <v>45154.3125</v>
      </c>
      <c r="T238" s="6">
        <f t="shared" si="12"/>
        <v>45154.347222222219</v>
      </c>
      <c r="U238" s="92">
        <f t="shared" si="13"/>
        <v>3.4722222218988463E-2</v>
      </c>
      <c r="V238" s="2" t="s">
        <v>25</v>
      </c>
      <c r="W238" s="2" t="s">
        <v>47</v>
      </c>
    </row>
    <row r="239" spans="1:23" ht="18" customHeight="1" x14ac:dyDescent="0.25">
      <c r="A239" s="107">
        <v>239</v>
      </c>
      <c r="B239" s="3">
        <v>45154</v>
      </c>
      <c r="C239" s="3" t="str">
        <f>TEXT(Table1[[#This Row],[CALL DATE]], "mmm yyy")</f>
        <v>Aug 2023</v>
      </c>
      <c r="D239" s="4">
        <v>0.30208333333333331</v>
      </c>
      <c r="E239" s="4">
        <v>0.30555555555555552</v>
      </c>
      <c r="F239" s="130">
        <f>Table1[[#This Row],[CALL 
ATTENDED 
TIME]]-Table1[[#This Row],[CALL RECEIVED TIME]]</f>
        <v>3.4722222222222099E-3</v>
      </c>
      <c r="G239" s="17" t="s">
        <v>3646</v>
      </c>
      <c r="H239" s="2" t="s">
        <v>128</v>
      </c>
      <c r="I239" s="2" t="s">
        <v>808</v>
      </c>
      <c r="J239" s="2" t="s">
        <v>77</v>
      </c>
      <c r="K239" s="5" t="s">
        <v>45</v>
      </c>
      <c r="L239" s="18" t="s">
        <v>39</v>
      </c>
      <c r="M239" s="18" t="s">
        <v>2199</v>
      </c>
      <c r="N239" s="63" t="s">
        <v>41</v>
      </c>
      <c r="O239" s="2" t="s">
        <v>41</v>
      </c>
      <c r="P239" s="3">
        <v>45154</v>
      </c>
      <c r="Q239" s="3" t="str">
        <f>TEXT(Table1[[#This Row],[END DATE ]], "MMMM YYYY")</f>
        <v>August 2023</v>
      </c>
      <c r="R239" s="4">
        <v>0.30902777777777779</v>
      </c>
      <c r="S239" s="6">
        <f t="shared" si="11"/>
        <v>45154.302083333336</v>
      </c>
      <c r="T239" s="6">
        <f t="shared" si="12"/>
        <v>45154.309027777781</v>
      </c>
      <c r="U239" s="92">
        <f t="shared" si="13"/>
        <v>6.9444444452528842E-3</v>
      </c>
      <c r="V239" s="2" t="s">
        <v>25</v>
      </c>
      <c r="W239" s="10" t="s">
        <v>42</v>
      </c>
    </row>
    <row r="240" spans="1:23" ht="18" customHeight="1" x14ac:dyDescent="0.25">
      <c r="A240" s="107">
        <v>240</v>
      </c>
      <c r="B240" s="3">
        <v>45154</v>
      </c>
      <c r="C240" s="3" t="str">
        <f>TEXT(Table1[[#This Row],[CALL DATE]], "mmm yyy")</f>
        <v>Aug 2023</v>
      </c>
      <c r="D240" s="4">
        <v>0.48958333333333331</v>
      </c>
      <c r="E240" s="4">
        <v>0.49305555555555558</v>
      </c>
      <c r="F240" s="130">
        <f>Table1[[#This Row],[CALL 
ATTENDED 
TIME]]-Table1[[#This Row],[CALL RECEIVED TIME]]</f>
        <v>3.4722222222222654E-3</v>
      </c>
      <c r="G240" s="17" t="s">
        <v>3641</v>
      </c>
      <c r="H240" s="5" t="s">
        <v>36</v>
      </c>
      <c r="I240" s="5" t="s">
        <v>37</v>
      </c>
      <c r="J240" s="2" t="s">
        <v>443</v>
      </c>
      <c r="K240" s="5" t="s">
        <v>1608</v>
      </c>
      <c r="L240" s="57" t="s">
        <v>2200</v>
      </c>
      <c r="M240" s="57" t="s">
        <v>2122</v>
      </c>
      <c r="N240" s="9" t="s">
        <v>41</v>
      </c>
      <c r="O240" s="9" t="s">
        <v>41</v>
      </c>
      <c r="P240" s="3">
        <v>45154</v>
      </c>
      <c r="Q240" s="3" t="str">
        <f>TEXT(Table1[[#This Row],[END DATE ]], "MMMM YYYY")</f>
        <v>August 2023</v>
      </c>
      <c r="R240" s="4">
        <v>0.5</v>
      </c>
      <c r="S240" s="6">
        <f t="shared" si="11"/>
        <v>45154.489583333336</v>
      </c>
      <c r="T240" s="6">
        <f t="shared" si="12"/>
        <v>45154.5</v>
      </c>
      <c r="U240" s="92">
        <f t="shared" si="13"/>
        <v>1.0416666664241347E-2</v>
      </c>
      <c r="V240" s="2" t="s">
        <v>25</v>
      </c>
      <c r="W240" s="2" t="s">
        <v>42</v>
      </c>
    </row>
    <row r="241" spans="1:23" ht="18" customHeight="1" x14ac:dyDescent="0.25">
      <c r="A241" s="107">
        <v>241</v>
      </c>
      <c r="B241" s="3">
        <v>45154</v>
      </c>
      <c r="C241" s="3" t="str">
        <f>TEXT(Table1[[#This Row],[CALL DATE]], "mmm yyy")</f>
        <v>Aug 2023</v>
      </c>
      <c r="D241" s="4">
        <v>0.60069444444444442</v>
      </c>
      <c r="E241" s="4">
        <v>0.60416666666666663</v>
      </c>
      <c r="F241" s="130">
        <f>Table1[[#This Row],[CALL 
ATTENDED 
TIME]]-Table1[[#This Row],[CALL RECEIVED TIME]]</f>
        <v>3.4722222222222099E-3</v>
      </c>
      <c r="G241" s="17" t="s">
        <v>3682</v>
      </c>
      <c r="H241" s="5" t="s">
        <v>116</v>
      </c>
      <c r="I241" s="5" t="s">
        <v>434</v>
      </c>
      <c r="J241" s="2" t="s">
        <v>21</v>
      </c>
      <c r="K241" s="2" t="s">
        <v>50</v>
      </c>
      <c r="L241" s="18" t="s">
        <v>2201</v>
      </c>
      <c r="M241" s="18" t="s">
        <v>2202</v>
      </c>
      <c r="N241" s="63" t="s">
        <v>41</v>
      </c>
      <c r="O241" s="2" t="s">
        <v>41</v>
      </c>
      <c r="P241" s="3">
        <v>45154</v>
      </c>
      <c r="Q241" s="3" t="str">
        <f>TEXT(Table1[[#This Row],[END DATE ]], "MMMM YYYY")</f>
        <v>August 2023</v>
      </c>
      <c r="R241" s="4">
        <v>0.61805555555555558</v>
      </c>
      <c r="S241" s="6">
        <f t="shared" si="11"/>
        <v>45154.600694444445</v>
      </c>
      <c r="T241" s="6">
        <f t="shared" si="12"/>
        <v>45154.618055555555</v>
      </c>
      <c r="U241" s="92">
        <f t="shared" si="13"/>
        <v>1.7361111109494232E-2</v>
      </c>
      <c r="V241" s="2" t="s">
        <v>25</v>
      </c>
      <c r="W241" s="10" t="s">
        <v>26</v>
      </c>
    </row>
    <row r="242" spans="1:23" ht="18" customHeight="1" x14ac:dyDescent="0.25">
      <c r="A242" s="107">
        <v>242</v>
      </c>
      <c r="B242" s="3">
        <v>45154</v>
      </c>
      <c r="C242" s="3" t="str">
        <f>TEXT(Table1[[#This Row],[CALL DATE]], "mmm yyy")</f>
        <v>Aug 2023</v>
      </c>
      <c r="D242" s="4">
        <v>0.69097222222222221</v>
      </c>
      <c r="E242" s="4">
        <v>0.69444444444444453</v>
      </c>
      <c r="F242" s="130">
        <f>Table1[[#This Row],[CALL 
ATTENDED 
TIME]]-Table1[[#This Row],[CALL RECEIVED TIME]]</f>
        <v>3.4722222222223209E-3</v>
      </c>
      <c r="G242" s="17" t="s">
        <v>3636</v>
      </c>
      <c r="H242" s="2" t="s">
        <v>128</v>
      </c>
      <c r="I242" s="2" t="s">
        <v>250</v>
      </c>
      <c r="J242" s="2" t="s">
        <v>21</v>
      </c>
      <c r="K242" s="5" t="s">
        <v>1608</v>
      </c>
      <c r="L242" s="18" t="s">
        <v>2203</v>
      </c>
      <c r="M242" s="18" t="s">
        <v>3347</v>
      </c>
      <c r="N242" s="2" t="s">
        <v>389</v>
      </c>
      <c r="O242" s="2" t="s">
        <v>41</v>
      </c>
      <c r="P242" s="3">
        <v>45154</v>
      </c>
      <c r="Q242" s="3" t="str">
        <f>TEXT(Table1[[#This Row],[END DATE ]], "MMMM YYYY")</f>
        <v>August 2023</v>
      </c>
      <c r="R242" s="4">
        <v>0.69791666666666663</v>
      </c>
      <c r="S242" s="6">
        <f t="shared" si="11"/>
        <v>45154.690972222219</v>
      </c>
      <c r="T242" s="6">
        <f t="shared" si="12"/>
        <v>45154.697916666664</v>
      </c>
      <c r="U242" s="92">
        <f t="shared" si="13"/>
        <v>6.9444444452528842E-3</v>
      </c>
      <c r="V242" s="2" t="s">
        <v>25</v>
      </c>
      <c r="W242" s="2" t="s">
        <v>47</v>
      </c>
    </row>
    <row r="243" spans="1:23" ht="18" customHeight="1" x14ac:dyDescent="0.25">
      <c r="A243" s="107">
        <v>243</v>
      </c>
      <c r="B243" s="58">
        <v>45154</v>
      </c>
      <c r="C243" s="58" t="str">
        <f>TEXT(Table1[[#This Row],[CALL DATE]], "mmm yyy")</f>
        <v>Aug 2023</v>
      </c>
      <c r="D243" s="59">
        <v>0.75694444444444453</v>
      </c>
      <c r="E243" s="59">
        <v>0.76388888888888884</v>
      </c>
      <c r="F243" s="130">
        <f>Table1[[#This Row],[CALL 
ATTENDED 
TIME]]-Table1[[#This Row],[CALL RECEIVED TIME]]</f>
        <v>6.9444444444443088E-3</v>
      </c>
      <c r="G243" s="17" t="s">
        <v>3636</v>
      </c>
      <c r="H243" s="61" t="s">
        <v>128</v>
      </c>
      <c r="I243" s="61" t="s">
        <v>250</v>
      </c>
      <c r="J243" s="61" t="s">
        <v>54</v>
      </c>
      <c r="K243" s="5" t="s">
        <v>1608</v>
      </c>
      <c r="L243" s="62" t="s">
        <v>3355</v>
      </c>
      <c r="M243" s="62" t="s">
        <v>2204</v>
      </c>
      <c r="N243" s="61" t="s">
        <v>41</v>
      </c>
      <c r="O243" s="61" t="s">
        <v>41</v>
      </c>
      <c r="P243" s="58">
        <v>45154</v>
      </c>
      <c r="Q243" s="58" t="str">
        <f>TEXT(Table1[[#This Row],[END DATE ]], "MMMM YYYY")</f>
        <v>August 2023</v>
      </c>
      <c r="R243" s="59">
        <v>0.77083333333333337</v>
      </c>
      <c r="S243" s="6">
        <f t="shared" si="11"/>
        <v>45154.756944444445</v>
      </c>
      <c r="T243" s="6">
        <f t="shared" si="12"/>
        <v>45154.770833333336</v>
      </c>
      <c r="U243" s="92">
        <f t="shared" si="13"/>
        <v>1.3888888890505768E-2</v>
      </c>
      <c r="V243" s="2" t="s">
        <v>25</v>
      </c>
      <c r="W243" s="61" t="s">
        <v>47</v>
      </c>
    </row>
    <row r="244" spans="1:23" ht="18" customHeight="1" x14ac:dyDescent="0.25">
      <c r="A244" s="107">
        <v>244</v>
      </c>
      <c r="B244" s="3">
        <v>45155</v>
      </c>
      <c r="C244" s="3" t="str">
        <f>TEXT(Table1[[#This Row],[CALL DATE]], "mmm yyy")</f>
        <v>Aug 2023</v>
      </c>
      <c r="D244" s="4">
        <v>0.41666666666666669</v>
      </c>
      <c r="E244" s="4">
        <v>0.42708333333333331</v>
      </c>
      <c r="F244" s="130">
        <f>Table1[[#This Row],[CALL 
ATTENDED 
TIME]]-Table1[[#This Row],[CALL RECEIVED TIME]]</f>
        <v>1.041666666666663E-2</v>
      </c>
      <c r="G244" s="17" t="s">
        <v>3651</v>
      </c>
      <c r="H244" s="5" t="s">
        <v>43</v>
      </c>
      <c r="I244" s="5" t="s">
        <v>44</v>
      </c>
      <c r="J244" s="2" t="s">
        <v>77</v>
      </c>
      <c r="K244" s="5" t="s">
        <v>45</v>
      </c>
      <c r="L244" s="17" t="s">
        <v>3429</v>
      </c>
      <c r="M244" s="18" t="s">
        <v>2205</v>
      </c>
      <c r="N244" s="2" t="s">
        <v>1869</v>
      </c>
      <c r="O244" s="2" t="s">
        <v>41</v>
      </c>
      <c r="P244" s="3">
        <v>45155</v>
      </c>
      <c r="Q244" s="3" t="str">
        <f>TEXT(Table1[[#This Row],[END DATE ]], "MMMM YYYY")</f>
        <v>August 2023</v>
      </c>
      <c r="R244" s="4">
        <v>0.4375</v>
      </c>
      <c r="S244" s="6">
        <f t="shared" si="11"/>
        <v>45155.416666666664</v>
      </c>
      <c r="T244" s="6">
        <f t="shared" si="12"/>
        <v>45155.4375</v>
      </c>
      <c r="U244" s="92">
        <f t="shared" si="13"/>
        <v>2.0833333335758653E-2</v>
      </c>
      <c r="V244" s="2" t="s">
        <v>25</v>
      </c>
      <c r="W244" s="2" t="s">
        <v>47</v>
      </c>
    </row>
    <row r="245" spans="1:23" ht="18" customHeight="1" x14ac:dyDescent="0.25">
      <c r="A245" s="107">
        <v>245</v>
      </c>
      <c r="B245" s="3">
        <v>45155</v>
      </c>
      <c r="C245" s="3" t="str">
        <f>TEXT(Table1[[#This Row],[CALL DATE]], "mmm yyy")</f>
        <v>Aug 2023</v>
      </c>
      <c r="D245" s="4">
        <v>0.47916666666666669</v>
      </c>
      <c r="E245" s="4">
        <v>0.4861111111111111</v>
      </c>
      <c r="F245" s="130">
        <f>Table1[[#This Row],[CALL 
ATTENDED 
TIME]]-Table1[[#This Row],[CALL RECEIVED TIME]]</f>
        <v>6.9444444444444198E-3</v>
      </c>
      <c r="G245" s="17" t="s">
        <v>3626</v>
      </c>
      <c r="H245" s="5" t="s">
        <v>132</v>
      </c>
      <c r="I245" s="5" t="s">
        <v>712</v>
      </c>
      <c r="J245" s="2" t="s">
        <v>443</v>
      </c>
      <c r="K245" s="5" t="s">
        <v>88</v>
      </c>
      <c r="L245" s="57" t="s">
        <v>2009</v>
      </c>
      <c r="M245" s="57" t="s">
        <v>2206</v>
      </c>
      <c r="N245" s="9" t="s">
        <v>41</v>
      </c>
      <c r="O245" s="9" t="s">
        <v>41</v>
      </c>
      <c r="P245" s="3">
        <v>45155</v>
      </c>
      <c r="Q245" s="3" t="str">
        <f>TEXT(Table1[[#This Row],[END DATE ]], "MMMM YYYY")</f>
        <v>August 2023</v>
      </c>
      <c r="R245" s="4">
        <v>0.5</v>
      </c>
      <c r="S245" s="6">
        <f t="shared" si="11"/>
        <v>45155.479166666664</v>
      </c>
      <c r="T245" s="6">
        <f t="shared" si="12"/>
        <v>45155.5</v>
      </c>
      <c r="U245" s="92">
        <f t="shared" si="13"/>
        <v>2.0833333335758653E-2</v>
      </c>
      <c r="V245" s="2" t="s">
        <v>25</v>
      </c>
      <c r="W245" s="2" t="s">
        <v>47</v>
      </c>
    </row>
    <row r="246" spans="1:23" ht="18" customHeight="1" x14ac:dyDescent="0.25">
      <c r="A246" s="107">
        <v>246</v>
      </c>
      <c r="B246" s="3">
        <v>45155</v>
      </c>
      <c r="C246" s="3" t="str">
        <f>TEXT(Table1[[#This Row],[CALL DATE]], "mmm yyy")</f>
        <v>Aug 2023</v>
      </c>
      <c r="D246" s="4">
        <v>0.5</v>
      </c>
      <c r="E246" s="4">
        <v>0.50694444444444442</v>
      </c>
      <c r="F246" s="130">
        <f>Table1[[#This Row],[CALL 
ATTENDED 
TIME]]-Table1[[#This Row],[CALL RECEIVED TIME]]</f>
        <v>6.9444444444444198E-3</v>
      </c>
      <c r="G246" s="17" t="s">
        <v>3678</v>
      </c>
      <c r="H246" s="5" t="s">
        <v>43</v>
      </c>
      <c r="I246" s="5" t="s">
        <v>537</v>
      </c>
      <c r="J246" s="2" t="s">
        <v>443</v>
      </c>
      <c r="K246" s="2" t="s">
        <v>55</v>
      </c>
      <c r="L246" s="57" t="s">
        <v>2207</v>
      </c>
      <c r="M246" s="57" t="s">
        <v>2208</v>
      </c>
      <c r="N246" s="63" t="s">
        <v>41</v>
      </c>
      <c r="O246" s="2" t="s">
        <v>41</v>
      </c>
      <c r="P246" s="3">
        <v>45155</v>
      </c>
      <c r="Q246" s="3" t="str">
        <f>TEXT(Table1[[#This Row],[END DATE ]], "MMMM YYYY")</f>
        <v>August 2023</v>
      </c>
      <c r="R246" s="4">
        <v>0.50694444444444442</v>
      </c>
      <c r="S246" s="6">
        <f t="shared" si="11"/>
        <v>45155.5</v>
      </c>
      <c r="T246" s="6">
        <f t="shared" si="12"/>
        <v>45155.506944444445</v>
      </c>
      <c r="U246" s="92">
        <f t="shared" si="13"/>
        <v>6.9444444452528842E-3</v>
      </c>
      <c r="V246" s="2" t="s">
        <v>25</v>
      </c>
      <c r="W246" s="10" t="s">
        <v>26</v>
      </c>
    </row>
    <row r="247" spans="1:23" ht="18" customHeight="1" x14ac:dyDescent="0.25">
      <c r="A247" s="107">
        <v>247</v>
      </c>
      <c r="B247" s="3">
        <v>45155</v>
      </c>
      <c r="C247" s="3" t="str">
        <f>TEXT(Table1[[#This Row],[CALL DATE]], "mmm yyy")</f>
        <v>Aug 2023</v>
      </c>
      <c r="D247" s="4">
        <v>0.85416666666666663</v>
      </c>
      <c r="E247" s="4">
        <v>0.85763888888888884</v>
      </c>
      <c r="F247" s="130">
        <f>Table1[[#This Row],[CALL 
ATTENDED 
TIME]]-Table1[[#This Row],[CALL RECEIVED TIME]]</f>
        <v>3.4722222222222099E-3</v>
      </c>
      <c r="G247" s="18" t="s">
        <v>3654</v>
      </c>
      <c r="H247" s="2" t="s">
        <v>27</v>
      </c>
      <c r="I247" s="2" t="s">
        <v>28</v>
      </c>
      <c r="J247" s="2" t="s">
        <v>21</v>
      </c>
      <c r="K247" s="2" t="s">
        <v>162</v>
      </c>
      <c r="L247" s="18" t="s">
        <v>2209</v>
      </c>
      <c r="M247" s="18" t="s">
        <v>2210</v>
      </c>
      <c r="N247" s="63" t="s">
        <v>41</v>
      </c>
      <c r="O247" s="2" t="s">
        <v>41</v>
      </c>
      <c r="P247" s="3">
        <v>45155</v>
      </c>
      <c r="Q247" s="3" t="str">
        <f>TEXT(Table1[[#This Row],[END DATE ]], "MMMM YYYY")</f>
        <v>August 2023</v>
      </c>
      <c r="R247" s="4">
        <v>0.86458333333333337</v>
      </c>
      <c r="S247" s="6">
        <f t="shared" si="11"/>
        <v>45155.854166666664</v>
      </c>
      <c r="T247" s="6">
        <f t="shared" si="12"/>
        <v>45155.864583333336</v>
      </c>
      <c r="U247" s="92">
        <f t="shared" si="13"/>
        <v>1.0416666671517305E-2</v>
      </c>
      <c r="V247" s="2" t="s">
        <v>25</v>
      </c>
      <c r="W247" s="10" t="s">
        <v>26</v>
      </c>
    </row>
    <row r="248" spans="1:23" ht="18" customHeight="1" x14ac:dyDescent="0.25">
      <c r="A248" s="107">
        <v>248</v>
      </c>
      <c r="B248" s="3">
        <v>45155</v>
      </c>
      <c r="C248" s="3" t="str">
        <f>TEXT(Table1[[#This Row],[CALL DATE]], "mmm yyy")</f>
        <v>Aug 2023</v>
      </c>
      <c r="D248" s="4">
        <v>0.86597222222222225</v>
      </c>
      <c r="E248" s="4">
        <v>0.86805555555555547</v>
      </c>
      <c r="F248" s="130">
        <f>Table1[[#This Row],[CALL 
ATTENDED 
TIME]]-Table1[[#This Row],[CALL RECEIVED TIME]]</f>
        <v>2.0833333333332149E-3</v>
      </c>
      <c r="G248" s="30" t="s">
        <v>3683</v>
      </c>
      <c r="H248" s="2" t="s">
        <v>48</v>
      </c>
      <c r="I248" s="2" t="s">
        <v>49</v>
      </c>
      <c r="J248" s="2" t="s">
        <v>21</v>
      </c>
      <c r="K248" s="2" t="s">
        <v>50</v>
      </c>
      <c r="L248" s="18" t="s">
        <v>2211</v>
      </c>
      <c r="M248" s="18" t="s">
        <v>2212</v>
      </c>
      <c r="N248" s="63" t="s">
        <v>41</v>
      </c>
      <c r="O248" s="2" t="s">
        <v>41</v>
      </c>
      <c r="P248" s="3">
        <v>45155</v>
      </c>
      <c r="Q248" s="3" t="str">
        <f>TEXT(Table1[[#This Row],[END DATE ]], "MMMM YYYY")</f>
        <v>August 2023</v>
      </c>
      <c r="R248" s="4">
        <v>0.875</v>
      </c>
      <c r="S248" s="6">
        <f t="shared" si="11"/>
        <v>45155.865972222222</v>
      </c>
      <c r="T248" s="6">
        <f t="shared" si="12"/>
        <v>45155.875</v>
      </c>
      <c r="U248" s="92">
        <f t="shared" si="13"/>
        <v>9.0277777781011537E-3</v>
      </c>
      <c r="V248" s="2" t="s">
        <v>25</v>
      </c>
      <c r="W248" s="10" t="s">
        <v>26</v>
      </c>
    </row>
    <row r="249" spans="1:23" ht="18" customHeight="1" x14ac:dyDescent="0.25">
      <c r="A249" s="107">
        <v>249</v>
      </c>
      <c r="B249" s="3">
        <v>45155</v>
      </c>
      <c r="C249" s="3" t="str">
        <f>TEXT(Table1[[#This Row],[CALL DATE]], "mmm yyy")</f>
        <v>Aug 2023</v>
      </c>
      <c r="D249" s="4">
        <v>0.875</v>
      </c>
      <c r="E249" s="4">
        <v>0.87847222222222221</v>
      </c>
      <c r="F249" s="130">
        <f>Table1[[#This Row],[CALL 
ATTENDED 
TIME]]-Table1[[#This Row],[CALL RECEIVED TIME]]</f>
        <v>3.4722222222222099E-3</v>
      </c>
      <c r="G249" s="24" t="s">
        <v>3494</v>
      </c>
      <c r="H249" s="8" t="s">
        <v>31</v>
      </c>
      <c r="I249" s="8" t="s">
        <v>156</v>
      </c>
      <c r="J249" s="2" t="s">
        <v>21</v>
      </c>
      <c r="K249" s="5" t="s">
        <v>1608</v>
      </c>
      <c r="L249" s="18" t="s">
        <v>33</v>
      </c>
      <c r="M249" s="18" t="s">
        <v>2213</v>
      </c>
      <c r="N249" s="63" t="s">
        <v>41</v>
      </c>
      <c r="O249" s="2" t="s">
        <v>41</v>
      </c>
      <c r="P249" s="3">
        <v>45155</v>
      </c>
      <c r="Q249" s="3" t="str">
        <f>TEXT(Table1[[#This Row],[END DATE ]], "MMMM YYYY")</f>
        <v>August 2023</v>
      </c>
      <c r="R249" s="4">
        <v>0.88194444444444453</v>
      </c>
      <c r="S249" s="6">
        <f t="shared" si="11"/>
        <v>45155.875</v>
      </c>
      <c r="T249" s="6">
        <f t="shared" si="12"/>
        <v>45155.881944444445</v>
      </c>
      <c r="U249" s="92">
        <f t="shared" si="13"/>
        <v>6.9444444452528842E-3</v>
      </c>
      <c r="V249" s="2" t="s">
        <v>25</v>
      </c>
      <c r="W249" s="10" t="s">
        <v>26</v>
      </c>
    </row>
    <row r="250" spans="1:23" ht="18" customHeight="1" x14ac:dyDescent="0.25">
      <c r="A250" s="107">
        <v>250</v>
      </c>
      <c r="B250" s="3">
        <v>45155</v>
      </c>
      <c r="C250" s="3" t="str">
        <f>TEXT(Table1[[#This Row],[CALL DATE]], "mmm yyy")</f>
        <v>Aug 2023</v>
      </c>
      <c r="D250" s="4">
        <v>0.8833333333333333</v>
      </c>
      <c r="E250" s="4">
        <v>0.88888888888888884</v>
      </c>
      <c r="F250" s="130">
        <f>Table1[[#This Row],[CALL 
ATTENDED 
TIME]]-Table1[[#This Row],[CALL RECEIVED TIME]]</f>
        <v>5.5555555555555358E-3</v>
      </c>
      <c r="G250" s="17" t="s">
        <v>553</v>
      </c>
      <c r="H250" s="5" t="s">
        <v>554</v>
      </c>
      <c r="I250" s="5" t="s">
        <v>555</v>
      </c>
      <c r="J250" s="2" t="s">
        <v>21</v>
      </c>
      <c r="K250" s="5" t="s">
        <v>45</v>
      </c>
      <c r="L250" s="18" t="s">
        <v>2214</v>
      </c>
      <c r="M250" s="18" t="s">
        <v>2215</v>
      </c>
      <c r="N250" s="63" t="s">
        <v>41</v>
      </c>
      <c r="O250" s="2" t="s">
        <v>41</v>
      </c>
      <c r="P250" s="3">
        <v>45155</v>
      </c>
      <c r="Q250" s="3" t="str">
        <f>TEXT(Table1[[#This Row],[END DATE ]], "MMMM YYYY")</f>
        <v>August 2023</v>
      </c>
      <c r="R250" s="4">
        <v>0.89374999999999993</v>
      </c>
      <c r="S250" s="6">
        <f t="shared" si="11"/>
        <v>45155.883333333331</v>
      </c>
      <c r="T250" s="6">
        <f t="shared" si="12"/>
        <v>45155.893750000003</v>
      </c>
      <c r="U250" s="92">
        <f t="shared" si="13"/>
        <v>1.0416666671517305E-2</v>
      </c>
      <c r="V250" s="2" t="s">
        <v>25</v>
      </c>
      <c r="W250" s="10" t="s">
        <v>26</v>
      </c>
    </row>
    <row r="251" spans="1:23" ht="18" customHeight="1" x14ac:dyDescent="0.25">
      <c r="A251" s="107">
        <v>251</v>
      </c>
      <c r="B251" s="3">
        <v>45155</v>
      </c>
      <c r="C251" s="3" t="str">
        <f>TEXT(Table1[[#This Row],[CALL DATE]], "mmm yyy")</f>
        <v>Aug 2023</v>
      </c>
      <c r="D251" s="4">
        <v>0.89583333333333337</v>
      </c>
      <c r="E251" s="4">
        <v>0.89722222222222225</v>
      </c>
      <c r="F251" s="130">
        <f>Table1[[#This Row],[CALL 
ATTENDED 
TIME]]-Table1[[#This Row],[CALL RECEIVED TIME]]</f>
        <v>1.388888888888884E-3</v>
      </c>
      <c r="G251" s="17" t="s">
        <v>3684</v>
      </c>
      <c r="H251" s="2" t="s">
        <v>328</v>
      </c>
      <c r="I251" s="2" t="s">
        <v>460</v>
      </c>
      <c r="J251" s="2" t="s">
        <v>21</v>
      </c>
      <c r="K251" s="2" t="s">
        <v>162</v>
      </c>
      <c r="L251" s="18" t="s">
        <v>2216</v>
      </c>
      <c r="M251" s="18" t="s">
        <v>2217</v>
      </c>
      <c r="N251" s="2" t="s">
        <v>41</v>
      </c>
      <c r="O251" s="2" t="s">
        <v>41</v>
      </c>
      <c r="P251" s="3">
        <v>45155</v>
      </c>
      <c r="Q251" s="3" t="str">
        <f>TEXT(Table1[[#This Row],[END DATE ]], "MMMM YYYY")</f>
        <v>August 2023</v>
      </c>
      <c r="R251" s="4">
        <v>0.90277777777777779</v>
      </c>
      <c r="S251" s="6">
        <f t="shared" si="11"/>
        <v>45155.895833333336</v>
      </c>
      <c r="T251" s="6">
        <f t="shared" si="12"/>
        <v>45155.902777777781</v>
      </c>
      <c r="U251" s="92">
        <f t="shared" si="13"/>
        <v>6.9444444452528842E-3</v>
      </c>
      <c r="V251" s="2" t="s">
        <v>25</v>
      </c>
      <c r="W251" s="2" t="s">
        <v>47</v>
      </c>
    </row>
    <row r="252" spans="1:23" ht="18" customHeight="1" x14ac:dyDescent="0.25">
      <c r="A252" s="107">
        <v>252</v>
      </c>
      <c r="B252" s="3">
        <v>45155</v>
      </c>
      <c r="C252" s="3" t="str">
        <f>TEXT(Table1[[#This Row],[CALL DATE]], "mmm yyy")</f>
        <v>Aug 2023</v>
      </c>
      <c r="D252" s="4">
        <v>0.96527777777777779</v>
      </c>
      <c r="E252" s="4">
        <v>0.96805555555555556</v>
      </c>
      <c r="F252" s="130">
        <f>Table1[[#This Row],[CALL 
ATTENDED 
TIME]]-Table1[[#This Row],[CALL RECEIVED TIME]]</f>
        <v>2.7777777777777679E-3</v>
      </c>
      <c r="G252" s="17" t="s">
        <v>3666</v>
      </c>
      <c r="H252" s="2" t="s">
        <v>27</v>
      </c>
      <c r="I252" s="2" t="s">
        <v>85</v>
      </c>
      <c r="J252" s="2" t="s">
        <v>21</v>
      </c>
      <c r="K252" s="5" t="s">
        <v>1608</v>
      </c>
      <c r="L252" s="18" t="s">
        <v>3358</v>
      </c>
      <c r="M252" s="18" t="s">
        <v>2218</v>
      </c>
      <c r="N252" s="63" t="s">
        <v>41</v>
      </c>
      <c r="O252" s="2" t="s">
        <v>41</v>
      </c>
      <c r="P252" s="3">
        <v>45155</v>
      </c>
      <c r="Q252" s="3" t="str">
        <f>TEXT(Table1[[#This Row],[END DATE ]], "MMMM YYYY")</f>
        <v>August 2023</v>
      </c>
      <c r="R252" s="4">
        <v>0.97222222222222221</v>
      </c>
      <c r="S252" s="6">
        <f t="shared" si="11"/>
        <v>45155.965277777781</v>
      </c>
      <c r="T252" s="6">
        <f t="shared" si="12"/>
        <v>45155.972222222219</v>
      </c>
      <c r="U252" s="92">
        <f t="shared" si="13"/>
        <v>6.9444444379769266E-3</v>
      </c>
      <c r="V252" s="2" t="s">
        <v>25</v>
      </c>
      <c r="W252" s="10" t="s">
        <v>26</v>
      </c>
    </row>
    <row r="253" spans="1:23" ht="18" customHeight="1" x14ac:dyDescent="0.25">
      <c r="A253" s="107">
        <v>253</v>
      </c>
      <c r="B253" s="3">
        <v>45156</v>
      </c>
      <c r="C253" s="3" t="str">
        <f>TEXT(Table1[[#This Row],[CALL DATE]], "mmm yyy")</f>
        <v>Aug 2023</v>
      </c>
      <c r="D253" s="4">
        <v>0.45833333333333331</v>
      </c>
      <c r="E253" s="4">
        <v>0.46527777777777773</v>
      </c>
      <c r="F253" s="130">
        <f>Table1[[#This Row],[CALL 
ATTENDED 
TIME]]-Table1[[#This Row],[CALL RECEIVED TIME]]</f>
        <v>6.9444444444444198E-3</v>
      </c>
      <c r="G253" s="18" t="s">
        <v>57</v>
      </c>
      <c r="H253" s="2" t="s">
        <v>27</v>
      </c>
      <c r="I253" s="2" t="s">
        <v>58</v>
      </c>
      <c r="J253" s="2" t="s">
        <v>77</v>
      </c>
      <c r="K253" s="5" t="s">
        <v>1608</v>
      </c>
      <c r="L253" s="18" t="s">
        <v>2219</v>
      </c>
      <c r="M253" s="18" t="s">
        <v>2220</v>
      </c>
      <c r="N253" s="2" t="s">
        <v>41</v>
      </c>
      <c r="O253" s="2" t="s">
        <v>41</v>
      </c>
      <c r="P253" s="3">
        <v>45156</v>
      </c>
      <c r="Q253" s="3" t="str">
        <f>TEXT(Table1[[#This Row],[END DATE ]], "MMMM YYYY")</f>
        <v>August 2023</v>
      </c>
      <c r="R253" s="4">
        <v>0.46875</v>
      </c>
      <c r="S253" s="6">
        <f t="shared" si="11"/>
        <v>45156.458333333336</v>
      </c>
      <c r="T253" s="6">
        <f t="shared" si="12"/>
        <v>45156.46875</v>
      </c>
      <c r="U253" s="92">
        <f t="shared" si="13"/>
        <v>1.0416666664241347E-2</v>
      </c>
      <c r="V253" s="2" t="s">
        <v>25</v>
      </c>
      <c r="W253" s="2" t="s">
        <v>47</v>
      </c>
    </row>
    <row r="254" spans="1:23" ht="18" customHeight="1" x14ac:dyDescent="0.25">
      <c r="A254" s="107">
        <v>254</v>
      </c>
      <c r="B254" s="3">
        <v>45156</v>
      </c>
      <c r="C254" s="3" t="str">
        <f>TEXT(Table1[[#This Row],[CALL DATE]], "mmm yyy")</f>
        <v>Aug 2023</v>
      </c>
      <c r="D254" s="4">
        <v>0.79166666666666663</v>
      </c>
      <c r="E254" s="4">
        <v>0.80208333333333337</v>
      </c>
      <c r="F254" s="130">
        <f>Table1[[#This Row],[CALL 
ATTENDED 
TIME]]-Table1[[#This Row],[CALL RECEIVED TIME]]</f>
        <v>1.0416666666666741E-2</v>
      </c>
      <c r="G254" s="17" t="s">
        <v>3641</v>
      </c>
      <c r="H254" s="2" t="s">
        <v>36</v>
      </c>
      <c r="I254" s="2" t="s">
        <v>161</v>
      </c>
      <c r="J254" s="2" t="s">
        <v>77</v>
      </c>
      <c r="K254" s="2" t="s">
        <v>162</v>
      </c>
      <c r="L254" s="18" t="s">
        <v>22</v>
      </c>
      <c r="M254" s="18" t="s">
        <v>2221</v>
      </c>
      <c r="N254" s="2" t="s">
        <v>41</v>
      </c>
      <c r="O254" s="2" t="s">
        <v>41</v>
      </c>
      <c r="P254" s="3">
        <v>45156</v>
      </c>
      <c r="Q254" s="3" t="str">
        <f>TEXT(Table1[[#This Row],[END DATE ]], "MMMM YYYY")</f>
        <v>August 2023</v>
      </c>
      <c r="R254" s="4">
        <v>0.8125</v>
      </c>
      <c r="S254" s="6">
        <f t="shared" si="11"/>
        <v>45156.791666666664</v>
      </c>
      <c r="T254" s="6">
        <f t="shared" si="12"/>
        <v>45156.8125</v>
      </c>
      <c r="U254" s="92">
        <f t="shared" si="13"/>
        <v>2.0833333335758653E-2</v>
      </c>
      <c r="V254" s="2" t="s">
        <v>25</v>
      </c>
      <c r="W254" s="2" t="s">
        <v>42</v>
      </c>
    </row>
    <row r="255" spans="1:23" ht="18" customHeight="1" x14ac:dyDescent="0.25">
      <c r="A255" s="107">
        <v>255</v>
      </c>
      <c r="B255" s="3">
        <v>45156</v>
      </c>
      <c r="C255" s="3" t="str">
        <f>TEXT(Table1[[#This Row],[CALL DATE]], "mmm yyy")</f>
        <v>Aug 2023</v>
      </c>
      <c r="D255" s="4">
        <v>0.58333333333333337</v>
      </c>
      <c r="E255" s="4">
        <v>0.58680555555555558</v>
      </c>
      <c r="F255" s="130">
        <f>Table1[[#This Row],[CALL 
ATTENDED 
TIME]]-Table1[[#This Row],[CALL RECEIVED TIME]]</f>
        <v>3.4722222222222099E-3</v>
      </c>
      <c r="G255" s="17" t="s">
        <v>152</v>
      </c>
      <c r="H255" s="5" t="s">
        <v>139</v>
      </c>
      <c r="I255" s="5" t="s">
        <v>153</v>
      </c>
      <c r="J255" s="5" t="s">
        <v>443</v>
      </c>
      <c r="K255" s="5" t="s">
        <v>1608</v>
      </c>
      <c r="L255" s="57" t="s">
        <v>22</v>
      </c>
      <c r="M255" s="57" t="s">
        <v>2222</v>
      </c>
      <c r="N255" s="63" t="s">
        <v>41</v>
      </c>
      <c r="O255" s="2" t="s">
        <v>41</v>
      </c>
      <c r="P255" s="3">
        <v>45156</v>
      </c>
      <c r="Q255" s="3" t="str">
        <f>TEXT(Table1[[#This Row],[END DATE ]], "MMMM YYYY")</f>
        <v>August 2023</v>
      </c>
      <c r="R255" s="4">
        <v>0.59027777777777779</v>
      </c>
      <c r="S255" s="6">
        <f t="shared" si="11"/>
        <v>45156.583333333336</v>
      </c>
      <c r="T255" s="6">
        <f t="shared" si="12"/>
        <v>45156.590277777781</v>
      </c>
      <c r="U255" s="92">
        <f t="shared" si="13"/>
        <v>6.9444444452528842E-3</v>
      </c>
      <c r="V255" s="2" t="s">
        <v>25</v>
      </c>
      <c r="W255" s="10" t="s">
        <v>42</v>
      </c>
    </row>
    <row r="256" spans="1:23" ht="18" customHeight="1" x14ac:dyDescent="0.25">
      <c r="A256" s="107">
        <v>256</v>
      </c>
      <c r="B256" s="3">
        <v>45156</v>
      </c>
      <c r="C256" s="3" t="str">
        <f>TEXT(Table1[[#This Row],[CALL DATE]], "mmm yyy")</f>
        <v>Aug 2023</v>
      </c>
      <c r="D256" s="4">
        <v>0</v>
      </c>
      <c r="E256" s="4">
        <v>6.9444444444444441E-3</v>
      </c>
      <c r="F256" s="130">
        <f>Table1[[#This Row],[CALL 
ATTENDED 
TIME]]-Table1[[#This Row],[CALL RECEIVED TIME]]</f>
        <v>6.9444444444444441E-3</v>
      </c>
      <c r="G256" s="24" t="s">
        <v>3494</v>
      </c>
      <c r="H256" s="8" t="s">
        <v>31</v>
      </c>
      <c r="I256" s="8" t="s">
        <v>156</v>
      </c>
      <c r="J256" s="2" t="s">
        <v>21</v>
      </c>
      <c r="K256" s="5" t="s">
        <v>1608</v>
      </c>
      <c r="L256" s="18" t="s">
        <v>2223</v>
      </c>
      <c r="M256" s="18" t="s">
        <v>2224</v>
      </c>
      <c r="N256" s="2" t="s">
        <v>159</v>
      </c>
      <c r="O256" s="2" t="s">
        <v>41</v>
      </c>
      <c r="P256" s="3">
        <v>45156</v>
      </c>
      <c r="Q256" s="3" t="str">
        <f>TEXT(Table1[[#This Row],[END DATE ]], "MMMM YYYY")</f>
        <v>August 2023</v>
      </c>
      <c r="R256" s="4">
        <v>2.0833333333333332E-2</v>
      </c>
      <c r="S256" s="6">
        <f t="shared" si="11"/>
        <v>45156</v>
      </c>
      <c r="T256" s="6">
        <f t="shared" si="12"/>
        <v>45156.020833333336</v>
      </c>
      <c r="U256" s="92">
        <f t="shared" si="13"/>
        <v>2.0833333335758653E-2</v>
      </c>
      <c r="V256" s="2" t="s">
        <v>25</v>
      </c>
      <c r="W256" s="10" t="s">
        <v>26</v>
      </c>
    </row>
    <row r="257" spans="1:23" ht="18" customHeight="1" x14ac:dyDescent="0.25">
      <c r="A257" s="107">
        <v>257</v>
      </c>
      <c r="B257" s="3">
        <v>45157</v>
      </c>
      <c r="C257" s="3" t="str">
        <f>TEXT(Table1[[#This Row],[CALL DATE]], "mmm yyy")</f>
        <v>Aug 2023</v>
      </c>
      <c r="D257" s="4">
        <v>0.47222222222222227</v>
      </c>
      <c r="E257" s="4">
        <v>0.47569444444444442</v>
      </c>
      <c r="F257" s="130">
        <f>Table1[[#This Row],[CALL 
ATTENDED 
TIME]]-Table1[[#This Row],[CALL RECEIVED TIME]]</f>
        <v>3.4722222222221544E-3</v>
      </c>
      <c r="G257" s="24" t="s">
        <v>3494</v>
      </c>
      <c r="H257" s="8" t="s">
        <v>32</v>
      </c>
      <c r="I257" s="8" t="s">
        <v>31</v>
      </c>
      <c r="J257" s="2" t="s">
        <v>443</v>
      </c>
      <c r="K257" s="5" t="s">
        <v>1608</v>
      </c>
      <c r="L257" s="57" t="s">
        <v>2225</v>
      </c>
      <c r="M257" s="57" t="s">
        <v>2226</v>
      </c>
      <c r="N257" s="63" t="s">
        <v>41</v>
      </c>
      <c r="O257" s="2" t="s">
        <v>41</v>
      </c>
      <c r="P257" s="3">
        <v>45157</v>
      </c>
      <c r="Q257" s="3" t="str">
        <f>TEXT(Table1[[#This Row],[END DATE ]], "MMMM YYYY")</f>
        <v>August 2023</v>
      </c>
      <c r="R257" s="4">
        <v>0.5</v>
      </c>
      <c r="S257" s="6">
        <f t="shared" ref="S257:S320" si="14">B257+D257</f>
        <v>45157.472222222219</v>
      </c>
      <c r="T257" s="6">
        <f t="shared" si="12"/>
        <v>45157.5</v>
      </c>
      <c r="U257" s="92">
        <f t="shared" si="13"/>
        <v>2.7777777781011537E-2</v>
      </c>
      <c r="V257" s="2" t="s">
        <v>25</v>
      </c>
      <c r="W257" s="10" t="s">
        <v>26</v>
      </c>
    </row>
    <row r="258" spans="1:23" ht="18" customHeight="1" x14ac:dyDescent="0.25">
      <c r="A258" s="107">
        <v>258</v>
      </c>
      <c r="B258" s="3">
        <v>45157</v>
      </c>
      <c r="C258" s="3" t="str">
        <f>TEXT(Table1[[#This Row],[CALL DATE]], "mmm yyy")</f>
        <v>Aug 2023</v>
      </c>
      <c r="D258" s="4">
        <v>2.9166666666666664E-2</v>
      </c>
      <c r="E258" s="4">
        <v>3.125E-2</v>
      </c>
      <c r="F258" s="130">
        <f>Table1[[#This Row],[CALL 
ATTENDED 
TIME]]-Table1[[#This Row],[CALL RECEIVED TIME]]</f>
        <v>2.0833333333333363E-3</v>
      </c>
      <c r="G258" s="17" t="s">
        <v>3678</v>
      </c>
      <c r="H258" s="5" t="s">
        <v>132</v>
      </c>
      <c r="I258" s="5" t="s">
        <v>331</v>
      </c>
      <c r="J258" s="2" t="s">
        <v>21</v>
      </c>
      <c r="K258" s="5" t="s">
        <v>1608</v>
      </c>
      <c r="L258" s="18" t="s">
        <v>2227</v>
      </c>
      <c r="M258" s="18" t="s">
        <v>2228</v>
      </c>
      <c r="N258" s="63" t="s">
        <v>41</v>
      </c>
      <c r="O258" s="2" t="s">
        <v>41</v>
      </c>
      <c r="P258" s="3">
        <v>45157</v>
      </c>
      <c r="Q258" s="3" t="str">
        <f>TEXT(Table1[[#This Row],[END DATE ]], "MMMM YYYY")</f>
        <v>August 2023</v>
      </c>
      <c r="R258" s="4">
        <v>3.4722222222222224E-2</v>
      </c>
      <c r="S258" s="6">
        <f t="shared" si="14"/>
        <v>45157.029166666667</v>
      </c>
      <c r="T258" s="6">
        <f t="shared" si="12"/>
        <v>45157.034722222219</v>
      </c>
      <c r="U258" s="92">
        <f t="shared" si="13"/>
        <v>5.5555555518367328E-3</v>
      </c>
      <c r="V258" s="2" t="s">
        <v>25</v>
      </c>
      <c r="W258" s="10" t="s">
        <v>26</v>
      </c>
    </row>
    <row r="259" spans="1:23" ht="18" customHeight="1" x14ac:dyDescent="0.25">
      <c r="A259" s="107">
        <v>259</v>
      </c>
      <c r="B259" s="3">
        <v>45158</v>
      </c>
      <c r="C259" s="3" t="str">
        <f>TEXT(Table1[[#This Row],[CALL DATE]], "mmm yyy")</f>
        <v>Aug 2023</v>
      </c>
      <c r="D259" s="4">
        <v>0.4375</v>
      </c>
      <c r="E259" s="4">
        <v>0.44097222222222227</v>
      </c>
      <c r="F259" s="130">
        <f>Table1[[#This Row],[CALL 
ATTENDED 
TIME]]-Table1[[#This Row],[CALL RECEIVED TIME]]</f>
        <v>3.4722222222222654E-3</v>
      </c>
      <c r="G259" s="17" t="s">
        <v>3638</v>
      </c>
      <c r="H259" s="5" t="s">
        <v>212</v>
      </c>
      <c r="I259" s="5" t="s">
        <v>213</v>
      </c>
      <c r="J259" s="2" t="s">
        <v>443</v>
      </c>
      <c r="K259" s="2" t="s">
        <v>111</v>
      </c>
      <c r="L259" s="57" t="s">
        <v>2229</v>
      </c>
      <c r="M259" s="57" t="s">
        <v>2230</v>
      </c>
      <c r="N259" s="9" t="s">
        <v>3517</v>
      </c>
      <c r="O259" s="2" t="s">
        <v>41</v>
      </c>
      <c r="P259" s="3">
        <v>45158</v>
      </c>
      <c r="Q259" s="3" t="str">
        <f>TEXT(Table1[[#This Row],[END DATE ]], "MMMM YYYY")</f>
        <v>August 2023</v>
      </c>
      <c r="R259" s="4">
        <v>0.44791666666666669</v>
      </c>
      <c r="S259" s="6">
        <f t="shared" si="14"/>
        <v>45158.4375</v>
      </c>
      <c r="T259" s="6">
        <f t="shared" si="12"/>
        <v>45158.447916666664</v>
      </c>
      <c r="U259" s="92">
        <f t="shared" si="13"/>
        <v>1.0416666664241347E-2</v>
      </c>
      <c r="V259" s="2" t="s">
        <v>25</v>
      </c>
      <c r="W259" s="10" t="s">
        <v>42</v>
      </c>
    </row>
    <row r="260" spans="1:23" ht="18" customHeight="1" x14ac:dyDescent="0.25">
      <c r="A260" s="107">
        <v>260</v>
      </c>
      <c r="B260" s="3">
        <v>45158</v>
      </c>
      <c r="C260" s="3" t="str">
        <f>TEXT(Table1[[#This Row],[CALL DATE]], "mmm yyy")</f>
        <v>Aug 2023</v>
      </c>
      <c r="D260" s="4">
        <v>0.55555555555555558</v>
      </c>
      <c r="E260" s="4">
        <v>0.55694444444444446</v>
      </c>
      <c r="F260" s="130">
        <f>Table1[[#This Row],[CALL 
ATTENDED 
TIME]]-Table1[[#This Row],[CALL RECEIVED TIME]]</f>
        <v>1.388888888888884E-3</v>
      </c>
      <c r="G260" s="17" t="s">
        <v>57</v>
      </c>
      <c r="H260" s="5" t="s">
        <v>27</v>
      </c>
      <c r="I260" s="5" t="s">
        <v>58</v>
      </c>
      <c r="J260" s="2" t="s">
        <v>443</v>
      </c>
      <c r="K260" s="5" t="s">
        <v>1608</v>
      </c>
      <c r="L260" s="57" t="s">
        <v>2231</v>
      </c>
      <c r="M260" s="57" t="s">
        <v>3443</v>
      </c>
      <c r="N260" s="9" t="s">
        <v>270</v>
      </c>
      <c r="O260" s="9" t="s">
        <v>41</v>
      </c>
      <c r="P260" s="3">
        <v>45158</v>
      </c>
      <c r="Q260" s="3" t="str">
        <f>TEXT(Table1[[#This Row],[END DATE ]], "MMMM YYYY")</f>
        <v>August 2023</v>
      </c>
      <c r="R260" s="4">
        <v>0.5625</v>
      </c>
      <c r="S260" s="6">
        <f t="shared" si="14"/>
        <v>45158.555555555555</v>
      </c>
      <c r="T260" s="6">
        <f t="shared" si="12"/>
        <v>45158.5625</v>
      </c>
      <c r="U260" s="92">
        <f t="shared" si="13"/>
        <v>6.9444444452528842E-3</v>
      </c>
      <c r="V260" s="2" t="s">
        <v>25</v>
      </c>
      <c r="W260" s="2" t="s">
        <v>47</v>
      </c>
    </row>
    <row r="261" spans="1:23" ht="18" customHeight="1" x14ac:dyDescent="0.25">
      <c r="A261" s="107">
        <v>261</v>
      </c>
      <c r="B261" s="3">
        <v>45159</v>
      </c>
      <c r="C261" s="3" t="str">
        <f>TEXT(Table1[[#This Row],[CALL DATE]], "mmm yyy")</f>
        <v>Aug 2023</v>
      </c>
      <c r="D261" s="4">
        <v>0.875</v>
      </c>
      <c r="E261" s="4">
        <v>0.88194444444444453</v>
      </c>
      <c r="F261" s="130">
        <f>Table1[[#This Row],[CALL 
ATTENDED 
TIME]]-Table1[[#This Row],[CALL RECEIVED TIME]]</f>
        <v>6.9444444444445308E-3</v>
      </c>
      <c r="G261" s="24" t="s">
        <v>3494</v>
      </c>
      <c r="H261" s="8" t="s">
        <v>32</v>
      </c>
      <c r="I261" s="8" t="s">
        <v>31</v>
      </c>
      <c r="J261" s="2" t="s">
        <v>77</v>
      </c>
      <c r="K261" s="5" t="s">
        <v>1608</v>
      </c>
      <c r="L261" s="18" t="s">
        <v>400</v>
      </c>
      <c r="M261" s="18" t="s">
        <v>2155</v>
      </c>
      <c r="N261" s="2" t="s">
        <v>159</v>
      </c>
      <c r="O261" s="2" t="s">
        <v>41</v>
      </c>
      <c r="P261" s="3">
        <v>45159</v>
      </c>
      <c r="Q261" s="3" t="str">
        <f>TEXT(Table1[[#This Row],[END DATE ]], "MMMM YYYY")</f>
        <v>August 2023</v>
      </c>
      <c r="R261" s="4">
        <v>0.89583333333333337</v>
      </c>
      <c r="S261" s="6">
        <f t="shared" si="14"/>
        <v>45159.875</v>
      </c>
      <c r="T261" s="6">
        <f t="shared" si="12"/>
        <v>45159.895833333336</v>
      </c>
      <c r="U261" s="92">
        <f t="shared" si="13"/>
        <v>2.0833333335758653E-2</v>
      </c>
      <c r="V261" s="2" t="s">
        <v>25</v>
      </c>
      <c r="W261" s="10" t="s">
        <v>26</v>
      </c>
    </row>
    <row r="262" spans="1:23" ht="18" customHeight="1" x14ac:dyDescent="0.25">
      <c r="A262" s="107">
        <v>262</v>
      </c>
      <c r="B262" s="3">
        <v>45159</v>
      </c>
      <c r="C262" s="3" t="str">
        <f>TEXT(Table1[[#This Row],[CALL DATE]], "mmm yyy")</f>
        <v>Aug 2023</v>
      </c>
      <c r="D262" s="4">
        <v>0.79166666666666663</v>
      </c>
      <c r="E262" s="4">
        <v>0.80208333333333337</v>
      </c>
      <c r="F262" s="130">
        <f>Table1[[#This Row],[CALL 
ATTENDED 
TIME]]-Table1[[#This Row],[CALL RECEIVED TIME]]</f>
        <v>1.0416666666666741E-2</v>
      </c>
      <c r="G262" s="17" t="s">
        <v>3633</v>
      </c>
      <c r="H262" s="5" t="s">
        <v>477</v>
      </c>
      <c r="I262" s="5" t="s">
        <v>478</v>
      </c>
      <c r="J262" s="2" t="s">
        <v>77</v>
      </c>
      <c r="K262" s="5" t="s">
        <v>141</v>
      </c>
      <c r="L262" s="18" t="s">
        <v>22</v>
      </c>
      <c r="M262" s="18" t="s">
        <v>2232</v>
      </c>
      <c r="N262" s="2" t="s">
        <v>3320</v>
      </c>
      <c r="O262" s="2" t="s">
        <v>41</v>
      </c>
      <c r="P262" s="3">
        <v>45159</v>
      </c>
      <c r="Q262" s="3" t="str">
        <f>TEXT(Table1[[#This Row],[END DATE ]], "MMMM YYYY")</f>
        <v>August 2023</v>
      </c>
      <c r="R262" s="4">
        <v>0.81944444444444453</v>
      </c>
      <c r="S262" s="6">
        <f t="shared" si="14"/>
        <v>45159.791666666664</v>
      </c>
      <c r="T262" s="6">
        <f t="shared" si="12"/>
        <v>45159.819444444445</v>
      </c>
      <c r="U262" s="92">
        <f t="shared" si="13"/>
        <v>2.7777777781011537E-2</v>
      </c>
      <c r="V262" s="2" t="s">
        <v>25</v>
      </c>
      <c r="W262" s="2" t="s">
        <v>47</v>
      </c>
    </row>
    <row r="263" spans="1:23" ht="18" customHeight="1" x14ac:dyDescent="0.25">
      <c r="A263" s="107">
        <v>263</v>
      </c>
      <c r="B263" s="3">
        <v>45159</v>
      </c>
      <c r="C263" s="3" t="str">
        <f>TEXT(Table1[[#This Row],[CALL DATE]], "mmm yyy")</f>
        <v>Aug 2023</v>
      </c>
      <c r="D263" s="4">
        <v>0.46527777777777773</v>
      </c>
      <c r="E263" s="4">
        <v>0.46875</v>
      </c>
      <c r="F263" s="130">
        <f>Table1[[#This Row],[CALL 
ATTENDED 
TIME]]-Table1[[#This Row],[CALL RECEIVED TIME]]</f>
        <v>3.4722222222222654E-3</v>
      </c>
      <c r="G263" s="17" t="s">
        <v>3648</v>
      </c>
      <c r="H263" s="5" t="s">
        <v>19</v>
      </c>
      <c r="I263" s="5" t="s">
        <v>87</v>
      </c>
      <c r="J263" s="2" t="s">
        <v>443</v>
      </c>
      <c r="K263" s="2" t="s">
        <v>162</v>
      </c>
      <c r="L263" s="57" t="s">
        <v>2233</v>
      </c>
      <c r="M263" s="57" t="s">
        <v>2234</v>
      </c>
      <c r="N263" s="9" t="s">
        <v>41</v>
      </c>
      <c r="O263" s="9" t="s">
        <v>41</v>
      </c>
      <c r="P263" s="3">
        <v>45159</v>
      </c>
      <c r="Q263" s="3" t="str">
        <f>TEXT(Table1[[#This Row],[END DATE ]], "MMMM YYYY")</f>
        <v>August 2023</v>
      </c>
      <c r="R263" s="4">
        <v>0.46875</v>
      </c>
      <c r="S263" s="6">
        <f t="shared" si="14"/>
        <v>45159.465277777781</v>
      </c>
      <c r="T263" s="6">
        <f t="shared" si="12"/>
        <v>45159.46875</v>
      </c>
      <c r="U263" s="92">
        <f t="shared" si="13"/>
        <v>3.4722222189884633E-3</v>
      </c>
      <c r="V263" s="2" t="s">
        <v>25</v>
      </c>
      <c r="W263" s="2" t="s">
        <v>42</v>
      </c>
    </row>
    <row r="264" spans="1:23" ht="18" customHeight="1" x14ac:dyDescent="0.25">
      <c r="A264" s="107">
        <v>264</v>
      </c>
      <c r="B264" s="3">
        <v>45159</v>
      </c>
      <c r="C264" s="3" t="str">
        <f>TEXT(Table1[[#This Row],[CALL DATE]], "mmm yyy")</f>
        <v>Aug 2023</v>
      </c>
      <c r="D264" s="4">
        <v>0.35416666666666669</v>
      </c>
      <c r="E264" s="4">
        <v>0.3611111111111111</v>
      </c>
      <c r="F264" s="130">
        <f>Table1[[#This Row],[CALL 
ATTENDED 
TIME]]-Table1[[#This Row],[CALL RECEIVED TIME]]</f>
        <v>6.9444444444444198E-3</v>
      </c>
      <c r="G264" s="18" t="s">
        <v>3495</v>
      </c>
      <c r="H264" s="2" t="s">
        <v>2235</v>
      </c>
      <c r="I264" s="2" t="s">
        <v>2236</v>
      </c>
      <c r="J264" s="2" t="s">
        <v>21</v>
      </c>
      <c r="K264" s="2" t="s">
        <v>3225</v>
      </c>
      <c r="L264" s="18" t="s">
        <v>3359</v>
      </c>
      <c r="M264" s="18" t="s">
        <v>3360</v>
      </c>
      <c r="N264" s="63" t="s">
        <v>41</v>
      </c>
      <c r="O264" s="2" t="s">
        <v>41</v>
      </c>
      <c r="P264" s="3">
        <v>45159</v>
      </c>
      <c r="Q264" s="3" t="str">
        <f>TEXT(Table1[[#This Row],[END DATE ]], "MMMM YYYY")</f>
        <v>August 2023</v>
      </c>
      <c r="R264" s="4">
        <v>0.375</v>
      </c>
      <c r="S264" s="6">
        <f t="shared" si="14"/>
        <v>45159.354166666664</v>
      </c>
      <c r="T264" s="6">
        <f t="shared" si="12"/>
        <v>45159.375</v>
      </c>
      <c r="U264" s="92">
        <f t="shared" si="13"/>
        <v>2.0833333335758653E-2</v>
      </c>
      <c r="V264" s="2" t="s">
        <v>25</v>
      </c>
      <c r="W264" s="10" t="s">
        <v>26</v>
      </c>
    </row>
    <row r="265" spans="1:23" ht="18" customHeight="1" x14ac:dyDescent="0.25">
      <c r="A265" s="107">
        <v>265</v>
      </c>
      <c r="B265" s="3">
        <v>45159</v>
      </c>
      <c r="C265" s="3" t="str">
        <f>TEXT(Table1[[#This Row],[CALL DATE]], "mmm yyy")</f>
        <v>Aug 2023</v>
      </c>
      <c r="D265" s="4">
        <v>0.44097222222222227</v>
      </c>
      <c r="E265" s="4">
        <v>0.44444444444444442</v>
      </c>
      <c r="F265" s="130">
        <f>Table1[[#This Row],[CALL 
ATTENDED 
TIME]]-Table1[[#This Row],[CALL RECEIVED TIME]]</f>
        <v>3.4722222222221544E-3</v>
      </c>
      <c r="G265" s="24" t="s">
        <v>3496</v>
      </c>
      <c r="H265" s="8" t="s">
        <v>2237</v>
      </c>
      <c r="I265" s="8" t="s">
        <v>2238</v>
      </c>
      <c r="J265" s="2" t="s">
        <v>171</v>
      </c>
      <c r="K265" s="61" t="s">
        <v>179</v>
      </c>
      <c r="L265" s="64" t="s">
        <v>2239</v>
      </c>
      <c r="M265" s="64" t="s">
        <v>2240</v>
      </c>
      <c r="N265" s="63" t="s">
        <v>41</v>
      </c>
      <c r="O265" s="2" t="s">
        <v>41</v>
      </c>
      <c r="P265" s="3">
        <v>45159</v>
      </c>
      <c r="Q265" s="3" t="str">
        <f>TEXT(Table1[[#This Row],[END DATE ]], "MMMM YYYY")</f>
        <v>August 2023</v>
      </c>
      <c r="R265" s="4">
        <v>0.4513888888888889</v>
      </c>
      <c r="S265" s="6">
        <f t="shared" si="14"/>
        <v>45159.440972222219</v>
      </c>
      <c r="T265" s="6">
        <f t="shared" si="12"/>
        <v>45159.451388888891</v>
      </c>
      <c r="U265" s="92">
        <f t="shared" si="13"/>
        <v>1.0416666671517305E-2</v>
      </c>
      <c r="V265" s="2" t="s">
        <v>25</v>
      </c>
      <c r="W265" s="10" t="s">
        <v>26</v>
      </c>
    </row>
    <row r="266" spans="1:23" ht="18" customHeight="1" x14ac:dyDescent="0.25">
      <c r="A266" s="107">
        <v>266</v>
      </c>
      <c r="B266" s="3">
        <v>45160</v>
      </c>
      <c r="C266" s="3" t="str">
        <f>TEXT(Table1[[#This Row],[CALL DATE]], "mmm yyy")</f>
        <v>Aug 2023</v>
      </c>
      <c r="D266" s="4">
        <v>0.97916666666666663</v>
      </c>
      <c r="E266" s="4">
        <v>0.98263888888888884</v>
      </c>
      <c r="F266" s="130">
        <f>Table1[[#This Row],[CALL 
ATTENDED 
TIME]]-Table1[[#This Row],[CALL RECEIVED TIME]]</f>
        <v>3.4722222222222099E-3</v>
      </c>
      <c r="G266" s="17" t="s">
        <v>3649</v>
      </c>
      <c r="H266" s="5" t="s">
        <v>19</v>
      </c>
      <c r="I266" s="5" t="s">
        <v>149</v>
      </c>
      <c r="J266" s="2" t="s">
        <v>77</v>
      </c>
      <c r="K266" s="5" t="s">
        <v>1608</v>
      </c>
      <c r="L266" s="66" t="s">
        <v>2241</v>
      </c>
      <c r="M266" s="18" t="s">
        <v>2242</v>
      </c>
      <c r="N266" s="2" t="s">
        <v>41</v>
      </c>
      <c r="O266" s="2" t="s">
        <v>41</v>
      </c>
      <c r="P266" s="3">
        <v>45160</v>
      </c>
      <c r="Q266" s="3" t="str">
        <f>TEXT(Table1[[#This Row],[END DATE ]], "MMMM YYYY")</f>
        <v>August 2023</v>
      </c>
      <c r="R266" s="4">
        <v>0.98611111111111116</v>
      </c>
      <c r="S266" s="6">
        <f t="shared" si="14"/>
        <v>45160.979166666664</v>
      </c>
      <c r="T266" s="6">
        <f t="shared" si="12"/>
        <v>45160.986111111109</v>
      </c>
      <c r="U266" s="92">
        <f t="shared" si="13"/>
        <v>6.9444444452528842E-3</v>
      </c>
      <c r="V266" s="2" t="s">
        <v>25</v>
      </c>
      <c r="W266" s="2" t="s">
        <v>42</v>
      </c>
    </row>
    <row r="267" spans="1:23" ht="18" customHeight="1" x14ac:dyDescent="0.25">
      <c r="A267" s="107">
        <v>267</v>
      </c>
      <c r="B267" s="3">
        <v>45160</v>
      </c>
      <c r="C267" s="3" t="str">
        <f>TEXT(Table1[[#This Row],[CALL DATE]], "mmm yyy")</f>
        <v>Aug 2023</v>
      </c>
      <c r="D267" s="4">
        <v>0.91666666666666663</v>
      </c>
      <c r="E267" s="4">
        <v>0.92361111111111116</v>
      </c>
      <c r="F267" s="130">
        <f>Table1[[#This Row],[CALL 
ATTENDED 
TIME]]-Table1[[#This Row],[CALL RECEIVED TIME]]</f>
        <v>6.9444444444445308E-3</v>
      </c>
      <c r="G267" s="17" t="s">
        <v>3641</v>
      </c>
      <c r="H267" s="2" t="s">
        <v>36</v>
      </c>
      <c r="I267" s="2" t="s">
        <v>37</v>
      </c>
      <c r="J267" s="2" t="s">
        <v>77</v>
      </c>
      <c r="K267" s="2" t="s">
        <v>162</v>
      </c>
      <c r="L267" s="18" t="s">
        <v>22</v>
      </c>
      <c r="M267" s="18" t="s">
        <v>2243</v>
      </c>
      <c r="N267" s="2" t="s">
        <v>41</v>
      </c>
      <c r="O267" s="2" t="s">
        <v>41</v>
      </c>
      <c r="P267" s="3">
        <v>45160</v>
      </c>
      <c r="Q267" s="3" t="str">
        <f>TEXT(Table1[[#This Row],[END DATE ]], "MMMM YYYY")</f>
        <v>August 2023</v>
      </c>
      <c r="R267" s="4">
        <v>0.92708333333333337</v>
      </c>
      <c r="S267" s="6">
        <f t="shared" si="14"/>
        <v>45160.916666666664</v>
      </c>
      <c r="T267" s="6">
        <f t="shared" si="12"/>
        <v>45160.927083333336</v>
      </c>
      <c r="U267" s="92">
        <f t="shared" si="13"/>
        <v>1.0416666671517305E-2</v>
      </c>
      <c r="V267" s="2" t="s">
        <v>25</v>
      </c>
      <c r="W267" s="2" t="s">
        <v>42</v>
      </c>
    </row>
    <row r="268" spans="1:23" ht="18" customHeight="1" x14ac:dyDescent="0.25">
      <c r="A268" s="107">
        <v>268</v>
      </c>
      <c r="B268" s="3">
        <v>45160</v>
      </c>
      <c r="C268" s="3" t="str">
        <f>TEXT(Table1[[#This Row],[CALL DATE]], "mmm yyy")</f>
        <v>Aug 2023</v>
      </c>
      <c r="D268" s="4">
        <v>0.47916666666666669</v>
      </c>
      <c r="E268" s="4">
        <v>0.48125000000000001</v>
      </c>
      <c r="F268" s="130">
        <f>Table1[[#This Row],[CALL 
ATTENDED 
TIME]]-Table1[[#This Row],[CALL RECEIVED TIME]]</f>
        <v>2.0833333333333259E-3</v>
      </c>
      <c r="G268" s="17" t="s">
        <v>3641</v>
      </c>
      <c r="H268" s="5" t="s">
        <v>36</v>
      </c>
      <c r="I268" s="5" t="s">
        <v>161</v>
      </c>
      <c r="J268" s="2" t="s">
        <v>443</v>
      </c>
      <c r="K268" s="2" t="s">
        <v>162</v>
      </c>
      <c r="L268" s="57" t="s">
        <v>2244</v>
      </c>
      <c r="M268" s="57" t="s">
        <v>2245</v>
      </c>
      <c r="N268" s="9" t="s">
        <v>41</v>
      </c>
      <c r="O268" s="9" t="s">
        <v>41</v>
      </c>
      <c r="P268" s="3">
        <v>45160</v>
      </c>
      <c r="Q268" s="3" t="str">
        <f>TEXT(Table1[[#This Row],[END DATE ]], "MMMM YYYY")</f>
        <v>August 2023</v>
      </c>
      <c r="R268" s="4">
        <v>0.48958333333333331</v>
      </c>
      <c r="S268" s="6">
        <f t="shared" si="14"/>
        <v>45160.479166666664</v>
      </c>
      <c r="T268" s="6">
        <f t="shared" si="12"/>
        <v>45160.489583333336</v>
      </c>
      <c r="U268" s="92">
        <f t="shared" si="13"/>
        <v>1.0416666671517305E-2</v>
      </c>
      <c r="V268" s="2" t="s">
        <v>25</v>
      </c>
      <c r="W268" s="2" t="s">
        <v>42</v>
      </c>
    </row>
    <row r="269" spans="1:23" ht="18" customHeight="1" x14ac:dyDescent="0.25">
      <c r="A269" s="107">
        <v>269</v>
      </c>
      <c r="B269" s="3">
        <v>45160</v>
      </c>
      <c r="C269" s="3" t="str">
        <f>TEXT(Table1[[#This Row],[CALL DATE]], "mmm yyy")</f>
        <v>Aug 2023</v>
      </c>
      <c r="D269" s="4">
        <v>0.35416666666666669</v>
      </c>
      <c r="E269" s="4">
        <v>0.3576388888888889</v>
      </c>
      <c r="F269" s="130">
        <f>Table1[[#This Row],[CALL 
ATTENDED 
TIME]]-Table1[[#This Row],[CALL RECEIVED TIME]]</f>
        <v>3.4722222222222099E-3</v>
      </c>
      <c r="G269" s="17" t="s">
        <v>3654</v>
      </c>
      <c r="H269" s="5" t="s">
        <v>27</v>
      </c>
      <c r="I269" s="5" t="s">
        <v>145</v>
      </c>
      <c r="J269" s="2" t="s">
        <v>21</v>
      </c>
      <c r="K269" s="5" t="s">
        <v>45</v>
      </c>
      <c r="L269" s="18" t="s">
        <v>2246</v>
      </c>
      <c r="M269" s="18" t="s">
        <v>2247</v>
      </c>
      <c r="N269" s="2" t="s">
        <v>148</v>
      </c>
      <c r="O269" s="2" t="s">
        <v>41</v>
      </c>
      <c r="P269" s="3">
        <v>45160</v>
      </c>
      <c r="Q269" s="3" t="str">
        <f>TEXT(Table1[[#This Row],[END DATE ]], "MMMM YYYY")</f>
        <v>August 2023</v>
      </c>
      <c r="R269" s="4">
        <v>0.36805555555555558</v>
      </c>
      <c r="S269" s="6">
        <f t="shared" si="14"/>
        <v>45160.354166666664</v>
      </c>
      <c r="T269" s="6">
        <f t="shared" si="12"/>
        <v>45160.368055555555</v>
      </c>
      <c r="U269" s="92">
        <f t="shared" si="13"/>
        <v>1.3888888890505768E-2</v>
      </c>
      <c r="V269" s="2" t="s">
        <v>25</v>
      </c>
      <c r="W269" s="10" t="s">
        <v>26</v>
      </c>
    </row>
    <row r="270" spans="1:23" ht="18" customHeight="1" x14ac:dyDescent="0.25">
      <c r="A270" s="107">
        <v>270</v>
      </c>
      <c r="B270" s="3">
        <v>45161</v>
      </c>
      <c r="C270" s="3" t="str">
        <f>TEXT(Table1[[#This Row],[CALL DATE]], "mmm yyy")</f>
        <v>Aug 2023</v>
      </c>
      <c r="D270" s="4">
        <v>6.25E-2</v>
      </c>
      <c r="E270" s="4">
        <v>6.9444444444444434E-2</v>
      </c>
      <c r="F270" s="130">
        <f>Table1[[#This Row],[CALL 
ATTENDED 
TIME]]-Table1[[#This Row],[CALL RECEIVED TIME]]</f>
        <v>6.9444444444444337E-3</v>
      </c>
      <c r="G270" s="18" t="s">
        <v>3654</v>
      </c>
      <c r="H270" s="2" t="s">
        <v>132</v>
      </c>
      <c r="I270" s="2" t="s">
        <v>133</v>
      </c>
      <c r="J270" s="2" t="s">
        <v>77</v>
      </c>
      <c r="K270" s="2" t="s">
        <v>162</v>
      </c>
      <c r="L270" s="18" t="s">
        <v>2248</v>
      </c>
      <c r="M270" s="18" t="s">
        <v>2249</v>
      </c>
      <c r="N270" s="63" t="s">
        <v>41</v>
      </c>
      <c r="O270" s="2" t="s">
        <v>41</v>
      </c>
      <c r="P270" s="3">
        <v>45161</v>
      </c>
      <c r="Q270" s="3" t="str">
        <f>TEXT(Table1[[#This Row],[END DATE ]], "MMMM YYYY")</f>
        <v>August 2023</v>
      </c>
      <c r="R270" s="4">
        <v>7.6388888888888895E-2</v>
      </c>
      <c r="S270" s="6">
        <f t="shared" si="14"/>
        <v>45161.0625</v>
      </c>
      <c r="T270" s="6">
        <f t="shared" si="12"/>
        <v>45161.076388888891</v>
      </c>
      <c r="U270" s="92">
        <f t="shared" si="13"/>
        <v>1.3888888890505768E-2</v>
      </c>
      <c r="V270" s="2" t="s">
        <v>25</v>
      </c>
      <c r="W270" s="10" t="s">
        <v>26</v>
      </c>
    </row>
    <row r="271" spans="1:23" ht="18" customHeight="1" x14ac:dyDescent="0.25">
      <c r="A271" s="107">
        <v>271</v>
      </c>
      <c r="B271" s="3">
        <v>45161</v>
      </c>
      <c r="C271" s="3" t="str">
        <f>TEXT(Table1[[#This Row],[CALL DATE]], "mmm yyy")</f>
        <v>Aug 2023</v>
      </c>
      <c r="D271" s="4">
        <v>0.14583333333333334</v>
      </c>
      <c r="E271" s="4">
        <v>0.14583333333333334</v>
      </c>
      <c r="F271" s="130">
        <f>Table1[[#This Row],[CALL 
ATTENDED 
TIME]]-Table1[[#This Row],[CALL RECEIVED TIME]]</f>
        <v>0</v>
      </c>
      <c r="G271" s="17" t="s">
        <v>3651</v>
      </c>
      <c r="H271" s="2" t="s">
        <v>43</v>
      </c>
      <c r="I271" s="2" t="s">
        <v>849</v>
      </c>
      <c r="J271" s="2" t="s">
        <v>77</v>
      </c>
      <c r="K271" s="5" t="s">
        <v>45</v>
      </c>
      <c r="L271" s="18" t="s">
        <v>845</v>
      </c>
      <c r="M271" s="18" t="s">
        <v>2250</v>
      </c>
      <c r="N271" s="2" t="s">
        <v>41</v>
      </c>
      <c r="O271" s="2" t="s">
        <v>41</v>
      </c>
      <c r="P271" s="3">
        <v>45161</v>
      </c>
      <c r="Q271" s="3" t="str">
        <f>TEXT(Table1[[#This Row],[END DATE ]], "MMMM YYYY")</f>
        <v>August 2023</v>
      </c>
      <c r="R271" s="4">
        <v>0.15625</v>
      </c>
      <c r="S271" s="6">
        <f t="shared" si="14"/>
        <v>45161.145833333336</v>
      </c>
      <c r="T271" s="6">
        <f t="shared" si="12"/>
        <v>45161.15625</v>
      </c>
      <c r="U271" s="92">
        <f t="shared" si="13"/>
        <v>1.0416666664241347E-2</v>
      </c>
      <c r="V271" s="2" t="s">
        <v>25</v>
      </c>
      <c r="W271" s="2" t="s">
        <v>47</v>
      </c>
    </row>
    <row r="272" spans="1:23" ht="18" customHeight="1" x14ac:dyDescent="0.25">
      <c r="A272" s="107">
        <v>272</v>
      </c>
      <c r="B272" s="3">
        <v>45161</v>
      </c>
      <c r="C272" s="3" t="str">
        <f>TEXT(Table1[[#This Row],[CALL DATE]], "mmm yyy")</f>
        <v>Aug 2023</v>
      </c>
      <c r="D272" s="4">
        <v>0.54861111111111105</v>
      </c>
      <c r="E272" s="4">
        <v>0.55208333333333337</v>
      </c>
      <c r="F272" s="130">
        <f>Table1[[#This Row],[CALL 
ATTENDED 
TIME]]-Table1[[#This Row],[CALL RECEIVED TIME]]</f>
        <v>3.4722222222223209E-3</v>
      </c>
      <c r="G272" s="17" t="s">
        <v>3639</v>
      </c>
      <c r="H272" s="5" t="s">
        <v>3361</v>
      </c>
      <c r="I272" s="5" t="s">
        <v>245</v>
      </c>
      <c r="J272" s="2" t="s">
        <v>443</v>
      </c>
      <c r="K272" s="2" t="s">
        <v>111</v>
      </c>
      <c r="L272" s="57" t="s">
        <v>2251</v>
      </c>
      <c r="M272" s="57" t="s">
        <v>2252</v>
      </c>
      <c r="N272" s="9" t="s">
        <v>41</v>
      </c>
      <c r="O272" s="9" t="s">
        <v>41</v>
      </c>
      <c r="P272" s="3">
        <v>45161</v>
      </c>
      <c r="Q272" s="3" t="str">
        <f>TEXT(Table1[[#This Row],[END DATE ]], "MMMM YYYY")</f>
        <v>August 2023</v>
      </c>
      <c r="R272" s="4">
        <v>0.55902777777777779</v>
      </c>
      <c r="S272" s="6">
        <f t="shared" si="14"/>
        <v>45161.548611111109</v>
      </c>
      <c r="T272" s="6">
        <f t="shared" si="12"/>
        <v>45161.559027777781</v>
      </c>
      <c r="U272" s="92">
        <f t="shared" si="13"/>
        <v>1.0416666671517305E-2</v>
      </c>
      <c r="V272" s="2" t="s">
        <v>25</v>
      </c>
      <c r="W272" s="2" t="s">
        <v>42</v>
      </c>
    </row>
    <row r="273" spans="1:23" ht="18" customHeight="1" x14ac:dyDescent="0.25">
      <c r="A273" s="107">
        <v>273</v>
      </c>
      <c r="B273" s="3">
        <v>45161</v>
      </c>
      <c r="C273" s="3" t="str">
        <f>TEXT(Table1[[#This Row],[CALL DATE]], "mmm yyy")</f>
        <v>Aug 2023</v>
      </c>
      <c r="D273" s="4">
        <v>0.48958333333333331</v>
      </c>
      <c r="E273" s="4">
        <v>0.49305555555555558</v>
      </c>
      <c r="F273" s="130">
        <f>Table1[[#This Row],[CALL 
ATTENDED 
TIME]]-Table1[[#This Row],[CALL RECEIVED TIME]]</f>
        <v>3.4722222222222654E-3</v>
      </c>
      <c r="G273" s="17" t="s">
        <v>3678</v>
      </c>
      <c r="H273" s="5" t="s">
        <v>132</v>
      </c>
      <c r="I273" s="5" t="s">
        <v>331</v>
      </c>
      <c r="J273" s="2" t="s">
        <v>171</v>
      </c>
      <c r="K273" s="2" t="s">
        <v>111</v>
      </c>
      <c r="L273" s="64" t="s">
        <v>2253</v>
      </c>
      <c r="M273" s="64" t="s">
        <v>2254</v>
      </c>
      <c r="N273" s="63" t="s">
        <v>41</v>
      </c>
      <c r="O273" s="2" t="s">
        <v>41</v>
      </c>
      <c r="P273" s="3">
        <v>45161</v>
      </c>
      <c r="Q273" s="3" t="str">
        <f>TEXT(Table1[[#This Row],[END DATE ]], "MMMM YYYY")</f>
        <v>August 2023</v>
      </c>
      <c r="R273" s="4">
        <v>0.5</v>
      </c>
      <c r="S273" s="6">
        <f t="shared" si="14"/>
        <v>45161.489583333336</v>
      </c>
      <c r="T273" s="6">
        <f t="shared" si="12"/>
        <v>45161.5</v>
      </c>
      <c r="U273" s="92">
        <f t="shared" si="13"/>
        <v>1.0416666664241347E-2</v>
      </c>
      <c r="V273" s="2" t="s">
        <v>25</v>
      </c>
      <c r="W273" s="10" t="s">
        <v>26</v>
      </c>
    </row>
    <row r="274" spans="1:23" ht="18" customHeight="1" x14ac:dyDescent="0.25">
      <c r="A274" s="107">
        <v>274</v>
      </c>
      <c r="B274" s="3">
        <v>45161</v>
      </c>
      <c r="C274" s="3" t="str">
        <f>TEXT(Table1[[#This Row],[CALL DATE]], "mmm yyy")</f>
        <v>Aug 2023</v>
      </c>
      <c r="D274" s="4">
        <v>0.70138888888888884</v>
      </c>
      <c r="E274" s="4">
        <v>0.70486111111111116</v>
      </c>
      <c r="F274" s="130">
        <f>Table1[[#This Row],[CALL 
ATTENDED 
TIME]]-Table1[[#This Row],[CALL RECEIVED TIME]]</f>
        <v>3.4722222222223209E-3</v>
      </c>
      <c r="G274" s="17" t="s">
        <v>3677</v>
      </c>
      <c r="H274" s="5" t="s">
        <v>3362</v>
      </c>
      <c r="I274" s="5" t="s">
        <v>1108</v>
      </c>
      <c r="J274" s="2" t="s">
        <v>171</v>
      </c>
      <c r="K274" s="2" t="s">
        <v>111</v>
      </c>
      <c r="L274" s="64" t="s">
        <v>2255</v>
      </c>
      <c r="M274" s="64" t="s">
        <v>2256</v>
      </c>
      <c r="N274" s="63" t="s">
        <v>41</v>
      </c>
      <c r="O274" s="2" t="s">
        <v>41</v>
      </c>
      <c r="P274" s="3">
        <v>45161</v>
      </c>
      <c r="Q274" s="3" t="str">
        <f>TEXT(Table1[[#This Row],[END DATE ]], "MMMM YYYY")</f>
        <v>August 2023</v>
      </c>
      <c r="R274" s="4">
        <v>0.71180555555555547</v>
      </c>
      <c r="S274" s="6">
        <f t="shared" si="14"/>
        <v>45161.701388888891</v>
      </c>
      <c r="T274" s="6">
        <f t="shared" si="12"/>
        <v>45161.711805555555</v>
      </c>
      <c r="U274" s="92">
        <f t="shared" si="13"/>
        <v>1.0416666664241347E-2</v>
      </c>
      <c r="V274" s="2" t="s">
        <v>25</v>
      </c>
      <c r="W274" s="10" t="s">
        <v>26</v>
      </c>
    </row>
    <row r="275" spans="1:23" ht="18" customHeight="1" x14ac:dyDescent="0.25">
      <c r="A275" s="107">
        <v>275</v>
      </c>
      <c r="B275" s="3">
        <v>45162</v>
      </c>
      <c r="C275" s="3" t="str">
        <f>TEXT(Table1[[#This Row],[CALL DATE]], "mmm yyy")</f>
        <v>Aug 2023</v>
      </c>
      <c r="D275" s="4">
        <v>0.95833333333333337</v>
      </c>
      <c r="E275" s="4">
        <v>0.96875</v>
      </c>
      <c r="F275" s="130">
        <f>Table1[[#This Row],[CALL 
ATTENDED 
TIME]]-Table1[[#This Row],[CALL RECEIVED TIME]]</f>
        <v>1.041666666666663E-2</v>
      </c>
      <c r="G275" s="17" t="s">
        <v>3666</v>
      </c>
      <c r="H275" s="5" t="s">
        <v>27</v>
      </c>
      <c r="I275" s="5" t="s">
        <v>85</v>
      </c>
      <c r="J275" s="2" t="s">
        <v>77</v>
      </c>
      <c r="K275" s="5" t="s">
        <v>1608</v>
      </c>
      <c r="L275" s="66" t="s">
        <v>2257</v>
      </c>
      <c r="M275" s="18" t="s">
        <v>3518</v>
      </c>
      <c r="N275" s="63" t="s">
        <v>41</v>
      </c>
      <c r="O275" s="2" t="s">
        <v>41</v>
      </c>
      <c r="P275" s="3">
        <v>45162</v>
      </c>
      <c r="Q275" s="3" t="str">
        <f>TEXT(Table1[[#This Row],[END DATE ]], "MMMM YYYY")</f>
        <v>August 2023</v>
      </c>
      <c r="R275" s="4">
        <v>0.97569444444444453</v>
      </c>
      <c r="S275" s="6">
        <f t="shared" si="14"/>
        <v>45162.958333333336</v>
      </c>
      <c r="T275" s="6">
        <f t="shared" si="12"/>
        <v>45162.975694444445</v>
      </c>
      <c r="U275" s="92">
        <f t="shared" si="13"/>
        <v>1.7361111109494232E-2</v>
      </c>
      <c r="V275" s="2" t="s">
        <v>25</v>
      </c>
      <c r="W275" s="10" t="s">
        <v>26</v>
      </c>
    </row>
    <row r="276" spans="1:23" ht="18" customHeight="1" x14ac:dyDescent="0.25">
      <c r="A276" s="107">
        <v>276</v>
      </c>
      <c r="B276" s="3">
        <v>45162</v>
      </c>
      <c r="C276" s="3" t="str">
        <f>TEXT(Table1[[#This Row],[CALL DATE]], "mmm yyy")</f>
        <v>Aug 2023</v>
      </c>
      <c r="D276" s="4">
        <v>5.5555555555555552E-2</v>
      </c>
      <c r="E276" s="4">
        <v>6.25E-2</v>
      </c>
      <c r="F276" s="130">
        <f>Table1[[#This Row],[CALL 
ATTENDED 
TIME]]-Table1[[#This Row],[CALL RECEIVED TIME]]</f>
        <v>6.9444444444444475E-3</v>
      </c>
      <c r="G276" s="17" t="s">
        <v>3654</v>
      </c>
      <c r="H276" s="5" t="s">
        <v>27</v>
      </c>
      <c r="I276" s="5" t="s">
        <v>28</v>
      </c>
      <c r="J276" s="2" t="s">
        <v>77</v>
      </c>
      <c r="K276" s="2" t="s">
        <v>162</v>
      </c>
      <c r="L276" s="18" t="s">
        <v>2258</v>
      </c>
      <c r="M276" s="18" t="s">
        <v>2259</v>
      </c>
      <c r="N276" s="63" t="s">
        <v>41</v>
      </c>
      <c r="O276" s="2" t="s">
        <v>41</v>
      </c>
      <c r="P276" s="3">
        <v>45162</v>
      </c>
      <c r="Q276" s="3" t="str">
        <f>TEXT(Table1[[#This Row],[END DATE ]], "MMMM YYYY")</f>
        <v>August 2023</v>
      </c>
      <c r="R276" s="4">
        <v>6.9444444444444434E-2</v>
      </c>
      <c r="S276" s="6">
        <f t="shared" si="14"/>
        <v>45162.055555555555</v>
      </c>
      <c r="T276" s="6">
        <f t="shared" si="12"/>
        <v>45162.069444444445</v>
      </c>
      <c r="U276" s="92">
        <f t="shared" si="13"/>
        <v>1.3888888890505768E-2</v>
      </c>
      <c r="V276" s="2" t="s">
        <v>25</v>
      </c>
      <c r="W276" s="10" t="s">
        <v>26</v>
      </c>
    </row>
    <row r="277" spans="1:23" ht="18" customHeight="1" x14ac:dyDescent="0.25">
      <c r="A277" s="107">
        <v>277</v>
      </c>
      <c r="B277" s="3">
        <v>45162</v>
      </c>
      <c r="C277" s="3" t="str">
        <f>TEXT(Table1[[#This Row],[CALL DATE]], "mmm yyy")</f>
        <v>Aug 2023</v>
      </c>
      <c r="D277" s="4">
        <v>8.3333333333333329E-2</v>
      </c>
      <c r="E277" s="4">
        <v>9.0277777777777776E-2</v>
      </c>
      <c r="F277" s="130">
        <f>Table1[[#This Row],[CALL 
ATTENDED 
TIME]]-Table1[[#This Row],[CALL RECEIVED TIME]]</f>
        <v>6.9444444444444475E-3</v>
      </c>
      <c r="G277" s="17" t="s">
        <v>3654</v>
      </c>
      <c r="H277" s="5" t="s">
        <v>132</v>
      </c>
      <c r="I277" s="5" t="s">
        <v>133</v>
      </c>
      <c r="J277" s="2" t="s">
        <v>77</v>
      </c>
      <c r="K277" s="2" t="s">
        <v>162</v>
      </c>
      <c r="L277" s="18" t="s">
        <v>293</v>
      </c>
      <c r="M277" s="18" t="s">
        <v>2260</v>
      </c>
      <c r="N277" s="63" t="s">
        <v>41</v>
      </c>
      <c r="O277" s="2" t="s">
        <v>41</v>
      </c>
      <c r="P277" s="3">
        <v>45162</v>
      </c>
      <c r="Q277" s="3" t="str">
        <f>TEXT(Table1[[#This Row],[END DATE ]], "MMMM YYYY")</f>
        <v>August 2023</v>
      </c>
      <c r="R277" s="4">
        <v>9.375E-2</v>
      </c>
      <c r="S277" s="6">
        <f t="shared" si="14"/>
        <v>45162.083333333336</v>
      </c>
      <c r="T277" s="6">
        <f t="shared" si="12"/>
        <v>45162.09375</v>
      </c>
      <c r="U277" s="92">
        <f t="shared" si="13"/>
        <v>1.0416666664241347E-2</v>
      </c>
      <c r="V277" s="2" t="s">
        <v>25</v>
      </c>
      <c r="W277" s="10" t="s">
        <v>26</v>
      </c>
    </row>
    <row r="278" spans="1:23" ht="18" customHeight="1" x14ac:dyDescent="0.25">
      <c r="A278" s="107">
        <v>278</v>
      </c>
      <c r="B278" s="3">
        <v>45162</v>
      </c>
      <c r="C278" s="3" t="str">
        <f>TEXT(Table1[[#This Row],[CALL DATE]], "mmm yyy")</f>
        <v>Aug 2023</v>
      </c>
      <c r="D278" s="4">
        <v>0.20833333333333334</v>
      </c>
      <c r="E278" s="4">
        <v>0.21875</v>
      </c>
      <c r="F278" s="130">
        <f>Table1[[#This Row],[CALL 
ATTENDED 
TIME]]-Table1[[#This Row],[CALL RECEIVED TIME]]</f>
        <v>1.0416666666666657E-2</v>
      </c>
      <c r="G278" s="17" t="s">
        <v>3651</v>
      </c>
      <c r="H278" s="2" t="s">
        <v>43</v>
      </c>
      <c r="I278" s="2" t="s">
        <v>849</v>
      </c>
      <c r="J278" s="2" t="s">
        <v>77</v>
      </c>
      <c r="K278" s="5" t="s">
        <v>45</v>
      </c>
      <c r="L278" s="48" t="s">
        <v>2789</v>
      </c>
      <c r="M278" s="18" t="s">
        <v>3444</v>
      </c>
      <c r="N278" s="2" t="s">
        <v>41</v>
      </c>
      <c r="O278" s="2" t="s">
        <v>41</v>
      </c>
      <c r="P278" s="3">
        <v>45162</v>
      </c>
      <c r="Q278" s="3" t="str">
        <f>TEXT(Table1[[#This Row],[END DATE ]], "MMMM YYYY")</f>
        <v>August 2023</v>
      </c>
      <c r="R278" s="4">
        <v>0.22916666666666666</v>
      </c>
      <c r="S278" s="6">
        <f t="shared" si="14"/>
        <v>45162.208333333336</v>
      </c>
      <c r="T278" s="6">
        <f t="shared" si="12"/>
        <v>45162.229166666664</v>
      </c>
      <c r="U278" s="92">
        <f t="shared" si="13"/>
        <v>2.0833333328482695E-2</v>
      </c>
      <c r="V278" s="2" t="s">
        <v>25</v>
      </c>
      <c r="W278" s="2" t="s">
        <v>47</v>
      </c>
    </row>
    <row r="279" spans="1:23" ht="18" customHeight="1" x14ac:dyDescent="0.25">
      <c r="A279" s="107">
        <v>279</v>
      </c>
      <c r="B279" s="3">
        <v>45162</v>
      </c>
      <c r="C279" s="3" t="str">
        <f>TEXT(Table1[[#This Row],[CALL DATE]], "mmm yyy")</f>
        <v>Aug 2023</v>
      </c>
      <c r="D279" s="4">
        <v>0.22916666666666666</v>
      </c>
      <c r="E279" s="4">
        <v>0.23263888888888887</v>
      </c>
      <c r="F279" s="130">
        <f>Table1[[#This Row],[CALL 
ATTENDED 
TIME]]-Table1[[#This Row],[CALL RECEIVED TIME]]</f>
        <v>3.4722222222222099E-3</v>
      </c>
      <c r="G279" s="17" t="s">
        <v>3654</v>
      </c>
      <c r="H279" s="5" t="s">
        <v>27</v>
      </c>
      <c r="I279" s="5" t="s">
        <v>145</v>
      </c>
      <c r="J279" s="2" t="s">
        <v>77</v>
      </c>
      <c r="K279" s="5" t="s">
        <v>45</v>
      </c>
      <c r="L279" s="18" t="s">
        <v>1376</v>
      </c>
      <c r="M279" s="18" t="s">
        <v>2261</v>
      </c>
      <c r="N279" s="2" t="s">
        <v>148</v>
      </c>
      <c r="O279" s="2" t="s">
        <v>41</v>
      </c>
      <c r="P279" s="3">
        <v>45162</v>
      </c>
      <c r="Q279" s="3" t="str">
        <f>TEXT(Table1[[#This Row],[END DATE ]], "MMMM YYYY")</f>
        <v>August 2023</v>
      </c>
      <c r="R279" s="4">
        <v>0.23958333333333334</v>
      </c>
      <c r="S279" s="6">
        <f t="shared" si="14"/>
        <v>45162.229166666664</v>
      </c>
      <c r="T279" s="6">
        <f t="shared" si="12"/>
        <v>45162.239583333336</v>
      </c>
      <c r="U279" s="92">
        <f t="shared" si="13"/>
        <v>1.0416666671517305E-2</v>
      </c>
      <c r="V279" s="2" t="s">
        <v>25</v>
      </c>
      <c r="W279" s="10" t="s">
        <v>26</v>
      </c>
    </row>
    <row r="280" spans="1:23" ht="18" customHeight="1" x14ac:dyDescent="0.25">
      <c r="A280" s="107">
        <v>280</v>
      </c>
      <c r="B280" s="3">
        <v>45162</v>
      </c>
      <c r="C280" s="3" t="str">
        <f>TEXT(Table1[[#This Row],[CALL DATE]], "mmm yyy")</f>
        <v>Aug 2023</v>
      </c>
      <c r="D280" s="4">
        <v>0.33333333333333331</v>
      </c>
      <c r="E280" s="4">
        <v>0.33680555555555558</v>
      </c>
      <c r="F280" s="130">
        <f>Table1[[#This Row],[CALL 
ATTENDED 
TIME]]-Table1[[#This Row],[CALL RECEIVED TIME]]</f>
        <v>3.4722222222222654E-3</v>
      </c>
      <c r="G280" s="18" t="s">
        <v>18</v>
      </c>
      <c r="H280" s="2" t="s">
        <v>19</v>
      </c>
      <c r="I280" s="2" t="s">
        <v>465</v>
      </c>
      <c r="J280" s="2" t="s">
        <v>77</v>
      </c>
      <c r="K280" s="2" t="s">
        <v>162</v>
      </c>
      <c r="L280" s="18" t="s">
        <v>2262</v>
      </c>
      <c r="M280" s="18" t="s">
        <v>2263</v>
      </c>
      <c r="N280" s="63" t="s">
        <v>41</v>
      </c>
      <c r="O280" s="2" t="s">
        <v>41</v>
      </c>
      <c r="P280" s="3">
        <v>45162</v>
      </c>
      <c r="Q280" s="3" t="str">
        <f>TEXT(Table1[[#This Row],[END DATE ]], "MMMM YYYY")</f>
        <v>August 2023</v>
      </c>
      <c r="R280" s="4">
        <v>0.34375</v>
      </c>
      <c r="S280" s="6">
        <f t="shared" si="14"/>
        <v>45162.333333333336</v>
      </c>
      <c r="T280" s="6">
        <f t="shared" si="12"/>
        <v>45162.34375</v>
      </c>
      <c r="U280" s="92">
        <f t="shared" si="13"/>
        <v>1.0416666664241347E-2</v>
      </c>
      <c r="V280" s="2" t="s">
        <v>25</v>
      </c>
      <c r="W280" s="10" t="s">
        <v>26</v>
      </c>
    </row>
    <row r="281" spans="1:23" ht="18" customHeight="1" x14ac:dyDescent="0.25">
      <c r="A281" s="107">
        <v>281</v>
      </c>
      <c r="B281" s="3">
        <v>45162</v>
      </c>
      <c r="C281" s="3" t="str">
        <f>TEXT(Table1[[#This Row],[CALL DATE]], "mmm yyy")</f>
        <v>Aug 2023</v>
      </c>
      <c r="D281" s="4">
        <v>0.92361111111111116</v>
      </c>
      <c r="E281" s="4">
        <v>0.92708333333333337</v>
      </c>
      <c r="F281" s="130">
        <f>Table1[[#This Row],[CALL 
ATTENDED 
TIME]]-Table1[[#This Row],[CALL RECEIVED TIME]]</f>
        <v>3.4722222222222099E-3</v>
      </c>
      <c r="G281" s="18" t="s">
        <v>643</v>
      </c>
      <c r="H281" s="2" t="s">
        <v>43</v>
      </c>
      <c r="I281" s="2" t="s">
        <v>2264</v>
      </c>
      <c r="J281" s="2" t="s">
        <v>77</v>
      </c>
      <c r="K281" s="2" t="s">
        <v>162</v>
      </c>
      <c r="L281" s="18" t="s">
        <v>2265</v>
      </c>
      <c r="M281" s="18" t="s">
        <v>2266</v>
      </c>
      <c r="N281" s="63" t="s">
        <v>41</v>
      </c>
      <c r="O281" s="2" t="s">
        <v>41</v>
      </c>
      <c r="P281" s="3">
        <v>45162</v>
      </c>
      <c r="Q281" s="3" t="str">
        <f>TEXT(Table1[[#This Row],[END DATE ]], "MMMM YYYY")</f>
        <v>August 2023</v>
      </c>
      <c r="R281" s="4">
        <v>0.93402777777777779</v>
      </c>
      <c r="S281" s="6">
        <f t="shared" si="14"/>
        <v>45162.923611111109</v>
      </c>
      <c r="T281" s="6">
        <f t="shared" ref="T281:T338" si="15">P281+R281</f>
        <v>45162.934027777781</v>
      </c>
      <c r="U281" s="92">
        <f t="shared" ref="U281:U338" si="16">T281-S281</f>
        <v>1.0416666671517305E-2</v>
      </c>
      <c r="V281" s="2" t="s">
        <v>25</v>
      </c>
      <c r="W281" s="10" t="s">
        <v>26</v>
      </c>
    </row>
    <row r="282" spans="1:23" ht="18" customHeight="1" x14ac:dyDescent="0.25">
      <c r="A282" s="107">
        <v>282</v>
      </c>
      <c r="B282" s="3">
        <v>45162</v>
      </c>
      <c r="C282" s="3" t="str">
        <f>TEXT(Table1[[#This Row],[CALL DATE]], "mmm yyy")</f>
        <v>Aug 2023</v>
      </c>
      <c r="D282" s="4">
        <v>0.33333333333333331</v>
      </c>
      <c r="E282" s="4">
        <v>0.33680555555555558</v>
      </c>
      <c r="F282" s="130">
        <f>Table1[[#This Row],[CALL 
ATTENDED 
TIME]]-Table1[[#This Row],[CALL RECEIVED TIME]]</f>
        <v>3.4722222222222654E-3</v>
      </c>
      <c r="G282" s="17" t="s">
        <v>1840</v>
      </c>
      <c r="H282" s="5" t="s">
        <v>116</v>
      </c>
      <c r="I282" s="5" t="s">
        <v>1841</v>
      </c>
      <c r="J282" s="2" t="s">
        <v>21</v>
      </c>
      <c r="K282" s="5" t="s">
        <v>45</v>
      </c>
      <c r="L282" s="18" t="s">
        <v>2267</v>
      </c>
      <c r="M282" s="18" t="s">
        <v>3445</v>
      </c>
      <c r="N282" s="2" t="s">
        <v>3190</v>
      </c>
      <c r="O282" s="2" t="s">
        <v>41</v>
      </c>
      <c r="P282" s="3">
        <v>45162</v>
      </c>
      <c r="Q282" s="3" t="str">
        <f>TEXT(Table1[[#This Row],[END DATE ]], "MMMM YYYY")</f>
        <v>August 2023</v>
      </c>
      <c r="R282" s="4">
        <v>0.3611111111111111</v>
      </c>
      <c r="S282" s="6">
        <f t="shared" si="14"/>
        <v>45162.333333333336</v>
      </c>
      <c r="T282" s="6">
        <f t="shared" si="15"/>
        <v>45162.361111111109</v>
      </c>
      <c r="U282" s="92">
        <f t="shared" si="16"/>
        <v>2.7777777773735579E-2</v>
      </c>
      <c r="V282" s="2" t="s">
        <v>25</v>
      </c>
      <c r="W282" s="2" t="s">
        <v>47</v>
      </c>
    </row>
    <row r="283" spans="1:23" ht="18" customHeight="1" x14ac:dyDescent="0.25">
      <c r="A283" s="107">
        <v>283</v>
      </c>
      <c r="B283" s="3">
        <v>45162</v>
      </c>
      <c r="C283" s="3" t="str">
        <f>TEXT(Table1[[#This Row],[CALL DATE]], "mmm yyy")</f>
        <v>Aug 2023</v>
      </c>
      <c r="D283" s="4">
        <v>0.3888888888888889</v>
      </c>
      <c r="E283" s="4">
        <v>0.3923611111111111</v>
      </c>
      <c r="F283" s="130">
        <f>Table1[[#This Row],[CALL 
ATTENDED 
TIME]]-Table1[[#This Row],[CALL RECEIVED TIME]]</f>
        <v>3.4722222222222099E-3</v>
      </c>
      <c r="G283" s="17" t="s">
        <v>3641</v>
      </c>
      <c r="H283" s="5" t="s">
        <v>36</v>
      </c>
      <c r="I283" s="5" t="s">
        <v>161</v>
      </c>
      <c r="J283" s="2" t="s">
        <v>21</v>
      </c>
      <c r="K283" s="2" t="s">
        <v>162</v>
      </c>
      <c r="L283" s="18" t="s">
        <v>22</v>
      </c>
      <c r="M283" s="18" t="s">
        <v>2268</v>
      </c>
      <c r="N283" s="2" t="s">
        <v>41</v>
      </c>
      <c r="O283" s="2" t="s">
        <v>41</v>
      </c>
      <c r="P283" s="3">
        <v>45162</v>
      </c>
      <c r="Q283" s="3" t="str">
        <f>TEXT(Table1[[#This Row],[END DATE ]], "MMMM YYYY")</f>
        <v>August 2023</v>
      </c>
      <c r="R283" s="4">
        <v>0.40277777777777773</v>
      </c>
      <c r="S283" s="6">
        <f t="shared" si="14"/>
        <v>45162.388888888891</v>
      </c>
      <c r="T283" s="6">
        <f t="shared" si="15"/>
        <v>45162.402777777781</v>
      </c>
      <c r="U283" s="92">
        <f t="shared" si="16"/>
        <v>1.3888888890505768E-2</v>
      </c>
      <c r="V283" s="2" t="s">
        <v>25</v>
      </c>
      <c r="W283" s="2" t="s">
        <v>42</v>
      </c>
    </row>
    <row r="284" spans="1:23" ht="18" customHeight="1" x14ac:dyDescent="0.25">
      <c r="A284" s="107">
        <v>284</v>
      </c>
      <c r="B284" s="58">
        <v>45162</v>
      </c>
      <c r="C284" s="58" t="str">
        <f>TEXT(Table1[[#This Row],[CALL DATE]], "mmm yyy")</f>
        <v>Aug 2023</v>
      </c>
      <c r="D284" s="59">
        <v>0.50694444444444442</v>
      </c>
      <c r="E284" s="59">
        <v>0.52083333333333337</v>
      </c>
      <c r="F284" s="130">
        <f>Table1[[#This Row],[CALL 
ATTENDED 
TIME]]-Table1[[#This Row],[CALL RECEIVED TIME]]</f>
        <v>1.3888888888888951E-2</v>
      </c>
      <c r="G284" s="64" t="s">
        <v>3649</v>
      </c>
      <c r="H284" s="61" t="s">
        <v>19</v>
      </c>
      <c r="I284" s="61" t="s">
        <v>149</v>
      </c>
      <c r="J284" s="61" t="s">
        <v>54</v>
      </c>
      <c r="K284" s="5" t="s">
        <v>1608</v>
      </c>
      <c r="L284" s="62" t="s">
        <v>150</v>
      </c>
      <c r="M284" s="62" t="s">
        <v>2269</v>
      </c>
      <c r="N284" s="61" t="s">
        <v>41</v>
      </c>
      <c r="O284" s="61" t="s">
        <v>41</v>
      </c>
      <c r="P284" s="58">
        <v>45162</v>
      </c>
      <c r="Q284" s="58" t="str">
        <f>TEXT(Table1[[#This Row],[END DATE ]], "MMMM YYYY")</f>
        <v>August 2023</v>
      </c>
      <c r="R284" s="59">
        <v>0.53125</v>
      </c>
      <c r="S284" s="6">
        <f t="shared" si="14"/>
        <v>45162.506944444445</v>
      </c>
      <c r="T284" s="6">
        <f t="shared" si="15"/>
        <v>45162.53125</v>
      </c>
      <c r="U284" s="92">
        <f t="shared" si="16"/>
        <v>2.4305555554747116E-2</v>
      </c>
      <c r="V284" s="2" t="s">
        <v>25</v>
      </c>
      <c r="W284" s="2" t="s">
        <v>42</v>
      </c>
    </row>
    <row r="285" spans="1:23" ht="18" customHeight="1" x14ac:dyDescent="0.25">
      <c r="A285" s="107">
        <v>285</v>
      </c>
      <c r="B285" s="58">
        <v>45162</v>
      </c>
      <c r="C285" s="58" t="str">
        <f>TEXT(Table1[[#This Row],[CALL DATE]], "mmm yyy")</f>
        <v>Aug 2023</v>
      </c>
      <c r="D285" s="59">
        <v>0.59027777777777779</v>
      </c>
      <c r="E285" s="59">
        <v>0.59722222222222221</v>
      </c>
      <c r="F285" s="130">
        <f>Table1[[#This Row],[CALL 
ATTENDED 
TIME]]-Table1[[#This Row],[CALL RECEIVED TIME]]</f>
        <v>6.9444444444444198E-3</v>
      </c>
      <c r="G285" s="64" t="s">
        <v>57</v>
      </c>
      <c r="H285" s="61" t="s">
        <v>27</v>
      </c>
      <c r="I285" s="61" t="s">
        <v>58</v>
      </c>
      <c r="J285" s="61" t="s">
        <v>54</v>
      </c>
      <c r="K285" s="2" t="s">
        <v>182</v>
      </c>
      <c r="L285" s="64" t="s">
        <v>2270</v>
      </c>
      <c r="M285" s="64" t="s">
        <v>2271</v>
      </c>
      <c r="N285" s="61" t="s">
        <v>41</v>
      </c>
      <c r="O285" s="61" t="s">
        <v>41</v>
      </c>
      <c r="P285" s="58">
        <v>45162</v>
      </c>
      <c r="Q285" s="58" t="str">
        <f>TEXT(Table1[[#This Row],[END DATE ]], "MMMM YYYY")</f>
        <v>August 2023</v>
      </c>
      <c r="R285" s="59">
        <v>0.60416666666666663</v>
      </c>
      <c r="S285" s="6">
        <f t="shared" si="14"/>
        <v>45162.590277777781</v>
      </c>
      <c r="T285" s="6">
        <f t="shared" si="15"/>
        <v>45162.604166666664</v>
      </c>
      <c r="U285" s="92">
        <f t="shared" si="16"/>
        <v>1.3888888883229811E-2</v>
      </c>
      <c r="V285" s="2" t="s">
        <v>25</v>
      </c>
      <c r="W285" s="61" t="s">
        <v>47</v>
      </c>
    </row>
    <row r="286" spans="1:23" ht="18" customHeight="1" x14ac:dyDescent="0.25">
      <c r="A286" s="107">
        <v>286</v>
      </c>
      <c r="B286" s="3">
        <v>45163</v>
      </c>
      <c r="C286" s="3" t="str">
        <f>TEXT(Table1[[#This Row],[CALL DATE]], "mmm yyy")</f>
        <v>Aug 2023</v>
      </c>
      <c r="D286" s="4">
        <v>0.89583333333333337</v>
      </c>
      <c r="E286" s="4">
        <v>0.90277777777777779</v>
      </c>
      <c r="F286" s="130">
        <f>Table1[[#This Row],[CALL 
ATTENDED 
TIME]]-Table1[[#This Row],[CALL RECEIVED TIME]]</f>
        <v>6.9444444444444198E-3</v>
      </c>
      <c r="G286" s="17" t="s">
        <v>3666</v>
      </c>
      <c r="H286" s="51" t="s">
        <v>27</v>
      </c>
      <c r="I286" s="5" t="s">
        <v>85</v>
      </c>
      <c r="J286" s="2" t="s">
        <v>77</v>
      </c>
      <c r="K286" s="5" t="s">
        <v>1608</v>
      </c>
      <c r="L286" s="18" t="s">
        <v>2272</v>
      </c>
      <c r="M286" s="18" t="s">
        <v>2273</v>
      </c>
      <c r="N286" s="63" t="s">
        <v>41</v>
      </c>
      <c r="O286" s="2" t="s">
        <v>41</v>
      </c>
      <c r="P286" s="3">
        <v>45163</v>
      </c>
      <c r="Q286" s="3" t="str">
        <f>TEXT(Table1[[#This Row],[END DATE ]], "MMMM YYYY")</f>
        <v>August 2023</v>
      </c>
      <c r="R286" s="4">
        <v>0.90625</v>
      </c>
      <c r="S286" s="6">
        <f t="shared" si="14"/>
        <v>45163.895833333336</v>
      </c>
      <c r="T286" s="6">
        <f t="shared" si="15"/>
        <v>45163.90625</v>
      </c>
      <c r="U286" s="92">
        <f t="shared" si="16"/>
        <v>1.0416666664241347E-2</v>
      </c>
      <c r="V286" s="2" t="s">
        <v>25</v>
      </c>
      <c r="W286" s="10" t="s">
        <v>26</v>
      </c>
    </row>
    <row r="287" spans="1:23" ht="18" customHeight="1" x14ac:dyDescent="0.25">
      <c r="A287" s="107">
        <v>287</v>
      </c>
      <c r="B287" s="3">
        <v>45163</v>
      </c>
      <c r="C287" s="3" t="str">
        <f>TEXT(Table1[[#This Row],[CALL DATE]], "mmm yyy")</f>
        <v>Aug 2023</v>
      </c>
      <c r="D287" s="4">
        <v>0.59722222222222221</v>
      </c>
      <c r="E287" s="4">
        <v>0.60416666666666663</v>
      </c>
      <c r="F287" s="130">
        <f>Table1[[#This Row],[CALL 
ATTENDED 
TIME]]-Table1[[#This Row],[CALL RECEIVED TIME]]</f>
        <v>6.9444444444444198E-3</v>
      </c>
      <c r="G287" s="17" t="s">
        <v>3638</v>
      </c>
      <c r="H287" s="5" t="s">
        <v>139</v>
      </c>
      <c r="I287" s="5">
        <v>769</v>
      </c>
      <c r="J287" s="2" t="s">
        <v>443</v>
      </c>
      <c r="K287" s="5" t="s">
        <v>141</v>
      </c>
      <c r="L287" s="57" t="s">
        <v>2274</v>
      </c>
      <c r="M287" s="57" t="s">
        <v>2275</v>
      </c>
      <c r="N287" s="63" t="s">
        <v>41</v>
      </c>
      <c r="O287" s="2" t="s">
        <v>41</v>
      </c>
      <c r="P287" s="3">
        <v>45163</v>
      </c>
      <c r="Q287" s="3" t="str">
        <f>TEXT(Table1[[#This Row],[END DATE ]], "MMMM YYYY")</f>
        <v>August 2023</v>
      </c>
      <c r="R287" s="4">
        <v>0.61111111111111105</v>
      </c>
      <c r="S287" s="6">
        <f t="shared" si="14"/>
        <v>45163.597222222219</v>
      </c>
      <c r="T287" s="6">
        <f t="shared" si="15"/>
        <v>45163.611111111109</v>
      </c>
      <c r="U287" s="92">
        <f t="shared" si="16"/>
        <v>1.3888888890505768E-2</v>
      </c>
      <c r="V287" s="2" t="s">
        <v>25</v>
      </c>
      <c r="W287" s="10" t="s">
        <v>42</v>
      </c>
    </row>
    <row r="288" spans="1:23" ht="18" customHeight="1" x14ac:dyDescent="0.25">
      <c r="A288" s="107">
        <v>288</v>
      </c>
      <c r="B288" s="3">
        <v>45163</v>
      </c>
      <c r="C288" s="3" t="str">
        <f>TEXT(Table1[[#This Row],[CALL DATE]], "mmm yyy")</f>
        <v>Aug 2023</v>
      </c>
      <c r="D288" s="4">
        <v>0.35416666666666669</v>
      </c>
      <c r="E288" s="4">
        <v>0.3576388888888889</v>
      </c>
      <c r="F288" s="130">
        <f>Table1[[#This Row],[CALL 
ATTENDED 
TIME]]-Table1[[#This Row],[CALL RECEIVED TIME]]</f>
        <v>3.4722222222222099E-3</v>
      </c>
      <c r="G288" s="24" t="s">
        <v>3497</v>
      </c>
      <c r="H288" s="8" t="s">
        <v>1062</v>
      </c>
      <c r="I288" s="8" t="s">
        <v>998</v>
      </c>
      <c r="J288" s="2" t="s">
        <v>21</v>
      </c>
      <c r="K288" s="2" t="s">
        <v>179</v>
      </c>
      <c r="L288" s="18" t="s">
        <v>2276</v>
      </c>
      <c r="M288" s="18" t="s">
        <v>2277</v>
      </c>
      <c r="N288" s="63" t="s">
        <v>41</v>
      </c>
      <c r="O288" s="2" t="s">
        <v>41</v>
      </c>
      <c r="P288" s="3">
        <v>45163</v>
      </c>
      <c r="Q288" s="3" t="str">
        <f>TEXT(Table1[[#This Row],[END DATE ]], "MMMM YYYY")</f>
        <v>August 2023</v>
      </c>
      <c r="R288" s="4">
        <v>0.375</v>
      </c>
      <c r="S288" s="6">
        <f t="shared" si="14"/>
        <v>45163.354166666664</v>
      </c>
      <c r="T288" s="6">
        <f t="shared" si="15"/>
        <v>45163.375</v>
      </c>
      <c r="U288" s="92">
        <f t="shared" si="16"/>
        <v>2.0833333335758653E-2</v>
      </c>
      <c r="V288" s="2" t="s">
        <v>25</v>
      </c>
      <c r="W288" s="10" t="s">
        <v>26</v>
      </c>
    </row>
    <row r="289" spans="1:23" ht="18" customHeight="1" x14ac:dyDescent="0.25">
      <c r="A289" s="107">
        <v>289</v>
      </c>
      <c r="B289" s="3">
        <v>45163</v>
      </c>
      <c r="C289" s="3" t="str">
        <f>TEXT(Table1[[#This Row],[CALL DATE]], "mmm yyy")</f>
        <v>Aug 2023</v>
      </c>
      <c r="D289" s="4">
        <v>0.37847222222222227</v>
      </c>
      <c r="E289" s="4">
        <v>0.38055555555555554</v>
      </c>
      <c r="F289" s="130">
        <f>Table1[[#This Row],[CALL 
ATTENDED 
TIME]]-Table1[[#This Row],[CALL RECEIVED TIME]]</f>
        <v>2.0833333333332704E-3</v>
      </c>
      <c r="G289" s="17" t="s">
        <v>1074</v>
      </c>
      <c r="H289" s="5" t="s">
        <v>355</v>
      </c>
      <c r="I289" s="5" t="s">
        <v>859</v>
      </c>
      <c r="J289" s="2" t="s">
        <v>21</v>
      </c>
      <c r="K289" s="5" t="s">
        <v>45</v>
      </c>
      <c r="L289" s="18" t="s">
        <v>2278</v>
      </c>
      <c r="M289" s="18" t="s">
        <v>2279</v>
      </c>
      <c r="N289" s="63" t="s">
        <v>41</v>
      </c>
      <c r="O289" s="2" t="s">
        <v>41</v>
      </c>
      <c r="P289" s="3">
        <v>45163</v>
      </c>
      <c r="Q289" s="3" t="str">
        <f>TEXT(Table1[[#This Row],[END DATE ]], "MMMM YYYY")</f>
        <v>August 2023</v>
      </c>
      <c r="R289" s="4">
        <v>0.38541666666666669</v>
      </c>
      <c r="S289" s="6">
        <f t="shared" si="14"/>
        <v>45163.378472222219</v>
      </c>
      <c r="T289" s="6">
        <f t="shared" si="15"/>
        <v>45163.385416666664</v>
      </c>
      <c r="U289" s="92">
        <f t="shared" si="16"/>
        <v>6.9444444452528842E-3</v>
      </c>
      <c r="V289" s="2" t="s">
        <v>25</v>
      </c>
      <c r="W289" s="10" t="s">
        <v>26</v>
      </c>
    </row>
    <row r="290" spans="1:23" ht="18" customHeight="1" x14ac:dyDescent="0.25">
      <c r="A290" s="107">
        <v>290</v>
      </c>
      <c r="B290" s="58">
        <v>45163</v>
      </c>
      <c r="C290" s="58" t="str">
        <f>TEXT(Table1[[#This Row],[CALL DATE]], "mmm yyy")</f>
        <v>Aug 2023</v>
      </c>
      <c r="D290" s="59">
        <v>0.54861111111111105</v>
      </c>
      <c r="E290" s="59">
        <v>0.55555555555555558</v>
      </c>
      <c r="F290" s="130">
        <f>Table1[[#This Row],[CALL 
ATTENDED 
TIME]]-Table1[[#This Row],[CALL RECEIVED TIME]]</f>
        <v>6.9444444444445308E-3</v>
      </c>
      <c r="G290" s="64" t="s">
        <v>3676</v>
      </c>
      <c r="H290" s="61" t="s">
        <v>43</v>
      </c>
      <c r="I290" s="61" t="s">
        <v>234</v>
      </c>
      <c r="J290" s="61" t="s">
        <v>54</v>
      </c>
      <c r="K290" s="2" t="s">
        <v>111</v>
      </c>
      <c r="L290" s="64" t="s">
        <v>2280</v>
      </c>
      <c r="M290" s="64" t="s">
        <v>2281</v>
      </c>
      <c r="N290" s="61" t="s">
        <v>1935</v>
      </c>
      <c r="O290" s="2" t="s">
        <v>41</v>
      </c>
      <c r="P290" s="58">
        <v>45163</v>
      </c>
      <c r="Q290" s="58" t="str">
        <f>TEXT(Table1[[#This Row],[END DATE ]], "MMMM YYYY")</f>
        <v>August 2023</v>
      </c>
      <c r="R290" s="59">
        <v>0.5625</v>
      </c>
      <c r="S290" s="6">
        <f t="shared" si="14"/>
        <v>45163.548611111109</v>
      </c>
      <c r="T290" s="6">
        <f t="shared" si="15"/>
        <v>45163.5625</v>
      </c>
      <c r="U290" s="92">
        <f t="shared" si="16"/>
        <v>1.3888888890505768E-2</v>
      </c>
      <c r="V290" s="2" t="s">
        <v>25</v>
      </c>
      <c r="W290" s="10" t="s">
        <v>26</v>
      </c>
    </row>
    <row r="291" spans="1:23" ht="18" customHeight="1" x14ac:dyDescent="0.25">
      <c r="A291" s="107">
        <v>291</v>
      </c>
      <c r="B291" s="3">
        <v>45163</v>
      </c>
      <c r="C291" s="3" t="str">
        <f>TEXT(Table1[[#This Row],[CALL DATE]], "mmm yyy")</f>
        <v>Aug 2023</v>
      </c>
      <c r="D291" s="4">
        <v>0.4236111111111111</v>
      </c>
      <c r="E291" s="4">
        <v>0.42708333333333331</v>
      </c>
      <c r="F291" s="130">
        <f>Table1[[#This Row],[CALL 
ATTENDED 
TIME]]-Table1[[#This Row],[CALL RECEIVED TIME]]</f>
        <v>3.4722222222222099E-3</v>
      </c>
      <c r="G291" s="17" t="s">
        <v>3626</v>
      </c>
      <c r="H291" s="5" t="s">
        <v>128</v>
      </c>
      <c r="I291" s="5" t="s">
        <v>392</v>
      </c>
      <c r="J291" s="2" t="s">
        <v>171</v>
      </c>
      <c r="K291" s="5" t="s">
        <v>1608</v>
      </c>
      <c r="L291" s="64" t="s">
        <v>232</v>
      </c>
      <c r="M291" s="64" t="s">
        <v>2282</v>
      </c>
      <c r="N291" s="61" t="s">
        <v>2008</v>
      </c>
      <c r="O291" s="61" t="s">
        <v>41</v>
      </c>
      <c r="P291" s="3">
        <v>45163</v>
      </c>
      <c r="Q291" s="3" t="str">
        <f>TEXT(Table1[[#This Row],[END DATE ]], "MMMM YYYY")</f>
        <v>August 2023</v>
      </c>
      <c r="R291" s="4">
        <v>0.4375</v>
      </c>
      <c r="S291" s="6">
        <f t="shared" si="14"/>
        <v>45163.423611111109</v>
      </c>
      <c r="T291" s="6">
        <f t="shared" si="15"/>
        <v>45163.4375</v>
      </c>
      <c r="U291" s="92">
        <f t="shared" si="16"/>
        <v>1.3888888890505768E-2</v>
      </c>
      <c r="V291" s="2" t="s">
        <v>25</v>
      </c>
      <c r="W291" s="61" t="s">
        <v>47</v>
      </c>
    </row>
    <row r="292" spans="1:23" ht="18" customHeight="1" x14ac:dyDescent="0.25">
      <c r="A292" s="107">
        <v>292</v>
      </c>
      <c r="B292" s="3">
        <v>45164</v>
      </c>
      <c r="C292" s="3" t="str">
        <f>TEXT(Table1[[#This Row],[CALL DATE]], "mmm yyy")</f>
        <v>Aug 2023</v>
      </c>
      <c r="D292" s="4">
        <v>0.94444444444444453</v>
      </c>
      <c r="E292" s="4">
        <v>0.94791666666666663</v>
      </c>
      <c r="F292" s="130">
        <f>Table1[[#This Row],[CALL 
ATTENDED 
TIME]]-Table1[[#This Row],[CALL RECEIVED TIME]]</f>
        <v>3.4722222222220989E-3</v>
      </c>
      <c r="G292" s="17" t="s">
        <v>3666</v>
      </c>
      <c r="H292" s="5" t="s">
        <v>27</v>
      </c>
      <c r="I292" s="5" t="s">
        <v>85</v>
      </c>
      <c r="J292" s="2" t="s">
        <v>77</v>
      </c>
      <c r="K292" s="5" t="s">
        <v>88</v>
      </c>
      <c r="L292" s="18" t="s">
        <v>3667</v>
      </c>
      <c r="M292" s="18" t="s">
        <v>2283</v>
      </c>
      <c r="N292" s="63" t="s">
        <v>41</v>
      </c>
      <c r="O292" s="2" t="s">
        <v>41</v>
      </c>
      <c r="P292" s="3">
        <v>45164</v>
      </c>
      <c r="Q292" s="3" t="str">
        <f>TEXT(Table1[[#This Row],[END DATE ]], "MMMM YYYY")</f>
        <v>August 2023</v>
      </c>
      <c r="R292" s="4">
        <v>0.95486111111111116</v>
      </c>
      <c r="S292" s="6">
        <f t="shared" si="14"/>
        <v>45164.944444444445</v>
      </c>
      <c r="T292" s="6">
        <f t="shared" si="15"/>
        <v>45164.954861111109</v>
      </c>
      <c r="U292" s="92">
        <f t="shared" si="16"/>
        <v>1.0416666664241347E-2</v>
      </c>
      <c r="V292" s="2" t="s">
        <v>25</v>
      </c>
      <c r="W292" s="10" t="s">
        <v>26</v>
      </c>
    </row>
    <row r="293" spans="1:23" ht="18" customHeight="1" x14ac:dyDescent="0.25">
      <c r="A293" s="107">
        <v>293</v>
      </c>
      <c r="B293" s="58">
        <v>45164</v>
      </c>
      <c r="C293" s="58" t="str">
        <f>TEXT(Table1[[#This Row],[CALL DATE]], "mmm yyy")</f>
        <v>Aug 2023</v>
      </c>
      <c r="D293" s="59">
        <v>0.58333333333333337</v>
      </c>
      <c r="E293" s="59">
        <v>0.59027777777777779</v>
      </c>
      <c r="F293" s="130">
        <f>Table1[[#This Row],[CALL 
ATTENDED 
TIME]]-Table1[[#This Row],[CALL RECEIVED TIME]]</f>
        <v>6.9444444444444198E-3</v>
      </c>
      <c r="G293" s="64" t="s">
        <v>57</v>
      </c>
      <c r="H293" s="61" t="s">
        <v>27</v>
      </c>
      <c r="I293" s="61" t="s">
        <v>58</v>
      </c>
      <c r="J293" s="61" t="s">
        <v>54</v>
      </c>
      <c r="K293" s="5" t="s">
        <v>1608</v>
      </c>
      <c r="L293" s="64" t="s">
        <v>2284</v>
      </c>
      <c r="M293" s="64" t="s">
        <v>2281</v>
      </c>
      <c r="N293" s="61" t="s">
        <v>1186</v>
      </c>
      <c r="O293" s="61" t="s">
        <v>41</v>
      </c>
      <c r="P293" s="58">
        <v>45164</v>
      </c>
      <c r="Q293" s="58" t="str">
        <f>TEXT(Table1[[#This Row],[END DATE ]], "MMMM YYYY")</f>
        <v>August 2023</v>
      </c>
      <c r="R293" s="59">
        <v>0.59722222222222221</v>
      </c>
      <c r="S293" s="6">
        <f t="shared" si="14"/>
        <v>45164.583333333336</v>
      </c>
      <c r="T293" s="6">
        <f t="shared" si="15"/>
        <v>45164.597222222219</v>
      </c>
      <c r="U293" s="92">
        <f t="shared" si="16"/>
        <v>1.3888888883229811E-2</v>
      </c>
      <c r="V293" s="2" t="s">
        <v>25</v>
      </c>
      <c r="W293" s="61" t="s">
        <v>47</v>
      </c>
    </row>
    <row r="294" spans="1:23" ht="18" customHeight="1" x14ac:dyDescent="0.25">
      <c r="A294" s="107">
        <v>294</v>
      </c>
      <c r="B294" s="3">
        <v>45165</v>
      </c>
      <c r="C294" s="3" t="str">
        <f>TEXT(Table1[[#This Row],[CALL DATE]], "mmm yyy")</f>
        <v>Aug 2023</v>
      </c>
      <c r="D294" s="4">
        <v>0.4375</v>
      </c>
      <c r="E294" s="4">
        <v>0.44027777777777777</v>
      </c>
      <c r="F294" s="130">
        <f>Table1[[#This Row],[CALL 
ATTENDED 
TIME]]-Table1[[#This Row],[CALL RECEIVED TIME]]</f>
        <v>2.7777777777777679E-3</v>
      </c>
      <c r="G294" s="17" t="s">
        <v>3678</v>
      </c>
      <c r="H294" s="5" t="s">
        <v>43</v>
      </c>
      <c r="I294" s="5" t="s">
        <v>606</v>
      </c>
      <c r="J294" s="2" t="s">
        <v>443</v>
      </c>
      <c r="K294" s="5" t="s">
        <v>88</v>
      </c>
      <c r="L294" s="57" t="s">
        <v>2285</v>
      </c>
      <c r="M294" s="57" t="s">
        <v>2286</v>
      </c>
      <c r="N294" s="63" t="s">
        <v>41</v>
      </c>
      <c r="O294" s="2" t="s">
        <v>41</v>
      </c>
      <c r="P294" s="3">
        <v>45165</v>
      </c>
      <c r="Q294" s="3" t="str">
        <f>TEXT(Table1[[#This Row],[END DATE ]], "MMMM YYYY")</f>
        <v>August 2023</v>
      </c>
      <c r="R294" s="4">
        <v>0.44097222222222227</v>
      </c>
      <c r="S294" s="6">
        <f t="shared" si="14"/>
        <v>45165.4375</v>
      </c>
      <c r="T294" s="6">
        <f t="shared" si="15"/>
        <v>45165.440972222219</v>
      </c>
      <c r="U294" s="92">
        <f t="shared" si="16"/>
        <v>3.4722222189884633E-3</v>
      </c>
      <c r="V294" s="2" t="s">
        <v>25</v>
      </c>
      <c r="W294" s="10" t="s">
        <v>26</v>
      </c>
    </row>
    <row r="295" spans="1:23" ht="18" customHeight="1" x14ac:dyDescent="0.25">
      <c r="A295" s="107">
        <v>295</v>
      </c>
      <c r="B295" s="3">
        <v>45166</v>
      </c>
      <c r="C295" s="3" t="str">
        <f>TEXT(Table1[[#This Row],[CALL DATE]], "mmm yyy")</f>
        <v>Aug 2023</v>
      </c>
      <c r="D295" s="4">
        <v>0.73958333333333337</v>
      </c>
      <c r="E295" s="4">
        <v>0.75</v>
      </c>
      <c r="F295" s="130">
        <f>Table1[[#This Row],[CALL 
ATTENDED 
TIME]]-Table1[[#This Row],[CALL RECEIVED TIME]]</f>
        <v>1.041666666666663E-2</v>
      </c>
      <c r="G295" s="17" t="s">
        <v>3641</v>
      </c>
      <c r="H295" s="2" t="s">
        <v>36</v>
      </c>
      <c r="I295" s="2" t="s">
        <v>94</v>
      </c>
      <c r="J295" s="2" t="s">
        <v>77</v>
      </c>
      <c r="K295" s="5" t="s">
        <v>1608</v>
      </c>
      <c r="L295" s="18" t="s">
        <v>2287</v>
      </c>
      <c r="M295" s="18" t="s">
        <v>2288</v>
      </c>
      <c r="N295" s="2" t="s">
        <v>2375</v>
      </c>
      <c r="O295" s="2" t="s">
        <v>41</v>
      </c>
      <c r="P295" s="3">
        <v>45166</v>
      </c>
      <c r="Q295" s="3" t="str">
        <f>TEXT(Table1[[#This Row],[END DATE ]], "MMMM YYYY")</f>
        <v>August 2023</v>
      </c>
      <c r="R295" s="4">
        <v>0.76041666666666663</v>
      </c>
      <c r="S295" s="6">
        <f t="shared" si="14"/>
        <v>45166.739583333336</v>
      </c>
      <c r="T295" s="6">
        <f t="shared" si="15"/>
        <v>45166.760416666664</v>
      </c>
      <c r="U295" s="92">
        <f t="shared" si="16"/>
        <v>2.0833333328482695E-2</v>
      </c>
      <c r="V295" s="2" t="s">
        <v>25</v>
      </c>
      <c r="W295" s="2" t="s">
        <v>42</v>
      </c>
    </row>
    <row r="296" spans="1:23" ht="18" customHeight="1" x14ac:dyDescent="0.25">
      <c r="A296" s="107">
        <v>296</v>
      </c>
      <c r="B296" s="3">
        <v>45166</v>
      </c>
      <c r="C296" s="3" t="str">
        <f>TEXT(Table1[[#This Row],[CALL DATE]], "mmm yyy")</f>
        <v>Aug 2023</v>
      </c>
      <c r="D296" s="4">
        <v>0.66666666666666663</v>
      </c>
      <c r="E296" s="4">
        <v>0.67708333333333337</v>
      </c>
      <c r="F296" s="130">
        <f>Table1[[#This Row],[CALL 
ATTENDED 
TIME]]-Table1[[#This Row],[CALL RECEIVED TIME]]</f>
        <v>1.0416666666666741E-2</v>
      </c>
      <c r="G296" s="17" t="s">
        <v>3651</v>
      </c>
      <c r="H296" s="2" t="s">
        <v>43</v>
      </c>
      <c r="I296" s="2" t="s">
        <v>256</v>
      </c>
      <c r="J296" s="2" t="s">
        <v>77</v>
      </c>
      <c r="K296" s="2" t="s">
        <v>182</v>
      </c>
      <c r="L296" s="18" t="s">
        <v>2289</v>
      </c>
      <c r="M296" s="18" t="s">
        <v>2290</v>
      </c>
      <c r="N296" s="2" t="s">
        <v>41</v>
      </c>
      <c r="O296" s="2" t="s">
        <v>41</v>
      </c>
      <c r="P296" s="3">
        <v>45166</v>
      </c>
      <c r="Q296" s="3" t="str">
        <f>TEXT(Table1[[#This Row],[END DATE ]], "MMMM YYYY")</f>
        <v>August 2023</v>
      </c>
      <c r="R296" s="4">
        <v>0.70138888888888884</v>
      </c>
      <c r="S296" s="6">
        <f t="shared" si="14"/>
        <v>45166.666666666664</v>
      </c>
      <c r="T296" s="6">
        <f t="shared" si="15"/>
        <v>45166.701388888891</v>
      </c>
      <c r="U296" s="92">
        <f t="shared" si="16"/>
        <v>3.4722222226264421E-2</v>
      </c>
      <c r="V296" s="2" t="s">
        <v>25</v>
      </c>
      <c r="W296" s="2" t="s">
        <v>47</v>
      </c>
    </row>
    <row r="297" spans="1:23" ht="18" customHeight="1" x14ac:dyDescent="0.25">
      <c r="A297" s="107">
        <v>297</v>
      </c>
      <c r="B297" s="3">
        <v>45166</v>
      </c>
      <c r="C297" s="3" t="str">
        <f>TEXT(Table1[[#This Row],[CALL DATE]], "mmm yyy")</f>
        <v>Aug 2023</v>
      </c>
      <c r="D297" s="4">
        <v>0.79861111111111116</v>
      </c>
      <c r="E297" s="4">
        <v>0.80208333333333337</v>
      </c>
      <c r="F297" s="130">
        <f>Table1[[#This Row],[CALL 
ATTENDED 
TIME]]-Table1[[#This Row],[CALL RECEIVED TIME]]</f>
        <v>3.4722222222222099E-3</v>
      </c>
      <c r="G297" s="17" t="s">
        <v>1800</v>
      </c>
      <c r="H297" s="5" t="s">
        <v>286</v>
      </c>
      <c r="I297" s="5" t="s">
        <v>1801</v>
      </c>
      <c r="J297" s="2" t="s">
        <v>443</v>
      </c>
      <c r="K297" s="2" t="s">
        <v>55</v>
      </c>
      <c r="L297" s="57" t="s">
        <v>2291</v>
      </c>
      <c r="M297" s="57" t="s">
        <v>2292</v>
      </c>
      <c r="N297" s="63" t="s">
        <v>41</v>
      </c>
      <c r="O297" s="2" t="s">
        <v>41</v>
      </c>
      <c r="P297" s="3">
        <v>45166</v>
      </c>
      <c r="Q297" s="3" t="str">
        <f>TEXT(Table1[[#This Row],[END DATE ]], "MMMM YYYY")</f>
        <v>August 2023</v>
      </c>
      <c r="R297" s="4">
        <v>0.80902777777777779</v>
      </c>
      <c r="S297" s="6">
        <f t="shared" si="14"/>
        <v>45166.798611111109</v>
      </c>
      <c r="T297" s="6">
        <f t="shared" si="15"/>
        <v>45166.809027777781</v>
      </c>
      <c r="U297" s="92">
        <f t="shared" si="16"/>
        <v>1.0416666671517305E-2</v>
      </c>
      <c r="V297" s="2" t="s">
        <v>25</v>
      </c>
      <c r="W297" s="10" t="s">
        <v>26</v>
      </c>
    </row>
    <row r="298" spans="1:23" ht="18" customHeight="1" x14ac:dyDescent="0.25">
      <c r="A298" s="107">
        <v>298</v>
      </c>
      <c r="B298" s="58">
        <v>45166</v>
      </c>
      <c r="C298" s="58" t="str">
        <f>TEXT(Table1[[#This Row],[CALL DATE]], "mmm yyy")</f>
        <v>Aug 2023</v>
      </c>
      <c r="D298" s="59">
        <v>0.33333333333333331</v>
      </c>
      <c r="E298" s="59">
        <v>0.34027777777777773</v>
      </c>
      <c r="F298" s="130">
        <f>Table1[[#This Row],[CALL 
ATTENDED 
TIME]]-Table1[[#This Row],[CALL RECEIVED TIME]]</f>
        <v>6.9444444444444198E-3</v>
      </c>
      <c r="G298" s="64" t="s">
        <v>120</v>
      </c>
      <c r="H298" s="61" t="s">
        <v>121</v>
      </c>
      <c r="I298" s="61" t="s">
        <v>1712</v>
      </c>
      <c r="J298" s="61" t="s">
        <v>54</v>
      </c>
      <c r="K298" s="5" t="s">
        <v>45</v>
      </c>
      <c r="L298" s="64" t="s">
        <v>857</v>
      </c>
      <c r="M298" s="64" t="s">
        <v>2293</v>
      </c>
      <c r="N298" s="63" t="s">
        <v>41</v>
      </c>
      <c r="O298" s="61" t="s">
        <v>2294</v>
      </c>
      <c r="P298" s="58">
        <v>45166</v>
      </c>
      <c r="Q298" s="58" t="str">
        <f>TEXT(Table1[[#This Row],[END DATE ]], "MMMM YYYY")</f>
        <v>August 2023</v>
      </c>
      <c r="R298" s="59">
        <v>0.34722222222222227</v>
      </c>
      <c r="S298" s="6">
        <f t="shared" si="14"/>
        <v>45166.333333333336</v>
      </c>
      <c r="T298" s="6">
        <f t="shared" si="15"/>
        <v>45166.347222222219</v>
      </c>
      <c r="U298" s="92">
        <f t="shared" si="16"/>
        <v>1.3888888883229811E-2</v>
      </c>
      <c r="V298" s="2" t="s">
        <v>72</v>
      </c>
      <c r="W298" s="10" t="s">
        <v>26</v>
      </c>
    </row>
    <row r="299" spans="1:23" ht="18" customHeight="1" x14ac:dyDescent="0.25">
      <c r="A299" s="107">
        <v>299</v>
      </c>
      <c r="B299" s="58">
        <v>45166</v>
      </c>
      <c r="C299" s="58" t="str">
        <f>TEXT(Table1[[#This Row],[CALL DATE]], "mmm yyy")</f>
        <v>Aug 2023</v>
      </c>
      <c r="D299" s="59">
        <v>0.29166666666666669</v>
      </c>
      <c r="E299" s="59">
        <v>0.2951388888888889</v>
      </c>
      <c r="F299" s="130">
        <f>Table1[[#This Row],[CALL 
ATTENDED 
TIME]]-Table1[[#This Row],[CALL RECEIVED TIME]]</f>
        <v>3.4722222222222099E-3</v>
      </c>
      <c r="G299" s="17" t="s">
        <v>3651</v>
      </c>
      <c r="H299" s="61" t="s">
        <v>43</v>
      </c>
      <c r="I299" s="61" t="s">
        <v>256</v>
      </c>
      <c r="J299" s="61" t="s">
        <v>54</v>
      </c>
      <c r="K299" s="5" t="s">
        <v>45</v>
      </c>
      <c r="L299" s="18" t="s">
        <v>845</v>
      </c>
      <c r="M299" s="64" t="s">
        <v>3446</v>
      </c>
      <c r="N299" s="61" t="s">
        <v>41</v>
      </c>
      <c r="O299" s="61" t="s">
        <v>41</v>
      </c>
      <c r="P299" s="58">
        <v>45166</v>
      </c>
      <c r="Q299" s="58" t="str">
        <f>TEXT(Table1[[#This Row],[END DATE ]], "MMMM YYYY")</f>
        <v>August 2023</v>
      </c>
      <c r="R299" s="59">
        <v>0.30555555555555552</v>
      </c>
      <c r="S299" s="6">
        <f t="shared" si="14"/>
        <v>45166.291666666664</v>
      </c>
      <c r="T299" s="6">
        <f t="shared" si="15"/>
        <v>45166.305555555555</v>
      </c>
      <c r="U299" s="92">
        <f t="shared" si="16"/>
        <v>1.3888888890505768E-2</v>
      </c>
      <c r="V299" s="2" t="s">
        <v>25</v>
      </c>
      <c r="W299" s="61" t="s">
        <v>47</v>
      </c>
    </row>
    <row r="300" spans="1:23" ht="18" customHeight="1" x14ac:dyDescent="0.25">
      <c r="A300" s="107">
        <v>300</v>
      </c>
      <c r="B300" s="3">
        <v>45166</v>
      </c>
      <c r="C300" s="3" t="str">
        <f>TEXT(Table1[[#This Row],[CALL DATE]], "mmm yyy")</f>
        <v>Aug 2023</v>
      </c>
      <c r="D300" s="4">
        <v>0.87013888888888891</v>
      </c>
      <c r="E300" s="4">
        <v>0.87152777777777779</v>
      </c>
      <c r="F300" s="130">
        <f>Table1[[#This Row],[CALL 
ATTENDED 
TIME]]-Table1[[#This Row],[CALL RECEIVED TIME]]</f>
        <v>1.388888888888884E-3</v>
      </c>
      <c r="G300" s="17" t="s">
        <v>3654</v>
      </c>
      <c r="H300" s="5" t="s">
        <v>132</v>
      </c>
      <c r="I300" s="5" t="s">
        <v>133</v>
      </c>
      <c r="J300" s="2" t="s">
        <v>171</v>
      </c>
      <c r="K300" s="5" t="s">
        <v>88</v>
      </c>
      <c r="L300" s="64" t="s">
        <v>2295</v>
      </c>
      <c r="M300" s="64" t="s">
        <v>2296</v>
      </c>
      <c r="N300" s="63" t="s">
        <v>41</v>
      </c>
      <c r="O300" s="2" t="s">
        <v>41</v>
      </c>
      <c r="P300" s="3">
        <v>45166</v>
      </c>
      <c r="Q300" s="3" t="str">
        <f>TEXT(Table1[[#This Row],[END DATE ]], "MMMM YYYY")</f>
        <v>August 2023</v>
      </c>
      <c r="R300" s="4">
        <v>0.88194444444444453</v>
      </c>
      <c r="S300" s="6">
        <f t="shared" si="14"/>
        <v>45166.870138888888</v>
      </c>
      <c r="T300" s="6">
        <f t="shared" si="15"/>
        <v>45166.881944444445</v>
      </c>
      <c r="U300" s="92">
        <f t="shared" si="16"/>
        <v>1.1805555557657499E-2</v>
      </c>
      <c r="V300" s="2" t="s">
        <v>25</v>
      </c>
      <c r="W300" s="10" t="s">
        <v>26</v>
      </c>
    </row>
    <row r="301" spans="1:23" ht="18" customHeight="1" x14ac:dyDescent="0.25">
      <c r="A301" s="107">
        <v>301</v>
      </c>
      <c r="B301" s="3">
        <v>45167</v>
      </c>
      <c r="C301" s="3" t="str">
        <f>TEXT(Table1[[#This Row],[CALL DATE]], "mmm yyy")</f>
        <v>Aug 2023</v>
      </c>
      <c r="D301" s="4">
        <v>0.72916666666666663</v>
      </c>
      <c r="E301" s="4">
        <v>0.73958333333333337</v>
      </c>
      <c r="F301" s="130">
        <f>Table1[[#This Row],[CALL 
ATTENDED 
TIME]]-Table1[[#This Row],[CALL RECEIVED TIME]]</f>
        <v>1.0416666666666741E-2</v>
      </c>
      <c r="G301" s="24" t="s">
        <v>3494</v>
      </c>
      <c r="H301" s="8" t="s">
        <v>32</v>
      </c>
      <c r="I301" s="8" t="s">
        <v>31</v>
      </c>
      <c r="J301" s="2" t="s">
        <v>77</v>
      </c>
      <c r="K301" s="5" t="s">
        <v>1608</v>
      </c>
      <c r="L301" s="18" t="s">
        <v>400</v>
      </c>
      <c r="M301" s="18" t="s">
        <v>2155</v>
      </c>
      <c r="N301" s="2" t="s">
        <v>159</v>
      </c>
      <c r="O301" s="2" t="s">
        <v>41</v>
      </c>
      <c r="P301" s="3">
        <v>45167</v>
      </c>
      <c r="Q301" s="3" t="str">
        <f>TEXT(Table1[[#This Row],[END DATE ]], "MMMM YYYY")</f>
        <v>August 2023</v>
      </c>
      <c r="R301" s="4">
        <v>0.76041666666666663</v>
      </c>
      <c r="S301" s="6">
        <f t="shared" si="14"/>
        <v>45167.729166666664</v>
      </c>
      <c r="T301" s="6">
        <f t="shared" si="15"/>
        <v>45167.760416666664</v>
      </c>
      <c r="U301" s="92">
        <f t="shared" si="16"/>
        <v>3.125E-2</v>
      </c>
      <c r="V301" s="2" t="s">
        <v>25</v>
      </c>
      <c r="W301" s="10" t="s">
        <v>26</v>
      </c>
    </row>
    <row r="302" spans="1:23" ht="18" customHeight="1" x14ac:dyDescent="0.25">
      <c r="A302" s="107">
        <v>302</v>
      </c>
      <c r="B302" s="3">
        <v>45167</v>
      </c>
      <c r="C302" s="3" t="str">
        <f>TEXT(Table1[[#This Row],[CALL DATE]], "mmm yyy")</f>
        <v>Aug 2023</v>
      </c>
      <c r="D302" s="4">
        <v>0.75694444444444453</v>
      </c>
      <c r="E302" s="4">
        <v>0.76041666666666663</v>
      </c>
      <c r="F302" s="130">
        <f>Table1[[#This Row],[CALL 
ATTENDED 
TIME]]-Table1[[#This Row],[CALL RECEIVED TIME]]</f>
        <v>3.4722222222220989E-3</v>
      </c>
      <c r="G302" s="17" t="s">
        <v>3654</v>
      </c>
      <c r="H302" s="5" t="s">
        <v>132</v>
      </c>
      <c r="I302" s="5" t="s">
        <v>133</v>
      </c>
      <c r="J302" s="2" t="s">
        <v>443</v>
      </c>
      <c r="K302" s="5" t="s">
        <v>88</v>
      </c>
      <c r="L302" s="57" t="s">
        <v>29</v>
      </c>
      <c r="M302" s="57" t="s">
        <v>2297</v>
      </c>
      <c r="N302" s="63" t="s">
        <v>41</v>
      </c>
      <c r="O302" s="2" t="s">
        <v>41</v>
      </c>
      <c r="P302" s="3">
        <v>45167</v>
      </c>
      <c r="Q302" s="3" t="str">
        <f>TEXT(Table1[[#This Row],[END DATE ]], "MMMM YYYY")</f>
        <v>August 2023</v>
      </c>
      <c r="R302" s="4">
        <v>0.76388888888888884</v>
      </c>
      <c r="S302" s="6">
        <f t="shared" si="14"/>
        <v>45167.756944444445</v>
      </c>
      <c r="T302" s="6">
        <f t="shared" si="15"/>
        <v>45167.763888888891</v>
      </c>
      <c r="U302" s="92">
        <f t="shared" si="16"/>
        <v>6.9444444452528842E-3</v>
      </c>
      <c r="V302" s="2" t="s">
        <v>25</v>
      </c>
      <c r="W302" s="10" t="s">
        <v>26</v>
      </c>
    </row>
    <row r="303" spans="1:23" ht="18" customHeight="1" x14ac:dyDescent="0.25">
      <c r="A303" s="107">
        <v>303</v>
      </c>
      <c r="B303" s="3">
        <v>45167</v>
      </c>
      <c r="C303" s="3" t="str">
        <f>TEXT(Table1[[#This Row],[CALL DATE]], "mmm yyy")</f>
        <v>Aug 2023</v>
      </c>
      <c r="D303" s="4">
        <v>0.35069444444444442</v>
      </c>
      <c r="E303" s="4">
        <v>0.35416666666666669</v>
      </c>
      <c r="F303" s="130">
        <f>Table1[[#This Row],[CALL 
ATTENDED 
TIME]]-Table1[[#This Row],[CALL RECEIVED TIME]]</f>
        <v>3.4722222222222654E-3</v>
      </c>
      <c r="G303" s="17" t="s">
        <v>3666</v>
      </c>
      <c r="H303" s="2" t="s">
        <v>27</v>
      </c>
      <c r="I303" s="2" t="s">
        <v>85</v>
      </c>
      <c r="J303" s="2" t="s">
        <v>21</v>
      </c>
      <c r="K303" s="5" t="s">
        <v>1608</v>
      </c>
      <c r="L303" s="18" t="s">
        <v>2298</v>
      </c>
      <c r="M303" s="18" t="s">
        <v>2299</v>
      </c>
      <c r="N303" s="63" t="s">
        <v>41</v>
      </c>
      <c r="O303" s="2" t="s">
        <v>41</v>
      </c>
      <c r="P303" s="3">
        <v>45167</v>
      </c>
      <c r="Q303" s="3" t="str">
        <f>TEXT(Table1[[#This Row],[END DATE ]], "MMMM YYYY")</f>
        <v>August 2023</v>
      </c>
      <c r="R303" s="4">
        <v>0.3576388888888889</v>
      </c>
      <c r="S303" s="6">
        <f t="shared" si="14"/>
        <v>45167.350694444445</v>
      </c>
      <c r="T303" s="6">
        <f t="shared" si="15"/>
        <v>45167.357638888891</v>
      </c>
      <c r="U303" s="92">
        <f t="shared" si="16"/>
        <v>6.9444444452528842E-3</v>
      </c>
      <c r="V303" s="2" t="s">
        <v>25</v>
      </c>
      <c r="W303" s="10" t="s">
        <v>26</v>
      </c>
    </row>
    <row r="304" spans="1:23" ht="18" customHeight="1" x14ac:dyDescent="0.25">
      <c r="A304" s="107">
        <v>304</v>
      </c>
      <c r="B304" s="3">
        <v>45167</v>
      </c>
      <c r="C304" s="3" t="str">
        <f>TEXT(Table1[[#This Row],[CALL DATE]], "mmm yyy")</f>
        <v>Aug 2023</v>
      </c>
      <c r="D304" s="4">
        <v>1.3888888888888888E-2</v>
      </c>
      <c r="E304" s="4">
        <v>1.5972222222222224E-2</v>
      </c>
      <c r="F304" s="130">
        <f>Table1[[#This Row],[CALL 
ATTENDED 
TIME]]-Table1[[#This Row],[CALL RECEIVED TIME]]</f>
        <v>2.0833333333333363E-3</v>
      </c>
      <c r="G304" s="17" t="s">
        <v>3666</v>
      </c>
      <c r="H304" s="5" t="s">
        <v>27</v>
      </c>
      <c r="I304" s="5" t="s">
        <v>85</v>
      </c>
      <c r="J304" s="2" t="s">
        <v>171</v>
      </c>
      <c r="K304" s="2" t="s">
        <v>162</v>
      </c>
      <c r="L304" s="64" t="s">
        <v>2300</v>
      </c>
      <c r="M304" s="64" t="s">
        <v>2301</v>
      </c>
      <c r="N304" s="63" t="s">
        <v>41</v>
      </c>
      <c r="O304" s="2" t="s">
        <v>41</v>
      </c>
      <c r="P304" s="3">
        <v>45167</v>
      </c>
      <c r="Q304" s="3" t="str">
        <f>TEXT(Table1[[#This Row],[END DATE ]], "MMMM YYYY")</f>
        <v>August 2023</v>
      </c>
      <c r="R304" s="4">
        <v>2.4305555555555556E-2</v>
      </c>
      <c r="S304" s="6">
        <f t="shared" si="14"/>
        <v>45167.013888888891</v>
      </c>
      <c r="T304" s="6">
        <f t="shared" si="15"/>
        <v>45167.024305555555</v>
      </c>
      <c r="U304" s="92">
        <f t="shared" si="16"/>
        <v>1.0416666664241347E-2</v>
      </c>
      <c r="V304" s="2" t="s">
        <v>25</v>
      </c>
      <c r="W304" s="10" t="s">
        <v>26</v>
      </c>
    </row>
    <row r="305" spans="1:23" ht="18" customHeight="1" x14ac:dyDescent="0.25">
      <c r="A305" s="107">
        <v>305</v>
      </c>
      <c r="B305" s="3">
        <v>45167</v>
      </c>
      <c r="C305" s="3" t="str">
        <f>TEXT(Table1[[#This Row],[CALL DATE]], "mmm yyy")</f>
        <v>Aug 2023</v>
      </c>
      <c r="D305" s="4">
        <v>5.5555555555555552E-2</v>
      </c>
      <c r="E305" s="4">
        <v>5.9027777777777783E-2</v>
      </c>
      <c r="F305" s="130">
        <f>Table1[[#This Row],[CALL 
ATTENDED 
TIME]]-Table1[[#This Row],[CALL RECEIVED TIME]]</f>
        <v>3.4722222222222307E-3</v>
      </c>
      <c r="G305" s="17" t="s">
        <v>3651</v>
      </c>
      <c r="H305" s="5" t="s">
        <v>43</v>
      </c>
      <c r="I305" s="5" t="s">
        <v>44</v>
      </c>
      <c r="J305" s="2" t="s">
        <v>171</v>
      </c>
      <c r="K305" s="5" t="s">
        <v>45</v>
      </c>
      <c r="L305" s="18" t="s">
        <v>845</v>
      </c>
      <c r="M305" s="64" t="s">
        <v>2302</v>
      </c>
      <c r="N305" s="2" t="s">
        <v>41</v>
      </c>
      <c r="O305" s="61" t="s">
        <v>41</v>
      </c>
      <c r="P305" s="3">
        <v>45167</v>
      </c>
      <c r="Q305" s="3" t="str">
        <f>TEXT(Table1[[#This Row],[END DATE ]], "MMMM YYYY")</f>
        <v>August 2023</v>
      </c>
      <c r="R305" s="4">
        <v>6.5972222222222224E-2</v>
      </c>
      <c r="S305" s="6">
        <f t="shared" si="14"/>
        <v>45167.055555555555</v>
      </c>
      <c r="T305" s="6">
        <f t="shared" si="15"/>
        <v>45167.065972222219</v>
      </c>
      <c r="U305" s="92">
        <f t="shared" si="16"/>
        <v>1.0416666664241347E-2</v>
      </c>
      <c r="V305" s="2" t="s">
        <v>25</v>
      </c>
      <c r="W305" s="61" t="s">
        <v>47</v>
      </c>
    </row>
    <row r="306" spans="1:23" ht="18" customHeight="1" x14ac:dyDescent="0.25">
      <c r="A306" s="107">
        <v>306</v>
      </c>
      <c r="B306" s="3">
        <v>45168</v>
      </c>
      <c r="C306" s="3" t="str">
        <f>TEXT(Table1[[#This Row],[CALL DATE]], "mmm yyy")</f>
        <v>Aug 2023</v>
      </c>
      <c r="D306" s="4">
        <v>0.66666666666666663</v>
      </c>
      <c r="E306" s="4">
        <v>0.67708333333333337</v>
      </c>
      <c r="F306" s="130">
        <f>Table1[[#This Row],[CALL 
ATTENDED 
TIME]]-Table1[[#This Row],[CALL RECEIVED TIME]]</f>
        <v>1.0416666666666741E-2</v>
      </c>
      <c r="G306" s="17" t="s">
        <v>3641</v>
      </c>
      <c r="H306" s="2" t="s">
        <v>36</v>
      </c>
      <c r="I306" s="2" t="s">
        <v>161</v>
      </c>
      <c r="J306" s="2" t="s">
        <v>77</v>
      </c>
      <c r="K306" s="2" t="s">
        <v>141</v>
      </c>
      <c r="L306" s="18" t="s">
        <v>22</v>
      </c>
      <c r="M306" s="18" t="s">
        <v>2303</v>
      </c>
      <c r="N306" s="2" t="s">
        <v>3321</v>
      </c>
      <c r="O306" s="2" t="s">
        <v>41</v>
      </c>
      <c r="P306" s="3">
        <v>45168</v>
      </c>
      <c r="Q306" s="3" t="str">
        <f>TEXT(Table1[[#This Row],[END DATE ]], "MMMM YYYY")</f>
        <v>August 2023</v>
      </c>
      <c r="R306" s="4">
        <v>0.6875</v>
      </c>
      <c r="S306" s="6">
        <f t="shared" si="14"/>
        <v>45168.666666666664</v>
      </c>
      <c r="T306" s="6">
        <f t="shared" si="15"/>
        <v>45168.6875</v>
      </c>
      <c r="U306" s="92">
        <f t="shared" si="16"/>
        <v>2.0833333335758653E-2</v>
      </c>
      <c r="V306" s="2" t="s">
        <v>25</v>
      </c>
      <c r="W306" s="2" t="s">
        <v>42</v>
      </c>
    </row>
    <row r="307" spans="1:23" ht="18" customHeight="1" x14ac:dyDescent="0.25">
      <c r="A307" s="107">
        <v>307</v>
      </c>
      <c r="B307" s="3">
        <v>45168</v>
      </c>
      <c r="C307" s="3" t="str">
        <f>TEXT(Table1[[#This Row],[CALL DATE]], "mmm yyy")</f>
        <v>Aug 2023</v>
      </c>
      <c r="D307" s="4">
        <v>0.54166666666666663</v>
      </c>
      <c r="E307" s="4">
        <v>0.54652777777777783</v>
      </c>
      <c r="F307" s="130">
        <f>Table1[[#This Row],[CALL 
ATTENDED 
TIME]]-Table1[[#This Row],[CALL RECEIVED TIME]]</f>
        <v>4.8611111111112049E-3</v>
      </c>
      <c r="G307" s="17" t="s">
        <v>3657</v>
      </c>
      <c r="H307" s="5" t="s">
        <v>3502</v>
      </c>
      <c r="I307" s="5" t="s">
        <v>24</v>
      </c>
      <c r="J307" s="2" t="s">
        <v>21</v>
      </c>
      <c r="K307" s="2" t="s">
        <v>179</v>
      </c>
      <c r="L307" s="18" t="s">
        <v>2304</v>
      </c>
      <c r="M307" s="18" t="s">
        <v>2305</v>
      </c>
      <c r="N307" s="63" t="s">
        <v>41</v>
      </c>
      <c r="O307" s="2" t="s">
        <v>41</v>
      </c>
      <c r="P307" s="3">
        <v>45168</v>
      </c>
      <c r="Q307" s="3" t="str">
        <f>TEXT(Table1[[#This Row],[END DATE ]], "MMMM YYYY")</f>
        <v>August 2023</v>
      </c>
      <c r="R307" s="4">
        <v>0.55208333333333337</v>
      </c>
      <c r="S307" s="6">
        <f t="shared" si="14"/>
        <v>45168.541666666664</v>
      </c>
      <c r="T307" s="6">
        <f t="shared" si="15"/>
        <v>45168.552083333336</v>
      </c>
      <c r="U307" s="92">
        <f t="shared" si="16"/>
        <v>1.0416666671517305E-2</v>
      </c>
      <c r="V307" s="2" t="s">
        <v>25</v>
      </c>
      <c r="W307" s="10" t="s">
        <v>26</v>
      </c>
    </row>
    <row r="308" spans="1:23" ht="18" customHeight="1" x14ac:dyDescent="0.25">
      <c r="A308" s="107">
        <v>308</v>
      </c>
      <c r="B308" s="3">
        <v>45168</v>
      </c>
      <c r="C308" s="3" t="str">
        <f>TEXT(Table1[[#This Row],[CALL DATE]], "mmm yyy")</f>
        <v>Aug 2023</v>
      </c>
      <c r="D308" s="4">
        <v>0.56597222222222221</v>
      </c>
      <c r="E308" s="4">
        <v>0.56944444444444442</v>
      </c>
      <c r="F308" s="130">
        <f>Table1[[#This Row],[CALL 
ATTENDED 
TIME]]-Table1[[#This Row],[CALL RECEIVED TIME]]</f>
        <v>3.4722222222222099E-3</v>
      </c>
      <c r="G308" s="17" t="s">
        <v>3666</v>
      </c>
      <c r="H308" s="5" t="s">
        <v>27</v>
      </c>
      <c r="I308" s="5" t="s">
        <v>2063</v>
      </c>
      <c r="J308" s="44" t="s">
        <v>21</v>
      </c>
      <c r="K308" s="5" t="s">
        <v>1608</v>
      </c>
      <c r="L308" s="18" t="s">
        <v>2306</v>
      </c>
      <c r="M308" s="18" t="s">
        <v>2307</v>
      </c>
      <c r="N308" s="2" t="s">
        <v>41</v>
      </c>
      <c r="O308" s="2" t="s">
        <v>41</v>
      </c>
      <c r="P308" s="3">
        <v>45168</v>
      </c>
      <c r="Q308" s="3" t="str">
        <f>TEXT(Table1[[#This Row],[END DATE ]], "MMMM YYYY")</f>
        <v>August 2023</v>
      </c>
      <c r="R308" s="4">
        <v>0.57638888888888895</v>
      </c>
      <c r="S308" s="6">
        <f t="shared" si="14"/>
        <v>45168.565972222219</v>
      </c>
      <c r="T308" s="6">
        <f t="shared" si="15"/>
        <v>45168.576388888891</v>
      </c>
      <c r="U308" s="92">
        <f t="shared" si="16"/>
        <v>1.0416666671517305E-2</v>
      </c>
      <c r="V308" s="2" t="s">
        <v>25</v>
      </c>
      <c r="W308" s="2" t="s">
        <v>26</v>
      </c>
    </row>
    <row r="309" spans="1:23" ht="18" customHeight="1" x14ac:dyDescent="0.25">
      <c r="A309" s="107">
        <v>309</v>
      </c>
      <c r="B309" s="3">
        <v>45168</v>
      </c>
      <c r="C309" s="3" t="str">
        <f>TEXT(Table1[[#This Row],[CALL DATE]], "mmm yyy")</f>
        <v>Aug 2023</v>
      </c>
      <c r="D309" s="4">
        <v>7.9861111111111105E-2</v>
      </c>
      <c r="E309" s="4">
        <v>8.3333333333333329E-2</v>
      </c>
      <c r="F309" s="130">
        <f>Table1[[#This Row],[CALL 
ATTENDED 
TIME]]-Table1[[#This Row],[CALL RECEIVED TIME]]</f>
        <v>3.4722222222222238E-3</v>
      </c>
      <c r="G309" s="17" t="s">
        <v>3651</v>
      </c>
      <c r="H309" s="5" t="s">
        <v>43</v>
      </c>
      <c r="I309" s="5" t="s">
        <v>849</v>
      </c>
      <c r="J309" s="2" t="s">
        <v>171</v>
      </c>
      <c r="K309" s="5" t="s">
        <v>45</v>
      </c>
      <c r="L309" s="18" t="s">
        <v>845</v>
      </c>
      <c r="M309" s="64" t="s">
        <v>2308</v>
      </c>
      <c r="N309" s="2" t="s">
        <v>41</v>
      </c>
      <c r="O309" s="61" t="s">
        <v>41</v>
      </c>
      <c r="P309" s="3">
        <v>45168</v>
      </c>
      <c r="Q309" s="3" t="str">
        <f>TEXT(Table1[[#This Row],[END DATE ]], "MMMM YYYY")</f>
        <v>August 2023</v>
      </c>
      <c r="R309" s="4">
        <v>9.375E-2</v>
      </c>
      <c r="S309" s="6">
        <f t="shared" si="14"/>
        <v>45168.079861111109</v>
      </c>
      <c r="T309" s="6">
        <f t="shared" si="15"/>
        <v>45168.09375</v>
      </c>
      <c r="U309" s="92">
        <f t="shared" si="16"/>
        <v>1.3888888890505768E-2</v>
      </c>
      <c r="V309" s="2" t="s">
        <v>25</v>
      </c>
      <c r="W309" s="61" t="s">
        <v>47</v>
      </c>
    </row>
    <row r="310" spans="1:23" ht="18" customHeight="1" x14ac:dyDescent="0.25">
      <c r="A310" s="107">
        <v>310</v>
      </c>
      <c r="B310" s="3">
        <v>45168</v>
      </c>
      <c r="C310" s="3" t="str">
        <f>TEXT(Table1[[#This Row],[CALL DATE]], "mmm yyy")</f>
        <v>Aug 2023</v>
      </c>
      <c r="D310" s="4">
        <v>0.20833333333333334</v>
      </c>
      <c r="E310" s="4">
        <v>0.21180555555555555</v>
      </c>
      <c r="F310" s="130">
        <f>Table1[[#This Row],[CALL 
ATTENDED 
TIME]]-Table1[[#This Row],[CALL RECEIVED TIME]]</f>
        <v>3.4722222222222099E-3</v>
      </c>
      <c r="G310" s="17" t="s">
        <v>3641</v>
      </c>
      <c r="H310" s="5" t="s">
        <v>36</v>
      </c>
      <c r="I310" s="5" t="s">
        <v>37</v>
      </c>
      <c r="J310" s="2" t="s">
        <v>171</v>
      </c>
      <c r="K310" s="5" t="s">
        <v>1608</v>
      </c>
      <c r="L310" s="64" t="s">
        <v>750</v>
      </c>
      <c r="M310" s="64" t="s">
        <v>1504</v>
      </c>
      <c r="N310" s="2" t="s">
        <v>41</v>
      </c>
      <c r="O310" s="61" t="s">
        <v>41</v>
      </c>
      <c r="P310" s="3">
        <v>45168</v>
      </c>
      <c r="Q310" s="3" t="str">
        <f>TEXT(Table1[[#This Row],[END DATE ]], "MMMM YYYY")</f>
        <v>August 2023</v>
      </c>
      <c r="R310" s="4">
        <v>0.21875</v>
      </c>
      <c r="S310" s="6">
        <f t="shared" si="14"/>
        <v>45168.208333333336</v>
      </c>
      <c r="T310" s="6">
        <f t="shared" si="15"/>
        <v>45168.21875</v>
      </c>
      <c r="U310" s="92">
        <f t="shared" si="16"/>
        <v>1.0416666664241347E-2</v>
      </c>
      <c r="V310" s="2" t="s">
        <v>25</v>
      </c>
      <c r="W310" s="2" t="s">
        <v>42</v>
      </c>
    </row>
    <row r="311" spans="1:23" ht="18" customHeight="1" x14ac:dyDescent="0.25">
      <c r="A311" s="107">
        <v>311</v>
      </c>
      <c r="B311" s="3">
        <v>45169</v>
      </c>
      <c r="C311" s="3" t="str">
        <f>TEXT(Table1[[#This Row],[CALL DATE]], "mmm yyy")</f>
        <v>Aug 2023</v>
      </c>
      <c r="D311" s="4">
        <v>0.35416666666666669</v>
      </c>
      <c r="E311" s="4">
        <v>0.3576388888888889</v>
      </c>
      <c r="F311" s="130">
        <f>Table1[[#This Row],[CALL 
ATTENDED 
TIME]]-Table1[[#This Row],[CALL RECEIVED TIME]]</f>
        <v>3.4722222222222099E-3</v>
      </c>
      <c r="G311" s="17" t="s">
        <v>3626</v>
      </c>
      <c r="H311" s="5" t="s">
        <v>132</v>
      </c>
      <c r="I311" s="5" t="s">
        <v>712</v>
      </c>
      <c r="J311" s="2" t="s">
        <v>21</v>
      </c>
      <c r="K311" s="5" t="s">
        <v>88</v>
      </c>
      <c r="L311" s="18" t="s">
        <v>22</v>
      </c>
      <c r="M311" s="18" t="s">
        <v>2309</v>
      </c>
      <c r="N311" s="2" t="s">
        <v>41</v>
      </c>
      <c r="O311" s="2" t="s">
        <v>1869</v>
      </c>
      <c r="P311" s="3">
        <v>45169</v>
      </c>
      <c r="Q311" s="3" t="str">
        <f>TEXT(Table1[[#This Row],[END DATE ]], "MMMM YYYY")</f>
        <v>August 2023</v>
      </c>
      <c r="R311" s="4">
        <v>0.375</v>
      </c>
      <c r="S311" s="6">
        <f t="shared" si="14"/>
        <v>45169.354166666664</v>
      </c>
      <c r="T311" s="6">
        <f t="shared" si="15"/>
        <v>45169.375</v>
      </c>
      <c r="U311" s="92">
        <f t="shared" si="16"/>
        <v>2.0833333335758653E-2</v>
      </c>
      <c r="V311" s="2" t="s">
        <v>72</v>
      </c>
      <c r="W311" s="2" t="s">
        <v>47</v>
      </c>
    </row>
    <row r="312" spans="1:23" ht="18" customHeight="1" x14ac:dyDescent="0.25">
      <c r="A312" s="107">
        <v>312</v>
      </c>
      <c r="B312" s="3">
        <v>45169</v>
      </c>
      <c r="C312" s="3" t="str">
        <f>TEXT(Table1[[#This Row],[CALL DATE]], "mmm yyy")</f>
        <v>Aug 2023</v>
      </c>
      <c r="D312" s="4">
        <v>0.44444444444444442</v>
      </c>
      <c r="E312" s="4">
        <v>0.44791666666666669</v>
      </c>
      <c r="F312" s="130">
        <f>Table1[[#This Row],[CALL 
ATTENDED 
TIME]]-Table1[[#This Row],[CALL RECEIVED TIME]]</f>
        <v>3.4722222222222654E-3</v>
      </c>
      <c r="G312" s="17" t="s">
        <v>3636</v>
      </c>
      <c r="H312" s="2" t="s">
        <v>128</v>
      </c>
      <c r="I312" s="2" t="s">
        <v>250</v>
      </c>
      <c r="J312" s="2" t="s">
        <v>21</v>
      </c>
      <c r="K312" s="5" t="s">
        <v>1608</v>
      </c>
      <c r="L312" s="18" t="s">
        <v>3447</v>
      </c>
      <c r="M312" s="18" t="s">
        <v>3363</v>
      </c>
      <c r="N312" s="2" t="s">
        <v>41</v>
      </c>
      <c r="O312" s="2" t="s">
        <v>41</v>
      </c>
      <c r="P312" s="3">
        <v>45169</v>
      </c>
      <c r="Q312" s="3" t="str">
        <f>TEXT(Table1[[#This Row],[END DATE ]], "MMMM YYYY")</f>
        <v>August 2023</v>
      </c>
      <c r="R312" s="4">
        <v>0.46527777777777773</v>
      </c>
      <c r="S312" s="6">
        <f t="shared" si="14"/>
        <v>45169.444444444445</v>
      </c>
      <c r="T312" s="6">
        <f t="shared" si="15"/>
        <v>45169.465277777781</v>
      </c>
      <c r="U312" s="92">
        <f t="shared" si="16"/>
        <v>2.0833333335758653E-2</v>
      </c>
      <c r="V312" s="2" t="s">
        <v>25</v>
      </c>
      <c r="W312" s="2" t="s">
        <v>47</v>
      </c>
    </row>
    <row r="313" spans="1:23" ht="18" customHeight="1" x14ac:dyDescent="0.25">
      <c r="A313" s="107">
        <v>313</v>
      </c>
      <c r="B313" s="58">
        <v>45169</v>
      </c>
      <c r="C313" s="58" t="str">
        <f>TEXT(Table1[[#This Row],[CALL DATE]], "mmm yyy")</f>
        <v>Aug 2023</v>
      </c>
      <c r="D313" s="59">
        <v>0.34722222222222227</v>
      </c>
      <c r="E313" s="59">
        <v>0.35069444444444442</v>
      </c>
      <c r="F313" s="130">
        <f>Table1[[#This Row],[CALL 
ATTENDED 
TIME]]-Table1[[#This Row],[CALL RECEIVED TIME]]</f>
        <v>3.4722222222221544E-3</v>
      </c>
      <c r="G313" s="17" t="s">
        <v>3651</v>
      </c>
      <c r="H313" s="61" t="s">
        <v>43</v>
      </c>
      <c r="I313" s="61" t="s">
        <v>849</v>
      </c>
      <c r="J313" s="61" t="s">
        <v>54</v>
      </c>
      <c r="K313" s="5" t="s">
        <v>45</v>
      </c>
      <c r="L313" s="64" t="s">
        <v>3430</v>
      </c>
      <c r="M313" s="64" t="s">
        <v>3448</v>
      </c>
      <c r="N313" s="2" t="s">
        <v>41</v>
      </c>
      <c r="O313" s="61" t="s">
        <v>1145</v>
      </c>
      <c r="P313" s="58">
        <v>45169</v>
      </c>
      <c r="Q313" s="58" t="str">
        <f>TEXT(Table1[[#This Row],[END DATE ]], "MMMM YYYY")</f>
        <v>August 2023</v>
      </c>
      <c r="R313" s="59">
        <v>0.3611111111111111</v>
      </c>
      <c r="S313" s="6">
        <f t="shared" si="14"/>
        <v>45169.347222222219</v>
      </c>
      <c r="T313" s="6">
        <f t="shared" si="15"/>
        <v>45169.361111111109</v>
      </c>
      <c r="U313" s="92">
        <f t="shared" si="16"/>
        <v>1.3888888890505768E-2</v>
      </c>
      <c r="V313" s="2" t="s">
        <v>72</v>
      </c>
      <c r="W313" s="61" t="s">
        <v>47</v>
      </c>
    </row>
    <row r="314" spans="1:23" ht="18" customHeight="1" x14ac:dyDescent="0.25">
      <c r="A314" s="107">
        <v>314</v>
      </c>
      <c r="B314" s="58">
        <v>45169</v>
      </c>
      <c r="C314" s="58" t="str">
        <f>TEXT(Table1[[#This Row],[CALL DATE]], "mmm yyy")</f>
        <v>Aug 2023</v>
      </c>
      <c r="D314" s="59">
        <v>0.47222222222222227</v>
      </c>
      <c r="E314" s="59">
        <v>0.47569444444444442</v>
      </c>
      <c r="F314" s="130">
        <f>Table1[[#This Row],[CALL 
ATTENDED 
TIME]]-Table1[[#This Row],[CALL RECEIVED TIME]]</f>
        <v>3.4722222222221544E-3</v>
      </c>
      <c r="G314" s="64" t="s">
        <v>3676</v>
      </c>
      <c r="H314" s="61" t="s">
        <v>43</v>
      </c>
      <c r="I314" s="61" t="s">
        <v>234</v>
      </c>
      <c r="J314" s="61" t="s">
        <v>54</v>
      </c>
      <c r="K314" s="5" t="s">
        <v>1608</v>
      </c>
      <c r="L314" s="64" t="s">
        <v>2311</v>
      </c>
      <c r="M314" s="64" t="s">
        <v>2312</v>
      </c>
      <c r="N314" s="63" t="s">
        <v>41</v>
      </c>
      <c r="O314" s="2" t="s">
        <v>41</v>
      </c>
      <c r="P314" s="58">
        <v>45169</v>
      </c>
      <c r="Q314" s="58" t="str">
        <f>TEXT(Table1[[#This Row],[END DATE ]], "MMMM YYYY")</f>
        <v>August 2023</v>
      </c>
      <c r="R314" s="59">
        <v>0.48958333333333331</v>
      </c>
      <c r="S314" s="6">
        <f t="shared" si="14"/>
        <v>45169.472222222219</v>
      </c>
      <c r="T314" s="6">
        <f t="shared" si="15"/>
        <v>45169.489583333336</v>
      </c>
      <c r="U314" s="92">
        <f t="shared" si="16"/>
        <v>1.7361111116770189E-2</v>
      </c>
      <c r="V314" s="2" t="s">
        <v>25</v>
      </c>
      <c r="W314" s="10" t="s">
        <v>26</v>
      </c>
    </row>
    <row r="315" spans="1:23" ht="18" customHeight="1" x14ac:dyDescent="0.25">
      <c r="A315" s="107">
        <v>315</v>
      </c>
      <c r="B315" s="3">
        <v>45169</v>
      </c>
      <c r="C315" s="3" t="str">
        <f>TEXT(Table1[[#This Row],[CALL DATE]], "mmm yyy")</f>
        <v>Aug 2023</v>
      </c>
      <c r="D315" s="4">
        <v>0.98958333333333337</v>
      </c>
      <c r="E315" s="4">
        <v>0.99305555555555547</v>
      </c>
      <c r="F315" s="130">
        <f>Table1[[#This Row],[CALL 
ATTENDED 
TIME]]-Table1[[#This Row],[CALL RECEIVED TIME]]</f>
        <v>3.4722222222220989E-3</v>
      </c>
      <c r="G315" s="17" t="s">
        <v>138</v>
      </c>
      <c r="H315" s="5" t="s">
        <v>139</v>
      </c>
      <c r="I315" s="5" t="s">
        <v>140</v>
      </c>
      <c r="J315" s="2" t="s">
        <v>171</v>
      </c>
      <c r="K315" s="61" t="s">
        <v>141</v>
      </c>
      <c r="L315" s="64" t="s">
        <v>2313</v>
      </c>
      <c r="M315" s="64" t="s">
        <v>2314</v>
      </c>
      <c r="N315" s="2" t="s">
        <v>41</v>
      </c>
      <c r="O315" s="61" t="s">
        <v>41</v>
      </c>
      <c r="P315" s="3">
        <v>45169</v>
      </c>
      <c r="Q315" s="3" t="str">
        <f>TEXT(Table1[[#This Row],[END DATE ]], "MMMM YYYY")</f>
        <v>August 2023</v>
      </c>
      <c r="R315" s="4">
        <v>0.99930555555555556</v>
      </c>
      <c r="S315" s="6">
        <f t="shared" si="14"/>
        <v>45169.989583333336</v>
      </c>
      <c r="T315" s="6">
        <f t="shared" si="15"/>
        <v>45169.999305555553</v>
      </c>
      <c r="U315" s="92">
        <f t="shared" si="16"/>
        <v>9.7222222175332718E-3</v>
      </c>
      <c r="V315" s="2" t="s">
        <v>25</v>
      </c>
      <c r="W315" s="2" t="s">
        <v>42</v>
      </c>
    </row>
    <row r="316" spans="1:23" ht="18" customHeight="1" x14ac:dyDescent="0.25">
      <c r="A316" s="107">
        <v>316</v>
      </c>
      <c r="B316" s="68">
        <v>45170</v>
      </c>
      <c r="C316" s="68" t="str">
        <f>TEXT(Table1[[#This Row],[CALL DATE]], "mmm yyy")</f>
        <v>Sep 2023</v>
      </c>
      <c r="D316" s="33">
        <v>4.1666666666666699E-2</v>
      </c>
      <c r="E316" s="33">
        <v>4.5138888888888902E-2</v>
      </c>
      <c r="F316" s="130">
        <f>Table1[[#This Row],[CALL 
ATTENDED 
TIME]]-Table1[[#This Row],[CALL RECEIVED TIME]]</f>
        <v>3.4722222222222029E-3</v>
      </c>
      <c r="G316" s="17" t="s">
        <v>3651</v>
      </c>
      <c r="H316" s="70" t="s">
        <v>43</v>
      </c>
      <c r="I316" s="70" t="s">
        <v>849</v>
      </c>
      <c r="J316" s="2" t="s">
        <v>171</v>
      </c>
      <c r="K316" s="5" t="s">
        <v>45</v>
      </c>
      <c r="L316" s="17" t="s">
        <v>3429</v>
      </c>
      <c r="M316" s="69" t="s">
        <v>2315</v>
      </c>
      <c r="N316" s="70" t="s">
        <v>2310</v>
      </c>
      <c r="O316" s="70" t="s">
        <v>41</v>
      </c>
      <c r="P316" s="68">
        <v>45170</v>
      </c>
      <c r="Q316" s="68" t="str">
        <f>TEXT(Table1[[#This Row],[END DATE ]], "MMMM YYYY")</f>
        <v>September 2023</v>
      </c>
      <c r="R316" s="33">
        <v>5.2083333333333336E-2</v>
      </c>
      <c r="S316" s="6">
        <f t="shared" si="14"/>
        <v>45170.041666666664</v>
      </c>
      <c r="T316" s="6">
        <f t="shared" si="15"/>
        <v>45170.052083333336</v>
      </c>
      <c r="U316" s="92">
        <f t="shared" si="16"/>
        <v>1.0416666671517305E-2</v>
      </c>
      <c r="V316" s="2" t="s">
        <v>25</v>
      </c>
      <c r="W316" s="45" t="s">
        <v>47</v>
      </c>
    </row>
    <row r="317" spans="1:23" ht="18" customHeight="1" x14ac:dyDescent="0.25">
      <c r="A317" s="107">
        <v>317</v>
      </c>
      <c r="B317" s="3">
        <v>45170</v>
      </c>
      <c r="C317" s="3" t="str">
        <f>TEXT(Table1[[#This Row],[CALL DATE]], "mmm yyy")</f>
        <v>Sep 2023</v>
      </c>
      <c r="D317" s="4">
        <v>0.27430555555555552</v>
      </c>
      <c r="E317" s="4">
        <v>0.27777777777777779</v>
      </c>
      <c r="F317" s="130">
        <f>Table1[[#This Row],[CALL 
ATTENDED 
TIME]]-Table1[[#This Row],[CALL RECEIVED TIME]]</f>
        <v>3.4722222222222654E-3</v>
      </c>
      <c r="G317" s="24" t="s">
        <v>3494</v>
      </c>
      <c r="H317" s="8" t="s">
        <v>31</v>
      </c>
      <c r="I317" s="8" t="s">
        <v>156</v>
      </c>
      <c r="J317" s="2" t="s">
        <v>21</v>
      </c>
      <c r="K317" s="5" t="s">
        <v>1608</v>
      </c>
      <c r="L317" s="18" t="s">
        <v>2316</v>
      </c>
      <c r="M317" s="19" t="s">
        <v>2317</v>
      </c>
      <c r="N317" s="2" t="s">
        <v>159</v>
      </c>
      <c r="O317" s="2" t="s">
        <v>41</v>
      </c>
      <c r="P317" s="3">
        <v>45170</v>
      </c>
      <c r="Q317" s="3" t="str">
        <f>TEXT(Table1[[#This Row],[END DATE ]], "MMMM YYYY")</f>
        <v>September 2023</v>
      </c>
      <c r="R317" s="4">
        <v>0.2986111111111111</v>
      </c>
      <c r="S317" s="6">
        <f t="shared" si="14"/>
        <v>45170.274305555555</v>
      </c>
      <c r="T317" s="6">
        <f t="shared" si="15"/>
        <v>45170.298611111109</v>
      </c>
      <c r="U317" s="92">
        <f t="shared" si="16"/>
        <v>2.4305555554747116E-2</v>
      </c>
      <c r="V317" s="2" t="s">
        <v>25</v>
      </c>
      <c r="W317" s="10" t="s">
        <v>26</v>
      </c>
    </row>
    <row r="318" spans="1:23" ht="18" customHeight="1" x14ac:dyDescent="0.25">
      <c r="A318" s="107">
        <v>318</v>
      </c>
      <c r="B318" s="3">
        <v>45170</v>
      </c>
      <c r="C318" s="3" t="str">
        <f>TEXT(Table1[[#This Row],[CALL DATE]], "mmm yyy")</f>
        <v>Sep 2023</v>
      </c>
      <c r="D318" s="4">
        <v>0.3298611111111111</v>
      </c>
      <c r="E318" s="4">
        <v>0.33333333333333331</v>
      </c>
      <c r="F318" s="130">
        <f>Table1[[#This Row],[CALL 
ATTENDED 
TIME]]-Table1[[#This Row],[CALL RECEIVED TIME]]</f>
        <v>3.4722222222222099E-3</v>
      </c>
      <c r="G318" s="71" t="s">
        <v>3498</v>
      </c>
      <c r="H318" s="38" t="s">
        <v>2318</v>
      </c>
      <c r="I318" s="38" t="s">
        <v>2319</v>
      </c>
      <c r="J318" s="2" t="s">
        <v>21</v>
      </c>
      <c r="K318" s="2" t="s">
        <v>179</v>
      </c>
      <c r="L318" s="18" t="s">
        <v>2320</v>
      </c>
      <c r="M318" s="18" t="s">
        <v>3519</v>
      </c>
      <c r="N318" s="63" t="s">
        <v>41</v>
      </c>
      <c r="O318" s="2" t="s">
        <v>41</v>
      </c>
      <c r="P318" s="3">
        <v>45170</v>
      </c>
      <c r="Q318" s="3" t="str">
        <f>TEXT(Table1[[#This Row],[END DATE ]], "MMMM YYYY")</f>
        <v>September 2023</v>
      </c>
      <c r="R318" s="4">
        <v>0.34375</v>
      </c>
      <c r="S318" s="6">
        <f t="shared" si="14"/>
        <v>45170.329861111109</v>
      </c>
      <c r="T318" s="6">
        <f t="shared" si="15"/>
        <v>45170.34375</v>
      </c>
      <c r="U318" s="92">
        <f t="shared" si="16"/>
        <v>1.3888888890505768E-2</v>
      </c>
      <c r="V318" s="2" t="s">
        <v>25</v>
      </c>
      <c r="W318" s="10" t="s">
        <v>26</v>
      </c>
    </row>
    <row r="319" spans="1:23" ht="18" customHeight="1" x14ac:dyDescent="0.25">
      <c r="A319" s="107">
        <v>319</v>
      </c>
      <c r="B319" s="3">
        <v>45170</v>
      </c>
      <c r="C319" s="3" t="str">
        <f>TEXT(Table1[[#This Row],[CALL DATE]], "mmm yyy")</f>
        <v>Sep 2023</v>
      </c>
      <c r="D319" s="4">
        <v>0.35069444444444442</v>
      </c>
      <c r="E319" s="4">
        <v>0.35416666666666669</v>
      </c>
      <c r="F319" s="130">
        <f>Table1[[#This Row],[CALL 
ATTENDED 
TIME]]-Table1[[#This Row],[CALL RECEIVED TIME]]</f>
        <v>3.4722222222222654E-3</v>
      </c>
      <c r="G319" s="17" t="s">
        <v>3641</v>
      </c>
      <c r="H319" s="5" t="s">
        <v>36</v>
      </c>
      <c r="I319" s="5" t="s">
        <v>37</v>
      </c>
      <c r="J319" s="2" t="s">
        <v>21</v>
      </c>
      <c r="K319" s="5" t="s">
        <v>1608</v>
      </c>
      <c r="L319" s="18" t="s">
        <v>22</v>
      </c>
      <c r="M319" s="19" t="s">
        <v>2321</v>
      </c>
      <c r="N319" s="2" t="s">
        <v>41</v>
      </c>
      <c r="O319" s="2" t="s">
        <v>41</v>
      </c>
      <c r="P319" s="3">
        <v>45170</v>
      </c>
      <c r="Q319" s="3" t="str">
        <f>TEXT(Table1[[#This Row],[END DATE ]], "MMMM YYYY")</f>
        <v>September 2023</v>
      </c>
      <c r="R319" s="4">
        <v>0.36458333333333331</v>
      </c>
      <c r="S319" s="6">
        <f t="shared" si="14"/>
        <v>45170.350694444445</v>
      </c>
      <c r="T319" s="6">
        <f t="shared" si="15"/>
        <v>45170.364583333336</v>
      </c>
      <c r="U319" s="92">
        <f t="shared" si="16"/>
        <v>1.3888888890505768E-2</v>
      </c>
      <c r="V319" s="2" t="s">
        <v>25</v>
      </c>
      <c r="W319" s="2" t="s">
        <v>42</v>
      </c>
    </row>
    <row r="320" spans="1:23" ht="18" customHeight="1" x14ac:dyDescent="0.25">
      <c r="A320" s="107">
        <v>320</v>
      </c>
      <c r="B320" s="3">
        <v>45170</v>
      </c>
      <c r="C320" s="3" t="str">
        <f>TEXT(Table1[[#This Row],[CALL DATE]], "mmm yyy")</f>
        <v>Sep 2023</v>
      </c>
      <c r="D320" s="21">
        <v>0.52083333333333337</v>
      </c>
      <c r="E320" s="21">
        <v>0.52430555555555558</v>
      </c>
      <c r="F320" s="130">
        <f>Table1[[#This Row],[CALL 
ATTENDED 
TIME]]-Table1[[#This Row],[CALL RECEIVED TIME]]</f>
        <v>3.4722222222222099E-3</v>
      </c>
      <c r="G320" s="17" t="s">
        <v>3364</v>
      </c>
      <c r="H320" s="5" t="s">
        <v>276</v>
      </c>
      <c r="I320" s="5" t="s">
        <v>277</v>
      </c>
      <c r="J320" s="5" t="s">
        <v>443</v>
      </c>
      <c r="K320" s="2" t="s">
        <v>111</v>
      </c>
      <c r="L320" s="72" t="s">
        <v>2322</v>
      </c>
      <c r="M320" s="72" t="s">
        <v>2323</v>
      </c>
      <c r="N320" s="63" t="s">
        <v>41</v>
      </c>
      <c r="O320" s="2" t="s">
        <v>41</v>
      </c>
      <c r="P320" s="3">
        <v>45170</v>
      </c>
      <c r="Q320" s="3" t="str">
        <f>TEXT(Table1[[#This Row],[END DATE ]], "MMMM YYYY")</f>
        <v>September 2023</v>
      </c>
      <c r="R320" s="21">
        <v>0.54166666666666663</v>
      </c>
      <c r="S320" s="6">
        <f t="shared" si="14"/>
        <v>45170.520833333336</v>
      </c>
      <c r="T320" s="6">
        <f t="shared" si="15"/>
        <v>45170.541666666664</v>
      </c>
      <c r="U320" s="92">
        <f t="shared" si="16"/>
        <v>2.0833333328482695E-2</v>
      </c>
      <c r="V320" s="2" t="s">
        <v>25</v>
      </c>
      <c r="W320" s="10" t="s">
        <v>26</v>
      </c>
    </row>
    <row r="321" spans="1:23" ht="18" customHeight="1" x14ac:dyDescent="0.25">
      <c r="A321" s="107">
        <v>321</v>
      </c>
      <c r="B321" s="68">
        <v>45171</v>
      </c>
      <c r="C321" s="68" t="str">
        <f>TEXT(Table1[[#This Row],[CALL DATE]], "mmm yyy")</f>
        <v>Sep 2023</v>
      </c>
      <c r="D321" s="33">
        <v>0.88194444444444497</v>
      </c>
      <c r="E321" s="33">
        <v>0.88541666666666696</v>
      </c>
      <c r="F321" s="130">
        <f>Table1[[#This Row],[CALL 
ATTENDED 
TIME]]-Table1[[#This Row],[CALL RECEIVED TIME]]</f>
        <v>3.4722222222219878E-3</v>
      </c>
      <c r="G321" s="69" t="s">
        <v>2324</v>
      </c>
      <c r="H321" s="70" t="s">
        <v>116</v>
      </c>
      <c r="I321" s="70" t="s">
        <v>2325</v>
      </c>
      <c r="J321" s="2" t="s">
        <v>171</v>
      </c>
      <c r="K321" s="5" t="s">
        <v>1608</v>
      </c>
      <c r="L321" s="69" t="s">
        <v>232</v>
      </c>
      <c r="M321" s="69" t="s">
        <v>2326</v>
      </c>
      <c r="N321" s="2" t="s">
        <v>270</v>
      </c>
      <c r="O321" s="2" t="s">
        <v>41</v>
      </c>
      <c r="P321" s="68">
        <v>45171</v>
      </c>
      <c r="Q321" s="68" t="str">
        <f>TEXT(Table1[[#This Row],[END DATE ]], "MMMM YYYY")</f>
        <v>September 2023</v>
      </c>
      <c r="R321" s="33">
        <v>0.89583333333333304</v>
      </c>
      <c r="S321" s="6">
        <f t="shared" ref="S321:S384" si="17">B321+D321</f>
        <v>45171.881944444445</v>
      </c>
      <c r="T321" s="6">
        <f t="shared" si="15"/>
        <v>45171.895833333336</v>
      </c>
      <c r="U321" s="92">
        <f t="shared" si="16"/>
        <v>1.3888888890505768E-2</v>
      </c>
      <c r="V321" s="2" t="s">
        <v>25</v>
      </c>
      <c r="W321" s="10" t="s">
        <v>47</v>
      </c>
    </row>
    <row r="322" spans="1:23" ht="18" customHeight="1" x14ac:dyDescent="0.25">
      <c r="A322" s="107">
        <v>322</v>
      </c>
      <c r="B322" s="68">
        <v>45171</v>
      </c>
      <c r="C322" s="68" t="str">
        <f>TEXT(Table1[[#This Row],[CALL DATE]], "mmm yyy")</f>
        <v>Sep 2023</v>
      </c>
      <c r="D322" s="33">
        <v>0.90625</v>
      </c>
      <c r="E322" s="33">
        <v>0.90972222222222199</v>
      </c>
      <c r="F322" s="130">
        <f>Table1[[#This Row],[CALL 
ATTENDED 
TIME]]-Table1[[#This Row],[CALL RECEIVED TIME]]</f>
        <v>3.4722222222219878E-3</v>
      </c>
      <c r="G322" s="17" t="s">
        <v>3666</v>
      </c>
      <c r="H322" s="70" t="s">
        <v>27</v>
      </c>
      <c r="I322" s="70" t="s">
        <v>85</v>
      </c>
      <c r="J322" s="2" t="s">
        <v>171</v>
      </c>
      <c r="K322" s="2" t="s">
        <v>162</v>
      </c>
      <c r="L322" s="69" t="s">
        <v>271</v>
      </c>
      <c r="M322" s="69" t="s">
        <v>2327</v>
      </c>
      <c r="N322" s="63" t="s">
        <v>41</v>
      </c>
      <c r="O322" s="2" t="s">
        <v>41</v>
      </c>
      <c r="P322" s="68">
        <v>45171</v>
      </c>
      <c r="Q322" s="68" t="str">
        <f>TEXT(Table1[[#This Row],[END DATE ]], "MMMM YYYY")</f>
        <v>September 2023</v>
      </c>
      <c r="R322" s="33">
        <v>0.94791666666666696</v>
      </c>
      <c r="S322" s="6">
        <f t="shared" si="17"/>
        <v>45171.90625</v>
      </c>
      <c r="T322" s="6">
        <f t="shared" si="15"/>
        <v>45171.947916666664</v>
      </c>
      <c r="U322" s="92">
        <f t="shared" si="16"/>
        <v>4.1666666664241347E-2</v>
      </c>
      <c r="V322" s="2" t="s">
        <v>25</v>
      </c>
      <c r="W322" s="10" t="s">
        <v>26</v>
      </c>
    </row>
    <row r="323" spans="1:23" ht="18" customHeight="1" x14ac:dyDescent="0.25">
      <c r="A323" s="107">
        <v>323</v>
      </c>
      <c r="B323" s="3">
        <v>45171</v>
      </c>
      <c r="C323" s="3" t="str">
        <f>TEXT(Table1[[#This Row],[CALL DATE]], "mmm yyy")</f>
        <v>Sep 2023</v>
      </c>
      <c r="D323" s="4">
        <v>0.68402777777777779</v>
      </c>
      <c r="E323" s="4">
        <v>0.69097222222222221</v>
      </c>
      <c r="F323" s="130">
        <f>Table1[[#This Row],[CALL 
ATTENDED 
TIME]]-Table1[[#This Row],[CALL RECEIVED TIME]]</f>
        <v>6.9444444444444198E-3</v>
      </c>
      <c r="G323" s="17" t="s">
        <v>3647</v>
      </c>
      <c r="H323" s="5" t="s">
        <v>380</v>
      </c>
      <c r="I323" s="5" t="s">
        <v>381</v>
      </c>
      <c r="J323" s="2" t="s">
        <v>21</v>
      </c>
      <c r="K323" s="2" t="s">
        <v>111</v>
      </c>
      <c r="L323" s="18" t="s">
        <v>842</v>
      </c>
      <c r="M323" s="18" t="s">
        <v>2328</v>
      </c>
      <c r="N323" s="63" t="s">
        <v>41</v>
      </c>
      <c r="O323" s="2" t="s">
        <v>41</v>
      </c>
      <c r="P323" s="3">
        <v>45171</v>
      </c>
      <c r="Q323" s="3" t="str">
        <f>TEXT(Table1[[#This Row],[END DATE ]], "MMMM YYYY")</f>
        <v>September 2023</v>
      </c>
      <c r="R323" s="4">
        <v>0.70138888888888884</v>
      </c>
      <c r="S323" s="6">
        <f t="shared" si="17"/>
        <v>45171.684027777781</v>
      </c>
      <c r="T323" s="6">
        <f t="shared" si="15"/>
        <v>45171.701388888891</v>
      </c>
      <c r="U323" s="92">
        <f t="shared" si="16"/>
        <v>1.7361111109494232E-2</v>
      </c>
      <c r="V323" s="2" t="s">
        <v>25</v>
      </c>
      <c r="W323" s="10" t="s">
        <v>26</v>
      </c>
    </row>
    <row r="324" spans="1:23" ht="18" customHeight="1" x14ac:dyDescent="0.25">
      <c r="A324" s="107">
        <v>324</v>
      </c>
      <c r="B324" s="3">
        <v>45171</v>
      </c>
      <c r="C324" s="3" t="str">
        <f>TEXT(Table1[[#This Row],[CALL DATE]], "mmm yyy")</f>
        <v>Sep 2023</v>
      </c>
      <c r="D324" s="4">
        <v>0.72916666666666663</v>
      </c>
      <c r="E324" s="4">
        <v>0.73263888888888884</v>
      </c>
      <c r="F324" s="130">
        <f>Table1[[#This Row],[CALL 
ATTENDED 
TIME]]-Table1[[#This Row],[CALL RECEIVED TIME]]</f>
        <v>3.4722222222222099E-3</v>
      </c>
      <c r="G324" s="17" t="s">
        <v>437</v>
      </c>
      <c r="H324" s="5" t="s">
        <v>27</v>
      </c>
      <c r="I324" s="5" t="s">
        <v>58</v>
      </c>
      <c r="J324" s="2" t="s">
        <v>21</v>
      </c>
      <c r="K324" s="2" t="s">
        <v>111</v>
      </c>
      <c r="L324" s="18" t="s">
        <v>2329</v>
      </c>
      <c r="M324" s="18" t="s">
        <v>3449</v>
      </c>
      <c r="N324" s="2" t="s">
        <v>41</v>
      </c>
      <c r="O324" s="2" t="s">
        <v>41</v>
      </c>
      <c r="P324" s="3">
        <v>45171</v>
      </c>
      <c r="Q324" s="3" t="str">
        <f>TEXT(Table1[[#This Row],[END DATE ]], "MMMM YYYY")</f>
        <v>September 2023</v>
      </c>
      <c r="R324" s="4">
        <v>0.74305555555555503</v>
      </c>
      <c r="S324" s="6">
        <f t="shared" si="17"/>
        <v>45171.729166666664</v>
      </c>
      <c r="T324" s="6">
        <f t="shared" si="15"/>
        <v>45171.743055555555</v>
      </c>
      <c r="U324" s="92">
        <f t="shared" si="16"/>
        <v>1.3888888890505768E-2</v>
      </c>
      <c r="V324" s="2" t="s">
        <v>25</v>
      </c>
      <c r="W324" s="2" t="s">
        <v>47</v>
      </c>
    </row>
    <row r="325" spans="1:23" ht="18" customHeight="1" x14ac:dyDescent="0.25">
      <c r="A325" s="107">
        <v>325</v>
      </c>
      <c r="B325" s="3">
        <v>45171</v>
      </c>
      <c r="C325" s="3" t="str">
        <f>TEXT(Table1[[#This Row],[CALL DATE]], "mmm yyy")</f>
        <v>Sep 2023</v>
      </c>
      <c r="D325" s="4">
        <v>0.36805555555555558</v>
      </c>
      <c r="E325" s="4">
        <v>0.375</v>
      </c>
      <c r="F325" s="130">
        <f>Table1[[#This Row],[CALL 
ATTENDED 
TIME]]-Table1[[#This Row],[CALL RECEIVED TIME]]</f>
        <v>6.9444444444444198E-3</v>
      </c>
      <c r="G325" s="17" t="s">
        <v>3628</v>
      </c>
      <c r="H325" s="5" t="s">
        <v>1985</v>
      </c>
      <c r="I325" s="5" t="s">
        <v>1986</v>
      </c>
      <c r="J325" s="5" t="s">
        <v>54</v>
      </c>
      <c r="K325" s="5" t="s">
        <v>1608</v>
      </c>
      <c r="L325" s="17" t="s">
        <v>22</v>
      </c>
      <c r="M325" s="17" t="s">
        <v>2330</v>
      </c>
      <c r="N325" s="2" t="s">
        <v>41</v>
      </c>
      <c r="O325" s="5" t="s">
        <v>41</v>
      </c>
      <c r="P325" s="3">
        <v>45171</v>
      </c>
      <c r="Q325" s="3" t="str">
        <f>TEXT(Table1[[#This Row],[END DATE ]], "MMMM YYYY")</f>
        <v>September 2023</v>
      </c>
      <c r="R325" s="4">
        <v>0.38194444444444442</v>
      </c>
      <c r="S325" s="6">
        <f t="shared" si="17"/>
        <v>45171.368055555555</v>
      </c>
      <c r="T325" s="6">
        <f t="shared" si="15"/>
        <v>45171.381944444445</v>
      </c>
      <c r="U325" s="92">
        <f t="shared" si="16"/>
        <v>1.3888888890505768E-2</v>
      </c>
      <c r="V325" s="2" t="s">
        <v>25</v>
      </c>
      <c r="W325" s="2" t="s">
        <v>47</v>
      </c>
    </row>
    <row r="326" spans="1:23" ht="18" customHeight="1" x14ac:dyDescent="0.25">
      <c r="A326" s="107">
        <v>326</v>
      </c>
      <c r="B326" s="3">
        <v>45171</v>
      </c>
      <c r="C326" s="3" t="str">
        <f>TEXT(Table1[[#This Row],[CALL DATE]], "mmm yyy")</f>
        <v>Sep 2023</v>
      </c>
      <c r="D326" s="4">
        <v>0.62152777777777779</v>
      </c>
      <c r="E326" s="4">
        <v>0.625</v>
      </c>
      <c r="F326" s="130">
        <f>Table1[[#This Row],[CALL 
ATTENDED 
TIME]]-Table1[[#This Row],[CALL RECEIVED TIME]]</f>
        <v>3.4722222222222099E-3</v>
      </c>
      <c r="G326" s="17" t="s">
        <v>2324</v>
      </c>
      <c r="H326" s="5" t="s">
        <v>116</v>
      </c>
      <c r="I326" s="5" t="s">
        <v>2325</v>
      </c>
      <c r="J326" s="5" t="s">
        <v>54</v>
      </c>
      <c r="K326" s="5" t="s">
        <v>1608</v>
      </c>
      <c r="L326" s="17" t="s">
        <v>22</v>
      </c>
      <c r="M326" s="17" t="s">
        <v>2331</v>
      </c>
      <c r="N326" s="2" t="s">
        <v>1935</v>
      </c>
      <c r="O326" s="2" t="s">
        <v>41</v>
      </c>
      <c r="P326" s="3">
        <v>45171</v>
      </c>
      <c r="Q326" s="3" t="str">
        <f>TEXT(Table1[[#This Row],[END DATE ]], "MMMM YYYY")</f>
        <v>September 2023</v>
      </c>
      <c r="R326" s="4">
        <v>0.63541666666666663</v>
      </c>
      <c r="S326" s="6">
        <f t="shared" si="17"/>
        <v>45171.621527777781</v>
      </c>
      <c r="T326" s="6">
        <f t="shared" si="15"/>
        <v>45171.635416666664</v>
      </c>
      <c r="U326" s="92">
        <f t="shared" si="16"/>
        <v>1.3888888883229811E-2</v>
      </c>
      <c r="V326" s="2" t="s">
        <v>25</v>
      </c>
      <c r="W326" s="10" t="s">
        <v>47</v>
      </c>
    </row>
    <row r="327" spans="1:23" ht="18" customHeight="1" x14ac:dyDescent="0.25">
      <c r="A327" s="107">
        <v>327</v>
      </c>
      <c r="B327" s="68">
        <v>45172</v>
      </c>
      <c r="C327" s="68" t="str">
        <f>TEXT(Table1[[#This Row],[CALL DATE]], "mmm yyy")</f>
        <v>Sep 2023</v>
      </c>
      <c r="D327" s="33">
        <v>0.149305555555556</v>
      </c>
      <c r="E327" s="33">
        <v>0.15277777777777801</v>
      </c>
      <c r="F327" s="130">
        <f>Table1[[#This Row],[CALL 
ATTENDED 
TIME]]-Table1[[#This Row],[CALL RECEIVED TIME]]</f>
        <v>3.4722222222220156E-3</v>
      </c>
      <c r="G327" s="17" t="s">
        <v>3636</v>
      </c>
      <c r="H327" s="70" t="s">
        <v>128</v>
      </c>
      <c r="I327" s="70" t="s">
        <v>250</v>
      </c>
      <c r="J327" s="2" t="s">
        <v>171</v>
      </c>
      <c r="K327" s="5" t="s">
        <v>1608</v>
      </c>
      <c r="L327" s="69" t="s">
        <v>3355</v>
      </c>
      <c r="M327" s="69" t="s">
        <v>2332</v>
      </c>
      <c r="N327" s="70" t="s">
        <v>3435</v>
      </c>
      <c r="O327" s="70" t="s">
        <v>41</v>
      </c>
      <c r="P327" s="68">
        <v>45172</v>
      </c>
      <c r="Q327" s="68" t="str">
        <f>TEXT(Table1[[#This Row],[END DATE ]], "MMMM YYYY")</f>
        <v>September 2023</v>
      </c>
      <c r="R327" s="33">
        <v>0.16666666666666699</v>
      </c>
      <c r="S327" s="6">
        <f t="shared" si="17"/>
        <v>45172.149305555555</v>
      </c>
      <c r="T327" s="6">
        <f t="shared" si="15"/>
        <v>45172.166666666664</v>
      </c>
      <c r="U327" s="92">
        <f t="shared" si="16"/>
        <v>1.7361111109494232E-2</v>
      </c>
      <c r="V327" s="2" t="s">
        <v>25</v>
      </c>
      <c r="W327" s="45" t="s">
        <v>47</v>
      </c>
    </row>
    <row r="328" spans="1:23" ht="18" customHeight="1" x14ac:dyDescent="0.25">
      <c r="A328" s="107">
        <v>328</v>
      </c>
      <c r="B328" s="3">
        <v>45172</v>
      </c>
      <c r="C328" s="3" t="str">
        <f>TEXT(Table1[[#This Row],[CALL DATE]], "mmm yyy")</f>
        <v>Sep 2023</v>
      </c>
      <c r="D328" s="21">
        <v>0.375</v>
      </c>
      <c r="E328" s="21">
        <v>0.37847222222222227</v>
      </c>
      <c r="F328" s="130">
        <f>Table1[[#This Row],[CALL 
ATTENDED 
TIME]]-Table1[[#This Row],[CALL RECEIVED TIME]]</f>
        <v>3.4722222222222654E-3</v>
      </c>
      <c r="G328" s="17" t="s">
        <v>2333</v>
      </c>
      <c r="H328" s="5" t="s">
        <v>121</v>
      </c>
      <c r="I328" s="5" t="s">
        <v>2334</v>
      </c>
      <c r="J328" s="2" t="s">
        <v>443</v>
      </c>
      <c r="K328" s="5" t="s">
        <v>45</v>
      </c>
      <c r="L328" s="22" t="s">
        <v>2335</v>
      </c>
      <c r="M328" s="22" t="s">
        <v>2336</v>
      </c>
      <c r="N328" s="2" t="s">
        <v>3520</v>
      </c>
      <c r="O328" s="2" t="s">
        <v>41</v>
      </c>
      <c r="P328" s="3">
        <v>45172</v>
      </c>
      <c r="Q328" s="3" t="str">
        <f>TEXT(Table1[[#This Row],[END DATE ]], "MMMM YYYY")</f>
        <v>September 2023</v>
      </c>
      <c r="R328" s="21">
        <v>0.38194444444444442</v>
      </c>
      <c r="S328" s="6">
        <f t="shared" si="17"/>
        <v>45172.375</v>
      </c>
      <c r="T328" s="6">
        <f t="shared" si="15"/>
        <v>45172.381944444445</v>
      </c>
      <c r="U328" s="92">
        <f t="shared" si="16"/>
        <v>6.9444444452528842E-3</v>
      </c>
      <c r="V328" s="2" t="s">
        <v>25</v>
      </c>
      <c r="W328" s="10" t="s">
        <v>26</v>
      </c>
    </row>
    <row r="329" spans="1:23" ht="18" customHeight="1" x14ac:dyDescent="0.25">
      <c r="A329" s="107">
        <v>329</v>
      </c>
      <c r="B329" s="3">
        <v>45173</v>
      </c>
      <c r="C329" s="3" t="str">
        <f>TEXT(Table1[[#This Row],[CALL DATE]], "mmm yyy")</f>
        <v>Sep 2023</v>
      </c>
      <c r="D329" s="4">
        <v>0.4826388888888889</v>
      </c>
      <c r="E329" s="4">
        <v>0.4861111111111111</v>
      </c>
      <c r="F329" s="130">
        <f>Table1[[#This Row],[CALL 
ATTENDED 
TIME]]-Table1[[#This Row],[CALL RECEIVED TIME]]</f>
        <v>3.4722222222222099E-3</v>
      </c>
      <c r="G329" s="17" t="s">
        <v>152</v>
      </c>
      <c r="H329" s="5" t="s">
        <v>139</v>
      </c>
      <c r="I329" s="5" t="s">
        <v>153</v>
      </c>
      <c r="J329" s="2" t="s">
        <v>21</v>
      </c>
      <c r="K329" s="2" t="s">
        <v>111</v>
      </c>
      <c r="L329" s="18" t="s">
        <v>22</v>
      </c>
      <c r="M329" s="18" t="s">
        <v>2337</v>
      </c>
      <c r="N329" s="2" t="s">
        <v>41</v>
      </c>
      <c r="O329" s="2" t="s">
        <v>41</v>
      </c>
      <c r="P329" s="3">
        <v>45173</v>
      </c>
      <c r="Q329" s="3" t="str">
        <f>TEXT(Table1[[#This Row],[END DATE ]], "MMMM YYYY")</f>
        <v>September 2023</v>
      </c>
      <c r="R329" s="4">
        <v>0.5</v>
      </c>
      <c r="S329" s="6">
        <f t="shared" si="17"/>
        <v>45173.482638888891</v>
      </c>
      <c r="T329" s="6">
        <f t="shared" si="15"/>
        <v>45173.5</v>
      </c>
      <c r="U329" s="92">
        <f t="shared" si="16"/>
        <v>1.7361111109494232E-2</v>
      </c>
      <c r="V329" s="2" t="s">
        <v>25</v>
      </c>
      <c r="W329" s="2" t="s">
        <v>42</v>
      </c>
    </row>
    <row r="330" spans="1:23" ht="18" customHeight="1" x14ac:dyDescent="0.25">
      <c r="A330" s="107">
        <v>330</v>
      </c>
      <c r="B330" s="3">
        <v>45173</v>
      </c>
      <c r="C330" s="3" t="str">
        <f>TEXT(Table1[[#This Row],[CALL DATE]], "mmm yyy")</f>
        <v>Sep 2023</v>
      </c>
      <c r="D330" s="4">
        <v>0.5</v>
      </c>
      <c r="E330" s="4">
        <v>0.50347222222222221</v>
      </c>
      <c r="F330" s="130">
        <f>Table1[[#This Row],[CALL 
ATTENDED 
TIME]]-Table1[[#This Row],[CALL RECEIVED TIME]]</f>
        <v>3.4722222222222099E-3</v>
      </c>
      <c r="G330" s="17" t="s">
        <v>57</v>
      </c>
      <c r="H330" s="5" t="s">
        <v>27</v>
      </c>
      <c r="I330" s="5" t="s">
        <v>58</v>
      </c>
      <c r="J330" s="2" t="s">
        <v>21</v>
      </c>
      <c r="K330" s="2" t="s">
        <v>111</v>
      </c>
      <c r="L330" s="18" t="s">
        <v>2338</v>
      </c>
      <c r="M330" s="18" t="s">
        <v>2339</v>
      </c>
      <c r="N330" s="2" t="s">
        <v>41</v>
      </c>
      <c r="O330" s="2" t="s">
        <v>41</v>
      </c>
      <c r="P330" s="3">
        <v>45173</v>
      </c>
      <c r="Q330" s="3" t="str">
        <f>TEXT(Table1[[#This Row],[END DATE ]], "MMMM YYYY")</f>
        <v>September 2023</v>
      </c>
      <c r="R330" s="4">
        <v>0.51388888888888895</v>
      </c>
      <c r="S330" s="6">
        <f t="shared" si="17"/>
        <v>45173.5</v>
      </c>
      <c r="T330" s="6">
        <f t="shared" si="15"/>
        <v>45173.513888888891</v>
      </c>
      <c r="U330" s="92">
        <f t="shared" si="16"/>
        <v>1.3888888890505768E-2</v>
      </c>
      <c r="V330" s="2" t="s">
        <v>25</v>
      </c>
      <c r="W330" s="2" t="s">
        <v>47</v>
      </c>
    </row>
    <row r="331" spans="1:23" ht="18" customHeight="1" x14ac:dyDescent="0.25">
      <c r="A331" s="107">
        <v>331</v>
      </c>
      <c r="B331" s="68">
        <v>45174</v>
      </c>
      <c r="C331" s="68" t="str">
        <f>TEXT(Table1[[#This Row],[CALL DATE]], "mmm yyy")</f>
        <v>Sep 2023</v>
      </c>
      <c r="D331" s="33">
        <v>0.65625</v>
      </c>
      <c r="E331" s="33">
        <v>0.65972222222222199</v>
      </c>
      <c r="F331" s="130">
        <f>Table1[[#This Row],[CALL 
ATTENDED 
TIME]]-Table1[[#This Row],[CALL RECEIVED TIME]]</f>
        <v>3.4722222222219878E-3</v>
      </c>
      <c r="G331" s="69" t="s">
        <v>1486</v>
      </c>
      <c r="H331" s="70" t="s">
        <v>3362</v>
      </c>
      <c r="I331" s="70" t="s">
        <v>1487</v>
      </c>
      <c r="J331" s="2" t="s">
        <v>171</v>
      </c>
      <c r="K331" s="2" t="s">
        <v>111</v>
      </c>
      <c r="L331" s="69" t="s">
        <v>2340</v>
      </c>
      <c r="M331" s="69" t="s">
        <v>2341</v>
      </c>
      <c r="N331" s="63" t="s">
        <v>41</v>
      </c>
      <c r="O331" s="2" t="s">
        <v>41</v>
      </c>
      <c r="P331" s="68">
        <v>45174</v>
      </c>
      <c r="Q331" s="68" t="str">
        <f>TEXT(Table1[[#This Row],[END DATE ]], "MMMM YYYY")</f>
        <v>September 2023</v>
      </c>
      <c r="R331" s="33">
        <v>0.6875</v>
      </c>
      <c r="S331" s="6">
        <f t="shared" si="17"/>
        <v>45174.65625</v>
      </c>
      <c r="T331" s="6">
        <f t="shared" si="15"/>
        <v>45174.6875</v>
      </c>
      <c r="U331" s="92">
        <f t="shared" si="16"/>
        <v>3.125E-2</v>
      </c>
      <c r="V331" s="2" t="s">
        <v>25</v>
      </c>
      <c r="W331" s="10" t="s">
        <v>26</v>
      </c>
    </row>
    <row r="332" spans="1:23" ht="18" customHeight="1" x14ac:dyDescent="0.25">
      <c r="A332" s="107">
        <v>332</v>
      </c>
      <c r="B332" s="3">
        <v>45174</v>
      </c>
      <c r="C332" s="3" t="str">
        <f>TEXT(Table1[[#This Row],[CALL DATE]], "mmm yyy")</f>
        <v>Sep 2023</v>
      </c>
      <c r="D332" s="4">
        <v>0.41666666666666669</v>
      </c>
      <c r="E332" s="4">
        <v>0.42708333333333331</v>
      </c>
      <c r="F332" s="130">
        <f>Table1[[#This Row],[CALL 
ATTENDED 
TIME]]-Table1[[#This Row],[CALL RECEIVED TIME]]</f>
        <v>1.041666666666663E-2</v>
      </c>
      <c r="G332" s="18" t="s">
        <v>57</v>
      </c>
      <c r="H332" s="2" t="s">
        <v>27</v>
      </c>
      <c r="I332" s="2" t="s">
        <v>58</v>
      </c>
      <c r="J332" s="2" t="s">
        <v>77</v>
      </c>
      <c r="K332" s="5" t="s">
        <v>1608</v>
      </c>
      <c r="L332" s="18" t="s">
        <v>2342</v>
      </c>
      <c r="M332" s="19" t="s">
        <v>2343</v>
      </c>
      <c r="N332" s="2" t="s">
        <v>2344</v>
      </c>
      <c r="O332" s="10" t="s">
        <v>41</v>
      </c>
      <c r="P332" s="3">
        <v>45174</v>
      </c>
      <c r="Q332" s="3" t="str">
        <f>TEXT(Table1[[#This Row],[END DATE ]], "MMMM YYYY")</f>
        <v>September 2023</v>
      </c>
      <c r="R332" s="4">
        <v>0.44791666666666669</v>
      </c>
      <c r="S332" s="6">
        <f t="shared" si="17"/>
        <v>45174.416666666664</v>
      </c>
      <c r="T332" s="6">
        <f t="shared" si="15"/>
        <v>45174.447916666664</v>
      </c>
      <c r="U332" s="92">
        <f t="shared" si="16"/>
        <v>3.125E-2</v>
      </c>
      <c r="V332" s="2" t="s">
        <v>25</v>
      </c>
      <c r="W332" s="10" t="s">
        <v>47</v>
      </c>
    </row>
    <row r="333" spans="1:23" ht="18" customHeight="1" x14ac:dyDescent="0.25">
      <c r="A333" s="107">
        <v>333</v>
      </c>
      <c r="B333" s="3">
        <v>45174</v>
      </c>
      <c r="C333" s="3" t="str">
        <f>TEXT(Table1[[#This Row],[CALL DATE]], "mmm yyy")</f>
        <v>Sep 2023</v>
      </c>
      <c r="D333" s="4">
        <v>0.92361111111111116</v>
      </c>
      <c r="E333" s="4">
        <v>0.93055555555555547</v>
      </c>
      <c r="F333" s="130">
        <f>Table1[[#This Row],[CALL 
ATTENDED 
TIME]]-Table1[[#This Row],[CALL RECEIVED TIME]]</f>
        <v>6.9444444444443088E-3</v>
      </c>
      <c r="G333" s="17" t="s">
        <v>3636</v>
      </c>
      <c r="H333" s="5" t="s">
        <v>128</v>
      </c>
      <c r="I333" s="5" t="s">
        <v>250</v>
      </c>
      <c r="J333" s="5" t="s">
        <v>54</v>
      </c>
      <c r="K333" s="5" t="s">
        <v>88</v>
      </c>
      <c r="L333" s="17" t="s">
        <v>583</v>
      </c>
      <c r="M333" s="17" t="s">
        <v>2345</v>
      </c>
      <c r="N333" s="2" t="s">
        <v>41</v>
      </c>
      <c r="O333" s="5" t="s">
        <v>41</v>
      </c>
      <c r="P333" s="3">
        <v>45174</v>
      </c>
      <c r="Q333" s="3" t="str">
        <f>TEXT(Table1[[#This Row],[END DATE ]], "MMMM YYYY")</f>
        <v>September 2023</v>
      </c>
      <c r="R333" s="4">
        <v>0.93402777777777779</v>
      </c>
      <c r="S333" s="6">
        <f t="shared" si="17"/>
        <v>45174.923611111109</v>
      </c>
      <c r="T333" s="6">
        <f t="shared" si="15"/>
        <v>45174.934027777781</v>
      </c>
      <c r="U333" s="92">
        <f t="shared" si="16"/>
        <v>1.0416666671517305E-2</v>
      </c>
      <c r="V333" s="2" t="s">
        <v>25</v>
      </c>
      <c r="W333" s="2" t="s">
        <v>47</v>
      </c>
    </row>
    <row r="334" spans="1:23" ht="18" customHeight="1" x14ac:dyDescent="0.25">
      <c r="A334" s="107">
        <v>334</v>
      </c>
      <c r="B334" s="3">
        <v>45174</v>
      </c>
      <c r="C334" s="3" t="str">
        <f>TEXT(Table1[[#This Row],[CALL DATE]], "mmm yyy")</f>
        <v>Sep 2023</v>
      </c>
      <c r="D334" s="4">
        <v>0.95486111111111116</v>
      </c>
      <c r="E334" s="4">
        <v>0.96180555555555547</v>
      </c>
      <c r="F334" s="130">
        <f>Table1[[#This Row],[CALL 
ATTENDED 
TIME]]-Table1[[#This Row],[CALL RECEIVED TIME]]</f>
        <v>6.9444444444443088E-3</v>
      </c>
      <c r="G334" s="24" t="s">
        <v>3494</v>
      </c>
      <c r="H334" s="8" t="s">
        <v>32</v>
      </c>
      <c r="I334" s="8" t="s">
        <v>31</v>
      </c>
      <c r="J334" s="5" t="s">
        <v>54</v>
      </c>
      <c r="K334" s="5" t="s">
        <v>1608</v>
      </c>
      <c r="L334" s="17" t="s">
        <v>2346</v>
      </c>
      <c r="M334" s="17" t="s">
        <v>2347</v>
      </c>
      <c r="N334" s="63" t="s">
        <v>41</v>
      </c>
      <c r="O334" s="2" t="s">
        <v>41</v>
      </c>
      <c r="P334" s="3">
        <v>45174</v>
      </c>
      <c r="Q334" s="3" t="str">
        <f>TEXT(Table1[[#This Row],[END DATE ]], "MMMM YYYY")</f>
        <v>September 2023</v>
      </c>
      <c r="R334" s="4">
        <v>0.96527777777777779</v>
      </c>
      <c r="S334" s="6">
        <f t="shared" si="17"/>
        <v>45174.954861111109</v>
      </c>
      <c r="T334" s="6">
        <f t="shared" si="15"/>
        <v>45174.965277777781</v>
      </c>
      <c r="U334" s="92">
        <f t="shared" si="16"/>
        <v>1.0416666671517305E-2</v>
      </c>
      <c r="V334" s="2" t="s">
        <v>25</v>
      </c>
      <c r="W334" s="10" t="s">
        <v>26</v>
      </c>
    </row>
    <row r="335" spans="1:23" ht="18" customHeight="1" x14ac:dyDescent="0.25">
      <c r="A335" s="107">
        <v>335</v>
      </c>
      <c r="B335" s="3">
        <v>45175</v>
      </c>
      <c r="C335" s="3" t="str">
        <f>TEXT(Table1[[#This Row],[CALL DATE]], "mmm yyy")</f>
        <v>Sep 2023</v>
      </c>
      <c r="D335" s="21">
        <v>0.38194444444444442</v>
      </c>
      <c r="E335" s="21">
        <v>0.38680555555555557</v>
      </c>
      <c r="F335" s="130">
        <f>Table1[[#This Row],[CALL 
ATTENDED 
TIME]]-Table1[[#This Row],[CALL RECEIVED TIME]]</f>
        <v>4.8611111111111494E-3</v>
      </c>
      <c r="G335" s="17" t="s">
        <v>3654</v>
      </c>
      <c r="H335" s="5" t="s">
        <v>27</v>
      </c>
      <c r="I335" s="5" t="s">
        <v>145</v>
      </c>
      <c r="J335" s="5" t="s">
        <v>443</v>
      </c>
      <c r="K335" s="5" t="s">
        <v>45</v>
      </c>
      <c r="L335" s="22" t="s">
        <v>2348</v>
      </c>
      <c r="M335" s="22" t="s">
        <v>2349</v>
      </c>
      <c r="N335" s="23" t="s">
        <v>2350</v>
      </c>
      <c r="O335" s="23" t="s">
        <v>41</v>
      </c>
      <c r="P335" s="3">
        <v>45175</v>
      </c>
      <c r="Q335" s="3" t="str">
        <f>TEXT(Table1[[#This Row],[END DATE ]], "MMMM YYYY")</f>
        <v>September 2023</v>
      </c>
      <c r="R335" s="21">
        <v>0.3923611111111111</v>
      </c>
      <c r="S335" s="6">
        <f t="shared" si="17"/>
        <v>45175.381944444445</v>
      </c>
      <c r="T335" s="6">
        <f t="shared" si="15"/>
        <v>45175.392361111109</v>
      </c>
      <c r="U335" s="92">
        <f t="shared" si="16"/>
        <v>1.0416666664241347E-2</v>
      </c>
      <c r="V335" s="2" t="s">
        <v>25</v>
      </c>
      <c r="W335" s="10" t="s">
        <v>26</v>
      </c>
    </row>
    <row r="336" spans="1:23" ht="18" customHeight="1" x14ac:dyDescent="0.25">
      <c r="A336" s="107">
        <v>336</v>
      </c>
      <c r="B336" s="3">
        <v>45175</v>
      </c>
      <c r="C336" s="3" t="str">
        <f>TEXT(Table1[[#This Row],[CALL DATE]], "mmm yyy")</f>
        <v>Sep 2023</v>
      </c>
      <c r="D336" s="4">
        <v>0.4236111111111111</v>
      </c>
      <c r="E336" s="4">
        <v>0.43055555555555558</v>
      </c>
      <c r="F336" s="130">
        <f>Table1[[#This Row],[CALL 
ATTENDED 
TIME]]-Table1[[#This Row],[CALL RECEIVED TIME]]</f>
        <v>6.9444444444444753E-3</v>
      </c>
      <c r="G336" s="17" t="s">
        <v>3630</v>
      </c>
      <c r="H336" s="5" t="s">
        <v>27</v>
      </c>
      <c r="I336" s="37" t="s">
        <v>893</v>
      </c>
      <c r="J336" s="5" t="s">
        <v>54</v>
      </c>
      <c r="K336" s="2" t="s">
        <v>182</v>
      </c>
      <c r="L336" s="18" t="s">
        <v>2351</v>
      </c>
      <c r="M336" s="18" t="s">
        <v>2352</v>
      </c>
      <c r="N336" s="2" t="s">
        <v>41</v>
      </c>
      <c r="O336" s="2" t="s">
        <v>41</v>
      </c>
      <c r="P336" s="3">
        <v>45175</v>
      </c>
      <c r="Q336" s="3" t="str">
        <f>TEXT(Table1[[#This Row],[END DATE ]], "MMMM YYYY")</f>
        <v>September 2023</v>
      </c>
      <c r="R336" s="4">
        <v>0.44444444444444442</v>
      </c>
      <c r="S336" s="6">
        <f t="shared" si="17"/>
        <v>45175.423611111109</v>
      </c>
      <c r="T336" s="6">
        <f t="shared" si="15"/>
        <v>45175.444444444445</v>
      </c>
      <c r="U336" s="92">
        <f t="shared" si="16"/>
        <v>2.0833333335758653E-2</v>
      </c>
      <c r="V336" s="2" t="s">
        <v>25</v>
      </c>
      <c r="W336" s="2" t="s">
        <v>47</v>
      </c>
    </row>
    <row r="337" spans="1:23" ht="18" customHeight="1" x14ac:dyDescent="0.25">
      <c r="A337" s="107">
        <v>337</v>
      </c>
      <c r="B337" s="68">
        <v>45176</v>
      </c>
      <c r="C337" s="68" t="str">
        <f>TEXT(Table1[[#This Row],[CALL DATE]], "mmm yyy")</f>
        <v>Sep 2023</v>
      </c>
      <c r="D337" s="33">
        <v>0.625694444444444</v>
      </c>
      <c r="E337" s="33">
        <v>0.62847222222222199</v>
      </c>
      <c r="F337" s="130">
        <f>Table1[[#This Row],[CALL 
ATTENDED 
TIME]]-Table1[[#This Row],[CALL RECEIVED TIME]]</f>
        <v>2.77777777777799E-3</v>
      </c>
      <c r="G337" s="69" t="s">
        <v>57</v>
      </c>
      <c r="H337" s="70" t="s">
        <v>27</v>
      </c>
      <c r="I337" s="70" t="s">
        <v>58</v>
      </c>
      <c r="J337" s="2" t="s">
        <v>171</v>
      </c>
      <c r="K337" s="5" t="s">
        <v>1608</v>
      </c>
      <c r="L337" s="69" t="s">
        <v>2340</v>
      </c>
      <c r="M337" s="69" t="s">
        <v>2353</v>
      </c>
      <c r="N337" s="70" t="s">
        <v>2354</v>
      </c>
      <c r="O337" s="70" t="s">
        <v>41</v>
      </c>
      <c r="P337" s="68">
        <v>45176</v>
      </c>
      <c r="Q337" s="68" t="str">
        <f>TEXT(Table1[[#This Row],[END DATE ]], "MMMM YYYY")</f>
        <v>September 2023</v>
      </c>
      <c r="R337" s="33">
        <v>0.63888888888888895</v>
      </c>
      <c r="S337" s="6">
        <f t="shared" si="17"/>
        <v>45176.625694444447</v>
      </c>
      <c r="T337" s="6">
        <f t="shared" si="15"/>
        <v>45176.638888888891</v>
      </c>
      <c r="U337" s="92">
        <f t="shared" si="16"/>
        <v>1.3194444443797693E-2</v>
      </c>
      <c r="V337" s="2" t="s">
        <v>25</v>
      </c>
      <c r="W337" s="45" t="s">
        <v>47</v>
      </c>
    </row>
    <row r="338" spans="1:23" ht="18" customHeight="1" x14ac:dyDescent="0.25">
      <c r="A338" s="107">
        <v>338</v>
      </c>
      <c r="B338" s="3">
        <v>45176</v>
      </c>
      <c r="C338" s="3" t="str">
        <f>TEXT(Table1[[#This Row],[CALL DATE]], "mmm yyy")</f>
        <v>Sep 2023</v>
      </c>
      <c r="D338" s="4">
        <v>0.45833333333333331</v>
      </c>
      <c r="E338" s="4">
        <v>0.46875</v>
      </c>
      <c r="F338" s="130">
        <f>Table1[[#This Row],[CALL 
ATTENDED 
TIME]]-Table1[[#This Row],[CALL RECEIVED TIME]]</f>
        <v>1.0416666666666685E-2</v>
      </c>
      <c r="G338" s="18" t="s">
        <v>57</v>
      </c>
      <c r="H338" s="2" t="s">
        <v>27</v>
      </c>
      <c r="I338" s="2" t="s">
        <v>58</v>
      </c>
      <c r="J338" s="2" t="s">
        <v>77</v>
      </c>
      <c r="K338" s="2" t="s">
        <v>55</v>
      </c>
      <c r="L338" s="18" t="s">
        <v>2355</v>
      </c>
      <c r="M338" s="19" t="s">
        <v>2356</v>
      </c>
      <c r="N338" s="2" t="s">
        <v>270</v>
      </c>
      <c r="O338" s="10" t="s">
        <v>41</v>
      </c>
      <c r="P338" s="3">
        <v>45176</v>
      </c>
      <c r="Q338" s="3" t="str">
        <f>TEXT(Table1[[#This Row],[END DATE ]], "MMMM YYYY")</f>
        <v>September 2023</v>
      </c>
      <c r="R338" s="4">
        <v>0.47916666666666669</v>
      </c>
      <c r="S338" s="6">
        <f t="shared" si="17"/>
        <v>45176.458333333336</v>
      </c>
      <c r="T338" s="6">
        <f t="shared" si="15"/>
        <v>45176.479166666664</v>
      </c>
      <c r="U338" s="92">
        <f t="shared" si="16"/>
        <v>2.0833333328482695E-2</v>
      </c>
      <c r="V338" s="2" t="s">
        <v>25</v>
      </c>
      <c r="W338" s="2" t="s">
        <v>47</v>
      </c>
    </row>
    <row r="339" spans="1:23" ht="18" customHeight="1" x14ac:dyDescent="0.25">
      <c r="A339" s="107">
        <v>339</v>
      </c>
      <c r="B339" s="3">
        <v>45176</v>
      </c>
      <c r="C339" s="3" t="str">
        <f>TEXT(Table1[[#This Row],[CALL DATE]], "mmm yyy")</f>
        <v>Sep 2023</v>
      </c>
      <c r="D339" s="4">
        <v>0.66666666666666663</v>
      </c>
      <c r="E339" s="4">
        <v>0.67708333333333337</v>
      </c>
      <c r="F339" s="130">
        <f>Table1[[#This Row],[CALL 
ATTENDED 
TIME]]-Table1[[#This Row],[CALL RECEIVED TIME]]</f>
        <v>1.0416666666666741E-2</v>
      </c>
      <c r="G339" s="18" t="s">
        <v>228</v>
      </c>
      <c r="H339" s="2" t="s">
        <v>43</v>
      </c>
      <c r="I339" s="2" t="s">
        <v>229</v>
      </c>
      <c r="J339" s="2" t="s">
        <v>77</v>
      </c>
      <c r="K339" s="2" t="s">
        <v>111</v>
      </c>
      <c r="L339" s="18" t="s">
        <v>2357</v>
      </c>
      <c r="M339" s="19" t="s">
        <v>2358</v>
      </c>
      <c r="N339" s="2" t="s">
        <v>3322</v>
      </c>
      <c r="O339" s="2" t="s">
        <v>41</v>
      </c>
      <c r="P339" s="3">
        <v>45176</v>
      </c>
      <c r="Q339" s="3" t="str">
        <f>TEXT(Table1[[#This Row],[END DATE ]], "MMMM YYYY")</f>
        <v>September 2023</v>
      </c>
      <c r="R339" s="4">
        <v>0.6875</v>
      </c>
      <c r="S339" s="6">
        <f t="shared" si="17"/>
        <v>45176.666666666664</v>
      </c>
      <c r="T339" s="6">
        <f t="shared" ref="T339:T402" si="18">P339+R339</f>
        <v>45176.6875</v>
      </c>
      <c r="U339" s="92">
        <f t="shared" ref="U339:U402" si="19">T339-S339</f>
        <v>2.0833333335758653E-2</v>
      </c>
      <c r="V339" s="2" t="s">
        <v>25</v>
      </c>
      <c r="W339" s="10" t="s">
        <v>42</v>
      </c>
    </row>
    <row r="340" spans="1:23" ht="18" customHeight="1" x14ac:dyDescent="0.25">
      <c r="A340" s="107">
        <v>340</v>
      </c>
      <c r="B340" s="3">
        <v>45176</v>
      </c>
      <c r="C340" s="3" t="str">
        <f>TEXT(Table1[[#This Row],[CALL DATE]], "mmm yyy")</f>
        <v>Sep 2023</v>
      </c>
      <c r="D340" s="4">
        <v>0.70833333333333337</v>
      </c>
      <c r="E340" s="4">
        <v>0.71875</v>
      </c>
      <c r="F340" s="130">
        <f>Table1[[#This Row],[CALL 
ATTENDED 
TIME]]-Table1[[#This Row],[CALL RECEIVED TIME]]</f>
        <v>1.041666666666663E-2</v>
      </c>
      <c r="G340" s="17" t="s">
        <v>3627</v>
      </c>
      <c r="H340" s="2" t="s">
        <v>132</v>
      </c>
      <c r="I340" s="2" t="s">
        <v>712</v>
      </c>
      <c r="J340" s="2" t="s">
        <v>77</v>
      </c>
      <c r="K340" s="5" t="s">
        <v>1608</v>
      </c>
      <c r="L340" s="18" t="s">
        <v>2359</v>
      </c>
      <c r="M340" s="19" t="s">
        <v>2360</v>
      </c>
      <c r="N340" s="2" t="s">
        <v>2361</v>
      </c>
      <c r="O340" s="10" t="s">
        <v>41</v>
      </c>
      <c r="P340" s="3">
        <v>45176</v>
      </c>
      <c r="Q340" s="3" t="str">
        <f>TEXT(Table1[[#This Row],[END DATE ]], "MMMM YYYY")</f>
        <v>September 2023</v>
      </c>
      <c r="R340" s="4">
        <v>0.72916666666666663</v>
      </c>
      <c r="S340" s="6">
        <f t="shared" si="17"/>
        <v>45176.708333333336</v>
      </c>
      <c r="T340" s="6">
        <f t="shared" si="18"/>
        <v>45176.729166666664</v>
      </c>
      <c r="U340" s="92">
        <f t="shared" si="19"/>
        <v>2.0833333328482695E-2</v>
      </c>
      <c r="V340" s="2" t="s">
        <v>25</v>
      </c>
      <c r="W340" s="2" t="s">
        <v>47</v>
      </c>
    </row>
    <row r="341" spans="1:23" ht="18" customHeight="1" x14ac:dyDescent="0.25">
      <c r="A341" s="107">
        <v>341</v>
      </c>
      <c r="B341" s="3">
        <v>45176</v>
      </c>
      <c r="C341" s="3" t="str">
        <f>TEXT(Table1[[#This Row],[CALL DATE]], "mmm yyy")</f>
        <v>Sep 2023</v>
      </c>
      <c r="D341" s="4">
        <v>0.70833333333333337</v>
      </c>
      <c r="E341" s="4">
        <v>0.71527777777777779</v>
      </c>
      <c r="F341" s="130">
        <f>Table1[[#This Row],[CALL 
ATTENDED 
TIME]]-Table1[[#This Row],[CALL RECEIVED TIME]]</f>
        <v>6.9444444444444198E-3</v>
      </c>
      <c r="G341" s="17" t="s">
        <v>3654</v>
      </c>
      <c r="H341" s="5" t="s">
        <v>132</v>
      </c>
      <c r="I341" s="5" t="s">
        <v>133</v>
      </c>
      <c r="J341" s="2" t="s">
        <v>77</v>
      </c>
      <c r="K341" s="5" t="s">
        <v>88</v>
      </c>
      <c r="L341" s="18" t="s">
        <v>2362</v>
      </c>
      <c r="M341" s="19" t="s">
        <v>2363</v>
      </c>
      <c r="N341" s="63" t="s">
        <v>41</v>
      </c>
      <c r="O341" s="2" t="s">
        <v>41</v>
      </c>
      <c r="P341" s="3">
        <v>45176</v>
      </c>
      <c r="Q341" s="3" t="str">
        <f>TEXT(Table1[[#This Row],[END DATE ]], "MMMM YYYY")</f>
        <v>September 2023</v>
      </c>
      <c r="R341" s="4">
        <v>0.72222222222222221</v>
      </c>
      <c r="S341" s="6">
        <f t="shared" si="17"/>
        <v>45176.708333333336</v>
      </c>
      <c r="T341" s="6">
        <f t="shared" si="18"/>
        <v>45176.722222222219</v>
      </c>
      <c r="U341" s="92">
        <f t="shared" si="19"/>
        <v>1.3888888883229811E-2</v>
      </c>
      <c r="V341" s="2" t="s">
        <v>25</v>
      </c>
      <c r="W341" s="10" t="s">
        <v>26</v>
      </c>
    </row>
    <row r="342" spans="1:23" ht="18" customHeight="1" x14ac:dyDescent="0.25">
      <c r="A342" s="107">
        <v>342</v>
      </c>
      <c r="B342" s="3">
        <v>45176</v>
      </c>
      <c r="C342" s="3" t="str">
        <f>TEXT(Table1[[#This Row],[CALL DATE]], "mmm yyy")</f>
        <v>Sep 2023</v>
      </c>
      <c r="D342" s="21">
        <v>0.52083333333333337</v>
      </c>
      <c r="E342" s="21">
        <v>0.52569444444444446</v>
      </c>
      <c r="F342" s="130">
        <f>Table1[[#This Row],[CALL 
ATTENDED 
TIME]]-Table1[[#This Row],[CALL RECEIVED TIME]]</f>
        <v>4.8611111111110938E-3</v>
      </c>
      <c r="G342" s="17" t="s">
        <v>3641</v>
      </c>
      <c r="H342" s="5" t="s">
        <v>36</v>
      </c>
      <c r="I342" s="5" t="s">
        <v>161</v>
      </c>
      <c r="J342" s="2" t="s">
        <v>443</v>
      </c>
      <c r="K342" s="2" t="s">
        <v>162</v>
      </c>
      <c r="L342" s="22" t="s">
        <v>2364</v>
      </c>
      <c r="M342" s="22" t="s">
        <v>2365</v>
      </c>
      <c r="N342" s="23" t="s">
        <v>3582</v>
      </c>
      <c r="O342" s="23" t="s">
        <v>41</v>
      </c>
      <c r="P342" s="3">
        <v>45176</v>
      </c>
      <c r="Q342" s="3" t="str">
        <f>TEXT(Table1[[#This Row],[END DATE ]], "MMMM YYYY")</f>
        <v>September 2023</v>
      </c>
      <c r="R342" s="21">
        <v>0.53125</v>
      </c>
      <c r="S342" s="6">
        <f t="shared" si="17"/>
        <v>45176.520833333336</v>
      </c>
      <c r="T342" s="6">
        <f t="shared" si="18"/>
        <v>45176.53125</v>
      </c>
      <c r="U342" s="92">
        <f t="shared" si="19"/>
        <v>1.0416666664241347E-2</v>
      </c>
      <c r="V342" s="2" t="s">
        <v>25</v>
      </c>
      <c r="W342" s="2" t="s">
        <v>42</v>
      </c>
    </row>
    <row r="343" spans="1:23" ht="18" customHeight="1" x14ac:dyDescent="0.25">
      <c r="A343" s="107">
        <v>343</v>
      </c>
      <c r="B343" s="3">
        <v>45176</v>
      </c>
      <c r="C343" s="3" t="str">
        <f>TEXT(Table1[[#This Row],[CALL DATE]], "mmm yyy")</f>
        <v>Sep 2023</v>
      </c>
      <c r="D343" s="4">
        <v>0.88194444444444453</v>
      </c>
      <c r="E343" s="4">
        <v>0.88888888888888884</v>
      </c>
      <c r="F343" s="130">
        <f>Table1[[#This Row],[CALL 
ATTENDED 
TIME]]-Table1[[#This Row],[CALL RECEIVED TIME]]</f>
        <v>6.9444444444443088E-3</v>
      </c>
      <c r="G343" s="24" t="s">
        <v>3494</v>
      </c>
      <c r="H343" s="8" t="s">
        <v>32</v>
      </c>
      <c r="I343" s="8" t="s">
        <v>31</v>
      </c>
      <c r="J343" s="5" t="s">
        <v>54</v>
      </c>
      <c r="K343" s="5" t="s">
        <v>1608</v>
      </c>
      <c r="L343" s="32" t="s">
        <v>2115</v>
      </c>
      <c r="M343" s="32" t="s">
        <v>3521</v>
      </c>
      <c r="N343" s="2" t="s">
        <v>159</v>
      </c>
      <c r="O343" s="2" t="s">
        <v>41</v>
      </c>
      <c r="P343" s="3">
        <v>45176</v>
      </c>
      <c r="Q343" s="3" t="str">
        <f>TEXT(Table1[[#This Row],[END DATE ]], "MMMM YYYY")</f>
        <v>September 2023</v>
      </c>
      <c r="R343" s="4">
        <v>0.88888888888888884</v>
      </c>
      <c r="S343" s="6">
        <f t="shared" si="17"/>
        <v>45176.881944444445</v>
      </c>
      <c r="T343" s="6">
        <f t="shared" si="18"/>
        <v>45176.888888888891</v>
      </c>
      <c r="U343" s="92">
        <f t="shared" si="19"/>
        <v>6.9444444452528842E-3</v>
      </c>
      <c r="V343" s="2" t="s">
        <v>25</v>
      </c>
      <c r="W343" s="10" t="s">
        <v>26</v>
      </c>
    </row>
    <row r="344" spans="1:23" ht="18" customHeight="1" x14ac:dyDescent="0.25">
      <c r="A344" s="107">
        <v>344</v>
      </c>
      <c r="B344" s="68">
        <v>45177</v>
      </c>
      <c r="C344" s="68" t="str">
        <f>TEXT(Table1[[#This Row],[CALL DATE]], "mmm yyy")</f>
        <v>Sep 2023</v>
      </c>
      <c r="D344" s="33">
        <v>0.75</v>
      </c>
      <c r="E344" s="33">
        <v>0.75347222222222199</v>
      </c>
      <c r="F344" s="130">
        <f>Table1[[#This Row],[CALL 
ATTENDED 
TIME]]-Table1[[#This Row],[CALL RECEIVED TIME]]</f>
        <v>3.4722222222219878E-3</v>
      </c>
      <c r="G344" s="17" t="s">
        <v>3678</v>
      </c>
      <c r="H344" s="70" t="s">
        <v>43</v>
      </c>
      <c r="I344" s="70" t="s">
        <v>537</v>
      </c>
      <c r="J344" s="2" t="s">
        <v>171</v>
      </c>
      <c r="K344" s="2" t="s">
        <v>55</v>
      </c>
      <c r="L344" s="67" t="s">
        <v>2366</v>
      </c>
      <c r="M344" s="67" t="s">
        <v>2367</v>
      </c>
      <c r="N344" s="45" t="s">
        <v>2368</v>
      </c>
      <c r="O344" s="2" t="s">
        <v>41</v>
      </c>
      <c r="P344" s="68">
        <v>45177</v>
      </c>
      <c r="Q344" s="68" t="str">
        <f>TEXT(Table1[[#This Row],[END DATE ]], "MMMM YYYY")</f>
        <v>September 2023</v>
      </c>
      <c r="R344" s="33">
        <v>0.83333333333333337</v>
      </c>
      <c r="S344" s="6">
        <f t="shared" si="17"/>
        <v>45177.75</v>
      </c>
      <c r="T344" s="6">
        <f t="shared" si="18"/>
        <v>45177.833333333336</v>
      </c>
      <c r="U344" s="92">
        <f t="shared" si="19"/>
        <v>8.3333333335758653E-2</v>
      </c>
      <c r="V344" s="2" t="s">
        <v>25</v>
      </c>
      <c r="W344" s="10" t="s">
        <v>26</v>
      </c>
    </row>
    <row r="345" spans="1:23" ht="18" customHeight="1" x14ac:dyDescent="0.25">
      <c r="A345" s="107">
        <v>345</v>
      </c>
      <c r="B345" s="68">
        <v>45177</v>
      </c>
      <c r="C345" s="68" t="str">
        <f>TEXT(Table1[[#This Row],[CALL DATE]], "mmm yyy")</f>
        <v>Sep 2023</v>
      </c>
      <c r="D345" s="33">
        <v>0.77083333333333304</v>
      </c>
      <c r="E345" s="33">
        <v>0.77430555555555602</v>
      </c>
      <c r="F345" s="130">
        <f>Table1[[#This Row],[CALL 
ATTENDED 
TIME]]-Table1[[#This Row],[CALL RECEIVED TIME]]</f>
        <v>3.472222222222987E-3</v>
      </c>
      <c r="G345" s="25" t="s">
        <v>3675</v>
      </c>
      <c r="H345" s="45" t="s">
        <v>43</v>
      </c>
      <c r="I345" s="45" t="s">
        <v>136</v>
      </c>
      <c r="J345" s="2" t="s">
        <v>171</v>
      </c>
      <c r="K345" s="5" t="s">
        <v>45</v>
      </c>
      <c r="L345" s="67" t="s">
        <v>2369</v>
      </c>
      <c r="M345" s="67" t="s">
        <v>2370</v>
      </c>
      <c r="N345" s="45" t="s">
        <v>3306</v>
      </c>
      <c r="O345" s="2" t="s">
        <v>41</v>
      </c>
      <c r="P345" s="68">
        <v>45177</v>
      </c>
      <c r="Q345" s="68" t="str">
        <f>TEXT(Table1[[#This Row],[END DATE ]], "MMMM YYYY")</f>
        <v>September 2023</v>
      </c>
      <c r="R345" s="33">
        <v>0.83333333333333337</v>
      </c>
      <c r="S345" s="6">
        <f t="shared" si="17"/>
        <v>45177.770833333336</v>
      </c>
      <c r="T345" s="6">
        <f t="shared" si="18"/>
        <v>45177.833333333336</v>
      </c>
      <c r="U345" s="92">
        <f t="shared" si="19"/>
        <v>6.25E-2</v>
      </c>
      <c r="V345" s="2" t="s">
        <v>25</v>
      </c>
      <c r="W345" s="10" t="s">
        <v>26</v>
      </c>
    </row>
    <row r="346" spans="1:23" ht="18" customHeight="1" x14ac:dyDescent="0.25">
      <c r="A346" s="107">
        <v>346</v>
      </c>
      <c r="B346" s="3">
        <v>45177</v>
      </c>
      <c r="C346" s="3" t="str">
        <f>TEXT(Table1[[#This Row],[CALL DATE]], "mmm yyy")</f>
        <v>Sep 2023</v>
      </c>
      <c r="D346" s="4">
        <v>0.58333333333333337</v>
      </c>
      <c r="E346" s="4">
        <v>0.59027777777777779</v>
      </c>
      <c r="F346" s="130">
        <f>Table1[[#This Row],[CALL 
ATTENDED 
TIME]]-Table1[[#This Row],[CALL RECEIVED TIME]]</f>
        <v>6.9444444444444198E-3</v>
      </c>
      <c r="G346" s="17" t="s">
        <v>3641</v>
      </c>
      <c r="H346" s="2" t="s">
        <v>36</v>
      </c>
      <c r="I346" s="2" t="s">
        <v>37</v>
      </c>
      <c r="J346" s="2" t="s">
        <v>77</v>
      </c>
      <c r="K346" s="10" t="s">
        <v>45</v>
      </c>
      <c r="L346" s="18" t="s">
        <v>2371</v>
      </c>
      <c r="M346" s="19" t="s">
        <v>2372</v>
      </c>
      <c r="N346" s="2" t="s">
        <v>41</v>
      </c>
      <c r="O346" s="10" t="s">
        <v>41</v>
      </c>
      <c r="P346" s="3">
        <v>45177</v>
      </c>
      <c r="Q346" s="3" t="str">
        <f>TEXT(Table1[[#This Row],[END DATE ]], "MMMM YYYY")</f>
        <v>September 2023</v>
      </c>
      <c r="R346" s="4">
        <v>0.59375</v>
      </c>
      <c r="S346" s="6">
        <f t="shared" si="17"/>
        <v>45177.583333333336</v>
      </c>
      <c r="T346" s="6">
        <f t="shared" si="18"/>
        <v>45177.59375</v>
      </c>
      <c r="U346" s="92">
        <f t="shared" si="19"/>
        <v>1.0416666664241347E-2</v>
      </c>
      <c r="V346" s="2" t="s">
        <v>25</v>
      </c>
      <c r="W346" s="2" t="s">
        <v>42</v>
      </c>
    </row>
    <row r="347" spans="1:23" ht="18" customHeight="1" x14ac:dyDescent="0.25">
      <c r="A347" s="107">
        <v>347</v>
      </c>
      <c r="B347" s="3">
        <v>45177</v>
      </c>
      <c r="C347" s="3" t="str">
        <f>TEXT(Table1[[#This Row],[CALL DATE]], "mmm yyy")</f>
        <v>Sep 2023</v>
      </c>
      <c r="D347" s="4">
        <v>0.60416666666666663</v>
      </c>
      <c r="E347" s="4">
        <v>0.61111111111111105</v>
      </c>
      <c r="F347" s="130">
        <f>Table1[[#This Row],[CALL 
ATTENDED 
TIME]]-Table1[[#This Row],[CALL RECEIVED TIME]]</f>
        <v>6.9444444444444198E-3</v>
      </c>
      <c r="G347" s="17" t="s">
        <v>3641</v>
      </c>
      <c r="H347" s="2" t="s">
        <v>36</v>
      </c>
      <c r="I347" s="2" t="s">
        <v>161</v>
      </c>
      <c r="J347" s="2" t="s">
        <v>77</v>
      </c>
      <c r="K347" s="2" t="s">
        <v>162</v>
      </c>
      <c r="L347" s="18" t="s">
        <v>2371</v>
      </c>
      <c r="M347" s="19" t="s">
        <v>2372</v>
      </c>
      <c r="N347" s="2" t="s">
        <v>41</v>
      </c>
      <c r="O347" s="10" t="s">
        <v>41</v>
      </c>
      <c r="P347" s="3">
        <v>45177</v>
      </c>
      <c r="Q347" s="3" t="str">
        <f>TEXT(Table1[[#This Row],[END DATE ]], "MMMM YYYY")</f>
        <v>September 2023</v>
      </c>
      <c r="R347" s="4">
        <v>0.61805555555555558</v>
      </c>
      <c r="S347" s="6">
        <f t="shared" si="17"/>
        <v>45177.604166666664</v>
      </c>
      <c r="T347" s="6">
        <f t="shared" si="18"/>
        <v>45177.618055555555</v>
      </c>
      <c r="U347" s="92">
        <f t="shared" si="19"/>
        <v>1.3888888890505768E-2</v>
      </c>
      <c r="V347" s="2" t="s">
        <v>25</v>
      </c>
      <c r="W347" s="2" t="s">
        <v>42</v>
      </c>
    </row>
    <row r="348" spans="1:23" ht="18" customHeight="1" x14ac:dyDescent="0.25">
      <c r="A348" s="107">
        <v>348</v>
      </c>
      <c r="B348" s="3">
        <v>45177</v>
      </c>
      <c r="C348" s="3" t="str">
        <f>TEXT(Table1[[#This Row],[CALL DATE]], "mmm yyy")</f>
        <v>Sep 2023</v>
      </c>
      <c r="D348" s="4">
        <v>0.625</v>
      </c>
      <c r="E348" s="4">
        <v>0.63194444444444442</v>
      </c>
      <c r="F348" s="130">
        <f>Table1[[#This Row],[CALL 
ATTENDED 
TIME]]-Table1[[#This Row],[CALL RECEIVED TIME]]</f>
        <v>6.9444444444444198E-3</v>
      </c>
      <c r="G348" s="17" t="s">
        <v>3641</v>
      </c>
      <c r="H348" s="5" t="s">
        <v>36</v>
      </c>
      <c r="I348" s="5" t="s">
        <v>94</v>
      </c>
      <c r="J348" s="2" t="s">
        <v>77</v>
      </c>
      <c r="K348" s="5" t="s">
        <v>1608</v>
      </c>
      <c r="L348" s="18" t="s">
        <v>2373</v>
      </c>
      <c r="M348" s="19" t="s">
        <v>2374</v>
      </c>
      <c r="N348" s="2" t="s">
        <v>2375</v>
      </c>
      <c r="O348" s="10" t="s">
        <v>41</v>
      </c>
      <c r="P348" s="3">
        <v>45177</v>
      </c>
      <c r="Q348" s="3" t="str">
        <f>TEXT(Table1[[#This Row],[END DATE ]], "MMMM YYYY")</f>
        <v>September 2023</v>
      </c>
      <c r="R348" s="4">
        <v>0.64583333333333337</v>
      </c>
      <c r="S348" s="6">
        <f t="shared" si="17"/>
        <v>45177.625</v>
      </c>
      <c r="T348" s="6">
        <f t="shared" si="18"/>
        <v>45177.645833333336</v>
      </c>
      <c r="U348" s="92">
        <f t="shared" si="19"/>
        <v>2.0833333335758653E-2</v>
      </c>
      <c r="V348" s="2" t="s">
        <v>25</v>
      </c>
      <c r="W348" s="2" t="s">
        <v>42</v>
      </c>
    </row>
    <row r="349" spans="1:23" ht="18" customHeight="1" x14ac:dyDescent="0.25">
      <c r="A349" s="107">
        <v>349</v>
      </c>
      <c r="B349" s="52">
        <v>45177</v>
      </c>
      <c r="C349" s="52" t="str">
        <f>TEXT(Table1[[#This Row],[CALL DATE]], "mmm yyy")</f>
        <v>Sep 2023</v>
      </c>
      <c r="D349" s="89">
        <v>0.38194444444444442</v>
      </c>
      <c r="E349" s="89">
        <v>0.38541666666666669</v>
      </c>
      <c r="F349" s="130">
        <f>Table1[[#This Row],[CALL 
ATTENDED 
TIME]]-Table1[[#This Row],[CALL RECEIVED TIME]]</f>
        <v>3.4722222222222654E-3</v>
      </c>
      <c r="G349" s="17" t="s">
        <v>3634</v>
      </c>
      <c r="H349" s="40" t="s">
        <v>128</v>
      </c>
      <c r="I349" s="40" t="s">
        <v>129</v>
      </c>
      <c r="J349" s="40" t="s">
        <v>443</v>
      </c>
      <c r="K349" s="5" t="s">
        <v>45</v>
      </c>
      <c r="L349" s="98" t="s">
        <v>2376</v>
      </c>
      <c r="M349" s="98" t="s">
        <v>2377</v>
      </c>
      <c r="N349" s="2" t="s">
        <v>41</v>
      </c>
      <c r="O349" s="23" t="s">
        <v>41</v>
      </c>
      <c r="P349" s="3">
        <v>45177</v>
      </c>
      <c r="Q349" s="3" t="str">
        <f>TEXT(Table1[[#This Row],[END DATE ]], "MMMM YYYY")</f>
        <v>September 2023</v>
      </c>
      <c r="R349" s="21">
        <v>0.3888888888888889</v>
      </c>
      <c r="S349" s="6">
        <f t="shared" si="17"/>
        <v>45177.381944444445</v>
      </c>
      <c r="T349" s="6">
        <f t="shared" si="18"/>
        <v>45177.388888888891</v>
      </c>
      <c r="U349" s="92">
        <f t="shared" si="19"/>
        <v>6.9444444452528842E-3</v>
      </c>
      <c r="V349" s="2" t="s">
        <v>25</v>
      </c>
      <c r="W349" s="10" t="s">
        <v>47</v>
      </c>
    </row>
    <row r="350" spans="1:23" ht="18" customHeight="1" x14ac:dyDescent="0.25">
      <c r="A350" s="107">
        <v>350</v>
      </c>
      <c r="B350" s="3">
        <v>45177</v>
      </c>
      <c r="C350" s="3" t="str">
        <f>TEXT(Table1[[#This Row],[CALL DATE]], "mmm yyy")</f>
        <v>Sep 2023</v>
      </c>
      <c r="D350" s="21">
        <v>0.59722222222222221</v>
      </c>
      <c r="E350" s="21">
        <v>0.60069444444444442</v>
      </c>
      <c r="F350" s="130">
        <f>Table1[[#This Row],[CALL 
ATTENDED 
TIME]]-Table1[[#This Row],[CALL RECEIVED TIME]]</f>
        <v>3.4722222222222099E-3</v>
      </c>
      <c r="G350" s="17" t="s">
        <v>3641</v>
      </c>
      <c r="H350" s="5" t="s">
        <v>36</v>
      </c>
      <c r="I350" s="5" t="s">
        <v>94</v>
      </c>
      <c r="J350" s="2" t="s">
        <v>443</v>
      </c>
      <c r="K350" s="5" t="s">
        <v>1608</v>
      </c>
      <c r="L350" s="22" t="s">
        <v>22</v>
      </c>
      <c r="M350" s="22" t="s">
        <v>2378</v>
      </c>
      <c r="N350" s="2" t="s">
        <v>41</v>
      </c>
      <c r="O350" s="23" t="s">
        <v>41</v>
      </c>
      <c r="P350" s="3">
        <v>45177</v>
      </c>
      <c r="Q350" s="3" t="str">
        <f>TEXT(Table1[[#This Row],[END DATE ]], "MMMM YYYY")</f>
        <v>September 2023</v>
      </c>
      <c r="R350" s="21">
        <v>0.60763888888888895</v>
      </c>
      <c r="S350" s="6">
        <f t="shared" si="17"/>
        <v>45177.597222222219</v>
      </c>
      <c r="T350" s="6">
        <f t="shared" si="18"/>
        <v>45177.607638888891</v>
      </c>
      <c r="U350" s="92">
        <f t="shared" si="19"/>
        <v>1.0416666671517305E-2</v>
      </c>
      <c r="V350" s="2" t="s">
        <v>25</v>
      </c>
      <c r="W350" s="2" t="s">
        <v>42</v>
      </c>
    </row>
    <row r="351" spans="1:23" ht="18" customHeight="1" x14ac:dyDescent="0.25">
      <c r="A351" s="107">
        <v>351</v>
      </c>
      <c r="B351" s="3">
        <v>45177</v>
      </c>
      <c r="C351" s="3" t="str">
        <f>TEXT(Table1[[#This Row],[CALL DATE]], "mmm yyy")</f>
        <v>Sep 2023</v>
      </c>
      <c r="D351" s="21">
        <v>0.67708333333333337</v>
      </c>
      <c r="E351" s="21">
        <v>0.68055555555555547</v>
      </c>
      <c r="F351" s="130">
        <f>Table1[[#This Row],[CALL 
ATTENDED 
TIME]]-Table1[[#This Row],[CALL RECEIVED TIME]]</f>
        <v>3.4722222222220989E-3</v>
      </c>
      <c r="G351" s="17" t="s">
        <v>3651</v>
      </c>
      <c r="H351" s="5" t="s">
        <v>43</v>
      </c>
      <c r="I351" s="5" t="s">
        <v>849</v>
      </c>
      <c r="J351" s="2" t="s">
        <v>443</v>
      </c>
      <c r="K351" s="5" t="s">
        <v>45</v>
      </c>
      <c r="L351" s="22" t="s">
        <v>2379</v>
      </c>
      <c r="M351" s="22" t="s">
        <v>2380</v>
      </c>
      <c r="N351" s="2" t="s">
        <v>1145</v>
      </c>
      <c r="O351" s="2" t="s">
        <v>41</v>
      </c>
      <c r="P351" s="3">
        <v>45177</v>
      </c>
      <c r="Q351" s="3" t="str">
        <f>TEXT(Table1[[#This Row],[END DATE ]], "MMMM YYYY")</f>
        <v>September 2023</v>
      </c>
      <c r="R351" s="21">
        <v>0.6875</v>
      </c>
      <c r="S351" s="6">
        <f t="shared" si="17"/>
        <v>45177.677083333336</v>
      </c>
      <c r="T351" s="6">
        <f t="shared" si="18"/>
        <v>45177.6875</v>
      </c>
      <c r="U351" s="92">
        <f t="shared" si="19"/>
        <v>1.0416666664241347E-2</v>
      </c>
      <c r="V351" s="2" t="s">
        <v>25</v>
      </c>
      <c r="W351" s="10" t="s">
        <v>47</v>
      </c>
    </row>
    <row r="352" spans="1:23" ht="18" customHeight="1" x14ac:dyDescent="0.25">
      <c r="A352" s="107">
        <v>352</v>
      </c>
      <c r="B352" s="3">
        <v>45178</v>
      </c>
      <c r="C352" s="3" t="str">
        <f>TEXT(Table1[[#This Row],[CALL DATE]], "mmm yyy")</f>
        <v>Sep 2023</v>
      </c>
      <c r="D352" s="4">
        <v>0.4236111111111111</v>
      </c>
      <c r="E352" s="4">
        <v>0.42708333333333331</v>
      </c>
      <c r="F352" s="130">
        <f>Table1[[#This Row],[CALL 
ATTENDED 
TIME]]-Table1[[#This Row],[CALL RECEIVED TIME]]</f>
        <v>3.4722222222222099E-3</v>
      </c>
      <c r="G352" s="17" t="s">
        <v>3678</v>
      </c>
      <c r="H352" s="2" t="s">
        <v>43</v>
      </c>
      <c r="I352" s="2" t="s">
        <v>537</v>
      </c>
      <c r="J352" s="2" t="s">
        <v>77</v>
      </c>
      <c r="K352" s="2" t="s">
        <v>55</v>
      </c>
      <c r="L352" s="18" t="s">
        <v>2381</v>
      </c>
      <c r="M352" s="19" t="s">
        <v>2382</v>
      </c>
      <c r="N352" s="63" t="s">
        <v>41</v>
      </c>
      <c r="O352" s="2" t="s">
        <v>41</v>
      </c>
      <c r="P352" s="3">
        <v>45178</v>
      </c>
      <c r="Q352" s="3" t="str">
        <f>TEXT(Table1[[#This Row],[END DATE ]], "MMMM YYYY")</f>
        <v>September 2023</v>
      </c>
      <c r="R352" s="4">
        <v>0.4375</v>
      </c>
      <c r="S352" s="6">
        <f t="shared" si="17"/>
        <v>45178.423611111109</v>
      </c>
      <c r="T352" s="6">
        <f t="shared" si="18"/>
        <v>45178.4375</v>
      </c>
      <c r="U352" s="92">
        <f t="shared" si="19"/>
        <v>1.3888888890505768E-2</v>
      </c>
      <c r="V352" s="2" t="s">
        <v>25</v>
      </c>
      <c r="W352" s="10" t="s">
        <v>26</v>
      </c>
    </row>
    <row r="353" spans="1:23" ht="18" customHeight="1" x14ac:dyDescent="0.25">
      <c r="A353" s="107">
        <v>353</v>
      </c>
      <c r="B353" s="3">
        <v>45178</v>
      </c>
      <c r="C353" s="3" t="str">
        <f>TEXT(Table1[[#This Row],[CALL DATE]], "mmm yyy")</f>
        <v>Sep 2023</v>
      </c>
      <c r="D353" s="21">
        <v>0.57291666666666663</v>
      </c>
      <c r="E353" s="21">
        <v>0.57638888888888895</v>
      </c>
      <c r="F353" s="130">
        <f>Table1[[#This Row],[CALL 
ATTENDED 
TIME]]-Table1[[#This Row],[CALL RECEIVED TIME]]</f>
        <v>3.4722222222223209E-3</v>
      </c>
      <c r="G353" s="17" t="s">
        <v>3651</v>
      </c>
      <c r="H353" s="5" t="s">
        <v>43</v>
      </c>
      <c r="I353" s="5" t="s">
        <v>44</v>
      </c>
      <c r="J353" s="2" t="s">
        <v>443</v>
      </c>
      <c r="K353" s="5" t="s">
        <v>218</v>
      </c>
      <c r="L353" s="17" t="s">
        <v>3429</v>
      </c>
      <c r="M353" s="22" t="s">
        <v>2383</v>
      </c>
      <c r="N353" s="2" t="s">
        <v>41</v>
      </c>
      <c r="O353" s="23" t="s">
        <v>41</v>
      </c>
      <c r="P353" s="3">
        <v>45178</v>
      </c>
      <c r="Q353" s="3" t="str">
        <f>TEXT(Table1[[#This Row],[END DATE ]], "MMMM YYYY")</f>
        <v>September 2023</v>
      </c>
      <c r="R353" s="21">
        <v>0.58333333333333337</v>
      </c>
      <c r="S353" s="6">
        <f t="shared" si="17"/>
        <v>45178.572916666664</v>
      </c>
      <c r="T353" s="6">
        <f t="shared" si="18"/>
        <v>45178.583333333336</v>
      </c>
      <c r="U353" s="92">
        <f t="shared" si="19"/>
        <v>1.0416666671517305E-2</v>
      </c>
      <c r="V353" s="2" t="s">
        <v>25</v>
      </c>
      <c r="W353" s="10" t="s">
        <v>47</v>
      </c>
    </row>
    <row r="354" spans="1:23" ht="18" customHeight="1" x14ac:dyDescent="0.25">
      <c r="A354" s="107">
        <v>354</v>
      </c>
      <c r="B354" s="3">
        <v>45178</v>
      </c>
      <c r="C354" s="3" t="str">
        <f>TEXT(Table1[[#This Row],[CALL DATE]], "mmm yyy")</f>
        <v>Sep 2023</v>
      </c>
      <c r="D354" s="21">
        <v>0.67361111111111116</v>
      </c>
      <c r="E354" s="21">
        <v>0.67708333333333337</v>
      </c>
      <c r="F354" s="130">
        <f>Table1[[#This Row],[CALL 
ATTENDED 
TIME]]-Table1[[#This Row],[CALL RECEIVED TIME]]</f>
        <v>3.4722222222222099E-3</v>
      </c>
      <c r="G354" s="17" t="s">
        <v>3651</v>
      </c>
      <c r="H354" s="5" t="s">
        <v>43</v>
      </c>
      <c r="I354" s="5" t="s">
        <v>44</v>
      </c>
      <c r="J354" s="5" t="s">
        <v>443</v>
      </c>
      <c r="K354" s="5" t="s">
        <v>45</v>
      </c>
      <c r="L354" s="22" t="s">
        <v>814</v>
      </c>
      <c r="M354" s="22" t="s">
        <v>2384</v>
      </c>
      <c r="N354" s="2" t="s">
        <v>41</v>
      </c>
      <c r="O354" s="23" t="s">
        <v>41</v>
      </c>
      <c r="P354" s="3">
        <v>45178</v>
      </c>
      <c r="Q354" s="3" t="str">
        <f>TEXT(Table1[[#This Row],[END DATE ]], "MMMM YYYY")</f>
        <v>September 2023</v>
      </c>
      <c r="R354" s="21">
        <v>0.68402777777777779</v>
      </c>
      <c r="S354" s="6">
        <f t="shared" si="17"/>
        <v>45178.673611111109</v>
      </c>
      <c r="T354" s="6">
        <f t="shared" si="18"/>
        <v>45178.684027777781</v>
      </c>
      <c r="U354" s="92">
        <f t="shared" si="19"/>
        <v>1.0416666671517305E-2</v>
      </c>
      <c r="V354" s="2" t="s">
        <v>25</v>
      </c>
      <c r="W354" s="10" t="s">
        <v>47</v>
      </c>
    </row>
    <row r="355" spans="1:23" ht="18" customHeight="1" x14ac:dyDescent="0.25">
      <c r="A355" s="107">
        <v>355</v>
      </c>
      <c r="B355" s="68">
        <v>45179</v>
      </c>
      <c r="C355" s="68" t="str">
        <f>TEXT(Table1[[#This Row],[CALL DATE]], "mmm yyy")</f>
        <v>Sep 2023</v>
      </c>
      <c r="D355" s="33">
        <v>0.43611111111111101</v>
      </c>
      <c r="E355" s="33">
        <v>0.4375</v>
      </c>
      <c r="F355" s="130">
        <f>Table1[[#This Row],[CALL 
ATTENDED 
TIME]]-Table1[[#This Row],[CALL RECEIVED TIME]]</f>
        <v>1.388888888888995E-3</v>
      </c>
      <c r="G355" s="17" t="s">
        <v>3641</v>
      </c>
      <c r="H355" s="70" t="s">
        <v>36</v>
      </c>
      <c r="I355" s="70" t="s">
        <v>37</v>
      </c>
      <c r="J355" s="2" t="s">
        <v>171</v>
      </c>
      <c r="K355" s="5" t="s">
        <v>1608</v>
      </c>
      <c r="L355" s="67" t="s">
        <v>2385</v>
      </c>
      <c r="M355" s="67" t="s">
        <v>2386</v>
      </c>
      <c r="N355" s="2" t="s">
        <v>41</v>
      </c>
      <c r="O355" s="45" t="s">
        <v>41</v>
      </c>
      <c r="P355" s="68">
        <v>45179</v>
      </c>
      <c r="Q355" s="68" t="str">
        <f>TEXT(Table1[[#This Row],[END DATE ]], "MMMM YYYY")</f>
        <v>September 2023</v>
      </c>
      <c r="R355" s="33">
        <v>0.43888888888888899</v>
      </c>
      <c r="S355" s="6">
        <f t="shared" si="17"/>
        <v>45179.436111111114</v>
      </c>
      <c r="T355" s="6">
        <f t="shared" si="18"/>
        <v>45179.438888888886</v>
      </c>
      <c r="U355" s="92">
        <f t="shared" si="19"/>
        <v>2.7777777722803876E-3</v>
      </c>
      <c r="V355" s="2" t="s">
        <v>25</v>
      </c>
      <c r="W355" s="2" t="s">
        <v>42</v>
      </c>
    </row>
    <row r="356" spans="1:23" ht="18" customHeight="1" x14ac:dyDescent="0.25">
      <c r="A356" s="107">
        <v>356</v>
      </c>
      <c r="B356" s="68">
        <v>45179</v>
      </c>
      <c r="C356" s="68" t="str">
        <f>TEXT(Table1[[#This Row],[CALL DATE]], "mmm yyy")</f>
        <v>Sep 2023</v>
      </c>
      <c r="D356" s="33">
        <v>0.52222222222222203</v>
      </c>
      <c r="E356" s="33">
        <v>0.52430555555555602</v>
      </c>
      <c r="F356" s="130">
        <f>Table1[[#This Row],[CALL 
ATTENDED 
TIME]]-Table1[[#This Row],[CALL RECEIVED TIME]]</f>
        <v>2.0833333333339921E-3</v>
      </c>
      <c r="G356" s="69" t="s">
        <v>3679</v>
      </c>
      <c r="H356" s="70" t="s">
        <v>286</v>
      </c>
      <c r="I356" s="70" t="s">
        <v>3351</v>
      </c>
      <c r="J356" s="2" t="s">
        <v>171</v>
      </c>
      <c r="K356" s="2" t="s">
        <v>55</v>
      </c>
      <c r="L356" s="67" t="s">
        <v>2387</v>
      </c>
      <c r="M356" s="67" t="s">
        <v>2388</v>
      </c>
      <c r="N356" s="63" t="s">
        <v>41</v>
      </c>
      <c r="O356" s="2" t="s">
        <v>41</v>
      </c>
      <c r="P356" s="68">
        <v>45179</v>
      </c>
      <c r="Q356" s="68" t="str">
        <f>TEXT(Table1[[#This Row],[END DATE ]], "MMMM YYYY")</f>
        <v>September 2023</v>
      </c>
      <c r="R356" s="33">
        <v>0.52777777777777801</v>
      </c>
      <c r="S356" s="6">
        <f t="shared" si="17"/>
        <v>45179.522222222222</v>
      </c>
      <c r="T356" s="6">
        <f t="shared" si="18"/>
        <v>45179.527777777781</v>
      </c>
      <c r="U356" s="92">
        <f t="shared" si="19"/>
        <v>5.5555555591126904E-3</v>
      </c>
      <c r="V356" s="2" t="s">
        <v>25</v>
      </c>
      <c r="W356" s="10" t="s">
        <v>26</v>
      </c>
    </row>
    <row r="357" spans="1:23" ht="18" customHeight="1" x14ac:dyDescent="0.25">
      <c r="A357" s="107">
        <v>357</v>
      </c>
      <c r="B357" s="68">
        <v>45179</v>
      </c>
      <c r="C357" s="68" t="str">
        <f>TEXT(Table1[[#This Row],[CALL DATE]], "mmm yyy")</f>
        <v>Sep 2023</v>
      </c>
      <c r="D357" s="33">
        <v>0.64583333333333304</v>
      </c>
      <c r="E357" s="33">
        <v>0.64930555555555602</v>
      </c>
      <c r="F357" s="130">
        <f>Table1[[#This Row],[CALL 
ATTENDED 
TIME]]-Table1[[#This Row],[CALL RECEIVED TIME]]</f>
        <v>3.472222222222987E-3</v>
      </c>
      <c r="G357" s="69" t="s">
        <v>2389</v>
      </c>
      <c r="H357" s="70" t="s">
        <v>355</v>
      </c>
      <c r="I357" s="70" t="s">
        <v>2390</v>
      </c>
      <c r="J357" s="2" t="s">
        <v>171</v>
      </c>
      <c r="K357" s="5" t="s">
        <v>45</v>
      </c>
      <c r="L357" s="67" t="s">
        <v>2391</v>
      </c>
      <c r="M357" s="102" t="s">
        <v>2392</v>
      </c>
      <c r="N357" s="63" t="s">
        <v>41</v>
      </c>
      <c r="O357" s="2" t="s">
        <v>41</v>
      </c>
      <c r="P357" s="68">
        <v>45179</v>
      </c>
      <c r="Q357" s="68" t="str">
        <f>TEXT(Table1[[#This Row],[END DATE ]], "MMMM YYYY")</f>
        <v>September 2023</v>
      </c>
      <c r="R357" s="33">
        <v>0.66666666666666696</v>
      </c>
      <c r="S357" s="6">
        <f t="shared" si="17"/>
        <v>45179.645833333336</v>
      </c>
      <c r="T357" s="6">
        <f t="shared" si="18"/>
        <v>45179.666666666664</v>
      </c>
      <c r="U357" s="92">
        <f t="shared" si="19"/>
        <v>2.0833333328482695E-2</v>
      </c>
      <c r="V357" s="2" t="s">
        <v>25</v>
      </c>
      <c r="W357" s="10" t="s">
        <v>26</v>
      </c>
    </row>
    <row r="358" spans="1:23" ht="18" customHeight="1" x14ac:dyDescent="0.25">
      <c r="A358" s="107">
        <v>358</v>
      </c>
      <c r="B358" s="68">
        <v>45179</v>
      </c>
      <c r="C358" s="68" t="str">
        <f>TEXT(Table1[[#This Row],[CALL DATE]], "mmm yyy")</f>
        <v>Sep 2023</v>
      </c>
      <c r="D358" s="33">
        <v>0.64583333333333304</v>
      </c>
      <c r="E358" s="33">
        <v>0.64930555555555602</v>
      </c>
      <c r="F358" s="130">
        <f>Table1[[#This Row],[CALL 
ATTENDED 
TIME]]-Table1[[#This Row],[CALL RECEIVED TIME]]</f>
        <v>3.472222222222987E-3</v>
      </c>
      <c r="G358" s="69" t="s">
        <v>100</v>
      </c>
      <c r="H358" s="70" t="s">
        <v>355</v>
      </c>
      <c r="I358" s="70" t="s">
        <v>356</v>
      </c>
      <c r="J358" s="2" t="s">
        <v>171</v>
      </c>
      <c r="K358" s="5" t="s">
        <v>45</v>
      </c>
      <c r="L358" s="67" t="s">
        <v>2391</v>
      </c>
      <c r="M358" s="67" t="s">
        <v>2392</v>
      </c>
      <c r="N358" s="63" t="s">
        <v>41</v>
      </c>
      <c r="O358" s="2" t="s">
        <v>41</v>
      </c>
      <c r="P358" s="68">
        <v>45179</v>
      </c>
      <c r="Q358" s="68" t="str">
        <f>TEXT(Table1[[#This Row],[END DATE ]], "MMMM YYYY")</f>
        <v>September 2023</v>
      </c>
      <c r="R358" s="33">
        <v>0.66666666666666696</v>
      </c>
      <c r="S358" s="6">
        <f t="shared" si="17"/>
        <v>45179.645833333336</v>
      </c>
      <c r="T358" s="6">
        <f t="shared" si="18"/>
        <v>45179.666666666664</v>
      </c>
      <c r="U358" s="92">
        <f t="shared" si="19"/>
        <v>2.0833333328482695E-2</v>
      </c>
      <c r="V358" s="2" t="s">
        <v>25</v>
      </c>
      <c r="W358" s="10" t="s">
        <v>26</v>
      </c>
    </row>
    <row r="359" spans="1:23" ht="18" customHeight="1" x14ac:dyDescent="0.25">
      <c r="A359" s="107">
        <v>359</v>
      </c>
      <c r="B359" s="68">
        <v>45179</v>
      </c>
      <c r="C359" s="68" t="str">
        <f>TEXT(Table1[[#This Row],[CALL DATE]], "mmm yyy")</f>
        <v>Sep 2023</v>
      </c>
      <c r="D359" s="33">
        <v>0.64583333333333304</v>
      </c>
      <c r="E359" s="33">
        <v>0.64930555555555602</v>
      </c>
      <c r="F359" s="130">
        <f>Table1[[#This Row],[CALL 
ATTENDED 
TIME]]-Table1[[#This Row],[CALL RECEIVED TIME]]</f>
        <v>3.472222222222987E-3</v>
      </c>
      <c r="G359" s="69" t="s">
        <v>1989</v>
      </c>
      <c r="H359" s="70" t="s">
        <v>355</v>
      </c>
      <c r="I359" s="70" t="s">
        <v>2393</v>
      </c>
      <c r="J359" s="2" t="s">
        <v>171</v>
      </c>
      <c r="K359" s="5" t="s">
        <v>45</v>
      </c>
      <c r="L359" s="67" t="s">
        <v>2391</v>
      </c>
      <c r="M359" s="67" t="s">
        <v>2392</v>
      </c>
      <c r="N359" s="63" t="s">
        <v>41</v>
      </c>
      <c r="O359" s="2" t="s">
        <v>41</v>
      </c>
      <c r="P359" s="68">
        <v>45179</v>
      </c>
      <c r="Q359" s="68" t="str">
        <f>TEXT(Table1[[#This Row],[END DATE ]], "MMMM YYYY")</f>
        <v>September 2023</v>
      </c>
      <c r="R359" s="33">
        <v>0.66666666666666696</v>
      </c>
      <c r="S359" s="6">
        <f t="shared" si="17"/>
        <v>45179.645833333336</v>
      </c>
      <c r="T359" s="6">
        <f t="shared" si="18"/>
        <v>45179.666666666664</v>
      </c>
      <c r="U359" s="92">
        <f t="shared" si="19"/>
        <v>2.0833333328482695E-2</v>
      </c>
      <c r="V359" s="2" t="s">
        <v>25</v>
      </c>
      <c r="W359" s="10" t="s">
        <v>26</v>
      </c>
    </row>
    <row r="360" spans="1:23" ht="18" customHeight="1" x14ac:dyDescent="0.25">
      <c r="A360" s="107">
        <v>360</v>
      </c>
      <c r="B360" s="68">
        <v>45179</v>
      </c>
      <c r="C360" s="68" t="str">
        <f>TEXT(Table1[[#This Row],[CALL DATE]], "mmm yyy")</f>
        <v>Sep 2023</v>
      </c>
      <c r="D360" s="33">
        <v>0.64583333333333304</v>
      </c>
      <c r="E360" s="33">
        <v>0.64930555555555602</v>
      </c>
      <c r="F360" s="130">
        <f>Table1[[#This Row],[CALL 
ATTENDED 
TIME]]-Table1[[#This Row],[CALL RECEIVED TIME]]</f>
        <v>3.472222222222987E-3</v>
      </c>
      <c r="G360" s="69" t="s">
        <v>2394</v>
      </c>
      <c r="H360" s="70" t="s">
        <v>355</v>
      </c>
      <c r="I360" s="70" t="s">
        <v>2395</v>
      </c>
      <c r="J360" s="2" t="s">
        <v>171</v>
      </c>
      <c r="K360" s="5" t="s">
        <v>45</v>
      </c>
      <c r="L360" s="67" t="s">
        <v>2391</v>
      </c>
      <c r="M360" s="67" t="s">
        <v>2392</v>
      </c>
      <c r="N360" s="63" t="s">
        <v>41</v>
      </c>
      <c r="O360" s="2" t="s">
        <v>41</v>
      </c>
      <c r="P360" s="68">
        <v>45179</v>
      </c>
      <c r="Q360" s="68" t="str">
        <f>TEXT(Table1[[#This Row],[END DATE ]], "MMMM YYYY")</f>
        <v>September 2023</v>
      </c>
      <c r="R360" s="33">
        <v>0.66666666666666696</v>
      </c>
      <c r="S360" s="6">
        <f t="shared" si="17"/>
        <v>45179.645833333336</v>
      </c>
      <c r="T360" s="6">
        <f t="shared" si="18"/>
        <v>45179.666666666664</v>
      </c>
      <c r="U360" s="92">
        <f t="shared" si="19"/>
        <v>2.0833333328482695E-2</v>
      </c>
      <c r="V360" s="2" t="s">
        <v>25</v>
      </c>
      <c r="W360" s="10" t="s">
        <v>26</v>
      </c>
    </row>
    <row r="361" spans="1:23" ht="18" customHeight="1" x14ac:dyDescent="0.25">
      <c r="A361" s="107">
        <v>361</v>
      </c>
      <c r="B361" s="3">
        <v>45179</v>
      </c>
      <c r="C361" s="3" t="str">
        <f>TEXT(Table1[[#This Row],[CALL DATE]], "mmm yyy")</f>
        <v>Sep 2023</v>
      </c>
      <c r="D361" s="4">
        <v>0.4236111111111111</v>
      </c>
      <c r="E361" s="4">
        <v>0.4375</v>
      </c>
      <c r="F361" s="130">
        <f>Table1[[#This Row],[CALL 
ATTENDED 
TIME]]-Table1[[#This Row],[CALL RECEIVED TIME]]</f>
        <v>1.3888888888888895E-2</v>
      </c>
      <c r="G361" s="42" t="s">
        <v>2396</v>
      </c>
      <c r="H361" s="43" t="s">
        <v>2397</v>
      </c>
      <c r="I361" s="43" t="s">
        <v>2398</v>
      </c>
      <c r="J361" s="5" t="s">
        <v>54</v>
      </c>
      <c r="K361" s="5" t="s">
        <v>1608</v>
      </c>
      <c r="L361" s="18" t="s">
        <v>2399</v>
      </c>
      <c r="M361" s="18" t="s">
        <v>3522</v>
      </c>
      <c r="N361" s="63" t="s">
        <v>41</v>
      </c>
      <c r="O361" s="10" t="s">
        <v>2354</v>
      </c>
      <c r="P361" s="3">
        <v>45179</v>
      </c>
      <c r="Q361" s="3" t="str">
        <f>TEXT(Table1[[#This Row],[END DATE ]], "MMMM YYYY")</f>
        <v>September 2023</v>
      </c>
      <c r="R361" s="4">
        <v>0.44444444444444442</v>
      </c>
      <c r="S361" s="6">
        <f t="shared" si="17"/>
        <v>45179.423611111109</v>
      </c>
      <c r="T361" s="6">
        <f t="shared" si="18"/>
        <v>45179.444444444445</v>
      </c>
      <c r="U361" s="92">
        <f t="shared" si="19"/>
        <v>2.0833333335758653E-2</v>
      </c>
      <c r="V361" s="2" t="s">
        <v>72</v>
      </c>
      <c r="W361" s="10" t="s">
        <v>26</v>
      </c>
    </row>
    <row r="362" spans="1:23" ht="18" customHeight="1" x14ac:dyDescent="0.25">
      <c r="A362" s="107">
        <v>362</v>
      </c>
      <c r="B362" s="68">
        <v>45180</v>
      </c>
      <c r="C362" s="68" t="str">
        <f>TEXT(Table1[[#This Row],[CALL DATE]], "mmm yyy")</f>
        <v>Sep 2023</v>
      </c>
      <c r="D362" s="33">
        <v>0.47916666666666702</v>
      </c>
      <c r="E362" s="33">
        <v>0.48055555555555601</v>
      </c>
      <c r="F362" s="130">
        <f>Table1[[#This Row],[CALL 
ATTENDED 
TIME]]-Table1[[#This Row],[CALL RECEIVED TIME]]</f>
        <v>1.388888888888995E-3</v>
      </c>
      <c r="G362" s="25" t="s">
        <v>3665</v>
      </c>
      <c r="H362" s="37" t="s">
        <v>355</v>
      </c>
      <c r="I362" s="37" t="s">
        <v>1687</v>
      </c>
      <c r="J362" s="2" t="s">
        <v>171</v>
      </c>
      <c r="K362" s="5" t="s">
        <v>45</v>
      </c>
      <c r="L362" s="67" t="s">
        <v>2400</v>
      </c>
      <c r="M362" s="67" t="s">
        <v>2401</v>
      </c>
      <c r="N362" s="63" t="s">
        <v>41</v>
      </c>
      <c r="O362" s="2" t="s">
        <v>41</v>
      </c>
      <c r="P362" s="68">
        <v>45180</v>
      </c>
      <c r="Q362" s="68" t="str">
        <f>TEXT(Table1[[#This Row],[END DATE ]], "MMMM YYYY")</f>
        <v>September 2023</v>
      </c>
      <c r="R362" s="33">
        <v>0.48611111111111099</v>
      </c>
      <c r="S362" s="6">
        <f t="shared" si="17"/>
        <v>45180.479166666664</v>
      </c>
      <c r="T362" s="6">
        <f t="shared" si="18"/>
        <v>45180.486111111109</v>
      </c>
      <c r="U362" s="92">
        <f t="shared" si="19"/>
        <v>6.9444444452528842E-3</v>
      </c>
      <c r="V362" s="2" t="s">
        <v>25</v>
      </c>
      <c r="W362" s="10" t="s">
        <v>26</v>
      </c>
    </row>
    <row r="363" spans="1:23" ht="18" customHeight="1" x14ac:dyDescent="0.25">
      <c r="A363" s="107">
        <v>363</v>
      </c>
      <c r="B363" s="68">
        <v>45180</v>
      </c>
      <c r="C363" s="68" t="str">
        <f>TEXT(Table1[[#This Row],[CALL DATE]], "mmm yyy")</f>
        <v>Sep 2023</v>
      </c>
      <c r="D363" s="33">
        <v>0.63541666666666696</v>
      </c>
      <c r="E363" s="33">
        <v>0.63888888888888895</v>
      </c>
      <c r="F363" s="130">
        <f>Table1[[#This Row],[CALL 
ATTENDED 
TIME]]-Table1[[#This Row],[CALL RECEIVED TIME]]</f>
        <v>3.4722222222219878E-3</v>
      </c>
      <c r="G363" s="25" t="s">
        <v>553</v>
      </c>
      <c r="H363" s="37" t="s">
        <v>554</v>
      </c>
      <c r="I363" s="37" t="s">
        <v>555</v>
      </c>
      <c r="J363" s="2" t="s">
        <v>171</v>
      </c>
      <c r="K363" s="5" t="s">
        <v>45</v>
      </c>
      <c r="L363" s="67" t="s">
        <v>2402</v>
      </c>
      <c r="M363" s="67" t="s">
        <v>2403</v>
      </c>
      <c r="N363" s="63" t="s">
        <v>41</v>
      </c>
      <c r="O363" s="2" t="s">
        <v>41</v>
      </c>
      <c r="P363" s="68">
        <v>45180</v>
      </c>
      <c r="Q363" s="68" t="str">
        <f>TEXT(Table1[[#This Row],[END DATE ]], "MMMM YYYY")</f>
        <v>September 2023</v>
      </c>
      <c r="R363" s="33">
        <v>0.64583333333333304</v>
      </c>
      <c r="S363" s="6">
        <f t="shared" si="17"/>
        <v>45180.635416666664</v>
      </c>
      <c r="T363" s="6">
        <f t="shared" si="18"/>
        <v>45180.645833333336</v>
      </c>
      <c r="U363" s="92">
        <f t="shared" si="19"/>
        <v>1.0416666671517305E-2</v>
      </c>
      <c r="V363" s="2" t="s">
        <v>25</v>
      </c>
      <c r="W363" s="10" t="s">
        <v>26</v>
      </c>
    </row>
    <row r="364" spans="1:23" ht="18" customHeight="1" x14ac:dyDescent="0.25">
      <c r="A364" s="107">
        <v>364</v>
      </c>
      <c r="B364" s="68">
        <v>45180</v>
      </c>
      <c r="C364" s="68" t="str">
        <f>TEXT(Table1[[#This Row],[CALL DATE]], "mmm yyy")</f>
        <v>Sep 2023</v>
      </c>
      <c r="D364" s="33">
        <v>0.69444444444444398</v>
      </c>
      <c r="E364" s="33">
        <v>0.69791666666666696</v>
      </c>
      <c r="F364" s="130">
        <f>Table1[[#This Row],[CALL 
ATTENDED 
TIME]]-Table1[[#This Row],[CALL RECEIVED TIME]]</f>
        <v>3.472222222222987E-3</v>
      </c>
      <c r="G364" s="17" t="s">
        <v>3646</v>
      </c>
      <c r="H364" s="37" t="s">
        <v>128</v>
      </c>
      <c r="I364" s="37" t="s">
        <v>808</v>
      </c>
      <c r="J364" s="2" t="s">
        <v>171</v>
      </c>
      <c r="K364" s="5" t="s">
        <v>45</v>
      </c>
      <c r="L364" s="67" t="s">
        <v>2404</v>
      </c>
      <c r="M364" s="67" t="s">
        <v>2405</v>
      </c>
      <c r="N364" s="63" t="s">
        <v>41</v>
      </c>
      <c r="O364" s="2" t="s">
        <v>41</v>
      </c>
      <c r="P364" s="68">
        <v>45180</v>
      </c>
      <c r="Q364" s="68" t="str">
        <f>TEXT(Table1[[#This Row],[END DATE ]], "MMMM YYYY")</f>
        <v>September 2023</v>
      </c>
      <c r="R364" s="33">
        <v>0.70138888888888895</v>
      </c>
      <c r="S364" s="6">
        <f t="shared" si="17"/>
        <v>45180.694444444445</v>
      </c>
      <c r="T364" s="6">
        <f t="shared" si="18"/>
        <v>45180.701388888891</v>
      </c>
      <c r="U364" s="92">
        <f t="shared" si="19"/>
        <v>6.9444444452528842E-3</v>
      </c>
      <c r="V364" s="2" t="s">
        <v>25</v>
      </c>
      <c r="W364" s="10" t="s">
        <v>42</v>
      </c>
    </row>
    <row r="365" spans="1:23" ht="18" customHeight="1" x14ac:dyDescent="0.25">
      <c r="A365" s="107">
        <v>365</v>
      </c>
      <c r="B365" s="3">
        <v>45180</v>
      </c>
      <c r="C365" s="3" t="str">
        <f>TEXT(Table1[[#This Row],[CALL DATE]], "mmm yyy")</f>
        <v>Sep 2023</v>
      </c>
      <c r="D365" s="4">
        <v>0.47916666666666669</v>
      </c>
      <c r="E365" s="4">
        <v>0.4826388888888889</v>
      </c>
      <c r="F365" s="130">
        <f>Table1[[#This Row],[CALL 
ATTENDED 
TIME]]-Table1[[#This Row],[CALL RECEIVED TIME]]</f>
        <v>3.4722222222222099E-3</v>
      </c>
      <c r="G365" s="17" t="s">
        <v>3647</v>
      </c>
      <c r="H365" s="5" t="s">
        <v>380</v>
      </c>
      <c r="I365" s="5" t="s">
        <v>381</v>
      </c>
      <c r="J365" s="2" t="s">
        <v>21</v>
      </c>
      <c r="K365" s="2" t="s">
        <v>111</v>
      </c>
      <c r="L365" s="18" t="s">
        <v>1529</v>
      </c>
      <c r="M365" s="18" t="s">
        <v>2406</v>
      </c>
      <c r="N365" s="63" t="s">
        <v>41</v>
      </c>
      <c r="O365" s="2" t="s">
        <v>41</v>
      </c>
      <c r="P365" s="3">
        <v>45180</v>
      </c>
      <c r="Q365" s="3" t="str">
        <f>TEXT(Table1[[#This Row],[END DATE ]], "MMMM YYYY")</f>
        <v>September 2023</v>
      </c>
      <c r="R365" s="4">
        <v>0.48958333333333331</v>
      </c>
      <c r="S365" s="6">
        <f t="shared" si="17"/>
        <v>45180.479166666664</v>
      </c>
      <c r="T365" s="6">
        <f t="shared" si="18"/>
        <v>45180.489583333336</v>
      </c>
      <c r="U365" s="92">
        <f t="shared" si="19"/>
        <v>1.0416666671517305E-2</v>
      </c>
      <c r="V365" s="2" t="s">
        <v>25</v>
      </c>
      <c r="W365" s="10" t="s">
        <v>26</v>
      </c>
    </row>
    <row r="366" spans="1:23" ht="18" customHeight="1" x14ac:dyDescent="0.25">
      <c r="A366" s="107">
        <v>366</v>
      </c>
      <c r="B366" s="3">
        <v>45180</v>
      </c>
      <c r="C366" s="3" t="str">
        <f>TEXT(Table1[[#This Row],[CALL DATE]], "mmm yyy")</f>
        <v>Sep 2023</v>
      </c>
      <c r="D366" s="4">
        <v>0.52430555555555558</v>
      </c>
      <c r="E366" s="4">
        <v>0.52777777777777779</v>
      </c>
      <c r="F366" s="130">
        <f>Table1[[#This Row],[CALL 
ATTENDED 
TIME]]-Table1[[#This Row],[CALL RECEIVED TIME]]</f>
        <v>3.4722222222222099E-3</v>
      </c>
      <c r="G366" s="17" t="s">
        <v>607</v>
      </c>
      <c r="H366" s="5" t="s">
        <v>608</v>
      </c>
      <c r="I366" s="5" t="s">
        <v>609</v>
      </c>
      <c r="J366" s="2" t="s">
        <v>21</v>
      </c>
      <c r="K366" s="5" t="s">
        <v>1608</v>
      </c>
      <c r="L366" s="18" t="s">
        <v>2407</v>
      </c>
      <c r="M366" s="19" t="s">
        <v>2408</v>
      </c>
      <c r="N366" s="63" t="s">
        <v>41</v>
      </c>
      <c r="O366" s="2" t="s">
        <v>41</v>
      </c>
      <c r="P366" s="3">
        <v>45180</v>
      </c>
      <c r="Q366" s="3" t="str">
        <f>TEXT(Table1[[#This Row],[END DATE ]], "MMMM YYYY")</f>
        <v>September 2023</v>
      </c>
      <c r="R366" s="4">
        <v>0.53125</v>
      </c>
      <c r="S366" s="6">
        <f t="shared" si="17"/>
        <v>45180.524305555555</v>
      </c>
      <c r="T366" s="6">
        <f t="shared" si="18"/>
        <v>45180.53125</v>
      </c>
      <c r="U366" s="92">
        <f t="shared" si="19"/>
        <v>6.9444444452528842E-3</v>
      </c>
      <c r="V366" s="2" t="s">
        <v>25</v>
      </c>
      <c r="W366" s="10" t="s">
        <v>26</v>
      </c>
    </row>
    <row r="367" spans="1:23" ht="18" customHeight="1" x14ac:dyDescent="0.25">
      <c r="A367" s="107">
        <v>367</v>
      </c>
      <c r="B367" s="3">
        <v>45180</v>
      </c>
      <c r="C367" s="3" t="str">
        <f>TEXT(Table1[[#This Row],[CALL DATE]], "mmm yyy")</f>
        <v>Sep 2023</v>
      </c>
      <c r="D367" s="4">
        <v>0.6875</v>
      </c>
      <c r="E367" s="4">
        <v>0.69444444444444453</v>
      </c>
      <c r="F367" s="130">
        <f>Table1[[#This Row],[CALL 
ATTENDED 
TIME]]-Table1[[#This Row],[CALL RECEIVED TIME]]</f>
        <v>6.9444444444445308E-3</v>
      </c>
      <c r="G367" s="35" t="s">
        <v>3663</v>
      </c>
      <c r="H367" s="2" t="s">
        <v>3356</v>
      </c>
      <c r="I367" s="2" t="s">
        <v>2057</v>
      </c>
      <c r="J367" s="2" t="s">
        <v>77</v>
      </c>
      <c r="K367" s="5" t="s">
        <v>1608</v>
      </c>
      <c r="L367" s="18" t="s">
        <v>2409</v>
      </c>
      <c r="M367" s="19" t="s">
        <v>2410</v>
      </c>
      <c r="N367" s="63" t="s">
        <v>41</v>
      </c>
      <c r="O367" s="2" t="s">
        <v>41</v>
      </c>
      <c r="P367" s="3">
        <v>45180</v>
      </c>
      <c r="Q367" s="3" t="str">
        <f>TEXT(Table1[[#This Row],[END DATE ]], "MMMM YYYY")</f>
        <v>September 2023</v>
      </c>
      <c r="R367" s="4">
        <v>0.70486111111111116</v>
      </c>
      <c r="S367" s="6">
        <f t="shared" si="17"/>
        <v>45180.6875</v>
      </c>
      <c r="T367" s="6">
        <f t="shared" si="18"/>
        <v>45180.704861111109</v>
      </c>
      <c r="U367" s="92">
        <f t="shared" si="19"/>
        <v>1.7361111109494232E-2</v>
      </c>
      <c r="V367" s="2" t="s">
        <v>25</v>
      </c>
      <c r="W367" s="10" t="s">
        <v>26</v>
      </c>
    </row>
    <row r="368" spans="1:23" ht="18" customHeight="1" x14ac:dyDescent="0.25">
      <c r="A368" s="107">
        <v>368</v>
      </c>
      <c r="B368" s="3">
        <v>45180</v>
      </c>
      <c r="C368" s="3" t="str">
        <f>TEXT(Table1[[#This Row],[CALL DATE]], "mmm yyy")</f>
        <v>Sep 2023</v>
      </c>
      <c r="D368" s="4">
        <v>0.45833333333333331</v>
      </c>
      <c r="E368" s="4">
        <v>0.46527777777777773</v>
      </c>
      <c r="F368" s="130">
        <f>Table1[[#This Row],[CALL 
ATTENDED 
TIME]]-Table1[[#This Row],[CALL RECEIVED TIME]]</f>
        <v>6.9444444444444198E-3</v>
      </c>
      <c r="G368" s="18" t="s">
        <v>57</v>
      </c>
      <c r="H368" s="2" t="s">
        <v>27</v>
      </c>
      <c r="I368" s="2" t="s">
        <v>58</v>
      </c>
      <c r="J368" s="2" t="s">
        <v>77</v>
      </c>
      <c r="K368" s="2" t="s">
        <v>111</v>
      </c>
      <c r="L368" s="18" t="s">
        <v>33</v>
      </c>
      <c r="M368" s="19" t="s">
        <v>2411</v>
      </c>
      <c r="N368" s="2" t="s">
        <v>41</v>
      </c>
      <c r="O368" s="10" t="s">
        <v>41</v>
      </c>
      <c r="P368" s="3">
        <v>45180</v>
      </c>
      <c r="Q368" s="3" t="str">
        <f>TEXT(Table1[[#This Row],[END DATE ]], "MMMM YYYY")</f>
        <v>September 2023</v>
      </c>
      <c r="R368" s="4">
        <v>0.47222222222222227</v>
      </c>
      <c r="S368" s="6">
        <f t="shared" si="17"/>
        <v>45180.458333333336</v>
      </c>
      <c r="T368" s="6">
        <f t="shared" si="18"/>
        <v>45180.472222222219</v>
      </c>
      <c r="U368" s="92">
        <f t="shared" si="19"/>
        <v>1.3888888883229811E-2</v>
      </c>
      <c r="V368" s="2" t="s">
        <v>25</v>
      </c>
      <c r="W368" s="2" t="s">
        <v>47</v>
      </c>
    </row>
    <row r="369" spans="1:23" ht="18" customHeight="1" x14ac:dyDescent="0.25">
      <c r="A369" s="107">
        <v>369</v>
      </c>
      <c r="B369" s="3">
        <v>45180</v>
      </c>
      <c r="C369" s="3" t="str">
        <f>TEXT(Table1[[#This Row],[CALL DATE]], "mmm yyy")</f>
        <v>Sep 2023</v>
      </c>
      <c r="D369" s="4">
        <v>0.47916666666666669</v>
      </c>
      <c r="E369" s="4">
        <v>0.4861111111111111</v>
      </c>
      <c r="F369" s="130">
        <f>Table1[[#This Row],[CALL 
ATTENDED 
TIME]]-Table1[[#This Row],[CALL RECEIVED TIME]]</f>
        <v>6.9444444444444198E-3</v>
      </c>
      <c r="G369" s="18" t="s">
        <v>3638</v>
      </c>
      <c r="H369" s="2" t="s">
        <v>212</v>
      </c>
      <c r="I369" s="2" t="s">
        <v>213</v>
      </c>
      <c r="J369" s="2" t="s">
        <v>77</v>
      </c>
      <c r="K369" s="2" t="s">
        <v>111</v>
      </c>
      <c r="L369" s="18" t="s">
        <v>2412</v>
      </c>
      <c r="M369" s="19" t="s">
        <v>2413</v>
      </c>
      <c r="N369" s="2" t="s">
        <v>2414</v>
      </c>
      <c r="O369" s="10" t="s">
        <v>41</v>
      </c>
      <c r="P369" s="3">
        <v>45180</v>
      </c>
      <c r="Q369" s="3" t="str">
        <f>TEXT(Table1[[#This Row],[END DATE ]], "MMMM YYYY")</f>
        <v>September 2023</v>
      </c>
      <c r="R369" s="4">
        <v>0.49652777777777773</v>
      </c>
      <c r="S369" s="6">
        <f t="shared" si="17"/>
        <v>45180.479166666664</v>
      </c>
      <c r="T369" s="6">
        <f t="shared" si="18"/>
        <v>45180.496527777781</v>
      </c>
      <c r="U369" s="92">
        <f t="shared" si="19"/>
        <v>1.7361111116770189E-2</v>
      </c>
      <c r="V369" s="2" t="s">
        <v>25</v>
      </c>
      <c r="W369" s="2" t="s">
        <v>42</v>
      </c>
    </row>
    <row r="370" spans="1:23" ht="18" customHeight="1" x14ac:dyDescent="0.25">
      <c r="A370" s="107">
        <v>370</v>
      </c>
      <c r="B370" s="3">
        <v>45180</v>
      </c>
      <c r="C370" s="3" t="str">
        <f>TEXT(Table1[[#This Row],[CALL DATE]], "mmm yyy")</f>
        <v>Sep 2023</v>
      </c>
      <c r="D370" s="4">
        <v>0.5</v>
      </c>
      <c r="E370" s="4">
        <v>0.50694444444444442</v>
      </c>
      <c r="F370" s="130">
        <f>Table1[[#This Row],[CALL 
ATTENDED 
TIME]]-Table1[[#This Row],[CALL RECEIVED TIME]]</f>
        <v>6.9444444444444198E-3</v>
      </c>
      <c r="G370" s="18" t="s">
        <v>3679</v>
      </c>
      <c r="H370" s="2" t="s">
        <v>286</v>
      </c>
      <c r="I370" s="2" t="s">
        <v>3351</v>
      </c>
      <c r="J370" s="2" t="s">
        <v>77</v>
      </c>
      <c r="K370" s="2" t="s">
        <v>55</v>
      </c>
      <c r="L370" s="18" t="s">
        <v>2415</v>
      </c>
      <c r="M370" s="19" t="s">
        <v>2416</v>
      </c>
      <c r="N370" s="63" t="s">
        <v>41</v>
      </c>
      <c r="O370" s="2" t="s">
        <v>41</v>
      </c>
      <c r="P370" s="3">
        <v>45180</v>
      </c>
      <c r="Q370" s="3" t="str">
        <f>TEXT(Table1[[#This Row],[END DATE ]], "MMMM YYYY")</f>
        <v>September 2023</v>
      </c>
      <c r="R370" s="4">
        <v>0.51736111111111105</v>
      </c>
      <c r="S370" s="6">
        <f t="shared" si="17"/>
        <v>45180.5</v>
      </c>
      <c r="T370" s="6">
        <f t="shared" si="18"/>
        <v>45180.517361111109</v>
      </c>
      <c r="U370" s="92">
        <f t="shared" si="19"/>
        <v>1.7361111109494232E-2</v>
      </c>
      <c r="V370" s="2" t="s">
        <v>25</v>
      </c>
      <c r="W370" s="10" t="s">
        <v>26</v>
      </c>
    </row>
    <row r="371" spans="1:23" ht="18" customHeight="1" x14ac:dyDescent="0.25">
      <c r="A371" s="107">
        <v>371</v>
      </c>
      <c r="B371" s="3">
        <v>45180</v>
      </c>
      <c r="C371" s="3" t="str">
        <f>TEXT(Table1[[#This Row],[CALL DATE]], "mmm yyy")</f>
        <v>Sep 2023</v>
      </c>
      <c r="D371" s="4">
        <v>0.58333333333333337</v>
      </c>
      <c r="E371" s="4">
        <v>0.59375</v>
      </c>
      <c r="F371" s="130">
        <f>Table1[[#This Row],[CALL 
ATTENDED 
TIME]]-Table1[[#This Row],[CALL RECEIVED TIME]]</f>
        <v>1.041666666666663E-2</v>
      </c>
      <c r="G371" s="17" t="s">
        <v>3641</v>
      </c>
      <c r="H371" s="5" t="s">
        <v>36</v>
      </c>
      <c r="I371" s="5" t="s">
        <v>37</v>
      </c>
      <c r="J371" s="2" t="s">
        <v>77</v>
      </c>
      <c r="K371" s="5" t="s">
        <v>1608</v>
      </c>
      <c r="L371" s="18" t="s">
        <v>2417</v>
      </c>
      <c r="M371" s="19" t="s">
        <v>2418</v>
      </c>
      <c r="N371" s="2" t="s">
        <v>41</v>
      </c>
      <c r="O371" s="10" t="s">
        <v>41</v>
      </c>
      <c r="P371" s="3">
        <v>45180</v>
      </c>
      <c r="Q371" s="3" t="str">
        <f>TEXT(Table1[[#This Row],[END DATE ]], "MMMM YYYY")</f>
        <v>September 2023</v>
      </c>
      <c r="R371" s="4">
        <v>0.59722222222222221</v>
      </c>
      <c r="S371" s="6">
        <f t="shared" si="17"/>
        <v>45180.583333333336</v>
      </c>
      <c r="T371" s="6">
        <f t="shared" si="18"/>
        <v>45180.597222222219</v>
      </c>
      <c r="U371" s="92">
        <f t="shared" si="19"/>
        <v>1.3888888883229811E-2</v>
      </c>
      <c r="V371" s="2" t="s">
        <v>25</v>
      </c>
      <c r="W371" s="2" t="s">
        <v>42</v>
      </c>
    </row>
    <row r="372" spans="1:23" ht="18" customHeight="1" x14ac:dyDescent="0.25">
      <c r="A372" s="107">
        <v>372</v>
      </c>
      <c r="B372" s="3">
        <v>45180</v>
      </c>
      <c r="C372" s="3" t="str">
        <f>TEXT(Table1[[#This Row],[CALL DATE]], "mmm yyy")</f>
        <v>Sep 2023</v>
      </c>
      <c r="D372" s="4">
        <v>0.3125</v>
      </c>
      <c r="E372" s="4">
        <v>0.31597222222222221</v>
      </c>
      <c r="F372" s="130">
        <f>Table1[[#This Row],[CALL 
ATTENDED 
TIME]]-Table1[[#This Row],[CALL RECEIVED TIME]]</f>
        <v>3.4722222222222099E-3</v>
      </c>
      <c r="G372" s="17" t="s">
        <v>1417</v>
      </c>
      <c r="H372" s="5" t="s">
        <v>1418</v>
      </c>
      <c r="I372" s="5" t="s">
        <v>1419</v>
      </c>
      <c r="J372" s="2" t="s">
        <v>77</v>
      </c>
      <c r="K372" s="5" t="s">
        <v>1608</v>
      </c>
      <c r="L372" s="18" t="s">
        <v>2342</v>
      </c>
      <c r="M372" s="19" t="s">
        <v>3523</v>
      </c>
      <c r="N372" s="63" t="s">
        <v>41</v>
      </c>
      <c r="O372" s="2" t="s">
        <v>41</v>
      </c>
      <c r="P372" s="3">
        <v>45180</v>
      </c>
      <c r="Q372" s="3" t="str">
        <f>TEXT(Table1[[#This Row],[END DATE ]], "MMMM YYYY")</f>
        <v>September 2023</v>
      </c>
      <c r="R372" s="4">
        <v>0.3263888888888889</v>
      </c>
      <c r="S372" s="6">
        <f t="shared" si="17"/>
        <v>45180.3125</v>
      </c>
      <c r="T372" s="6">
        <f t="shared" si="18"/>
        <v>45180.326388888891</v>
      </c>
      <c r="U372" s="92">
        <f t="shared" si="19"/>
        <v>1.3888888890505768E-2</v>
      </c>
      <c r="V372" s="2" t="s">
        <v>25</v>
      </c>
      <c r="W372" s="10" t="s">
        <v>26</v>
      </c>
    </row>
    <row r="373" spans="1:23" ht="18" customHeight="1" x14ac:dyDescent="0.25">
      <c r="A373" s="107">
        <v>373</v>
      </c>
      <c r="B373" s="68">
        <v>45181</v>
      </c>
      <c r="C373" s="68" t="str">
        <f>TEXT(Table1[[#This Row],[CALL DATE]], "mmm yyy")</f>
        <v>Sep 2023</v>
      </c>
      <c r="D373" s="33">
        <v>0.32291666666666702</v>
      </c>
      <c r="E373" s="33">
        <v>0.32638888888888901</v>
      </c>
      <c r="F373" s="130">
        <f>Table1[[#This Row],[CALL 
ATTENDED 
TIME]]-Table1[[#This Row],[CALL RECEIVED TIME]]</f>
        <v>3.4722222222219878E-3</v>
      </c>
      <c r="G373" s="17" t="s">
        <v>3651</v>
      </c>
      <c r="H373" s="37" t="s">
        <v>43</v>
      </c>
      <c r="I373" s="5" t="s">
        <v>44</v>
      </c>
      <c r="J373" s="2" t="s">
        <v>171</v>
      </c>
      <c r="K373" s="5" t="s">
        <v>45</v>
      </c>
      <c r="L373" s="18" t="s">
        <v>845</v>
      </c>
      <c r="M373" s="67" t="s">
        <v>2419</v>
      </c>
      <c r="N373" s="2" t="s">
        <v>41</v>
      </c>
      <c r="O373" s="45" t="s">
        <v>41</v>
      </c>
      <c r="P373" s="68">
        <v>45181</v>
      </c>
      <c r="Q373" s="68" t="str">
        <f>TEXT(Table1[[#This Row],[END DATE ]], "MMMM YYYY")</f>
        <v>September 2023</v>
      </c>
      <c r="R373" s="33">
        <v>0.33333333333333298</v>
      </c>
      <c r="S373" s="6">
        <f t="shared" si="17"/>
        <v>45181.322916666664</v>
      </c>
      <c r="T373" s="6">
        <f t="shared" si="18"/>
        <v>45181.333333333336</v>
      </c>
      <c r="U373" s="92">
        <f t="shared" si="19"/>
        <v>1.0416666671517305E-2</v>
      </c>
      <c r="V373" s="2" t="s">
        <v>25</v>
      </c>
      <c r="W373" s="45" t="s">
        <v>47</v>
      </c>
    </row>
    <row r="374" spans="1:23" ht="18" customHeight="1" x14ac:dyDescent="0.25">
      <c r="A374" s="107">
        <v>374</v>
      </c>
      <c r="B374" s="68">
        <v>45181</v>
      </c>
      <c r="C374" s="68" t="str">
        <f>TEXT(Table1[[#This Row],[CALL DATE]], "mmm yyy")</f>
        <v>Sep 2023</v>
      </c>
      <c r="D374" s="33">
        <v>0.375</v>
      </c>
      <c r="E374" s="33">
        <v>0.37847222222222199</v>
      </c>
      <c r="F374" s="130">
        <f>Table1[[#This Row],[CALL 
ATTENDED 
TIME]]-Table1[[#This Row],[CALL RECEIVED TIME]]</f>
        <v>3.4722222222219878E-3</v>
      </c>
      <c r="G374" s="17" t="s">
        <v>3651</v>
      </c>
      <c r="H374" s="37" t="s">
        <v>43</v>
      </c>
      <c r="I374" s="37" t="s">
        <v>849</v>
      </c>
      <c r="J374" s="2" t="s">
        <v>171</v>
      </c>
      <c r="K374" s="5" t="s">
        <v>45</v>
      </c>
      <c r="L374" s="18" t="s">
        <v>845</v>
      </c>
      <c r="M374" s="67" t="s">
        <v>2419</v>
      </c>
      <c r="N374" s="2" t="s">
        <v>41</v>
      </c>
      <c r="O374" s="45" t="s">
        <v>41</v>
      </c>
      <c r="P374" s="68">
        <v>45181</v>
      </c>
      <c r="Q374" s="68" t="str">
        <f>TEXT(Table1[[#This Row],[END DATE ]], "MMMM YYYY")</f>
        <v>September 2023</v>
      </c>
      <c r="R374" s="33">
        <v>0.38888888888888901</v>
      </c>
      <c r="S374" s="6">
        <f t="shared" si="17"/>
        <v>45181.375</v>
      </c>
      <c r="T374" s="6">
        <f t="shared" si="18"/>
        <v>45181.388888888891</v>
      </c>
      <c r="U374" s="92">
        <f t="shared" si="19"/>
        <v>1.3888888890505768E-2</v>
      </c>
      <c r="V374" s="2" t="s">
        <v>25</v>
      </c>
      <c r="W374" s="45" t="s">
        <v>47</v>
      </c>
    </row>
    <row r="375" spans="1:23" ht="18" customHeight="1" x14ac:dyDescent="0.25">
      <c r="A375" s="107">
        <v>375</v>
      </c>
      <c r="B375" s="68">
        <v>45181</v>
      </c>
      <c r="C375" s="68" t="str">
        <f>TEXT(Table1[[#This Row],[CALL DATE]], "mmm yyy")</f>
        <v>Sep 2023</v>
      </c>
      <c r="D375" s="33">
        <v>0.45138888888888901</v>
      </c>
      <c r="E375" s="33">
        <v>0.45486111111111099</v>
      </c>
      <c r="F375" s="130">
        <f>Table1[[#This Row],[CALL 
ATTENDED 
TIME]]-Table1[[#This Row],[CALL RECEIVED TIME]]</f>
        <v>3.4722222222219878E-3</v>
      </c>
      <c r="G375" s="17" t="s">
        <v>3634</v>
      </c>
      <c r="H375" s="37" t="s">
        <v>128</v>
      </c>
      <c r="I375" s="37" t="s">
        <v>129</v>
      </c>
      <c r="J375" s="2" t="s">
        <v>171</v>
      </c>
      <c r="K375" s="5" t="s">
        <v>1608</v>
      </c>
      <c r="L375" s="67" t="s">
        <v>2420</v>
      </c>
      <c r="M375" s="67" t="s">
        <v>2421</v>
      </c>
      <c r="N375" s="45" t="s">
        <v>1385</v>
      </c>
      <c r="O375" s="45" t="s">
        <v>41</v>
      </c>
      <c r="P375" s="68">
        <v>45181</v>
      </c>
      <c r="Q375" s="68" t="str">
        <f>TEXT(Table1[[#This Row],[END DATE ]], "MMMM YYYY")</f>
        <v>September 2023</v>
      </c>
      <c r="R375" s="33">
        <v>0.46527777777777773</v>
      </c>
      <c r="S375" s="6">
        <f t="shared" si="17"/>
        <v>45181.451388888891</v>
      </c>
      <c r="T375" s="6">
        <f t="shared" si="18"/>
        <v>45181.465277777781</v>
      </c>
      <c r="U375" s="92">
        <f t="shared" si="19"/>
        <v>1.3888888890505768E-2</v>
      </c>
      <c r="V375" s="2" t="s">
        <v>25</v>
      </c>
      <c r="W375" s="45" t="s">
        <v>47</v>
      </c>
    </row>
    <row r="376" spans="1:23" ht="18" customHeight="1" x14ac:dyDescent="0.25">
      <c r="A376" s="107">
        <v>376</v>
      </c>
      <c r="B376" s="68">
        <v>45181</v>
      </c>
      <c r="C376" s="68" t="str">
        <f>TEXT(Table1[[#This Row],[CALL DATE]], "mmm yyy")</f>
        <v>Sep 2023</v>
      </c>
      <c r="D376" s="33">
        <v>0.47916666666666702</v>
      </c>
      <c r="E376" s="33">
        <v>0.48263888888888901</v>
      </c>
      <c r="F376" s="130">
        <f>Table1[[#This Row],[CALL 
ATTENDED 
TIME]]-Table1[[#This Row],[CALL RECEIVED TIME]]</f>
        <v>3.4722222222219878E-3</v>
      </c>
      <c r="G376" s="17" t="s">
        <v>3634</v>
      </c>
      <c r="H376" s="37" t="s">
        <v>128</v>
      </c>
      <c r="I376" s="37" t="s">
        <v>129</v>
      </c>
      <c r="J376" s="2" t="s">
        <v>171</v>
      </c>
      <c r="K376" s="5" t="s">
        <v>45</v>
      </c>
      <c r="L376" s="67" t="s">
        <v>1135</v>
      </c>
      <c r="M376" s="67" t="s">
        <v>2422</v>
      </c>
      <c r="N376" s="45" t="s">
        <v>1137</v>
      </c>
      <c r="O376" s="45" t="s">
        <v>41</v>
      </c>
      <c r="P376" s="68">
        <v>45181</v>
      </c>
      <c r="Q376" s="68" t="str">
        <f>TEXT(Table1[[#This Row],[END DATE ]], "MMMM YYYY")</f>
        <v>September 2023</v>
      </c>
      <c r="R376" s="33">
        <v>0.48819444444444399</v>
      </c>
      <c r="S376" s="6">
        <f t="shared" si="17"/>
        <v>45181.479166666664</v>
      </c>
      <c r="T376" s="6">
        <f t="shared" si="18"/>
        <v>45181.488194444442</v>
      </c>
      <c r="U376" s="92">
        <f t="shared" si="19"/>
        <v>9.0277777781011537E-3</v>
      </c>
      <c r="V376" s="2" t="s">
        <v>25</v>
      </c>
      <c r="W376" s="45" t="s">
        <v>47</v>
      </c>
    </row>
    <row r="377" spans="1:23" ht="18" customHeight="1" x14ac:dyDescent="0.25">
      <c r="A377" s="107">
        <v>377</v>
      </c>
      <c r="B377" s="104">
        <v>45181</v>
      </c>
      <c r="C377" s="104" t="str">
        <f>TEXT(Table1[[#This Row],[CALL DATE]], "mmm yyy")</f>
        <v>Sep 2023</v>
      </c>
      <c r="D377" s="105">
        <v>0.59027777777777801</v>
      </c>
      <c r="E377" s="105">
        <v>0.59097222222222201</v>
      </c>
      <c r="F377" s="130">
        <f>Table1[[#This Row],[CALL 
ATTENDED 
TIME]]-Table1[[#This Row],[CALL RECEIVED TIME]]</f>
        <v>6.9444444444399789E-4</v>
      </c>
      <c r="G377" s="106" t="s">
        <v>57</v>
      </c>
      <c r="H377" s="37" t="s">
        <v>43</v>
      </c>
      <c r="I377" s="37" t="s">
        <v>256</v>
      </c>
      <c r="J377" s="2" t="s">
        <v>171</v>
      </c>
      <c r="K377" s="5" t="s">
        <v>45</v>
      </c>
      <c r="L377" s="67" t="s">
        <v>2423</v>
      </c>
      <c r="M377" s="67" t="s">
        <v>2424</v>
      </c>
      <c r="N377" s="2" t="s">
        <v>41</v>
      </c>
      <c r="O377" s="45" t="s">
        <v>41</v>
      </c>
      <c r="P377" s="68">
        <v>45181</v>
      </c>
      <c r="Q377" s="68" t="str">
        <f>TEXT(Table1[[#This Row],[END DATE ]], "MMMM YYYY")</f>
        <v>September 2023</v>
      </c>
      <c r="R377" s="33">
        <v>0.59722222222222199</v>
      </c>
      <c r="S377" s="6">
        <f t="shared" si="17"/>
        <v>45181.590277777781</v>
      </c>
      <c r="T377" s="6">
        <f t="shared" si="18"/>
        <v>45181.597222222219</v>
      </c>
      <c r="U377" s="92">
        <f t="shared" si="19"/>
        <v>6.9444444379769266E-3</v>
      </c>
      <c r="V377" s="2" t="s">
        <v>25</v>
      </c>
      <c r="W377" s="45" t="s">
        <v>47</v>
      </c>
    </row>
    <row r="378" spans="1:23" ht="18" customHeight="1" x14ac:dyDescent="0.25">
      <c r="A378" s="107">
        <v>378</v>
      </c>
      <c r="B378" s="68">
        <v>45181</v>
      </c>
      <c r="C378" s="68" t="str">
        <f>TEXT(Table1[[#This Row],[CALL DATE]], "mmm yyy")</f>
        <v>Sep 2023</v>
      </c>
      <c r="D378" s="33">
        <v>0.6875</v>
      </c>
      <c r="E378" s="33">
        <v>0.69097222222222199</v>
      </c>
      <c r="F378" s="130">
        <f>Table1[[#This Row],[CALL 
ATTENDED 
TIME]]-Table1[[#This Row],[CALL RECEIVED TIME]]</f>
        <v>3.4722222222219878E-3</v>
      </c>
      <c r="G378" s="69" t="s">
        <v>2389</v>
      </c>
      <c r="H378" s="70" t="s">
        <v>355</v>
      </c>
      <c r="I378" s="70" t="s">
        <v>2390</v>
      </c>
      <c r="J378" s="2" t="s">
        <v>171</v>
      </c>
      <c r="K378" s="5" t="s">
        <v>45</v>
      </c>
      <c r="L378" s="67" t="s">
        <v>2425</v>
      </c>
      <c r="M378" s="67" t="s">
        <v>2426</v>
      </c>
      <c r="N378" s="63" t="s">
        <v>41</v>
      </c>
      <c r="O378" s="2" t="s">
        <v>41</v>
      </c>
      <c r="P378" s="68">
        <v>45181</v>
      </c>
      <c r="Q378" s="68" t="str">
        <f>TEXT(Table1[[#This Row],[END DATE ]], "MMMM YYYY")</f>
        <v>September 2023</v>
      </c>
      <c r="R378" s="33">
        <v>0.70138888888888895</v>
      </c>
      <c r="S378" s="6">
        <f t="shared" si="17"/>
        <v>45181.6875</v>
      </c>
      <c r="T378" s="6">
        <f t="shared" si="18"/>
        <v>45181.701388888891</v>
      </c>
      <c r="U378" s="92">
        <f t="shared" si="19"/>
        <v>1.3888888890505768E-2</v>
      </c>
      <c r="V378" s="2" t="s">
        <v>25</v>
      </c>
      <c r="W378" s="10" t="s">
        <v>26</v>
      </c>
    </row>
    <row r="379" spans="1:23" ht="18" customHeight="1" x14ac:dyDescent="0.25">
      <c r="A379" s="107">
        <v>379</v>
      </c>
      <c r="B379" s="68">
        <v>45181</v>
      </c>
      <c r="C379" s="68" t="str">
        <f>TEXT(Table1[[#This Row],[CALL DATE]], "mmm yyy")</f>
        <v>Sep 2023</v>
      </c>
      <c r="D379" s="33">
        <v>0.6875</v>
      </c>
      <c r="E379" s="33">
        <v>0.69097222222222199</v>
      </c>
      <c r="F379" s="130">
        <f>Table1[[#This Row],[CALL 
ATTENDED 
TIME]]-Table1[[#This Row],[CALL RECEIVED TIME]]</f>
        <v>3.4722222222219878E-3</v>
      </c>
      <c r="G379" s="69" t="s">
        <v>100</v>
      </c>
      <c r="H379" s="70" t="s">
        <v>355</v>
      </c>
      <c r="I379" s="70" t="s">
        <v>356</v>
      </c>
      <c r="J379" s="2" t="s">
        <v>171</v>
      </c>
      <c r="K379" s="5" t="s">
        <v>45</v>
      </c>
      <c r="L379" s="67" t="s">
        <v>2425</v>
      </c>
      <c r="M379" s="67" t="s">
        <v>2426</v>
      </c>
      <c r="N379" s="63" t="s">
        <v>41</v>
      </c>
      <c r="O379" s="2" t="s">
        <v>41</v>
      </c>
      <c r="P379" s="68">
        <v>45181</v>
      </c>
      <c r="Q379" s="68" t="str">
        <f>TEXT(Table1[[#This Row],[END DATE ]], "MMMM YYYY")</f>
        <v>September 2023</v>
      </c>
      <c r="R379" s="33">
        <v>0.70138888888888895</v>
      </c>
      <c r="S379" s="6">
        <f t="shared" si="17"/>
        <v>45181.6875</v>
      </c>
      <c r="T379" s="6">
        <f t="shared" si="18"/>
        <v>45181.701388888891</v>
      </c>
      <c r="U379" s="92">
        <f t="shared" si="19"/>
        <v>1.3888888890505768E-2</v>
      </c>
      <c r="V379" s="2" t="s">
        <v>25</v>
      </c>
      <c r="W379" s="10" t="s">
        <v>26</v>
      </c>
    </row>
    <row r="380" spans="1:23" ht="18" customHeight="1" x14ac:dyDescent="0.25">
      <c r="A380" s="107">
        <v>380</v>
      </c>
      <c r="B380" s="68">
        <v>45181</v>
      </c>
      <c r="C380" s="68" t="str">
        <f>TEXT(Table1[[#This Row],[CALL DATE]], "mmm yyy")</f>
        <v>Sep 2023</v>
      </c>
      <c r="D380" s="33">
        <v>0.6875</v>
      </c>
      <c r="E380" s="33">
        <v>0.69097222222222199</v>
      </c>
      <c r="F380" s="130">
        <f>Table1[[#This Row],[CALL 
ATTENDED 
TIME]]-Table1[[#This Row],[CALL RECEIVED TIME]]</f>
        <v>3.4722222222219878E-3</v>
      </c>
      <c r="G380" s="69" t="s">
        <v>1989</v>
      </c>
      <c r="H380" s="70" t="s">
        <v>355</v>
      </c>
      <c r="I380" s="70" t="s">
        <v>2393</v>
      </c>
      <c r="J380" s="2" t="s">
        <v>171</v>
      </c>
      <c r="K380" s="5" t="s">
        <v>45</v>
      </c>
      <c r="L380" s="67" t="s">
        <v>2425</v>
      </c>
      <c r="M380" s="67" t="s">
        <v>2426</v>
      </c>
      <c r="N380" s="63" t="s">
        <v>41</v>
      </c>
      <c r="O380" s="2" t="s">
        <v>41</v>
      </c>
      <c r="P380" s="68">
        <v>45181</v>
      </c>
      <c r="Q380" s="68" t="str">
        <f>TEXT(Table1[[#This Row],[END DATE ]], "MMMM YYYY")</f>
        <v>September 2023</v>
      </c>
      <c r="R380" s="33">
        <v>0.70138888888888895</v>
      </c>
      <c r="S380" s="6">
        <f t="shared" si="17"/>
        <v>45181.6875</v>
      </c>
      <c r="T380" s="6">
        <f t="shared" si="18"/>
        <v>45181.701388888891</v>
      </c>
      <c r="U380" s="92">
        <f t="shared" si="19"/>
        <v>1.3888888890505768E-2</v>
      </c>
      <c r="V380" s="2" t="s">
        <v>25</v>
      </c>
      <c r="W380" s="10" t="s">
        <v>26</v>
      </c>
    </row>
    <row r="381" spans="1:23" ht="18" customHeight="1" x14ac:dyDescent="0.25">
      <c r="A381" s="107">
        <v>381</v>
      </c>
      <c r="B381" s="68">
        <v>45181</v>
      </c>
      <c r="C381" s="68" t="str">
        <f>TEXT(Table1[[#This Row],[CALL DATE]], "mmm yyy")</f>
        <v>Sep 2023</v>
      </c>
      <c r="D381" s="33">
        <v>0.72916666666666696</v>
      </c>
      <c r="E381" s="33">
        <v>0.73263888888888895</v>
      </c>
      <c r="F381" s="130">
        <f>Table1[[#This Row],[CALL 
ATTENDED 
TIME]]-Table1[[#This Row],[CALL RECEIVED TIME]]</f>
        <v>3.4722222222219878E-3</v>
      </c>
      <c r="G381" s="25" t="s">
        <v>514</v>
      </c>
      <c r="H381" s="37" t="s">
        <v>43</v>
      </c>
      <c r="I381" s="37" t="s">
        <v>515</v>
      </c>
      <c r="J381" s="2" t="s">
        <v>171</v>
      </c>
      <c r="K381" s="5" t="s">
        <v>1608</v>
      </c>
      <c r="L381" s="67" t="s">
        <v>2427</v>
      </c>
      <c r="M381" s="67" t="s">
        <v>2428</v>
      </c>
      <c r="N381" s="45" t="s">
        <v>3450</v>
      </c>
      <c r="O381" s="45" t="s">
        <v>41</v>
      </c>
      <c r="P381" s="68">
        <v>45181</v>
      </c>
      <c r="Q381" s="68" t="str">
        <f>TEXT(Table1[[#This Row],[END DATE ]], "MMMM YYYY")</f>
        <v>September 2023</v>
      </c>
      <c r="R381" s="33">
        <v>0.75</v>
      </c>
      <c r="S381" s="6">
        <f t="shared" si="17"/>
        <v>45181.729166666664</v>
      </c>
      <c r="T381" s="6">
        <f t="shared" si="18"/>
        <v>45181.75</v>
      </c>
      <c r="U381" s="92">
        <f t="shared" si="19"/>
        <v>2.0833333335758653E-2</v>
      </c>
      <c r="V381" s="2" t="s">
        <v>25</v>
      </c>
      <c r="W381" s="45" t="s">
        <v>47</v>
      </c>
    </row>
    <row r="382" spans="1:23" ht="18" customHeight="1" x14ac:dyDescent="0.25">
      <c r="A382" s="107">
        <v>382</v>
      </c>
      <c r="B382" s="3">
        <v>45181</v>
      </c>
      <c r="C382" s="3" t="str">
        <f>TEXT(Table1[[#This Row],[CALL DATE]], "mmm yyy")</f>
        <v>Sep 2023</v>
      </c>
      <c r="D382" s="4">
        <v>0.41666666666666669</v>
      </c>
      <c r="E382" s="4">
        <v>0.4236111111111111</v>
      </c>
      <c r="F382" s="130">
        <f>Table1[[#This Row],[CALL 
ATTENDED 
TIME]]-Table1[[#This Row],[CALL RECEIVED TIME]]</f>
        <v>6.9444444444444198E-3</v>
      </c>
      <c r="G382" s="18" t="s">
        <v>57</v>
      </c>
      <c r="H382" s="2" t="s">
        <v>27</v>
      </c>
      <c r="I382" s="2" t="s">
        <v>58</v>
      </c>
      <c r="J382" s="2" t="s">
        <v>77</v>
      </c>
      <c r="K382" s="2" t="s">
        <v>162</v>
      </c>
      <c r="L382" s="18" t="s">
        <v>2429</v>
      </c>
      <c r="M382" s="19" t="s">
        <v>2430</v>
      </c>
      <c r="N382" s="2" t="s">
        <v>41</v>
      </c>
      <c r="O382" s="10" t="s">
        <v>41</v>
      </c>
      <c r="P382" s="3">
        <v>45181</v>
      </c>
      <c r="Q382" s="3" t="str">
        <f>TEXT(Table1[[#This Row],[END DATE ]], "MMMM YYYY")</f>
        <v>September 2023</v>
      </c>
      <c r="R382" s="4">
        <v>0.43055555555555558</v>
      </c>
      <c r="S382" s="6">
        <f t="shared" si="17"/>
        <v>45181.416666666664</v>
      </c>
      <c r="T382" s="6">
        <f t="shared" si="18"/>
        <v>45181.430555555555</v>
      </c>
      <c r="U382" s="92">
        <f t="shared" si="19"/>
        <v>1.3888888890505768E-2</v>
      </c>
      <c r="V382" s="2" t="s">
        <v>25</v>
      </c>
      <c r="W382" s="2" t="s">
        <v>47</v>
      </c>
    </row>
    <row r="383" spans="1:23" ht="18" customHeight="1" x14ac:dyDescent="0.25">
      <c r="A383" s="107">
        <v>383</v>
      </c>
      <c r="B383" s="3">
        <v>45181</v>
      </c>
      <c r="C383" s="3" t="str">
        <f>TEXT(Table1[[#This Row],[CALL DATE]], "mmm yyy")</f>
        <v>Sep 2023</v>
      </c>
      <c r="D383" s="4">
        <v>0.58333333333333337</v>
      </c>
      <c r="E383" s="4">
        <v>0.58680555555555558</v>
      </c>
      <c r="F383" s="130">
        <f>Table1[[#This Row],[CALL 
ATTENDED 
TIME]]-Table1[[#This Row],[CALL RECEIVED TIME]]</f>
        <v>3.4722222222222099E-3</v>
      </c>
      <c r="G383" s="18" t="s">
        <v>3654</v>
      </c>
      <c r="H383" s="2" t="s">
        <v>27</v>
      </c>
      <c r="I383" s="2" t="s">
        <v>28</v>
      </c>
      <c r="J383" s="2" t="s">
        <v>77</v>
      </c>
      <c r="K383" s="2" t="s">
        <v>182</v>
      </c>
      <c r="L383" s="18" t="s">
        <v>29</v>
      </c>
      <c r="M383" s="19" t="s">
        <v>2431</v>
      </c>
      <c r="N383" s="63" t="s">
        <v>41</v>
      </c>
      <c r="O383" s="2" t="s">
        <v>41</v>
      </c>
      <c r="P383" s="3">
        <v>45181</v>
      </c>
      <c r="Q383" s="3" t="str">
        <f>TEXT(Table1[[#This Row],[END DATE ]], "MMMM YYYY")</f>
        <v>September 2023</v>
      </c>
      <c r="R383" s="4">
        <v>0.59027777777777779</v>
      </c>
      <c r="S383" s="6">
        <f t="shared" si="17"/>
        <v>45181.583333333336</v>
      </c>
      <c r="T383" s="6">
        <f t="shared" si="18"/>
        <v>45181.590277777781</v>
      </c>
      <c r="U383" s="92">
        <f t="shared" si="19"/>
        <v>6.9444444452528842E-3</v>
      </c>
      <c r="V383" s="2" t="s">
        <v>25</v>
      </c>
      <c r="W383" s="10" t="s">
        <v>26</v>
      </c>
    </row>
    <row r="384" spans="1:23" ht="18" customHeight="1" x14ac:dyDescent="0.25">
      <c r="A384" s="107">
        <v>384</v>
      </c>
      <c r="B384" s="3">
        <v>45181</v>
      </c>
      <c r="C384" s="3" t="str">
        <f>TEXT(Table1[[#This Row],[CALL DATE]], "mmm yyy")</f>
        <v>Sep 2023</v>
      </c>
      <c r="D384" s="21">
        <v>0.91666666666666663</v>
      </c>
      <c r="E384" s="21">
        <v>0.92361111111111116</v>
      </c>
      <c r="F384" s="130">
        <f>Table1[[#This Row],[CALL 
ATTENDED 
TIME]]-Table1[[#This Row],[CALL RECEIVED TIME]]</f>
        <v>6.9444444444445308E-3</v>
      </c>
      <c r="G384" s="17" t="s">
        <v>3666</v>
      </c>
      <c r="H384" s="5" t="s">
        <v>27</v>
      </c>
      <c r="I384" s="5" t="s">
        <v>85</v>
      </c>
      <c r="J384" s="5" t="s">
        <v>443</v>
      </c>
      <c r="K384" s="2" t="s">
        <v>162</v>
      </c>
      <c r="L384" s="22" t="s">
        <v>2432</v>
      </c>
      <c r="M384" s="22" t="s">
        <v>2433</v>
      </c>
      <c r="N384" s="2" t="s">
        <v>41</v>
      </c>
      <c r="O384" s="23" t="s">
        <v>41</v>
      </c>
      <c r="P384" s="3">
        <v>45181</v>
      </c>
      <c r="Q384" s="3" t="str">
        <f>TEXT(Table1[[#This Row],[END DATE ]], "MMMM YYYY")</f>
        <v>September 2023</v>
      </c>
      <c r="R384" s="21">
        <v>0.92708333333333337</v>
      </c>
      <c r="S384" s="6">
        <f t="shared" si="17"/>
        <v>45181.916666666664</v>
      </c>
      <c r="T384" s="6">
        <f t="shared" si="18"/>
        <v>45181.927083333336</v>
      </c>
      <c r="U384" s="92">
        <f t="shared" si="19"/>
        <v>1.0416666671517305E-2</v>
      </c>
      <c r="V384" s="2" t="s">
        <v>25</v>
      </c>
      <c r="W384" s="10" t="s">
        <v>26</v>
      </c>
    </row>
    <row r="385" spans="1:23" ht="18" customHeight="1" x14ac:dyDescent="0.25">
      <c r="A385" s="107">
        <v>385</v>
      </c>
      <c r="B385" s="68">
        <v>45182</v>
      </c>
      <c r="C385" s="68" t="str">
        <f>TEXT(Table1[[#This Row],[CALL DATE]], "mmm yyy")</f>
        <v>Sep 2023</v>
      </c>
      <c r="D385" s="33">
        <v>0.5</v>
      </c>
      <c r="E385" s="33">
        <v>0.50347222222222199</v>
      </c>
      <c r="F385" s="130">
        <f>Table1[[#This Row],[CALL 
ATTENDED 
TIME]]-Table1[[#This Row],[CALL RECEIVED TIME]]</f>
        <v>3.4722222222219878E-3</v>
      </c>
      <c r="G385" s="25" t="s">
        <v>514</v>
      </c>
      <c r="H385" s="37" t="s">
        <v>43</v>
      </c>
      <c r="I385" s="37" t="s">
        <v>515</v>
      </c>
      <c r="J385" s="2" t="s">
        <v>171</v>
      </c>
      <c r="K385" s="5" t="s">
        <v>1608</v>
      </c>
      <c r="L385" s="67" t="s">
        <v>2434</v>
      </c>
      <c r="M385" s="67" t="s">
        <v>3451</v>
      </c>
      <c r="N385" s="2" t="s">
        <v>41</v>
      </c>
      <c r="O385" s="45" t="s">
        <v>41</v>
      </c>
      <c r="P385" s="68">
        <v>45182</v>
      </c>
      <c r="Q385" s="68" t="str">
        <f>TEXT(Table1[[#This Row],[END DATE ]], "MMMM YYYY")</f>
        <v>September 2023</v>
      </c>
      <c r="R385" s="33">
        <v>0.51388888888888895</v>
      </c>
      <c r="S385" s="6">
        <f t="shared" ref="S385:S448" si="20">B385+D385</f>
        <v>45182.5</v>
      </c>
      <c r="T385" s="6">
        <f t="shared" si="18"/>
        <v>45182.513888888891</v>
      </c>
      <c r="U385" s="92">
        <f t="shared" si="19"/>
        <v>1.3888888890505768E-2</v>
      </c>
      <c r="V385" s="2" t="s">
        <v>25</v>
      </c>
      <c r="W385" s="45" t="s">
        <v>47</v>
      </c>
    </row>
    <row r="386" spans="1:23" ht="18" customHeight="1" x14ac:dyDescent="0.25">
      <c r="A386" s="107">
        <v>386</v>
      </c>
      <c r="B386" s="3">
        <v>45182</v>
      </c>
      <c r="C386" s="3" t="str">
        <f>TEXT(Table1[[#This Row],[CALL DATE]], "mmm yyy")</f>
        <v>Sep 2023</v>
      </c>
      <c r="D386" s="21">
        <v>6.9444444444444441E-3</v>
      </c>
      <c r="E386" s="21">
        <v>1.0416666666666666E-2</v>
      </c>
      <c r="F386" s="130">
        <f>Table1[[#This Row],[CALL 
ATTENDED 
TIME]]-Table1[[#This Row],[CALL RECEIVED TIME]]</f>
        <v>3.472222222222222E-3</v>
      </c>
      <c r="G386" s="17" t="s">
        <v>3654</v>
      </c>
      <c r="H386" s="5" t="s">
        <v>27</v>
      </c>
      <c r="I386" s="5" t="s">
        <v>28</v>
      </c>
      <c r="J386" s="2" t="s">
        <v>443</v>
      </c>
      <c r="K386" s="5" t="s">
        <v>141</v>
      </c>
      <c r="L386" s="22" t="s">
        <v>2435</v>
      </c>
      <c r="M386" s="22" t="s">
        <v>2436</v>
      </c>
      <c r="N386" s="63" t="s">
        <v>41</v>
      </c>
      <c r="O386" s="2" t="s">
        <v>41</v>
      </c>
      <c r="P386" s="3">
        <v>45182</v>
      </c>
      <c r="Q386" s="3" t="str">
        <f>TEXT(Table1[[#This Row],[END DATE ]], "MMMM YYYY")</f>
        <v>September 2023</v>
      </c>
      <c r="R386" s="21">
        <v>1.3888888888888888E-2</v>
      </c>
      <c r="S386" s="6">
        <f t="shared" si="20"/>
        <v>45182.006944444445</v>
      </c>
      <c r="T386" s="6">
        <f t="shared" si="18"/>
        <v>45182.013888888891</v>
      </c>
      <c r="U386" s="92">
        <f t="shared" si="19"/>
        <v>6.9444444452528842E-3</v>
      </c>
      <c r="V386" s="2" t="s">
        <v>25</v>
      </c>
      <c r="W386" s="10" t="s">
        <v>26</v>
      </c>
    </row>
    <row r="387" spans="1:23" ht="18" customHeight="1" x14ac:dyDescent="0.25">
      <c r="A387" s="107">
        <v>387</v>
      </c>
      <c r="B387" s="3">
        <v>45182</v>
      </c>
      <c r="C387" s="3" t="str">
        <f>TEXT(Table1[[#This Row],[CALL DATE]], "mmm yyy")</f>
        <v>Sep 2023</v>
      </c>
      <c r="D387" s="21">
        <v>0.9375</v>
      </c>
      <c r="E387" s="21">
        <v>0.94097222222222221</v>
      </c>
      <c r="F387" s="130">
        <f>Table1[[#This Row],[CALL 
ATTENDED 
TIME]]-Table1[[#This Row],[CALL RECEIVED TIME]]</f>
        <v>3.4722222222222099E-3</v>
      </c>
      <c r="G387" s="24" t="s">
        <v>3494</v>
      </c>
      <c r="H387" s="8" t="s">
        <v>31</v>
      </c>
      <c r="I387" s="5" t="s">
        <v>156</v>
      </c>
      <c r="J387" s="5" t="s">
        <v>443</v>
      </c>
      <c r="K387" s="5" t="s">
        <v>1608</v>
      </c>
      <c r="L387" s="22" t="s">
        <v>2437</v>
      </c>
      <c r="M387" s="22" t="s">
        <v>807</v>
      </c>
      <c r="N387" s="2" t="s">
        <v>159</v>
      </c>
      <c r="O387" s="2" t="s">
        <v>41</v>
      </c>
      <c r="P387" s="3">
        <v>45182</v>
      </c>
      <c r="Q387" s="3" t="str">
        <f>TEXT(Table1[[#This Row],[END DATE ]], "MMMM YYYY")</f>
        <v>September 2023</v>
      </c>
      <c r="R387" s="21">
        <v>0.94444444444444453</v>
      </c>
      <c r="S387" s="6">
        <f t="shared" si="20"/>
        <v>45182.9375</v>
      </c>
      <c r="T387" s="6">
        <f t="shared" si="18"/>
        <v>45182.944444444445</v>
      </c>
      <c r="U387" s="92">
        <f t="shared" si="19"/>
        <v>6.9444444452528842E-3</v>
      </c>
      <c r="V387" s="2" t="s">
        <v>25</v>
      </c>
      <c r="W387" s="10" t="s">
        <v>26</v>
      </c>
    </row>
    <row r="388" spans="1:23" ht="18" customHeight="1" x14ac:dyDescent="0.25">
      <c r="A388" s="107">
        <v>388</v>
      </c>
      <c r="B388" s="3">
        <v>45182</v>
      </c>
      <c r="C388" s="3" t="str">
        <f>TEXT(Table1[[#This Row],[CALL DATE]], "mmm yyy")</f>
        <v>Sep 2023</v>
      </c>
      <c r="D388" s="21">
        <v>0.94791666666666663</v>
      </c>
      <c r="E388" s="21">
        <v>0.95138888888888884</v>
      </c>
      <c r="F388" s="130">
        <f>Table1[[#This Row],[CALL 
ATTENDED 
TIME]]-Table1[[#This Row],[CALL RECEIVED TIME]]</f>
        <v>3.4722222222222099E-3</v>
      </c>
      <c r="G388" s="17" t="s">
        <v>3639</v>
      </c>
      <c r="H388" s="5" t="s">
        <v>3361</v>
      </c>
      <c r="I388" s="5" t="s">
        <v>245</v>
      </c>
      <c r="J388" s="5" t="s">
        <v>443</v>
      </c>
      <c r="K388" s="2" t="s">
        <v>111</v>
      </c>
      <c r="L388" s="22" t="s">
        <v>412</v>
      </c>
      <c r="M388" s="22" t="s">
        <v>2438</v>
      </c>
      <c r="N388" s="2" t="s">
        <v>41</v>
      </c>
      <c r="O388" s="23" t="s">
        <v>41</v>
      </c>
      <c r="P388" s="3">
        <v>45182</v>
      </c>
      <c r="Q388" s="3" t="str">
        <f>TEXT(Table1[[#This Row],[END DATE ]], "MMMM YYYY")</f>
        <v>September 2023</v>
      </c>
      <c r="R388" s="21">
        <v>0.95833333333333337</v>
      </c>
      <c r="S388" s="6">
        <f t="shared" si="20"/>
        <v>45182.947916666664</v>
      </c>
      <c r="T388" s="6">
        <f t="shared" si="18"/>
        <v>45182.958333333336</v>
      </c>
      <c r="U388" s="92">
        <f t="shared" si="19"/>
        <v>1.0416666671517305E-2</v>
      </c>
      <c r="V388" s="2" t="s">
        <v>25</v>
      </c>
      <c r="W388" s="2" t="s">
        <v>42</v>
      </c>
    </row>
    <row r="389" spans="1:23" ht="18" customHeight="1" x14ac:dyDescent="0.25">
      <c r="A389" s="107">
        <v>389</v>
      </c>
      <c r="B389" s="68">
        <v>45183</v>
      </c>
      <c r="C389" s="68" t="str">
        <f>TEXT(Table1[[#This Row],[CALL DATE]], "mmm yyy")</f>
        <v>Sep 2023</v>
      </c>
      <c r="D389" s="33">
        <v>0.3125</v>
      </c>
      <c r="E389" s="33">
        <v>0.31597222222222199</v>
      </c>
      <c r="F389" s="130">
        <f>Table1[[#This Row],[CALL 
ATTENDED 
TIME]]-Table1[[#This Row],[CALL RECEIVED TIME]]</f>
        <v>3.4722222222219878E-3</v>
      </c>
      <c r="G389" s="25" t="s">
        <v>3675</v>
      </c>
      <c r="H389" s="37" t="s">
        <v>43</v>
      </c>
      <c r="I389" s="37" t="s">
        <v>136</v>
      </c>
      <c r="J389" s="2" t="s">
        <v>171</v>
      </c>
      <c r="K389" s="5" t="s">
        <v>45</v>
      </c>
      <c r="L389" s="67" t="s">
        <v>2439</v>
      </c>
      <c r="M389" s="67" t="s">
        <v>2440</v>
      </c>
      <c r="N389" s="63" t="s">
        <v>41</v>
      </c>
      <c r="O389" s="2" t="s">
        <v>41</v>
      </c>
      <c r="P389" s="68">
        <v>45183</v>
      </c>
      <c r="Q389" s="68" t="str">
        <f>TEXT(Table1[[#This Row],[END DATE ]], "MMMM YYYY")</f>
        <v>September 2023</v>
      </c>
      <c r="R389" s="33">
        <v>0.32291666666666702</v>
      </c>
      <c r="S389" s="6">
        <f t="shared" si="20"/>
        <v>45183.3125</v>
      </c>
      <c r="T389" s="6">
        <f t="shared" si="18"/>
        <v>45183.322916666664</v>
      </c>
      <c r="U389" s="92">
        <f t="shared" si="19"/>
        <v>1.0416666664241347E-2</v>
      </c>
      <c r="V389" s="2" t="s">
        <v>25</v>
      </c>
      <c r="W389" s="10" t="s">
        <v>26</v>
      </c>
    </row>
    <row r="390" spans="1:23" ht="18" customHeight="1" x14ac:dyDescent="0.25">
      <c r="A390" s="107">
        <v>390</v>
      </c>
      <c r="B390" s="68">
        <v>45183</v>
      </c>
      <c r="C390" s="68" t="str">
        <f>TEXT(Table1[[#This Row],[CALL DATE]], "mmm yyy")</f>
        <v>Sep 2023</v>
      </c>
      <c r="D390" s="33">
        <v>0.375694444444444</v>
      </c>
      <c r="E390" s="33">
        <v>0.37847222222222199</v>
      </c>
      <c r="F390" s="130">
        <f>Table1[[#This Row],[CALL 
ATTENDED 
TIME]]-Table1[[#This Row],[CALL RECEIVED TIME]]</f>
        <v>2.77777777777799E-3</v>
      </c>
      <c r="G390" s="17" t="s">
        <v>3646</v>
      </c>
      <c r="H390" s="37" t="s">
        <v>128</v>
      </c>
      <c r="I390" s="37" t="s">
        <v>808</v>
      </c>
      <c r="J390" s="2" t="s">
        <v>171</v>
      </c>
      <c r="K390" s="5" t="s">
        <v>45</v>
      </c>
      <c r="L390" s="67" t="s">
        <v>2441</v>
      </c>
      <c r="M390" s="67" t="s">
        <v>2442</v>
      </c>
      <c r="N390" s="63" t="s">
        <v>41</v>
      </c>
      <c r="O390" s="2" t="s">
        <v>41</v>
      </c>
      <c r="P390" s="68">
        <v>45183</v>
      </c>
      <c r="Q390" s="68" t="str">
        <f>TEXT(Table1[[#This Row],[END DATE ]], "MMMM YYYY")</f>
        <v>September 2023</v>
      </c>
      <c r="R390" s="33">
        <v>0.38888888888888901</v>
      </c>
      <c r="S390" s="6">
        <f t="shared" si="20"/>
        <v>45183.375694444447</v>
      </c>
      <c r="T390" s="6">
        <f t="shared" si="18"/>
        <v>45183.388888888891</v>
      </c>
      <c r="U390" s="92">
        <f t="shared" si="19"/>
        <v>1.3194444443797693E-2</v>
      </c>
      <c r="V390" s="2" t="s">
        <v>25</v>
      </c>
      <c r="W390" s="10" t="s">
        <v>42</v>
      </c>
    </row>
    <row r="391" spans="1:23" ht="18" customHeight="1" x14ac:dyDescent="0.25">
      <c r="A391" s="107">
        <v>391</v>
      </c>
      <c r="B391" s="68">
        <v>45183</v>
      </c>
      <c r="C391" s="68" t="str">
        <f>TEXT(Table1[[#This Row],[CALL DATE]], "mmm yyy")</f>
        <v>Sep 2023</v>
      </c>
      <c r="D391" s="33">
        <v>0.63888888888888895</v>
      </c>
      <c r="E391" s="33">
        <v>0.64236111111111105</v>
      </c>
      <c r="F391" s="130">
        <f>Table1[[#This Row],[CALL 
ATTENDED 
TIME]]-Table1[[#This Row],[CALL RECEIVED TIME]]</f>
        <v>3.4722222222220989E-3</v>
      </c>
      <c r="G391" s="67" t="s">
        <v>2443</v>
      </c>
      <c r="H391" s="45" t="s">
        <v>194</v>
      </c>
      <c r="I391" s="45" t="s">
        <v>2444</v>
      </c>
      <c r="J391" s="2" t="s">
        <v>171</v>
      </c>
      <c r="K391" s="5" t="s">
        <v>45</v>
      </c>
      <c r="L391" s="67" t="s">
        <v>2445</v>
      </c>
      <c r="M391" s="67" t="s">
        <v>3524</v>
      </c>
      <c r="N391" s="63" t="s">
        <v>41</v>
      </c>
      <c r="O391" s="2" t="s">
        <v>41</v>
      </c>
      <c r="P391" s="68">
        <v>45183</v>
      </c>
      <c r="Q391" s="68" t="str">
        <f>TEXT(Table1[[#This Row],[END DATE ]], "MMMM YYYY")</f>
        <v>September 2023</v>
      </c>
      <c r="R391" s="33">
        <v>0.70833333333333304</v>
      </c>
      <c r="S391" s="6">
        <f t="shared" si="20"/>
        <v>45183.638888888891</v>
      </c>
      <c r="T391" s="6">
        <f t="shared" si="18"/>
        <v>45183.708333333336</v>
      </c>
      <c r="U391" s="92">
        <f t="shared" si="19"/>
        <v>6.9444444445252884E-2</v>
      </c>
      <c r="V391" s="2" t="s">
        <v>25</v>
      </c>
      <c r="W391" s="10" t="s">
        <v>26</v>
      </c>
    </row>
    <row r="392" spans="1:23" ht="18" customHeight="1" x14ac:dyDescent="0.25">
      <c r="A392" s="107">
        <v>392</v>
      </c>
      <c r="B392" s="3">
        <v>45183</v>
      </c>
      <c r="C392" s="3" t="str">
        <f>TEXT(Table1[[#This Row],[CALL DATE]], "mmm yyy")</f>
        <v>Sep 2023</v>
      </c>
      <c r="D392" s="4">
        <v>0.73611111111111116</v>
      </c>
      <c r="E392" s="4">
        <v>0.73958333333333337</v>
      </c>
      <c r="F392" s="130">
        <f>Table1[[#This Row],[CALL 
ATTENDED 
TIME]]-Table1[[#This Row],[CALL RECEIVED TIME]]</f>
        <v>3.4722222222222099E-3</v>
      </c>
      <c r="G392" s="17" t="s">
        <v>3647</v>
      </c>
      <c r="H392" s="5" t="s">
        <v>380</v>
      </c>
      <c r="I392" s="5" t="s">
        <v>381</v>
      </c>
      <c r="J392" s="2" t="s">
        <v>21</v>
      </c>
      <c r="K392" s="2" t="s">
        <v>111</v>
      </c>
      <c r="L392" s="18" t="s">
        <v>22</v>
      </c>
      <c r="M392" s="19" t="s">
        <v>2446</v>
      </c>
      <c r="N392" s="63" t="s">
        <v>41</v>
      </c>
      <c r="O392" s="2" t="s">
        <v>41</v>
      </c>
      <c r="P392" s="3">
        <v>45183</v>
      </c>
      <c r="Q392" s="3" t="str">
        <f>TEXT(Table1[[#This Row],[END DATE ]], "MMMM YYYY")</f>
        <v>September 2023</v>
      </c>
      <c r="R392" s="4">
        <v>0.74652777777777779</v>
      </c>
      <c r="S392" s="6">
        <f t="shared" si="20"/>
        <v>45183.736111111109</v>
      </c>
      <c r="T392" s="6">
        <f t="shared" si="18"/>
        <v>45183.746527777781</v>
      </c>
      <c r="U392" s="92">
        <f t="shared" si="19"/>
        <v>1.0416666671517305E-2</v>
      </c>
      <c r="V392" s="2" t="s">
        <v>25</v>
      </c>
      <c r="W392" s="10" t="s">
        <v>26</v>
      </c>
    </row>
    <row r="393" spans="1:23" ht="18" customHeight="1" x14ac:dyDescent="0.25">
      <c r="A393" s="107">
        <v>393</v>
      </c>
      <c r="B393" s="3">
        <v>45183</v>
      </c>
      <c r="C393" s="3" t="str">
        <f>TEXT(Table1[[#This Row],[CALL DATE]], "mmm yyy")</f>
        <v>Sep 2023</v>
      </c>
      <c r="D393" s="4">
        <v>0.75694444444444453</v>
      </c>
      <c r="E393" s="4">
        <v>0.76111111111111107</v>
      </c>
      <c r="F393" s="130">
        <f>Table1[[#This Row],[CALL 
ATTENDED 
TIME]]-Table1[[#This Row],[CALL RECEIVED TIME]]</f>
        <v>4.1666666666665408E-3</v>
      </c>
      <c r="G393" s="18" t="s">
        <v>1391</v>
      </c>
      <c r="H393" s="2" t="s">
        <v>959</v>
      </c>
      <c r="I393" s="2" t="s">
        <v>3354</v>
      </c>
      <c r="J393" s="2" t="s">
        <v>21</v>
      </c>
      <c r="K393" s="2" t="s">
        <v>182</v>
      </c>
      <c r="L393" s="18" t="s">
        <v>2447</v>
      </c>
      <c r="M393" s="18" t="s">
        <v>2448</v>
      </c>
      <c r="N393" s="63" t="s">
        <v>41</v>
      </c>
      <c r="O393" s="2" t="s">
        <v>41</v>
      </c>
      <c r="P393" s="3">
        <v>45183</v>
      </c>
      <c r="Q393" s="3" t="str">
        <f>TEXT(Table1[[#This Row],[END DATE ]], "MMMM YYYY")</f>
        <v>September 2023</v>
      </c>
      <c r="R393" s="4">
        <v>0.77083333333333337</v>
      </c>
      <c r="S393" s="6">
        <f t="shared" si="20"/>
        <v>45183.756944444445</v>
      </c>
      <c r="T393" s="6">
        <f t="shared" si="18"/>
        <v>45183.770833333336</v>
      </c>
      <c r="U393" s="92">
        <f t="shared" si="19"/>
        <v>1.3888888890505768E-2</v>
      </c>
      <c r="V393" s="2" t="s">
        <v>25</v>
      </c>
      <c r="W393" s="10" t="s">
        <v>26</v>
      </c>
    </row>
    <row r="394" spans="1:23" ht="18" customHeight="1" x14ac:dyDescent="0.25">
      <c r="A394" s="107">
        <v>394</v>
      </c>
      <c r="B394" s="3">
        <v>45183</v>
      </c>
      <c r="C394" s="3" t="str">
        <f>TEXT(Table1[[#This Row],[CALL DATE]], "mmm yyy")</f>
        <v>Sep 2023</v>
      </c>
      <c r="D394" s="4">
        <v>0.77777777777777779</v>
      </c>
      <c r="E394" s="4">
        <v>0.77916666666666667</v>
      </c>
      <c r="F394" s="130">
        <f>Table1[[#This Row],[CALL 
ATTENDED 
TIME]]-Table1[[#This Row],[CALL RECEIVED TIME]]</f>
        <v>1.388888888888884E-3</v>
      </c>
      <c r="G394" s="17" t="s">
        <v>3651</v>
      </c>
      <c r="H394" s="5" t="s">
        <v>43</v>
      </c>
      <c r="I394" s="5" t="s">
        <v>44</v>
      </c>
      <c r="J394" s="2" t="s">
        <v>21</v>
      </c>
      <c r="K394" s="2" t="s">
        <v>182</v>
      </c>
      <c r="L394" s="18" t="s">
        <v>814</v>
      </c>
      <c r="M394" s="18" t="s">
        <v>2449</v>
      </c>
      <c r="N394" s="2" t="s">
        <v>1869</v>
      </c>
      <c r="O394" s="2" t="s">
        <v>41</v>
      </c>
      <c r="P394" s="3">
        <v>45183</v>
      </c>
      <c r="Q394" s="3" t="str">
        <f>TEXT(Table1[[#This Row],[END DATE ]], "MMMM YYYY")</f>
        <v>September 2023</v>
      </c>
      <c r="R394" s="4">
        <v>0.79166666666666663</v>
      </c>
      <c r="S394" s="6">
        <f t="shared" si="20"/>
        <v>45183.777777777781</v>
      </c>
      <c r="T394" s="6">
        <f t="shared" si="18"/>
        <v>45183.791666666664</v>
      </c>
      <c r="U394" s="92">
        <f t="shared" si="19"/>
        <v>1.3888888883229811E-2</v>
      </c>
      <c r="V394" s="2" t="s">
        <v>25</v>
      </c>
      <c r="W394" s="2" t="s">
        <v>47</v>
      </c>
    </row>
    <row r="395" spans="1:23" ht="18" customHeight="1" x14ac:dyDescent="0.25">
      <c r="A395" s="107">
        <v>395</v>
      </c>
      <c r="B395" s="3">
        <v>45183</v>
      </c>
      <c r="C395" s="3" t="str">
        <f>TEXT(Table1[[#This Row],[CALL DATE]], "mmm yyy")</f>
        <v>Sep 2023</v>
      </c>
      <c r="D395" s="21">
        <v>0.96527777777777779</v>
      </c>
      <c r="E395" s="21">
        <v>0.96597222222222223</v>
      </c>
      <c r="F395" s="130">
        <f>Table1[[#This Row],[CALL 
ATTENDED 
TIME]]-Table1[[#This Row],[CALL RECEIVED TIME]]</f>
        <v>6.9444444444444198E-4</v>
      </c>
      <c r="G395" s="17" t="s">
        <v>115</v>
      </c>
      <c r="H395" s="5" t="s">
        <v>116</v>
      </c>
      <c r="I395" s="5" t="s">
        <v>117</v>
      </c>
      <c r="J395" s="5" t="s">
        <v>443</v>
      </c>
      <c r="K395" s="5" t="s">
        <v>45</v>
      </c>
      <c r="L395" s="22" t="s">
        <v>2450</v>
      </c>
      <c r="M395" s="22" t="s">
        <v>2451</v>
      </c>
      <c r="N395" s="2" t="s">
        <v>2008</v>
      </c>
      <c r="O395" s="23" t="s">
        <v>41</v>
      </c>
      <c r="P395" s="3">
        <v>45183</v>
      </c>
      <c r="Q395" s="3" t="str">
        <f>TEXT(Table1[[#This Row],[END DATE ]], "MMMM YYYY")</f>
        <v>September 2023</v>
      </c>
      <c r="R395" s="21">
        <v>0.97222222222222221</v>
      </c>
      <c r="S395" s="6">
        <f t="shared" si="20"/>
        <v>45183.965277777781</v>
      </c>
      <c r="T395" s="6">
        <f t="shared" si="18"/>
        <v>45183.972222222219</v>
      </c>
      <c r="U395" s="92">
        <f t="shared" si="19"/>
        <v>6.9444444379769266E-3</v>
      </c>
      <c r="V395" s="2" t="s">
        <v>25</v>
      </c>
      <c r="W395" s="10" t="s">
        <v>47</v>
      </c>
    </row>
    <row r="396" spans="1:23" ht="18" customHeight="1" x14ac:dyDescent="0.25">
      <c r="A396" s="107">
        <v>396</v>
      </c>
      <c r="B396" s="36">
        <v>45184</v>
      </c>
      <c r="C396" s="36" t="str">
        <f>TEXT(Table1[[#This Row],[CALL DATE]], "mmm yyy")</f>
        <v>Sep 2023</v>
      </c>
      <c r="D396" s="21">
        <v>0.35416666666666702</v>
      </c>
      <c r="E396" s="21">
        <v>0.35763888888888901</v>
      </c>
      <c r="F396" s="130">
        <f>Table1[[#This Row],[CALL 
ATTENDED 
TIME]]-Table1[[#This Row],[CALL RECEIVED TIME]]</f>
        <v>3.4722222222219878E-3</v>
      </c>
      <c r="G396" s="25" t="s">
        <v>115</v>
      </c>
      <c r="H396" s="37" t="s">
        <v>116</v>
      </c>
      <c r="I396" s="37" t="s">
        <v>117</v>
      </c>
      <c r="J396" s="2" t="s">
        <v>171</v>
      </c>
      <c r="K396" s="5" t="s">
        <v>45</v>
      </c>
      <c r="L396" s="19" t="s">
        <v>232</v>
      </c>
      <c r="M396" s="19" t="s">
        <v>2452</v>
      </c>
      <c r="N396" s="63" t="s">
        <v>41</v>
      </c>
      <c r="O396" s="2" t="s">
        <v>41</v>
      </c>
      <c r="P396" s="36">
        <v>45184</v>
      </c>
      <c r="Q396" s="36" t="str">
        <f>TEXT(Table1[[#This Row],[END DATE ]], "MMMM YYYY")</f>
        <v>September 2023</v>
      </c>
      <c r="R396" s="21">
        <v>0.375</v>
      </c>
      <c r="S396" s="6">
        <f t="shared" si="20"/>
        <v>45184.354166666664</v>
      </c>
      <c r="T396" s="6">
        <f t="shared" si="18"/>
        <v>45184.375</v>
      </c>
      <c r="U396" s="92">
        <f t="shared" si="19"/>
        <v>2.0833333335758653E-2</v>
      </c>
      <c r="V396" s="2" t="s">
        <v>25</v>
      </c>
      <c r="W396" s="10" t="s">
        <v>26</v>
      </c>
    </row>
    <row r="397" spans="1:23" ht="18" customHeight="1" x14ac:dyDescent="0.25">
      <c r="A397" s="107">
        <v>397</v>
      </c>
      <c r="B397" s="36">
        <v>45184</v>
      </c>
      <c r="C397" s="36" t="str">
        <f>TEXT(Table1[[#This Row],[CALL DATE]], "mmm yyy")</f>
        <v>Sep 2023</v>
      </c>
      <c r="D397" s="21">
        <v>0.37638888888888899</v>
      </c>
      <c r="E397" s="21">
        <v>0.37847222222222199</v>
      </c>
      <c r="F397" s="130">
        <f>Table1[[#This Row],[CALL 
ATTENDED 
TIME]]-Table1[[#This Row],[CALL RECEIVED TIME]]</f>
        <v>2.0833333333329929E-3</v>
      </c>
      <c r="G397" s="17" t="s">
        <v>3651</v>
      </c>
      <c r="H397" s="37" t="s">
        <v>43</v>
      </c>
      <c r="I397" s="37" t="s">
        <v>310</v>
      </c>
      <c r="J397" s="2" t="s">
        <v>171</v>
      </c>
      <c r="K397" s="5" t="s">
        <v>45</v>
      </c>
      <c r="L397" s="18" t="s">
        <v>782</v>
      </c>
      <c r="M397" s="19" t="s">
        <v>2453</v>
      </c>
      <c r="N397" s="2" t="s">
        <v>41</v>
      </c>
      <c r="O397" s="10" t="s">
        <v>41</v>
      </c>
      <c r="P397" s="36">
        <v>45184</v>
      </c>
      <c r="Q397" s="36" t="str">
        <f>TEXT(Table1[[#This Row],[END DATE ]], "MMMM YYYY")</f>
        <v>September 2023</v>
      </c>
      <c r="R397" s="21">
        <v>0.38194444444444398</v>
      </c>
      <c r="S397" s="6">
        <f t="shared" si="20"/>
        <v>45184.376388888886</v>
      </c>
      <c r="T397" s="6">
        <f t="shared" si="18"/>
        <v>45184.381944444445</v>
      </c>
      <c r="U397" s="92">
        <f t="shared" si="19"/>
        <v>5.5555555591126904E-3</v>
      </c>
      <c r="V397" s="2" t="s">
        <v>25</v>
      </c>
      <c r="W397" s="10" t="s">
        <v>47</v>
      </c>
    </row>
    <row r="398" spans="1:23" ht="18" customHeight="1" x14ac:dyDescent="0.25">
      <c r="A398" s="107">
        <v>398</v>
      </c>
      <c r="B398" s="36">
        <v>45184</v>
      </c>
      <c r="C398" s="36" t="str">
        <f>TEXT(Table1[[#This Row],[CALL DATE]], "mmm yyy")</f>
        <v>Sep 2023</v>
      </c>
      <c r="D398" s="21">
        <v>0.5</v>
      </c>
      <c r="E398" s="21">
        <v>0.50138888888888899</v>
      </c>
      <c r="F398" s="130">
        <f>Table1[[#This Row],[CALL 
ATTENDED 
TIME]]-Table1[[#This Row],[CALL RECEIVED TIME]]</f>
        <v>1.388888888888995E-3</v>
      </c>
      <c r="G398" s="25" t="s">
        <v>3654</v>
      </c>
      <c r="H398" s="37" t="s">
        <v>27</v>
      </c>
      <c r="I398" s="37" t="s">
        <v>28</v>
      </c>
      <c r="J398" s="2" t="s">
        <v>171</v>
      </c>
      <c r="K398" s="10" t="s">
        <v>141</v>
      </c>
      <c r="L398" s="19" t="s">
        <v>2454</v>
      </c>
      <c r="M398" s="19" t="s">
        <v>2455</v>
      </c>
      <c r="N398" s="2" t="s">
        <v>3525</v>
      </c>
      <c r="O398" s="2" t="s">
        <v>41</v>
      </c>
      <c r="P398" s="36">
        <v>45185</v>
      </c>
      <c r="Q398" s="36" t="str">
        <f>TEXT(Table1[[#This Row],[END DATE ]], "MMMM YYYY")</f>
        <v>September 2023</v>
      </c>
      <c r="R398" s="21">
        <v>0.52083333333333304</v>
      </c>
      <c r="S398" s="6">
        <f t="shared" si="20"/>
        <v>45184.5</v>
      </c>
      <c r="T398" s="6">
        <f t="shared" si="18"/>
        <v>45185.520833333336</v>
      </c>
      <c r="U398" s="92">
        <f t="shared" si="19"/>
        <v>1.0208333333357587</v>
      </c>
      <c r="V398" s="2" t="s">
        <v>25</v>
      </c>
      <c r="W398" s="10" t="s">
        <v>26</v>
      </c>
    </row>
    <row r="399" spans="1:23" ht="18" customHeight="1" x14ac:dyDescent="0.25">
      <c r="A399" s="107">
        <v>399</v>
      </c>
      <c r="B399" s="3">
        <v>45184</v>
      </c>
      <c r="C399" s="3" t="str">
        <f>TEXT(Table1[[#This Row],[CALL DATE]], "mmm yyy")</f>
        <v>Sep 2023</v>
      </c>
      <c r="D399" s="4">
        <v>0.49305555555555558</v>
      </c>
      <c r="E399" s="4">
        <v>0.49652777777777773</v>
      </c>
      <c r="F399" s="130">
        <f>Table1[[#This Row],[CALL 
ATTENDED 
TIME]]-Table1[[#This Row],[CALL RECEIVED TIME]]</f>
        <v>3.4722222222221544E-3</v>
      </c>
      <c r="G399" s="30" t="s">
        <v>1989</v>
      </c>
      <c r="H399" s="2" t="s">
        <v>101</v>
      </c>
      <c r="I399" s="2" t="s">
        <v>1871</v>
      </c>
      <c r="J399" s="2" t="s">
        <v>21</v>
      </c>
      <c r="K399" s="5" t="s">
        <v>45</v>
      </c>
      <c r="L399" s="18" t="s">
        <v>2456</v>
      </c>
      <c r="M399" s="18" t="s">
        <v>2457</v>
      </c>
      <c r="N399" s="63" t="s">
        <v>41</v>
      </c>
      <c r="O399" s="2" t="s">
        <v>41</v>
      </c>
      <c r="P399" s="3">
        <v>45184</v>
      </c>
      <c r="Q399" s="3" t="str">
        <f>TEXT(Table1[[#This Row],[END DATE ]], "MMMM YYYY")</f>
        <v>September 2023</v>
      </c>
      <c r="R399" s="4">
        <v>0.5</v>
      </c>
      <c r="S399" s="6">
        <f t="shared" si="20"/>
        <v>45184.493055555555</v>
      </c>
      <c r="T399" s="6">
        <f t="shared" si="18"/>
        <v>45184.5</v>
      </c>
      <c r="U399" s="92">
        <f t="shared" si="19"/>
        <v>6.9444444452528842E-3</v>
      </c>
      <c r="V399" s="2" t="s">
        <v>25</v>
      </c>
      <c r="W399" s="10" t="s">
        <v>26</v>
      </c>
    </row>
    <row r="400" spans="1:23" ht="18" customHeight="1" x14ac:dyDescent="0.25">
      <c r="A400" s="107">
        <v>400</v>
      </c>
      <c r="B400" s="3">
        <v>45184</v>
      </c>
      <c r="C400" s="3" t="str">
        <f>TEXT(Table1[[#This Row],[CALL DATE]], "mmm yyy")</f>
        <v>Sep 2023</v>
      </c>
      <c r="D400" s="4">
        <v>0.50694444444444442</v>
      </c>
      <c r="E400" s="4">
        <v>0.51041666666666663</v>
      </c>
      <c r="F400" s="130">
        <f>Table1[[#This Row],[CALL 
ATTENDED 
TIME]]-Table1[[#This Row],[CALL RECEIVED TIME]]</f>
        <v>3.4722222222222099E-3</v>
      </c>
      <c r="G400" s="17" t="s">
        <v>3666</v>
      </c>
      <c r="H400" s="2" t="s">
        <v>27</v>
      </c>
      <c r="I400" s="2" t="s">
        <v>85</v>
      </c>
      <c r="J400" s="2" t="s">
        <v>21</v>
      </c>
      <c r="K400" s="5" t="s">
        <v>1608</v>
      </c>
      <c r="L400" s="18" t="s">
        <v>2458</v>
      </c>
      <c r="M400" s="18" t="s">
        <v>3668</v>
      </c>
      <c r="N400" s="63" t="s">
        <v>41</v>
      </c>
      <c r="O400" s="2" t="s">
        <v>41</v>
      </c>
      <c r="P400" s="3">
        <v>45184</v>
      </c>
      <c r="Q400" s="3" t="str">
        <f>TEXT(Table1[[#This Row],[END DATE ]], "MMMM YYYY")</f>
        <v>September 2023</v>
      </c>
      <c r="R400" s="4">
        <v>0.51736111111111105</v>
      </c>
      <c r="S400" s="6">
        <f t="shared" si="20"/>
        <v>45184.506944444445</v>
      </c>
      <c r="T400" s="6">
        <f t="shared" si="18"/>
        <v>45184.517361111109</v>
      </c>
      <c r="U400" s="92">
        <f t="shared" si="19"/>
        <v>1.0416666664241347E-2</v>
      </c>
      <c r="V400" s="2" t="s">
        <v>25</v>
      </c>
      <c r="W400" s="10" t="s">
        <v>26</v>
      </c>
    </row>
    <row r="401" spans="1:23" ht="18" customHeight="1" x14ac:dyDescent="0.25">
      <c r="A401" s="107">
        <v>401</v>
      </c>
      <c r="B401" s="36">
        <v>45185</v>
      </c>
      <c r="C401" s="36" t="str">
        <f>TEXT(Table1[[#This Row],[CALL DATE]], "mmm yyy")</f>
        <v>Sep 2023</v>
      </c>
      <c r="D401" s="21">
        <v>0.60416666666666696</v>
      </c>
      <c r="E401" s="21">
        <v>0.60763888888888895</v>
      </c>
      <c r="F401" s="130">
        <f>Table1[[#This Row],[CALL 
ATTENDED 
TIME]]-Table1[[#This Row],[CALL RECEIVED TIME]]</f>
        <v>3.4722222222219878E-3</v>
      </c>
      <c r="G401" s="24" t="s">
        <v>3494</v>
      </c>
      <c r="H401" s="38" t="s">
        <v>32</v>
      </c>
      <c r="I401" s="38">
        <v>94097862</v>
      </c>
      <c r="J401" s="2" t="s">
        <v>171</v>
      </c>
      <c r="K401" s="5" t="s">
        <v>1608</v>
      </c>
      <c r="L401" s="19" t="s">
        <v>833</v>
      </c>
      <c r="M401" s="19" t="s">
        <v>1531</v>
      </c>
      <c r="N401" s="2" t="s">
        <v>159</v>
      </c>
      <c r="O401" s="2" t="s">
        <v>41</v>
      </c>
      <c r="P401" s="36">
        <v>45185</v>
      </c>
      <c r="Q401" s="36" t="str">
        <f>TEXT(Table1[[#This Row],[END DATE ]], "MMMM YYYY")</f>
        <v>September 2023</v>
      </c>
      <c r="R401" s="21">
        <v>0.64583333333333304</v>
      </c>
      <c r="S401" s="6">
        <f t="shared" si="20"/>
        <v>45185.604166666664</v>
      </c>
      <c r="T401" s="6">
        <f t="shared" si="18"/>
        <v>45185.645833333336</v>
      </c>
      <c r="U401" s="92">
        <f t="shared" si="19"/>
        <v>4.1666666671517305E-2</v>
      </c>
      <c r="V401" s="2" t="s">
        <v>25</v>
      </c>
      <c r="W401" s="10" t="s">
        <v>26</v>
      </c>
    </row>
    <row r="402" spans="1:23" ht="18" customHeight="1" x14ac:dyDescent="0.25">
      <c r="A402" s="107">
        <v>402</v>
      </c>
      <c r="B402" s="3">
        <v>45185</v>
      </c>
      <c r="C402" s="3" t="str">
        <f>TEXT(Table1[[#This Row],[CALL DATE]], "mmm yyy")</f>
        <v>Sep 2023</v>
      </c>
      <c r="D402" s="4">
        <v>0.58333333333333337</v>
      </c>
      <c r="E402" s="4">
        <v>0.60416666666666663</v>
      </c>
      <c r="F402" s="130">
        <f>Table1[[#This Row],[CALL 
ATTENDED 
TIME]]-Table1[[#This Row],[CALL RECEIVED TIME]]</f>
        <v>2.0833333333333259E-2</v>
      </c>
      <c r="G402" s="18" t="s">
        <v>18</v>
      </c>
      <c r="H402" s="2" t="s">
        <v>19</v>
      </c>
      <c r="I402" s="2" t="s">
        <v>20</v>
      </c>
      <c r="J402" s="2" t="s">
        <v>77</v>
      </c>
      <c r="K402" s="2" t="s">
        <v>182</v>
      </c>
      <c r="L402" s="18" t="s">
        <v>2459</v>
      </c>
      <c r="M402" s="19" t="s">
        <v>2460</v>
      </c>
      <c r="N402" s="2" t="s">
        <v>1946</v>
      </c>
      <c r="O402" s="2" t="s">
        <v>41</v>
      </c>
      <c r="P402" s="3">
        <v>45185</v>
      </c>
      <c r="Q402" s="3" t="str">
        <f>TEXT(Table1[[#This Row],[END DATE ]], "MMMM YYYY")</f>
        <v>September 2023</v>
      </c>
      <c r="R402" s="4">
        <v>0.61111111111111105</v>
      </c>
      <c r="S402" s="6">
        <f t="shared" si="20"/>
        <v>45185.583333333336</v>
      </c>
      <c r="T402" s="6">
        <f t="shared" si="18"/>
        <v>45185.611111111109</v>
      </c>
      <c r="U402" s="92">
        <f t="shared" si="19"/>
        <v>2.7777777773735579E-2</v>
      </c>
      <c r="V402" s="2" t="s">
        <v>25</v>
      </c>
      <c r="W402" s="10" t="s">
        <v>26</v>
      </c>
    </row>
    <row r="403" spans="1:23" ht="18" customHeight="1" x14ac:dyDescent="0.25">
      <c r="A403" s="107">
        <v>403</v>
      </c>
      <c r="B403" s="3">
        <v>45185</v>
      </c>
      <c r="C403" s="3" t="str">
        <f>TEXT(Table1[[#This Row],[CALL DATE]], "mmm yyy")</f>
        <v>Sep 2023</v>
      </c>
      <c r="D403" s="4">
        <v>0.33333333333333331</v>
      </c>
      <c r="E403" s="4">
        <v>0.34027777777777773</v>
      </c>
      <c r="F403" s="130">
        <f>Table1[[#This Row],[CALL 
ATTENDED 
TIME]]-Table1[[#This Row],[CALL RECEIVED TIME]]</f>
        <v>6.9444444444444198E-3</v>
      </c>
      <c r="G403" s="18" t="s">
        <v>2461</v>
      </c>
      <c r="H403" s="2" t="s">
        <v>2462</v>
      </c>
      <c r="I403" s="2" t="s">
        <v>2463</v>
      </c>
      <c r="J403" s="2" t="s">
        <v>77</v>
      </c>
      <c r="K403" s="2" t="s">
        <v>111</v>
      </c>
      <c r="L403" s="18" t="s">
        <v>39</v>
      </c>
      <c r="M403" s="19" t="s">
        <v>2464</v>
      </c>
      <c r="N403" s="63" t="s">
        <v>41</v>
      </c>
      <c r="O403" s="2" t="s">
        <v>41</v>
      </c>
      <c r="P403" s="3">
        <v>45185</v>
      </c>
      <c r="Q403" s="3" t="str">
        <f>TEXT(Table1[[#This Row],[END DATE ]], "MMMM YYYY")</f>
        <v>September 2023</v>
      </c>
      <c r="R403" s="4">
        <v>0.34722222222222227</v>
      </c>
      <c r="S403" s="6">
        <f t="shared" si="20"/>
        <v>45185.333333333336</v>
      </c>
      <c r="T403" s="6">
        <f t="shared" ref="T403:T466" si="21">P403+R403</f>
        <v>45185.347222222219</v>
      </c>
      <c r="U403" s="92">
        <f t="shared" ref="U403:U466" si="22">T403-S403</f>
        <v>1.3888888883229811E-2</v>
      </c>
      <c r="V403" s="2" t="s">
        <v>25</v>
      </c>
      <c r="W403" s="10" t="s">
        <v>26</v>
      </c>
    </row>
    <row r="404" spans="1:23" ht="18" customHeight="1" x14ac:dyDescent="0.25">
      <c r="A404" s="107">
        <v>404</v>
      </c>
      <c r="B404" s="3">
        <v>45185</v>
      </c>
      <c r="C404" s="3" t="str">
        <f>TEXT(Table1[[#This Row],[CALL DATE]], "mmm yyy")</f>
        <v>Sep 2023</v>
      </c>
      <c r="D404" s="21">
        <v>0.84027777777777779</v>
      </c>
      <c r="E404" s="21">
        <v>0.84375</v>
      </c>
      <c r="F404" s="130">
        <f>Table1[[#This Row],[CALL 
ATTENDED 
TIME]]-Table1[[#This Row],[CALL RECEIVED TIME]]</f>
        <v>3.4722222222222099E-3</v>
      </c>
      <c r="G404" s="24" t="s">
        <v>3494</v>
      </c>
      <c r="H404" s="5" t="s">
        <v>32</v>
      </c>
      <c r="I404" s="5" t="s">
        <v>31</v>
      </c>
      <c r="J404" s="2" t="s">
        <v>443</v>
      </c>
      <c r="K404" s="5" t="s">
        <v>1608</v>
      </c>
      <c r="L404" s="22" t="s">
        <v>2465</v>
      </c>
      <c r="M404" s="22" t="s">
        <v>2466</v>
      </c>
      <c r="N404" s="2" t="s">
        <v>159</v>
      </c>
      <c r="O404" s="2" t="s">
        <v>41</v>
      </c>
      <c r="P404" s="3">
        <v>45185</v>
      </c>
      <c r="Q404" s="3" t="str">
        <f>TEXT(Table1[[#This Row],[END DATE ]], "MMMM YYYY")</f>
        <v>September 2023</v>
      </c>
      <c r="R404" s="21">
        <v>0.85416666666666663</v>
      </c>
      <c r="S404" s="6">
        <f t="shared" si="20"/>
        <v>45185.840277777781</v>
      </c>
      <c r="T404" s="6">
        <f t="shared" si="21"/>
        <v>45185.854166666664</v>
      </c>
      <c r="U404" s="92">
        <f t="shared" si="22"/>
        <v>1.3888888883229811E-2</v>
      </c>
      <c r="V404" s="2" t="s">
        <v>25</v>
      </c>
      <c r="W404" s="10" t="s">
        <v>26</v>
      </c>
    </row>
    <row r="405" spans="1:23" ht="18" customHeight="1" x14ac:dyDescent="0.25">
      <c r="A405" s="107">
        <v>405</v>
      </c>
      <c r="B405" s="3">
        <v>45186</v>
      </c>
      <c r="C405" s="3" t="str">
        <f>TEXT(Table1[[#This Row],[CALL DATE]], "mmm yyy")</f>
        <v>Sep 2023</v>
      </c>
      <c r="D405" s="4">
        <v>0.375</v>
      </c>
      <c r="E405" s="4">
        <v>0.37847222222222227</v>
      </c>
      <c r="F405" s="130">
        <f>Table1[[#This Row],[CALL 
ATTENDED 
TIME]]-Table1[[#This Row],[CALL RECEIVED TIME]]</f>
        <v>3.4722222222222654E-3</v>
      </c>
      <c r="G405" s="18" t="s">
        <v>57</v>
      </c>
      <c r="H405" s="2" t="s">
        <v>27</v>
      </c>
      <c r="I405" s="2" t="s">
        <v>58</v>
      </c>
      <c r="J405" s="2" t="s">
        <v>21</v>
      </c>
      <c r="K405" s="5" t="s">
        <v>88</v>
      </c>
      <c r="L405" s="18" t="s">
        <v>3460</v>
      </c>
      <c r="M405" s="19" t="s">
        <v>3452</v>
      </c>
      <c r="N405" s="2" t="s">
        <v>41</v>
      </c>
      <c r="O405" s="2" t="s">
        <v>41</v>
      </c>
      <c r="P405" s="3">
        <v>45186</v>
      </c>
      <c r="Q405" s="3" t="str">
        <f>TEXT(Table1[[#This Row],[END DATE ]], "MMMM YYYY")</f>
        <v>September 2023</v>
      </c>
      <c r="R405" s="4">
        <v>0.3888888888888889</v>
      </c>
      <c r="S405" s="6">
        <f t="shared" si="20"/>
        <v>45186.375</v>
      </c>
      <c r="T405" s="6">
        <f t="shared" si="21"/>
        <v>45186.388888888891</v>
      </c>
      <c r="U405" s="92">
        <f t="shared" si="22"/>
        <v>1.3888888890505768E-2</v>
      </c>
      <c r="V405" s="2" t="s">
        <v>25</v>
      </c>
      <c r="W405" s="2" t="s">
        <v>47</v>
      </c>
    </row>
    <row r="406" spans="1:23" ht="18" customHeight="1" x14ac:dyDescent="0.25">
      <c r="A406" s="107">
        <v>406</v>
      </c>
      <c r="B406" s="3">
        <v>45186</v>
      </c>
      <c r="C406" s="3" t="str">
        <f>TEXT(Table1[[#This Row],[CALL DATE]], "mmm yyy")</f>
        <v>Sep 2023</v>
      </c>
      <c r="D406" s="4">
        <v>0.44444444444444442</v>
      </c>
      <c r="E406" s="4">
        <v>0.44791666666666669</v>
      </c>
      <c r="F406" s="130">
        <f>Table1[[#This Row],[CALL 
ATTENDED 
TIME]]-Table1[[#This Row],[CALL RECEIVED TIME]]</f>
        <v>3.4722222222222654E-3</v>
      </c>
      <c r="G406" s="17" t="s">
        <v>57</v>
      </c>
      <c r="H406" s="5" t="s">
        <v>27</v>
      </c>
      <c r="I406" s="5" t="s">
        <v>58</v>
      </c>
      <c r="J406" s="2" t="s">
        <v>21</v>
      </c>
      <c r="K406" s="5" t="s">
        <v>1608</v>
      </c>
      <c r="L406" s="18" t="s">
        <v>3460</v>
      </c>
      <c r="M406" s="19" t="s">
        <v>3452</v>
      </c>
      <c r="N406" s="2" t="s">
        <v>41</v>
      </c>
      <c r="O406" s="2" t="s">
        <v>41</v>
      </c>
      <c r="P406" s="3">
        <v>45186</v>
      </c>
      <c r="Q406" s="3" t="str">
        <f>TEXT(Table1[[#This Row],[END DATE ]], "MMMM YYYY")</f>
        <v>September 2023</v>
      </c>
      <c r="R406" s="4">
        <v>0.4548611111111111</v>
      </c>
      <c r="S406" s="6">
        <f t="shared" si="20"/>
        <v>45186.444444444445</v>
      </c>
      <c r="T406" s="6">
        <f t="shared" si="21"/>
        <v>45186.454861111109</v>
      </c>
      <c r="U406" s="92">
        <f t="shared" si="22"/>
        <v>1.0416666664241347E-2</v>
      </c>
      <c r="V406" s="2" t="s">
        <v>25</v>
      </c>
      <c r="W406" s="2" t="s">
        <v>47</v>
      </c>
    </row>
    <row r="407" spans="1:23" ht="18" customHeight="1" x14ac:dyDescent="0.25">
      <c r="A407" s="107">
        <v>407</v>
      </c>
      <c r="B407" s="3">
        <v>45186</v>
      </c>
      <c r="C407" s="3" t="str">
        <f>TEXT(Table1[[#This Row],[CALL DATE]], "mmm yyy")</f>
        <v>Sep 2023</v>
      </c>
      <c r="D407" s="4">
        <v>0.45833333333333331</v>
      </c>
      <c r="E407" s="4">
        <v>0.4597222222222222</v>
      </c>
      <c r="F407" s="130">
        <f>Table1[[#This Row],[CALL 
ATTENDED 
TIME]]-Table1[[#This Row],[CALL RECEIVED TIME]]</f>
        <v>1.388888888888884E-3</v>
      </c>
      <c r="G407" s="17" t="s">
        <v>3641</v>
      </c>
      <c r="H407" s="5" t="s">
        <v>36</v>
      </c>
      <c r="I407" s="5" t="s">
        <v>37</v>
      </c>
      <c r="J407" s="2" t="s">
        <v>21</v>
      </c>
      <c r="K407" s="5" t="s">
        <v>1608</v>
      </c>
      <c r="L407" s="18" t="s">
        <v>22</v>
      </c>
      <c r="M407" s="18" t="s">
        <v>2467</v>
      </c>
      <c r="N407" s="2" t="s">
        <v>41</v>
      </c>
      <c r="O407" s="2" t="s">
        <v>41</v>
      </c>
      <c r="P407" s="3">
        <v>45186</v>
      </c>
      <c r="Q407" s="3" t="str">
        <f>TEXT(Table1[[#This Row],[END DATE ]], "MMMM YYYY")</f>
        <v>September 2023</v>
      </c>
      <c r="R407" s="4">
        <v>0.46527777777777773</v>
      </c>
      <c r="S407" s="6">
        <f t="shared" si="20"/>
        <v>45186.458333333336</v>
      </c>
      <c r="T407" s="6">
        <f t="shared" si="21"/>
        <v>45186.465277777781</v>
      </c>
      <c r="U407" s="92">
        <f t="shared" si="22"/>
        <v>6.9444444452528842E-3</v>
      </c>
      <c r="V407" s="2" t="s">
        <v>25</v>
      </c>
      <c r="W407" s="2" t="s">
        <v>42</v>
      </c>
    </row>
    <row r="408" spans="1:23" ht="18" customHeight="1" x14ac:dyDescent="0.25">
      <c r="A408" s="107">
        <v>408</v>
      </c>
      <c r="B408" s="3">
        <v>45186</v>
      </c>
      <c r="C408" s="3" t="str">
        <f>TEXT(Table1[[#This Row],[CALL DATE]], "mmm yyy")</f>
        <v>Sep 2023</v>
      </c>
      <c r="D408" s="4">
        <v>0.46527777777777773</v>
      </c>
      <c r="E408" s="4">
        <v>0.4680555555555555</v>
      </c>
      <c r="F408" s="130">
        <f>Table1[[#This Row],[CALL 
ATTENDED 
TIME]]-Table1[[#This Row],[CALL RECEIVED TIME]]</f>
        <v>2.7777777777777679E-3</v>
      </c>
      <c r="G408" s="17" t="s">
        <v>57</v>
      </c>
      <c r="H408" s="5" t="s">
        <v>27</v>
      </c>
      <c r="I408" s="5" t="s">
        <v>58</v>
      </c>
      <c r="J408" s="2" t="s">
        <v>21</v>
      </c>
      <c r="K408" s="5" t="s">
        <v>141</v>
      </c>
      <c r="L408" s="18" t="s">
        <v>2468</v>
      </c>
      <c r="M408" s="19" t="s">
        <v>3452</v>
      </c>
      <c r="N408" s="2" t="s">
        <v>41</v>
      </c>
      <c r="O408" s="2" t="s">
        <v>41</v>
      </c>
      <c r="P408" s="3">
        <v>45186</v>
      </c>
      <c r="Q408" s="3" t="str">
        <f>TEXT(Table1[[#This Row],[END DATE ]], "MMMM YYYY")</f>
        <v>September 2023</v>
      </c>
      <c r="R408" s="4">
        <v>0.47569444444444442</v>
      </c>
      <c r="S408" s="6">
        <f t="shared" si="20"/>
        <v>45186.465277777781</v>
      </c>
      <c r="T408" s="6">
        <f t="shared" si="21"/>
        <v>45186.475694444445</v>
      </c>
      <c r="U408" s="92">
        <f t="shared" si="22"/>
        <v>1.0416666664241347E-2</v>
      </c>
      <c r="V408" s="2" t="s">
        <v>25</v>
      </c>
      <c r="W408" s="2" t="s">
        <v>47</v>
      </c>
    </row>
    <row r="409" spans="1:23" ht="18" customHeight="1" x14ac:dyDescent="0.25">
      <c r="A409" s="107">
        <v>409</v>
      </c>
      <c r="B409" s="3">
        <v>45186</v>
      </c>
      <c r="C409" s="3" t="str">
        <f>TEXT(Table1[[#This Row],[CALL DATE]], "mmm yyy")</f>
        <v>Sep 2023</v>
      </c>
      <c r="D409" s="4">
        <v>0.47916666666666669</v>
      </c>
      <c r="E409" s="4">
        <v>0.4826388888888889</v>
      </c>
      <c r="F409" s="130">
        <f>Table1[[#This Row],[CALL 
ATTENDED 
TIME]]-Table1[[#This Row],[CALL RECEIVED TIME]]</f>
        <v>3.4722222222222099E-3</v>
      </c>
      <c r="G409" s="17" t="s">
        <v>57</v>
      </c>
      <c r="H409" s="5" t="s">
        <v>27</v>
      </c>
      <c r="I409" s="5" t="s">
        <v>58</v>
      </c>
      <c r="J409" s="2" t="s">
        <v>21</v>
      </c>
      <c r="K409" s="5" t="s">
        <v>88</v>
      </c>
      <c r="L409" s="18" t="s">
        <v>3460</v>
      </c>
      <c r="M409" s="19" t="s">
        <v>3452</v>
      </c>
      <c r="N409" s="2" t="s">
        <v>41</v>
      </c>
      <c r="O409" s="2" t="s">
        <v>41</v>
      </c>
      <c r="P409" s="3">
        <v>45186</v>
      </c>
      <c r="Q409" s="3" t="str">
        <f>TEXT(Table1[[#This Row],[END DATE ]], "MMMM YYYY")</f>
        <v>September 2023</v>
      </c>
      <c r="R409" s="4">
        <v>0.48958333333333331</v>
      </c>
      <c r="S409" s="6">
        <f t="shared" si="20"/>
        <v>45186.479166666664</v>
      </c>
      <c r="T409" s="6">
        <f t="shared" si="21"/>
        <v>45186.489583333336</v>
      </c>
      <c r="U409" s="92">
        <f t="shared" si="22"/>
        <v>1.0416666671517305E-2</v>
      </c>
      <c r="V409" s="2" t="s">
        <v>25</v>
      </c>
      <c r="W409" s="2" t="s">
        <v>47</v>
      </c>
    </row>
    <row r="410" spans="1:23" ht="18" customHeight="1" x14ac:dyDescent="0.25">
      <c r="A410" s="107">
        <v>410</v>
      </c>
      <c r="B410" s="3">
        <v>45186</v>
      </c>
      <c r="C410" s="3" t="str">
        <f>TEXT(Table1[[#This Row],[CALL DATE]], "mmm yyy")</f>
        <v>Sep 2023</v>
      </c>
      <c r="D410" s="4">
        <v>0.47916666666666669</v>
      </c>
      <c r="E410" s="4">
        <v>0.4826388888888889</v>
      </c>
      <c r="F410" s="130">
        <f>Table1[[#This Row],[CALL 
ATTENDED 
TIME]]-Table1[[#This Row],[CALL RECEIVED TIME]]</f>
        <v>3.4722222222222099E-3</v>
      </c>
      <c r="G410" s="24" t="s">
        <v>3494</v>
      </c>
      <c r="H410" s="8" t="s">
        <v>31</v>
      </c>
      <c r="I410" s="8" t="s">
        <v>32</v>
      </c>
      <c r="J410" s="2" t="s">
        <v>21</v>
      </c>
      <c r="K410" s="5" t="s">
        <v>1608</v>
      </c>
      <c r="L410" s="18" t="s">
        <v>2469</v>
      </c>
      <c r="M410" s="18" t="s">
        <v>2470</v>
      </c>
      <c r="N410" s="2" t="s">
        <v>159</v>
      </c>
      <c r="O410" s="2" t="s">
        <v>41</v>
      </c>
      <c r="P410" s="3">
        <v>45186</v>
      </c>
      <c r="Q410" s="3" t="str">
        <f>TEXT(Table1[[#This Row],[END DATE ]], "MMMM YYYY")</f>
        <v>September 2023</v>
      </c>
      <c r="R410" s="4">
        <v>0.52083333333333337</v>
      </c>
      <c r="S410" s="6">
        <f t="shared" si="20"/>
        <v>45186.479166666664</v>
      </c>
      <c r="T410" s="6">
        <f t="shared" si="21"/>
        <v>45186.520833333336</v>
      </c>
      <c r="U410" s="92">
        <f t="shared" si="22"/>
        <v>4.1666666671517305E-2</v>
      </c>
      <c r="V410" s="2" t="s">
        <v>25</v>
      </c>
      <c r="W410" s="10" t="s">
        <v>26</v>
      </c>
    </row>
    <row r="411" spans="1:23" ht="18" customHeight="1" x14ac:dyDescent="0.25">
      <c r="A411" s="107">
        <v>411</v>
      </c>
      <c r="B411" s="3">
        <v>45186</v>
      </c>
      <c r="C411" s="3" t="str">
        <f>TEXT(Table1[[#This Row],[CALL DATE]], "mmm yyy")</f>
        <v>Sep 2023</v>
      </c>
      <c r="D411" s="4">
        <v>0.64236111111111105</v>
      </c>
      <c r="E411" s="4">
        <v>0.64583333333333337</v>
      </c>
      <c r="F411" s="130">
        <f>Table1[[#This Row],[CALL 
ATTENDED 
TIME]]-Table1[[#This Row],[CALL RECEIVED TIME]]</f>
        <v>3.4722222222223209E-3</v>
      </c>
      <c r="G411" s="17" t="s">
        <v>2471</v>
      </c>
      <c r="H411" s="5" t="s">
        <v>2472</v>
      </c>
      <c r="I411" s="5" t="s">
        <v>2473</v>
      </c>
      <c r="J411" s="2" t="s">
        <v>21</v>
      </c>
      <c r="K411" s="2" t="s">
        <v>3225</v>
      </c>
      <c r="L411" s="18" t="s">
        <v>22</v>
      </c>
      <c r="M411" s="18" t="s">
        <v>2474</v>
      </c>
      <c r="N411" s="63" t="s">
        <v>41</v>
      </c>
      <c r="O411" s="2" t="s">
        <v>41</v>
      </c>
      <c r="P411" s="3">
        <v>45186</v>
      </c>
      <c r="Q411" s="3" t="str">
        <f>TEXT(Table1[[#This Row],[END DATE ]], "MMMM YYYY")</f>
        <v>September 2023</v>
      </c>
      <c r="R411" s="4">
        <v>0.65277777777777779</v>
      </c>
      <c r="S411" s="6">
        <f t="shared" si="20"/>
        <v>45186.642361111109</v>
      </c>
      <c r="T411" s="6">
        <f t="shared" si="21"/>
        <v>45186.652777777781</v>
      </c>
      <c r="U411" s="92">
        <f t="shared" si="22"/>
        <v>1.0416666671517305E-2</v>
      </c>
      <c r="V411" s="2" t="s">
        <v>25</v>
      </c>
      <c r="W411" s="10" t="s">
        <v>26</v>
      </c>
    </row>
    <row r="412" spans="1:23" ht="18" customHeight="1" x14ac:dyDescent="0.25">
      <c r="A412" s="107">
        <v>412</v>
      </c>
      <c r="B412" s="3">
        <v>45186</v>
      </c>
      <c r="C412" s="3" t="str">
        <f>TEXT(Table1[[#This Row],[CALL DATE]], "mmm yyy")</f>
        <v>Sep 2023</v>
      </c>
      <c r="D412" s="21">
        <v>0.14583333333333334</v>
      </c>
      <c r="E412" s="21">
        <v>0.14791666666666667</v>
      </c>
      <c r="F412" s="130">
        <f>Table1[[#This Row],[CALL 
ATTENDED 
TIME]]-Table1[[#This Row],[CALL RECEIVED TIME]]</f>
        <v>2.0833333333333259E-3</v>
      </c>
      <c r="G412" s="17" t="s">
        <v>3649</v>
      </c>
      <c r="H412" s="5" t="s">
        <v>19</v>
      </c>
      <c r="I412" s="5" t="s">
        <v>149</v>
      </c>
      <c r="J412" s="2" t="s">
        <v>443</v>
      </c>
      <c r="K412" s="2" t="s">
        <v>162</v>
      </c>
      <c r="L412" s="22" t="s">
        <v>2475</v>
      </c>
      <c r="M412" s="22" t="s">
        <v>2476</v>
      </c>
      <c r="N412" s="2" t="s">
        <v>41</v>
      </c>
      <c r="O412" s="23" t="s">
        <v>41</v>
      </c>
      <c r="P412" s="3">
        <v>45186</v>
      </c>
      <c r="Q412" s="3" t="str">
        <f>TEXT(Table1[[#This Row],[END DATE ]], "MMMM YYYY")</f>
        <v>September 2023</v>
      </c>
      <c r="R412" s="21">
        <v>0.15277777777777776</v>
      </c>
      <c r="S412" s="6">
        <f t="shared" si="20"/>
        <v>45186.145833333336</v>
      </c>
      <c r="T412" s="6">
        <f t="shared" si="21"/>
        <v>45186.152777777781</v>
      </c>
      <c r="U412" s="92">
        <f t="shared" si="22"/>
        <v>6.9444444452528842E-3</v>
      </c>
      <c r="V412" s="2" t="s">
        <v>25</v>
      </c>
      <c r="W412" s="2" t="s">
        <v>42</v>
      </c>
    </row>
    <row r="413" spans="1:23" ht="18" customHeight="1" x14ac:dyDescent="0.25">
      <c r="A413" s="107">
        <v>413</v>
      </c>
      <c r="B413" s="3">
        <v>45187</v>
      </c>
      <c r="C413" s="3" t="str">
        <f>TEXT(Table1[[#This Row],[CALL DATE]], "mmm yyy")</f>
        <v>Sep 2023</v>
      </c>
      <c r="D413" s="21">
        <v>0.4236111111111111</v>
      </c>
      <c r="E413" s="21">
        <v>0.42708333333333331</v>
      </c>
      <c r="F413" s="130">
        <f>Table1[[#This Row],[CALL 
ATTENDED 
TIME]]-Table1[[#This Row],[CALL RECEIVED TIME]]</f>
        <v>3.4722222222222099E-3</v>
      </c>
      <c r="G413" s="17" t="s">
        <v>3676</v>
      </c>
      <c r="H413" s="5" t="s">
        <v>43</v>
      </c>
      <c r="I413" s="5" t="s">
        <v>234</v>
      </c>
      <c r="J413" s="2" t="s">
        <v>443</v>
      </c>
      <c r="K413" s="5" t="s">
        <v>88</v>
      </c>
      <c r="L413" s="22" t="s">
        <v>2477</v>
      </c>
      <c r="M413" s="22" t="s">
        <v>3526</v>
      </c>
      <c r="N413" s="2" t="s">
        <v>3333</v>
      </c>
      <c r="O413" s="2" t="s">
        <v>41</v>
      </c>
      <c r="P413" s="3">
        <v>45187</v>
      </c>
      <c r="Q413" s="3" t="str">
        <f>TEXT(Table1[[#This Row],[END DATE ]], "MMMM YYYY")</f>
        <v>September 2023</v>
      </c>
      <c r="R413" s="21">
        <v>0.43055555555555558</v>
      </c>
      <c r="S413" s="6">
        <f t="shared" si="20"/>
        <v>45187.423611111109</v>
      </c>
      <c r="T413" s="6">
        <f t="shared" si="21"/>
        <v>45187.430555555555</v>
      </c>
      <c r="U413" s="92">
        <f t="shared" si="22"/>
        <v>6.9444444452528842E-3</v>
      </c>
      <c r="V413" s="2" t="s">
        <v>25</v>
      </c>
      <c r="W413" s="10" t="s">
        <v>26</v>
      </c>
    </row>
    <row r="414" spans="1:23" ht="18" customHeight="1" x14ac:dyDescent="0.25">
      <c r="A414" s="107">
        <v>414</v>
      </c>
      <c r="B414" s="3">
        <v>45187</v>
      </c>
      <c r="C414" s="3" t="str">
        <f>TEXT(Table1[[#This Row],[CALL DATE]], "mmm yyy")</f>
        <v>Sep 2023</v>
      </c>
      <c r="D414" s="21">
        <v>0.4375</v>
      </c>
      <c r="E414" s="21">
        <v>0.44097222222222227</v>
      </c>
      <c r="F414" s="130">
        <f>Table1[[#This Row],[CALL 
ATTENDED 
TIME]]-Table1[[#This Row],[CALL RECEIVED TIME]]</f>
        <v>3.4722222222222654E-3</v>
      </c>
      <c r="G414" s="17" t="s">
        <v>585</v>
      </c>
      <c r="H414" s="5" t="s">
        <v>139</v>
      </c>
      <c r="I414" s="5" t="s">
        <v>1606</v>
      </c>
      <c r="J414" s="2" t="s">
        <v>443</v>
      </c>
      <c r="K414" s="5" t="s">
        <v>1608</v>
      </c>
      <c r="L414" s="22" t="s">
        <v>22</v>
      </c>
      <c r="M414" s="22" t="s">
        <v>2478</v>
      </c>
      <c r="N414" s="63" t="s">
        <v>41</v>
      </c>
      <c r="O414" s="2" t="s">
        <v>41</v>
      </c>
      <c r="P414" s="3">
        <v>45187</v>
      </c>
      <c r="Q414" s="3" t="str">
        <f>TEXT(Table1[[#This Row],[END DATE ]], "MMMM YYYY")</f>
        <v>September 2023</v>
      </c>
      <c r="R414" s="21">
        <v>0.44444444444444442</v>
      </c>
      <c r="S414" s="6">
        <f t="shared" si="20"/>
        <v>45187.4375</v>
      </c>
      <c r="T414" s="6">
        <f t="shared" si="21"/>
        <v>45187.444444444445</v>
      </c>
      <c r="U414" s="92">
        <f t="shared" si="22"/>
        <v>6.9444444452528842E-3</v>
      </c>
      <c r="V414" s="2" t="s">
        <v>25</v>
      </c>
      <c r="W414" s="10" t="s">
        <v>42</v>
      </c>
    </row>
    <row r="415" spans="1:23" ht="18" customHeight="1" x14ac:dyDescent="0.25">
      <c r="A415" s="107">
        <v>415</v>
      </c>
      <c r="B415" s="3">
        <v>45187</v>
      </c>
      <c r="C415" s="3" t="str">
        <f>TEXT(Table1[[#This Row],[CALL DATE]], "mmm yyy")</f>
        <v>Sep 2023</v>
      </c>
      <c r="D415" s="21">
        <v>0.52083333333333337</v>
      </c>
      <c r="E415" s="21">
        <v>0.52777777777777779</v>
      </c>
      <c r="F415" s="130">
        <f>Table1[[#This Row],[CALL 
ATTENDED 
TIME]]-Table1[[#This Row],[CALL RECEIVED TIME]]</f>
        <v>6.9444444444444198E-3</v>
      </c>
      <c r="G415" s="17" t="s">
        <v>3678</v>
      </c>
      <c r="H415" s="5" t="s">
        <v>43</v>
      </c>
      <c r="I415" s="5" t="s">
        <v>537</v>
      </c>
      <c r="J415" s="2" t="s">
        <v>443</v>
      </c>
      <c r="K415" s="2" t="s">
        <v>111</v>
      </c>
      <c r="L415" s="22" t="s">
        <v>2479</v>
      </c>
      <c r="M415" s="22" t="s">
        <v>2480</v>
      </c>
      <c r="N415" s="23" t="s">
        <v>2481</v>
      </c>
      <c r="O415" s="2" t="s">
        <v>41</v>
      </c>
      <c r="P415" s="3">
        <v>45187</v>
      </c>
      <c r="Q415" s="3" t="str">
        <f>TEXT(Table1[[#This Row],[END DATE ]], "MMMM YYYY")</f>
        <v>September 2023</v>
      </c>
      <c r="R415" s="21">
        <v>0.54166666666666663</v>
      </c>
      <c r="S415" s="6">
        <f t="shared" si="20"/>
        <v>45187.520833333336</v>
      </c>
      <c r="T415" s="6">
        <f t="shared" si="21"/>
        <v>45187.541666666664</v>
      </c>
      <c r="U415" s="92">
        <f t="shared" si="22"/>
        <v>2.0833333328482695E-2</v>
      </c>
      <c r="V415" s="2" t="s">
        <v>25</v>
      </c>
      <c r="W415" s="10" t="s">
        <v>26</v>
      </c>
    </row>
    <row r="416" spans="1:23" ht="18" customHeight="1" x14ac:dyDescent="0.25">
      <c r="A416" s="107">
        <v>416</v>
      </c>
      <c r="B416" s="3">
        <v>45187</v>
      </c>
      <c r="C416" s="3" t="str">
        <f>TEXT(Table1[[#This Row],[CALL DATE]], "mmm yyy")</f>
        <v>Sep 2023</v>
      </c>
      <c r="D416" s="21">
        <v>0.70833333333333337</v>
      </c>
      <c r="E416" s="21">
        <v>0.71875</v>
      </c>
      <c r="F416" s="130">
        <f>Table1[[#This Row],[CALL 
ATTENDED 
TIME]]-Table1[[#This Row],[CALL RECEIVED TIME]]</f>
        <v>1.041666666666663E-2</v>
      </c>
      <c r="G416" s="17" t="s">
        <v>3678</v>
      </c>
      <c r="H416" s="5" t="s">
        <v>43</v>
      </c>
      <c r="I416" s="5" t="s">
        <v>701</v>
      </c>
      <c r="J416" s="5" t="s">
        <v>443</v>
      </c>
      <c r="K416" s="2" t="s">
        <v>55</v>
      </c>
      <c r="L416" s="22" t="s">
        <v>2482</v>
      </c>
      <c r="M416" s="22" t="s">
        <v>2483</v>
      </c>
      <c r="N416" s="23" t="s">
        <v>2484</v>
      </c>
      <c r="O416" s="2" t="s">
        <v>41</v>
      </c>
      <c r="P416" s="3">
        <v>45187</v>
      </c>
      <c r="Q416" s="3" t="str">
        <f>TEXT(Table1[[#This Row],[END DATE ]], "MMMM YYYY")</f>
        <v>September 2023</v>
      </c>
      <c r="R416" s="21">
        <v>0.72569444444444453</v>
      </c>
      <c r="S416" s="6">
        <f t="shared" si="20"/>
        <v>45187.708333333336</v>
      </c>
      <c r="T416" s="6">
        <f t="shared" si="21"/>
        <v>45187.725694444445</v>
      </c>
      <c r="U416" s="92">
        <f t="shared" si="22"/>
        <v>1.7361111109494232E-2</v>
      </c>
      <c r="V416" s="2" t="s">
        <v>25</v>
      </c>
      <c r="W416" s="10" t="s">
        <v>26</v>
      </c>
    </row>
    <row r="417" spans="1:23" ht="18" customHeight="1" x14ac:dyDescent="0.25">
      <c r="A417" s="107">
        <v>417</v>
      </c>
      <c r="B417" s="3">
        <v>45187</v>
      </c>
      <c r="C417" s="3" t="str">
        <f>TEXT(Table1[[#This Row],[CALL DATE]], "mmm yyy")</f>
        <v>Sep 2023</v>
      </c>
      <c r="D417" s="4">
        <v>0.59027777777777779</v>
      </c>
      <c r="E417" s="4">
        <v>0.60416666666666663</v>
      </c>
      <c r="F417" s="130">
        <f>Table1[[#This Row],[CALL 
ATTENDED 
TIME]]-Table1[[#This Row],[CALL RECEIVED TIME]]</f>
        <v>1.388888888888884E-2</v>
      </c>
      <c r="G417" s="17" t="s">
        <v>3648</v>
      </c>
      <c r="H417" s="5" t="s">
        <v>19</v>
      </c>
      <c r="I417" s="5" t="s">
        <v>87</v>
      </c>
      <c r="J417" s="5" t="s">
        <v>54</v>
      </c>
      <c r="K417" s="5" t="s">
        <v>1608</v>
      </c>
      <c r="L417" s="18" t="s">
        <v>2485</v>
      </c>
      <c r="M417" s="18" t="s">
        <v>3583</v>
      </c>
      <c r="N417" s="10" t="s">
        <v>3335</v>
      </c>
      <c r="O417" s="2" t="s">
        <v>41</v>
      </c>
      <c r="P417" s="3">
        <v>45187</v>
      </c>
      <c r="Q417" s="3" t="str">
        <f>TEXT(Table1[[#This Row],[END DATE ]], "MMMM YYYY")</f>
        <v>September 2023</v>
      </c>
      <c r="R417" s="4">
        <v>0.61111111111111105</v>
      </c>
      <c r="S417" s="6">
        <f t="shared" si="20"/>
        <v>45187.590277777781</v>
      </c>
      <c r="T417" s="6">
        <f t="shared" si="21"/>
        <v>45187.611111111109</v>
      </c>
      <c r="U417" s="92">
        <f t="shared" si="22"/>
        <v>2.0833333328482695E-2</v>
      </c>
      <c r="V417" s="2" t="s">
        <v>25</v>
      </c>
      <c r="W417" s="2" t="s">
        <v>42</v>
      </c>
    </row>
    <row r="418" spans="1:23" ht="18" customHeight="1" x14ac:dyDescent="0.25">
      <c r="A418" s="107">
        <v>418</v>
      </c>
      <c r="B418" s="3">
        <v>45187</v>
      </c>
      <c r="C418" s="3" t="str">
        <f>TEXT(Table1[[#This Row],[CALL DATE]], "mmm yyy")</f>
        <v>Sep 2023</v>
      </c>
      <c r="D418" s="4">
        <v>0.63194444444444442</v>
      </c>
      <c r="E418" s="4">
        <v>0.65277777777777779</v>
      </c>
      <c r="F418" s="130">
        <f>Table1[[#This Row],[CALL 
ATTENDED 
TIME]]-Table1[[#This Row],[CALL RECEIVED TIME]]</f>
        <v>2.083333333333337E-2</v>
      </c>
      <c r="G418" s="17" t="s">
        <v>3641</v>
      </c>
      <c r="H418" s="5" t="s">
        <v>36</v>
      </c>
      <c r="I418" s="5" t="s">
        <v>161</v>
      </c>
      <c r="J418" s="5" t="s">
        <v>54</v>
      </c>
      <c r="K418" s="2" t="s">
        <v>162</v>
      </c>
      <c r="L418" s="18" t="s">
        <v>22</v>
      </c>
      <c r="M418" s="18" t="s">
        <v>1831</v>
      </c>
      <c r="N418" s="2" t="s">
        <v>41</v>
      </c>
      <c r="O418" s="2" t="s">
        <v>41</v>
      </c>
      <c r="P418" s="3">
        <v>45187</v>
      </c>
      <c r="Q418" s="3" t="str">
        <f>TEXT(Table1[[#This Row],[END DATE ]], "MMMM YYYY")</f>
        <v>September 2023</v>
      </c>
      <c r="R418" s="4">
        <v>0.66666666666666663</v>
      </c>
      <c r="S418" s="6">
        <f t="shared" si="20"/>
        <v>45187.631944444445</v>
      </c>
      <c r="T418" s="6">
        <f t="shared" si="21"/>
        <v>45187.666666666664</v>
      </c>
      <c r="U418" s="92">
        <f t="shared" si="22"/>
        <v>3.4722222218988463E-2</v>
      </c>
      <c r="V418" s="2" t="s">
        <v>25</v>
      </c>
      <c r="W418" s="2" t="s">
        <v>42</v>
      </c>
    </row>
    <row r="419" spans="1:23" ht="18" customHeight="1" x14ac:dyDescent="0.25">
      <c r="A419" s="107">
        <v>419</v>
      </c>
      <c r="B419" s="36">
        <v>45188</v>
      </c>
      <c r="C419" s="36" t="str">
        <f>TEXT(Table1[[#This Row],[CALL DATE]], "mmm yyy")</f>
        <v>Sep 2023</v>
      </c>
      <c r="D419" s="21">
        <v>0.31597222222222199</v>
      </c>
      <c r="E419" s="21">
        <v>0.31944444444444398</v>
      </c>
      <c r="F419" s="130">
        <f>Table1[[#This Row],[CALL 
ATTENDED 
TIME]]-Table1[[#This Row],[CALL RECEIVED TIME]]</f>
        <v>3.4722222222219878E-3</v>
      </c>
      <c r="G419" s="25" t="s">
        <v>57</v>
      </c>
      <c r="H419" s="37" t="s">
        <v>27</v>
      </c>
      <c r="I419" s="37" t="s">
        <v>58</v>
      </c>
      <c r="J419" s="2" t="s">
        <v>171</v>
      </c>
      <c r="K419" s="2" t="s">
        <v>162</v>
      </c>
      <c r="L419" s="19" t="s">
        <v>2486</v>
      </c>
      <c r="M419" s="19" t="s">
        <v>2487</v>
      </c>
      <c r="N419" s="2" t="s">
        <v>41</v>
      </c>
      <c r="O419" s="10" t="s">
        <v>41</v>
      </c>
      <c r="P419" s="36">
        <v>45188</v>
      </c>
      <c r="Q419" s="36" t="str">
        <f>TEXT(Table1[[#This Row],[END DATE ]], "MMMM YYYY")</f>
        <v>September 2023</v>
      </c>
      <c r="R419" s="21">
        <v>0.32638888888888901</v>
      </c>
      <c r="S419" s="6">
        <f t="shared" si="20"/>
        <v>45188.315972222219</v>
      </c>
      <c r="T419" s="6">
        <f t="shared" si="21"/>
        <v>45188.326388888891</v>
      </c>
      <c r="U419" s="92">
        <f t="shared" si="22"/>
        <v>1.0416666671517305E-2</v>
      </c>
      <c r="V419" s="2" t="s">
        <v>25</v>
      </c>
      <c r="W419" s="10" t="s">
        <v>47</v>
      </c>
    </row>
    <row r="420" spans="1:23" ht="18" customHeight="1" x14ac:dyDescent="0.25">
      <c r="A420" s="107">
        <v>420</v>
      </c>
      <c r="B420" s="36">
        <v>45188</v>
      </c>
      <c r="C420" s="36" t="str">
        <f>TEXT(Table1[[#This Row],[CALL DATE]], "mmm yyy")</f>
        <v>Sep 2023</v>
      </c>
      <c r="D420" s="21">
        <v>0.32638888888888901</v>
      </c>
      <c r="E420" s="21">
        <v>0.32986111111111099</v>
      </c>
      <c r="F420" s="130">
        <f>Table1[[#This Row],[CALL 
ATTENDED 
TIME]]-Table1[[#This Row],[CALL RECEIVED TIME]]</f>
        <v>3.4722222222219878E-3</v>
      </c>
      <c r="G420" s="25" t="s">
        <v>57</v>
      </c>
      <c r="H420" s="37" t="s">
        <v>27</v>
      </c>
      <c r="I420" s="37" t="s">
        <v>58</v>
      </c>
      <c r="J420" s="37" t="s">
        <v>443</v>
      </c>
      <c r="K420" s="5" t="s">
        <v>88</v>
      </c>
      <c r="L420" s="19" t="s">
        <v>2488</v>
      </c>
      <c r="M420" s="19" t="s">
        <v>2489</v>
      </c>
      <c r="N420" s="2" t="s">
        <v>41</v>
      </c>
      <c r="O420" s="10" t="s">
        <v>41</v>
      </c>
      <c r="P420" s="36">
        <v>45188</v>
      </c>
      <c r="Q420" s="36" t="str">
        <f>TEXT(Table1[[#This Row],[END DATE ]], "MMMM YYYY")</f>
        <v>September 2023</v>
      </c>
      <c r="R420" s="21">
        <v>0.33333333333333298</v>
      </c>
      <c r="S420" s="6">
        <f t="shared" si="20"/>
        <v>45188.326388888891</v>
      </c>
      <c r="T420" s="6">
        <f t="shared" si="21"/>
        <v>45188.333333333336</v>
      </c>
      <c r="U420" s="92">
        <f t="shared" si="22"/>
        <v>6.9444444452528842E-3</v>
      </c>
      <c r="V420" s="2" t="s">
        <v>25</v>
      </c>
      <c r="W420" s="10" t="s">
        <v>47</v>
      </c>
    </row>
    <row r="421" spans="1:23" ht="18" customHeight="1" x14ac:dyDescent="0.25">
      <c r="A421" s="107">
        <v>421</v>
      </c>
      <c r="B421" s="3">
        <v>45188</v>
      </c>
      <c r="C421" s="3" t="str">
        <f>TEXT(Table1[[#This Row],[CALL DATE]], "mmm yyy")</f>
        <v>Sep 2023</v>
      </c>
      <c r="D421" s="4">
        <v>0.88194444444444453</v>
      </c>
      <c r="E421" s="4">
        <v>0.8833333333333333</v>
      </c>
      <c r="F421" s="130">
        <f>Table1[[#This Row],[CALL 
ATTENDED 
TIME]]-Table1[[#This Row],[CALL RECEIVED TIME]]</f>
        <v>1.3888888888887729E-3</v>
      </c>
      <c r="G421" s="17" t="s">
        <v>3641</v>
      </c>
      <c r="H421" s="2" t="s">
        <v>36</v>
      </c>
      <c r="I421" s="2" t="s">
        <v>161</v>
      </c>
      <c r="J421" s="2" t="s">
        <v>21</v>
      </c>
      <c r="K421" s="2" t="s">
        <v>162</v>
      </c>
      <c r="L421" s="18" t="s">
        <v>22</v>
      </c>
      <c r="M421" s="18" t="s">
        <v>2490</v>
      </c>
      <c r="N421" s="2" t="s">
        <v>41</v>
      </c>
      <c r="O421" s="2" t="s">
        <v>41</v>
      </c>
      <c r="P421" s="3">
        <v>45188</v>
      </c>
      <c r="Q421" s="3" t="str">
        <f>TEXT(Table1[[#This Row],[END DATE ]], "MMMM YYYY")</f>
        <v>September 2023</v>
      </c>
      <c r="R421" s="4">
        <v>0.88888888888888884</v>
      </c>
      <c r="S421" s="6">
        <f t="shared" si="20"/>
        <v>45188.881944444445</v>
      </c>
      <c r="T421" s="6">
        <f t="shared" si="21"/>
        <v>45188.888888888891</v>
      </c>
      <c r="U421" s="92">
        <f t="shared" si="22"/>
        <v>6.9444444452528842E-3</v>
      </c>
      <c r="V421" s="2" t="s">
        <v>25</v>
      </c>
      <c r="W421" s="2" t="s">
        <v>42</v>
      </c>
    </row>
    <row r="422" spans="1:23" ht="18" customHeight="1" x14ac:dyDescent="0.25">
      <c r="A422" s="107">
        <v>422</v>
      </c>
      <c r="B422" s="3">
        <v>45188</v>
      </c>
      <c r="C422" s="3" t="str">
        <f>TEXT(Table1[[#This Row],[CALL DATE]], "mmm yyy")</f>
        <v>Sep 2023</v>
      </c>
      <c r="D422" s="4">
        <v>0.92361111111111116</v>
      </c>
      <c r="E422" s="4">
        <v>0.92499999999999993</v>
      </c>
      <c r="F422" s="130">
        <f>Table1[[#This Row],[CALL 
ATTENDED 
TIME]]-Table1[[#This Row],[CALL RECEIVED TIME]]</f>
        <v>1.3888888888887729E-3</v>
      </c>
      <c r="G422" s="18" t="s">
        <v>1268</v>
      </c>
      <c r="H422" s="2" t="s">
        <v>121</v>
      </c>
      <c r="I422" s="2" t="s">
        <v>1269</v>
      </c>
      <c r="J422" s="2" t="s">
        <v>21</v>
      </c>
      <c r="K422" s="2" t="s">
        <v>162</v>
      </c>
      <c r="L422" s="18" t="s">
        <v>22</v>
      </c>
      <c r="M422" s="19" t="s">
        <v>2491</v>
      </c>
      <c r="N422" s="63" t="s">
        <v>41</v>
      </c>
      <c r="O422" s="2" t="s">
        <v>41</v>
      </c>
      <c r="P422" s="3">
        <v>45188</v>
      </c>
      <c r="Q422" s="3" t="str">
        <f>TEXT(Table1[[#This Row],[END DATE ]], "MMMM YYYY")</f>
        <v>September 2023</v>
      </c>
      <c r="R422" s="4">
        <v>0.93055555555555547</v>
      </c>
      <c r="S422" s="6">
        <f t="shared" si="20"/>
        <v>45188.923611111109</v>
      </c>
      <c r="T422" s="6">
        <f t="shared" si="21"/>
        <v>45188.930555555555</v>
      </c>
      <c r="U422" s="92">
        <f t="shared" si="22"/>
        <v>6.9444444452528842E-3</v>
      </c>
      <c r="V422" s="2" t="s">
        <v>25</v>
      </c>
      <c r="W422" s="10" t="s">
        <v>26</v>
      </c>
    </row>
    <row r="423" spans="1:23" ht="18" customHeight="1" x14ac:dyDescent="0.25">
      <c r="A423" s="107">
        <v>423</v>
      </c>
      <c r="B423" s="3">
        <v>45188</v>
      </c>
      <c r="C423" s="3" t="str">
        <f>TEXT(Table1[[#This Row],[CALL DATE]], "mmm yyy")</f>
        <v>Sep 2023</v>
      </c>
      <c r="D423" s="4">
        <v>0.68055555555555547</v>
      </c>
      <c r="E423" s="4">
        <v>0.68402777777777779</v>
      </c>
      <c r="F423" s="130">
        <f>Table1[[#This Row],[CALL 
ATTENDED 
TIME]]-Table1[[#This Row],[CALL RECEIVED TIME]]</f>
        <v>3.4722222222223209E-3</v>
      </c>
      <c r="G423" s="17" t="s">
        <v>57</v>
      </c>
      <c r="H423" s="5" t="s">
        <v>27</v>
      </c>
      <c r="I423" s="5" t="s">
        <v>58</v>
      </c>
      <c r="J423" s="5" t="s">
        <v>54</v>
      </c>
      <c r="K423" s="5" t="s">
        <v>1608</v>
      </c>
      <c r="L423" s="32" t="s">
        <v>2492</v>
      </c>
      <c r="M423" s="32" t="s">
        <v>2493</v>
      </c>
      <c r="N423" s="2" t="s">
        <v>41</v>
      </c>
      <c r="O423" s="5" t="s">
        <v>3303</v>
      </c>
      <c r="P423" s="3">
        <v>45188</v>
      </c>
      <c r="Q423" s="3" t="str">
        <f>TEXT(Table1[[#This Row],[END DATE ]], "MMMM YYYY")</f>
        <v>September 2023</v>
      </c>
      <c r="R423" s="4">
        <v>0.6875</v>
      </c>
      <c r="S423" s="6">
        <f t="shared" si="20"/>
        <v>45188.680555555555</v>
      </c>
      <c r="T423" s="6">
        <f t="shared" si="21"/>
        <v>45188.6875</v>
      </c>
      <c r="U423" s="92">
        <f t="shared" si="22"/>
        <v>6.9444444452528842E-3</v>
      </c>
      <c r="V423" s="2" t="s">
        <v>72</v>
      </c>
      <c r="W423" s="2" t="s">
        <v>47</v>
      </c>
    </row>
    <row r="424" spans="1:23" ht="18" customHeight="1" x14ac:dyDescent="0.25">
      <c r="A424" s="107">
        <v>424</v>
      </c>
      <c r="B424" s="3">
        <v>45189</v>
      </c>
      <c r="C424" s="3" t="str">
        <f>TEXT(Table1[[#This Row],[CALL DATE]], "mmm yyy")</f>
        <v>Sep 2023</v>
      </c>
      <c r="D424" s="4">
        <v>3.4722222222222224E-2</v>
      </c>
      <c r="E424" s="4">
        <v>3.8194444444444441E-2</v>
      </c>
      <c r="F424" s="130">
        <f>Table1[[#This Row],[CALL 
ATTENDED 
TIME]]-Table1[[#This Row],[CALL RECEIVED TIME]]</f>
        <v>3.4722222222222168E-3</v>
      </c>
      <c r="G424" s="17" t="s">
        <v>3651</v>
      </c>
      <c r="H424" s="2" t="s">
        <v>43</v>
      </c>
      <c r="I424" s="2" t="s">
        <v>256</v>
      </c>
      <c r="J424" s="2" t="s">
        <v>21</v>
      </c>
      <c r="K424" s="5" t="s">
        <v>45</v>
      </c>
      <c r="L424" s="18" t="s">
        <v>814</v>
      </c>
      <c r="M424" s="18" t="s">
        <v>2494</v>
      </c>
      <c r="N424" s="2" t="s">
        <v>41</v>
      </c>
      <c r="O424" s="2" t="s">
        <v>41</v>
      </c>
      <c r="P424" s="3">
        <v>45189</v>
      </c>
      <c r="Q424" s="3" t="str">
        <f>TEXT(Table1[[#This Row],[END DATE ]], "MMMM YYYY")</f>
        <v>September 2023</v>
      </c>
      <c r="R424" s="4">
        <v>4.5138888888888888E-2</v>
      </c>
      <c r="S424" s="6">
        <f t="shared" si="20"/>
        <v>45189.034722222219</v>
      </c>
      <c r="T424" s="6">
        <f t="shared" si="21"/>
        <v>45189.045138888891</v>
      </c>
      <c r="U424" s="92">
        <f t="shared" si="22"/>
        <v>1.0416666671517305E-2</v>
      </c>
      <c r="V424" s="2" t="s">
        <v>25</v>
      </c>
      <c r="W424" s="2" t="s">
        <v>47</v>
      </c>
    </row>
    <row r="425" spans="1:23" ht="18" customHeight="1" x14ac:dyDescent="0.25">
      <c r="A425" s="107">
        <v>425</v>
      </c>
      <c r="B425" s="3">
        <v>45189</v>
      </c>
      <c r="C425" s="3" t="str">
        <f>TEXT(Table1[[#This Row],[CALL DATE]], "mmm yyy")</f>
        <v>Sep 2023</v>
      </c>
      <c r="D425" s="4">
        <v>4.1666666666666664E-2</v>
      </c>
      <c r="E425" s="4">
        <v>4.5138888888888888E-2</v>
      </c>
      <c r="F425" s="130">
        <f>Table1[[#This Row],[CALL 
ATTENDED 
TIME]]-Table1[[#This Row],[CALL RECEIVED TIME]]</f>
        <v>3.4722222222222238E-3</v>
      </c>
      <c r="G425" s="17" t="s">
        <v>3651</v>
      </c>
      <c r="H425" s="2" t="s">
        <v>43</v>
      </c>
      <c r="I425" s="2" t="s">
        <v>256</v>
      </c>
      <c r="J425" s="2" t="s">
        <v>21</v>
      </c>
      <c r="K425" s="5" t="s">
        <v>45</v>
      </c>
      <c r="L425" s="18" t="s">
        <v>814</v>
      </c>
      <c r="M425" s="18" t="s">
        <v>2494</v>
      </c>
      <c r="N425" s="2" t="s">
        <v>41</v>
      </c>
      <c r="O425" s="2" t="s">
        <v>41</v>
      </c>
      <c r="P425" s="3">
        <v>45189</v>
      </c>
      <c r="Q425" s="3" t="str">
        <f>TEXT(Table1[[#This Row],[END DATE ]], "MMMM YYYY")</f>
        <v>September 2023</v>
      </c>
      <c r="R425" s="4">
        <v>5.2083333333333336E-2</v>
      </c>
      <c r="S425" s="6">
        <f t="shared" si="20"/>
        <v>45189.041666666664</v>
      </c>
      <c r="T425" s="6">
        <f t="shared" si="21"/>
        <v>45189.052083333336</v>
      </c>
      <c r="U425" s="92">
        <f t="shared" si="22"/>
        <v>1.0416666671517305E-2</v>
      </c>
      <c r="V425" s="2" t="s">
        <v>25</v>
      </c>
      <c r="W425" s="2" t="s">
        <v>47</v>
      </c>
    </row>
    <row r="426" spans="1:23" ht="18" customHeight="1" x14ac:dyDescent="0.25">
      <c r="A426" s="107">
        <v>426</v>
      </c>
      <c r="B426" s="3">
        <v>45189</v>
      </c>
      <c r="C426" s="3" t="str">
        <f>TEXT(Table1[[#This Row],[CALL DATE]], "mmm yyy")</f>
        <v>Sep 2023</v>
      </c>
      <c r="D426" s="4">
        <v>6.5972222222222224E-2</v>
      </c>
      <c r="E426" s="4">
        <v>6.9444444444444434E-2</v>
      </c>
      <c r="F426" s="130">
        <f>Table1[[#This Row],[CALL 
ATTENDED 
TIME]]-Table1[[#This Row],[CALL RECEIVED TIME]]</f>
        <v>3.4722222222222099E-3</v>
      </c>
      <c r="G426" s="17" t="s">
        <v>3651</v>
      </c>
      <c r="H426" s="2" t="s">
        <v>43</v>
      </c>
      <c r="I426" s="2" t="s">
        <v>256</v>
      </c>
      <c r="J426" s="2" t="s">
        <v>21</v>
      </c>
      <c r="K426" s="5" t="s">
        <v>45</v>
      </c>
      <c r="L426" s="18" t="s">
        <v>814</v>
      </c>
      <c r="M426" s="18" t="s">
        <v>2494</v>
      </c>
      <c r="N426" s="2" t="s">
        <v>41</v>
      </c>
      <c r="O426" s="2" t="s">
        <v>41</v>
      </c>
      <c r="P426" s="3">
        <v>45189</v>
      </c>
      <c r="Q426" s="3" t="str">
        <f>TEXT(Table1[[#This Row],[END DATE ]], "MMMM YYYY")</f>
        <v>September 2023</v>
      </c>
      <c r="R426" s="4">
        <v>7.9861111111111105E-2</v>
      </c>
      <c r="S426" s="6">
        <f t="shared" si="20"/>
        <v>45189.065972222219</v>
      </c>
      <c r="T426" s="6">
        <f t="shared" si="21"/>
        <v>45189.079861111109</v>
      </c>
      <c r="U426" s="92">
        <f t="shared" si="22"/>
        <v>1.3888888890505768E-2</v>
      </c>
      <c r="V426" s="2" t="s">
        <v>25</v>
      </c>
      <c r="W426" s="2" t="s">
        <v>47</v>
      </c>
    </row>
    <row r="427" spans="1:23" ht="18" customHeight="1" x14ac:dyDescent="0.25">
      <c r="A427" s="107">
        <v>427</v>
      </c>
      <c r="B427" s="3">
        <v>45189</v>
      </c>
      <c r="C427" s="3" t="str">
        <f>TEXT(Table1[[#This Row],[CALL DATE]], "mmm yyy")</f>
        <v>Sep 2023</v>
      </c>
      <c r="D427" s="4">
        <v>0.94791666666666663</v>
      </c>
      <c r="E427" s="4">
        <v>0.95138888888888884</v>
      </c>
      <c r="F427" s="130">
        <f>Table1[[#This Row],[CALL 
ATTENDED 
TIME]]-Table1[[#This Row],[CALL RECEIVED TIME]]</f>
        <v>3.4722222222222099E-3</v>
      </c>
      <c r="G427" s="24" t="s">
        <v>3494</v>
      </c>
      <c r="H427" s="8" t="s">
        <v>31</v>
      </c>
      <c r="I427" s="8" t="s">
        <v>156</v>
      </c>
      <c r="J427" s="2" t="s">
        <v>21</v>
      </c>
      <c r="K427" s="5" t="s">
        <v>1608</v>
      </c>
      <c r="L427" s="18" t="s">
        <v>2316</v>
      </c>
      <c r="M427" s="18" t="s">
        <v>2495</v>
      </c>
      <c r="N427" s="2" t="s">
        <v>159</v>
      </c>
      <c r="O427" s="2" t="s">
        <v>41</v>
      </c>
      <c r="P427" s="3">
        <v>45189</v>
      </c>
      <c r="Q427" s="3" t="str">
        <f>TEXT(Table1[[#This Row],[END DATE ]], "MMMM YYYY")</f>
        <v>September 2023</v>
      </c>
      <c r="R427" s="4">
        <v>0.95833333333333337</v>
      </c>
      <c r="S427" s="6">
        <f t="shared" si="20"/>
        <v>45189.947916666664</v>
      </c>
      <c r="T427" s="6">
        <f t="shared" si="21"/>
        <v>45189.958333333336</v>
      </c>
      <c r="U427" s="92">
        <f t="shared" si="22"/>
        <v>1.0416666671517305E-2</v>
      </c>
      <c r="V427" s="2" t="s">
        <v>25</v>
      </c>
      <c r="W427" s="10" t="s">
        <v>26</v>
      </c>
    </row>
    <row r="428" spans="1:23" ht="18" customHeight="1" x14ac:dyDescent="0.25">
      <c r="A428" s="107">
        <v>428</v>
      </c>
      <c r="B428" s="3">
        <v>45189</v>
      </c>
      <c r="C428" s="3" t="str">
        <f>TEXT(Table1[[#This Row],[CALL DATE]], "mmm yyy")</f>
        <v>Sep 2023</v>
      </c>
      <c r="D428" s="4">
        <v>0.34375</v>
      </c>
      <c r="E428" s="4">
        <v>0.34722222222222227</v>
      </c>
      <c r="F428" s="130">
        <f>Table1[[#This Row],[CALL 
ATTENDED 
TIME]]-Table1[[#This Row],[CALL RECEIVED TIME]]</f>
        <v>3.4722222222222654E-3</v>
      </c>
      <c r="G428" s="17" t="s">
        <v>3654</v>
      </c>
      <c r="H428" s="5" t="s">
        <v>27</v>
      </c>
      <c r="I428" s="5" t="s">
        <v>145</v>
      </c>
      <c r="J428" s="2" t="s">
        <v>77</v>
      </c>
      <c r="K428" s="5" t="s">
        <v>45</v>
      </c>
      <c r="L428" s="18" t="s">
        <v>2496</v>
      </c>
      <c r="M428" s="19" t="s">
        <v>2497</v>
      </c>
      <c r="N428" s="2" t="s">
        <v>148</v>
      </c>
      <c r="O428" s="2" t="s">
        <v>41</v>
      </c>
      <c r="P428" s="3">
        <v>45189</v>
      </c>
      <c r="Q428" s="3" t="str">
        <f>TEXT(Table1[[#This Row],[END DATE ]], "MMMM YYYY")</f>
        <v>September 2023</v>
      </c>
      <c r="R428" s="4">
        <v>0.35416666666666669</v>
      </c>
      <c r="S428" s="6">
        <f t="shared" si="20"/>
        <v>45189.34375</v>
      </c>
      <c r="T428" s="6">
        <f t="shared" si="21"/>
        <v>45189.354166666664</v>
      </c>
      <c r="U428" s="92">
        <f t="shared" si="22"/>
        <v>1.0416666664241347E-2</v>
      </c>
      <c r="V428" s="2" t="s">
        <v>25</v>
      </c>
      <c r="W428" s="10" t="s">
        <v>26</v>
      </c>
    </row>
    <row r="429" spans="1:23" ht="18" customHeight="1" x14ac:dyDescent="0.25">
      <c r="A429" s="107">
        <v>429</v>
      </c>
      <c r="B429" s="3">
        <v>45189</v>
      </c>
      <c r="C429" s="3" t="str">
        <f>TEXT(Table1[[#This Row],[CALL DATE]], "mmm yyy")</f>
        <v>Sep 2023</v>
      </c>
      <c r="D429" s="4">
        <v>0.64583333333333337</v>
      </c>
      <c r="E429" s="4">
        <v>0.64930555555555558</v>
      </c>
      <c r="F429" s="130">
        <f>Table1[[#This Row],[CALL 
ATTENDED 
TIME]]-Table1[[#This Row],[CALL RECEIVED TIME]]</f>
        <v>3.4722222222222099E-3</v>
      </c>
      <c r="G429" s="17" t="s">
        <v>553</v>
      </c>
      <c r="H429" s="5" t="s">
        <v>554</v>
      </c>
      <c r="I429" s="5" t="s">
        <v>555</v>
      </c>
      <c r="J429" s="2" t="s">
        <v>77</v>
      </c>
      <c r="K429" s="5" t="s">
        <v>45</v>
      </c>
      <c r="L429" s="18" t="s">
        <v>22</v>
      </c>
      <c r="M429" s="19" t="s">
        <v>2498</v>
      </c>
      <c r="N429" s="63" t="s">
        <v>41</v>
      </c>
      <c r="O429" s="2" t="s">
        <v>41</v>
      </c>
      <c r="P429" s="3">
        <v>45189</v>
      </c>
      <c r="Q429" s="3" t="str">
        <f>TEXT(Table1[[#This Row],[END DATE ]], "MMMM YYYY")</f>
        <v>September 2023</v>
      </c>
      <c r="R429" s="4">
        <v>0.65972222222222221</v>
      </c>
      <c r="S429" s="6">
        <f t="shared" si="20"/>
        <v>45189.645833333336</v>
      </c>
      <c r="T429" s="6">
        <f t="shared" si="21"/>
        <v>45189.659722222219</v>
      </c>
      <c r="U429" s="92">
        <f t="shared" si="22"/>
        <v>1.3888888883229811E-2</v>
      </c>
      <c r="V429" s="2" t="s">
        <v>25</v>
      </c>
      <c r="W429" s="10" t="s">
        <v>26</v>
      </c>
    </row>
    <row r="430" spans="1:23" ht="18" customHeight="1" x14ac:dyDescent="0.25">
      <c r="A430" s="107">
        <v>430</v>
      </c>
      <c r="B430" s="3">
        <v>45189</v>
      </c>
      <c r="C430" s="3" t="str">
        <f>TEXT(Table1[[#This Row],[CALL DATE]], "mmm yyy")</f>
        <v>Sep 2023</v>
      </c>
      <c r="D430" s="21">
        <v>0.71527777777777779</v>
      </c>
      <c r="E430" s="21">
        <v>0.71875</v>
      </c>
      <c r="F430" s="130">
        <f>Table1[[#This Row],[CALL 
ATTENDED 
TIME]]-Table1[[#This Row],[CALL RECEIVED TIME]]</f>
        <v>3.4722222222222099E-3</v>
      </c>
      <c r="G430" s="17" t="s">
        <v>3641</v>
      </c>
      <c r="H430" s="5" t="s">
        <v>36</v>
      </c>
      <c r="I430" s="5" t="s">
        <v>161</v>
      </c>
      <c r="J430" s="2" t="s">
        <v>443</v>
      </c>
      <c r="K430" s="5" t="s">
        <v>88</v>
      </c>
      <c r="L430" s="22" t="s">
        <v>39</v>
      </c>
      <c r="M430" s="22" t="s">
        <v>2499</v>
      </c>
      <c r="N430" s="2" t="s">
        <v>41</v>
      </c>
      <c r="O430" s="23" t="s">
        <v>41</v>
      </c>
      <c r="P430" s="3">
        <v>45189</v>
      </c>
      <c r="Q430" s="3" t="str">
        <f>TEXT(Table1[[#This Row],[END DATE ]], "MMMM YYYY")</f>
        <v>September 2023</v>
      </c>
      <c r="R430" s="21">
        <v>0.72222222222222221</v>
      </c>
      <c r="S430" s="6">
        <f t="shared" si="20"/>
        <v>45189.715277777781</v>
      </c>
      <c r="T430" s="6">
        <f t="shared" si="21"/>
        <v>45189.722222222219</v>
      </c>
      <c r="U430" s="92">
        <f t="shared" si="22"/>
        <v>6.9444444379769266E-3</v>
      </c>
      <c r="V430" s="2" t="s">
        <v>25</v>
      </c>
      <c r="W430" s="2" t="s">
        <v>42</v>
      </c>
    </row>
    <row r="431" spans="1:23" ht="18" customHeight="1" x14ac:dyDescent="0.25">
      <c r="A431" s="107">
        <v>431</v>
      </c>
      <c r="B431" s="3">
        <v>45189</v>
      </c>
      <c r="C431" s="3" t="str">
        <f>TEXT(Table1[[#This Row],[CALL DATE]], "mmm yyy")</f>
        <v>Sep 2023</v>
      </c>
      <c r="D431" s="4">
        <v>0.51388888888888895</v>
      </c>
      <c r="E431" s="4">
        <v>0.52083333333333337</v>
      </c>
      <c r="F431" s="130">
        <f>Table1[[#This Row],[CALL 
ATTENDED 
TIME]]-Table1[[#This Row],[CALL RECEIVED TIME]]</f>
        <v>6.9444444444444198E-3</v>
      </c>
      <c r="G431" s="17" t="s">
        <v>923</v>
      </c>
      <c r="H431" s="5" t="s">
        <v>380</v>
      </c>
      <c r="I431" s="5" t="s">
        <v>924</v>
      </c>
      <c r="J431" s="5" t="s">
        <v>54</v>
      </c>
      <c r="K431" s="2" t="s">
        <v>111</v>
      </c>
      <c r="L431" s="17" t="s">
        <v>39</v>
      </c>
      <c r="M431" s="17" t="s">
        <v>2500</v>
      </c>
      <c r="N431" s="63" t="s">
        <v>41</v>
      </c>
      <c r="O431" s="2" t="s">
        <v>41</v>
      </c>
      <c r="P431" s="3">
        <v>45189</v>
      </c>
      <c r="Q431" s="3" t="str">
        <f>TEXT(Table1[[#This Row],[END DATE ]], "MMMM YYYY")</f>
        <v>September 2023</v>
      </c>
      <c r="R431" s="4">
        <v>0.52083333333333337</v>
      </c>
      <c r="S431" s="6">
        <f t="shared" si="20"/>
        <v>45189.513888888891</v>
      </c>
      <c r="T431" s="6">
        <f t="shared" si="21"/>
        <v>45189.520833333336</v>
      </c>
      <c r="U431" s="92">
        <f t="shared" si="22"/>
        <v>6.9444444452528842E-3</v>
      </c>
      <c r="V431" s="2" t="s">
        <v>25</v>
      </c>
      <c r="W431" s="10" t="s">
        <v>26</v>
      </c>
    </row>
    <row r="432" spans="1:23" ht="18" customHeight="1" x14ac:dyDescent="0.25">
      <c r="A432" s="107">
        <v>432</v>
      </c>
      <c r="B432" s="3">
        <v>45189</v>
      </c>
      <c r="C432" s="3" t="str">
        <f>TEXT(Table1[[#This Row],[CALL DATE]], "mmm yyy")</f>
        <v>Sep 2023</v>
      </c>
      <c r="D432" s="4">
        <v>0.56944444444444442</v>
      </c>
      <c r="E432" s="4">
        <v>0.57638888888888895</v>
      </c>
      <c r="F432" s="130">
        <f>Table1[[#This Row],[CALL 
ATTENDED 
TIME]]-Table1[[#This Row],[CALL RECEIVED TIME]]</f>
        <v>6.9444444444445308E-3</v>
      </c>
      <c r="G432" s="17" t="s">
        <v>3641</v>
      </c>
      <c r="H432" s="5" t="s">
        <v>36</v>
      </c>
      <c r="I432" s="5" t="s">
        <v>161</v>
      </c>
      <c r="J432" s="5" t="s">
        <v>54</v>
      </c>
      <c r="K432" s="2" t="s">
        <v>162</v>
      </c>
      <c r="L432" s="17" t="s">
        <v>22</v>
      </c>
      <c r="M432" s="17" t="s">
        <v>2501</v>
      </c>
      <c r="N432" s="2" t="s">
        <v>41</v>
      </c>
      <c r="O432" s="5" t="s">
        <v>41</v>
      </c>
      <c r="P432" s="3">
        <v>45189</v>
      </c>
      <c r="Q432" s="3" t="str">
        <f>TEXT(Table1[[#This Row],[END DATE ]], "MMMM YYYY")</f>
        <v>September 2023</v>
      </c>
      <c r="R432" s="4">
        <v>0.58333333333333337</v>
      </c>
      <c r="S432" s="6">
        <f t="shared" si="20"/>
        <v>45189.569444444445</v>
      </c>
      <c r="T432" s="6">
        <f t="shared" si="21"/>
        <v>45189.583333333336</v>
      </c>
      <c r="U432" s="92">
        <f t="shared" si="22"/>
        <v>1.3888888890505768E-2</v>
      </c>
      <c r="V432" s="2" t="s">
        <v>25</v>
      </c>
      <c r="W432" s="2" t="s">
        <v>42</v>
      </c>
    </row>
    <row r="433" spans="1:23" ht="18" customHeight="1" x14ac:dyDescent="0.25">
      <c r="A433" s="107">
        <v>433</v>
      </c>
      <c r="B433" s="36">
        <v>45190</v>
      </c>
      <c r="C433" s="36" t="str">
        <f>TEXT(Table1[[#This Row],[CALL DATE]], "mmm yyy")</f>
        <v>Sep 2023</v>
      </c>
      <c r="D433" s="21">
        <v>0.60763888888888895</v>
      </c>
      <c r="E433" s="21">
        <v>0.61111111111111105</v>
      </c>
      <c r="F433" s="130">
        <f>Table1[[#This Row],[CALL 
ATTENDED 
TIME]]-Table1[[#This Row],[CALL RECEIVED TIME]]</f>
        <v>3.4722222222220989E-3</v>
      </c>
      <c r="G433" s="25" t="s">
        <v>3630</v>
      </c>
      <c r="H433" s="37" t="s">
        <v>27</v>
      </c>
      <c r="I433" s="37" t="s">
        <v>893</v>
      </c>
      <c r="J433" s="2" t="s">
        <v>171</v>
      </c>
      <c r="K433" s="2" t="s">
        <v>182</v>
      </c>
      <c r="L433" s="19" t="s">
        <v>2502</v>
      </c>
      <c r="M433" s="19" t="s">
        <v>2503</v>
      </c>
      <c r="N433" s="2" t="s">
        <v>41</v>
      </c>
      <c r="O433" s="10" t="s">
        <v>41</v>
      </c>
      <c r="P433" s="36">
        <v>45190</v>
      </c>
      <c r="Q433" s="36" t="str">
        <f>TEXT(Table1[[#This Row],[END DATE ]], "MMMM YYYY")</f>
        <v>September 2023</v>
      </c>
      <c r="R433" s="21">
        <v>0.625</v>
      </c>
      <c r="S433" s="6">
        <f t="shared" si="20"/>
        <v>45190.607638888891</v>
      </c>
      <c r="T433" s="6">
        <f t="shared" si="21"/>
        <v>45190.625</v>
      </c>
      <c r="U433" s="92">
        <f t="shared" si="22"/>
        <v>1.7361111109494232E-2</v>
      </c>
      <c r="V433" s="2" t="s">
        <v>25</v>
      </c>
      <c r="W433" s="10" t="s">
        <v>47</v>
      </c>
    </row>
    <row r="434" spans="1:23" ht="18" customHeight="1" x14ac:dyDescent="0.25">
      <c r="A434" s="107">
        <v>434</v>
      </c>
      <c r="B434" s="36">
        <v>45190</v>
      </c>
      <c r="C434" s="36" t="str">
        <f>TEXT(Table1[[#This Row],[CALL DATE]], "mmm yyy")</f>
        <v>Sep 2023</v>
      </c>
      <c r="D434" s="21">
        <v>0.61458333333333304</v>
      </c>
      <c r="E434" s="21">
        <v>0.61458333333333304</v>
      </c>
      <c r="F434" s="130">
        <f>Table1[[#This Row],[CALL 
ATTENDED 
TIME]]-Table1[[#This Row],[CALL RECEIVED TIME]]</f>
        <v>0</v>
      </c>
      <c r="G434" s="25" t="s">
        <v>3631</v>
      </c>
      <c r="H434" s="37" t="s">
        <v>27</v>
      </c>
      <c r="I434" s="37" t="s">
        <v>97</v>
      </c>
      <c r="J434" s="2" t="s">
        <v>171</v>
      </c>
      <c r="K434" s="2" t="s">
        <v>182</v>
      </c>
      <c r="L434" s="19" t="s">
        <v>3453</v>
      </c>
      <c r="M434" s="19" t="s">
        <v>2504</v>
      </c>
      <c r="N434" s="2" t="s">
        <v>41</v>
      </c>
      <c r="O434" s="10" t="s">
        <v>41</v>
      </c>
      <c r="P434" s="36">
        <v>45190</v>
      </c>
      <c r="Q434" s="36" t="str">
        <f>TEXT(Table1[[#This Row],[END DATE ]], "MMMM YYYY")</f>
        <v>September 2023</v>
      </c>
      <c r="R434" s="21">
        <v>0.625</v>
      </c>
      <c r="S434" s="6">
        <f t="shared" si="20"/>
        <v>45190.614583333336</v>
      </c>
      <c r="T434" s="6">
        <f t="shared" si="21"/>
        <v>45190.625</v>
      </c>
      <c r="U434" s="92">
        <f t="shared" si="22"/>
        <v>1.0416666664241347E-2</v>
      </c>
      <c r="V434" s="2" t="s">
        <v>25</v>
      </c>
      <c r="W434" s="10" t="s">
        <v>47</v>
      </c>
    </row>
    <row r="435" spans="1:23" ht="18" customHeight="1" x14ac:dyDescent="0.25">
      <c r="A435" s="107">
        <v>435</v>
      </c>
      <c r="B435" s="36">
        <v>45190</v>
      </c>
      <c r="C435" s="36" t="str">
        <f>TEXT(Table1[[#This Row],[CALL DATE]], "mmm yyy")</f>
        <v>Sep 2023</v>
      </c>
      <c r="D435" s="21">
        <v>0.62152777777777801</v>
      </c>
      <c r="E435" s="21">
        <v>0.62152777777777801</v>
      </c>
      <c r="F435" s="130">
        <f>Table1[[#This Row],[CALL 
ATTENDED 
TIME]]-Table1[[#This Row],[CALL RECEIVED TIME]]</f>
        <v>0</v>
      </c>
      <c r="G435" s="17" t="s">
        <v>3653</v>
      </c>
      <c r="H435" s="37" t="s">
        <v>27</v>
      </c>
      <c r="I435" s="37" t="s">
        <v>338</v>
      </c>
      <c r="J435" s="2" t="s">
        <v>171</v>
      </c>
      <c r="K435" s="2" t="s">
        <v>182</v>
      </c>
      <c r="L435" s="19" t="s">
        <v>2505</v>
      </c>
      <c r="M435" s="19" t="s">
        <v>2506</v>
      </c>
      <c r="N435" s="63" t="s">
        <v>41</v>
      </c>
      <c r="O435" s="10" t="s">
        <v>41</v>
      </c>
      <c r="P435" s="36">
        <v>45190</v>
      </c>
      <c r="Q435" s="36" t="str">
        <f>TEXT(Table1[[#This Row],[END DATE ]], "MMMM YYYY")</f>
        <v>September 2023</v>
      </c>
      <c r="R435" s="21">
        <v>0.63541666666666696</v>
      </c>
      <c r="S435" s="6">
        <f t="shared" si="20"/>
        <v>45190.621527777781</v>
      </c>
      <c r="T435" s="6">
        <f t="shared" si="21"/>
        <v>45190.635416666664</v>
      </c>
      <c r="U435" s="92">
        <f t="shared" si="22"/>
        <v>1.3888888883229811E-2</v>
      </c>
      <c r="V435" s="2" t="s">
        <v>25</v>
      </c>
      <c r="W435" s="10" t="s">
        <v>26</v>
      </c>
    </row>
    <row r="436" spans="1:23" ht="18" customHeight="1" x14ac:dyDescent="0.25">
      <c r="A436" s="107">
        <v>436</v>
      </c>
      <c r="B436" s="36">
        <v>45190</v>
      </c>
      <c r="C436" s="36" t="str">
        <f>TEXT(Table1[[#This Row],[CALL DATE]], "mmm yyy")</f>
        <v>Sep 2023</v>
      </c>
      <c r="D436" s="21">
        <v>0.69791666666666696</v>
      </c>
      <c r="E436" s="21">
        <v>0.70138888888888895</v>
      </c>
      <c r="F436" s="130">
        <f>Table1[[#This Row],[CALL 
ATTENDED 
TIME]]-Table1[[#This Row],[CALL RECEIVED TIME]]</f>
        <v>3.4722222222219878E-3</v>
      </c>
      <c r="G436" s="17" t="s">
        <v>3641</v>
      </c>
      <c r="H436" s="5" t="s">
        <v>36</v>
      </c>
      <c r="I436" s="5" t="s">
        <v>37</v>
      </c>
      <c r="J436" s="2" t="s">
        <v>171</v>
      </c>
      <c r="K436" s="5" t="s">
        <v>1608</v>
      </c>
      <c r="L436" s="19" t="s">
        <v>2507</v>
      </c>
      <c r="M436" s="19" t="s">
        <v>2508</v>
      </c>
      <c r="N436" s="2" t="s">
        <v>41</v>
      </c>
      <c r="O436" s="10" t="s">
        <v>41</v>
      </c>
      <c r="P436" s="36">
        <v>45190</v>
      </c>
      <c r="Q436" s="36" t="str">
        <f>TEXT(Table1[[#This Row],[END DATE ]], "MMMM YYYY")</f>
        <v>September 2023</v>
      </c>
      <c r="R436" s="21">
        <v>0.74305555555555602</v>
      </c>
      <c r="S436" s="6">
        <f t="shared" si="20"/>
        <v>45190.697916666664</v>
      </c>
      <c r="T436" s="6">
        <f t="shared" si="21"/>
        <v>45190.743055555555</v>
      </c>
      <c r="U436" s="92">
        <f t="shared" si="22"/>
        <v>4.5138888890505768E-2</v>
      </c>
      <c r="V436" s="2" t="s">
        <v>25</v>
      </c>
      <c r="W436" s="2" t="s">
        <v>42</v>
      </c>
    </row>
    <row r="437" spans="1:23" ht="18" customHeight="1" x14ac:dyDescent="0.25">
      <c r="A437" s="107">
        <v>437</v>
      </c>
      <c r="B437" s="3">
        <v>45190</v>
      </c>
      <c r="C437" s="3" t="str">
        <f>TEXT(Table1[[#This Row],[CALL DATE]], "mmm yyy")</f>
        <v>Sep 2023</v>
      </c>
      <c r="D437" s="4">
        <v>0.84027777777777779</v>
      </c>
      <c r="E437" s="4">
        <v>0.84166666666666667</v>
      </c>
      <c r="F437" s="130">
        <f>Table1[[#This Row],[CALL 
ATTENDED 
TIME]]-Table1[[#This Row],[CALL RECEIVED TIME]]</f>
        <v>1.388888888888884E-3</v>
      </c>
      <c r="G437" s="17" t="s">
        <v>18</v>
      </c>
      <c r="H437" s="5" t="s">
        <v>19</v>
      </c>
      <c r="I437" s="5" t="s">
        <v>20</v>
      </c>
      <c r="J437" s="2" t="s">
        <v>21</v>
      </c>
      <c r="K437" s="2" t="s">
        <v>162</v>
      </c>
      <c r="L437" s="18" t="s">
        <v>22</v>
      </c>
      <c r="M437" s="18" t="s">
        <v>2509</v>
      </c>
      <c r="N437" s="63" t="s">
        <v>41</v>
      </c>
      <c r="O437" s="2" t="s">
        <v>41</v>
      </c>
      <c r="P437" s="3">
        <v>45190</v>
      </c>
      <c r="Q437" s="3" t="str">
        <f>TEXT(Table1[[#This Row],[END DATE ]], "MMMM YYYY")</f>
        <v>September 2023</v>
      </c>
      <c r="R437" s="4">
        <v>0.84722222222222221</v>
      </c>
      <c r="S437" s="6">
        <f t="shared" si="20"/>
        <v>45190.840277777781</v>
      </c>
      <c r="T437" s="6">
        <f t="shared" si="21"/>
        <v>45190.847222222219</v>
      </c>
      <c r="U437" s="92">
        <f t="shared" si="22"/>
        <v>6.9444444379769266E-3</v>
      </c>
      <c r="V437" s="2" t="s">
        <v>25</v>
      </c>
      <c r="W437" s="10" t="s">
        <v>26</v>
      </c>
    </row>
    <row r="438" spans="1:23" ht="18" customHeight="1" x14ac:dyDescent="0.25">
      <c r="A438" s="107">
        <v>438</v>
      </c>
      <c r="B438" s="3">
        <v>45190</v>
      </c>
      <c r="C438" s="3" t="str">
        <f>TEXT(Table1[[#This Row],[CALL DATE]], "mmm yyy")</f>
        <v>Sep 2023</v>
      </c>
      <c r="D438" s="4">
        <v>0.97569444444444453</v>
      </c>
      <c r="E438" s="4">
        <v>0.97777777777777775</v>
      </c>
      <c r="F438" s="130">
        <f>Table1[[#This Row],[CALL 
ATTENDED 
TIME]]-Table1[[#This Row],[CALL RECEIVED TIME]]</f>
        <v>2.0833333333332149E-3</v>
      </c>
      <c r="G438" s="18" t="s">
        <v>3654</v>
      </c>
      <c r="H438" s="2" t="s">
        <v>27</v>
      </c>
      <c r="I438" s="2" t="s">
        <v>273</v>
      </c>
      <c r="J438" s="2" t="s">
        <v>21</v>
      </c>
      <c r="K438" s="5" t="s">
        <v>1608</v>
      </c>
      <c r="L438" s="18" t="s">
        <v>3365</v>
      </c>
      <c r="M438" s="18" t="s">
        <v>2510</v>
      </c>
      <c r="N438" s="63" t="s">
        <v>41</v>
      </c>
      <c r="O438" s="2" t="s">
        <v>41</v>
      </c>
      <c r="P438" s="3">
        <v>45190</v>
      </c>
      <c r="Q438" s="3" t="str">
        <f>TEXT(Table1[[#This Row],[END DATE ]], "MMMM YYYY")</f>
        <v>September 2023</v>
      </c>
      <c r="R438" s="4">
        <v>0.98263888888888884</v>
      </c>
      <c r="S438" s="6">
        <f t="shared" si="20"/>
        <v>45190.975694444445</v>
      </c>
      <c r="T438" s="6">
        <f t="shared" si="21"/>
        <v>45190.982638888891</v>
      </c>
      <c r="U438" s="92">
        <f t="shared" si="22"/>
        <v>6.9444444452528842E-3</v>
      </c>
      <c r="V438" s="2" t="s">
        <v>25</v>
      </c>
      <c r="W438" s="10" t="s">
        <v>26</v>
      </c>
    </row>
    <row r="439" spans="1:23" ht="18" customHeight="1" x14ac:dyDescent="0.25">
      <c r="A439" s="107">
        <v>439</v>
      </c>
      <c r="B439" s="3">
        <v>45190</v>
      </c>
      <c r="C439" s="3" t="str">
        <f>TEXT(Table1[[#This Row],[CALL DATE]], "mmm yyy")</f>
        <v>Sep 2023</v>
      </c>
      <c r="D439" s="4">
        <v>1.3888888888888888E-2</v>
      </c>
      <c r="E439" s="4">
        <v>1.5972222222222224E-2</v>
      </c>
      <c r="F439" s="130">
        <f>Table1[[#This Row],[CALL 
ATTENDED 
TIME]]-Table1[[#This Row],[CALL RECEIVED TIME]]</f>
        <v>2.0833333333333363E-3</v>
      </c>
      <c r="G439" s="18" t="s">
        <v>3654</v>
      </c>
      <c r="H439" s="2" t="s">
        <v>132</v>
      </c>
      <c r="I439" s="2" t="s">
        <v>133</v>
      </c>
      <c r="J439" s="2" t="s">
        <v>21</v>
      </c>
      <c r="K439" s="2" t="s">
        <v>162</v>
      </c>
      <c r="L439" s="18" t="s">
        <v>22</v>
      </c>
      <c r="M439" s="19" t="s">
        <v>2511</v>
      </c>
      <c r="N439" s="63" t="s">
        <v>41</v>
      </c>
      <c r="O439" s="2" t="s">
        <v>41</v>
      </c>
      <c r="P439" s="3">
        <v>45190</v>
      </c>
      <c r="Q439" s="3" t="str">
        <f>TEXT(Table1[[#This Row],[END DATE ]], "MMMM YYYY")</f>
        <v>September 2023</v>
      </c>
      <c r="R439" s="4">
        <v>2.0833333333333332E-2</v>
      </c>
      <c r="S439" s="6">
        <f t="shared" si="20"/>
        <v>45190.013888888891</v>
      </c>
      <c r="T439" s="6">
        <f t="shared" si="21"/>
        <v>45190.020833333336</v>
      </c>
      <c r="U439" s="92">
        <f t="shared" si="22"/>
        <v>6.9444444452528842E-3</v>
      </c>
      <c r="V439" s="2" t="s">
        <v>25</v>
      </c>
      <c r="W439" s="10" t="s">
        <v>26</v>
      </c>
    </row>
    <row r="440" spans="1:23" ht="18" customHeight="1" x14ac:dyDescent="0.25">
      <c r="A440" s="107">
        <v>440</v>
      </c>
      <c r="B440" s="3">
        <v>45190</v>
      </c>
      <c r="C440" s="3" t="str">
        <f>TEXT(Table1[[#This Row],[CALL DATE]], "mmm yyy")</f>
        <v>Sep 2023</v>
      </c>
      <c r="D440" s="4">
        <v>5.5555555555555552E-2</v>
      </c>
      <c r="E440" s="4">
        <v>5.7638888888888885E-2</v>
      </c>
      <c r="F440" s="130">
        <f>Table1[[#This Row],[CALL 
ATTENDED 
TIME]]-Table1[[#This Row],[CALL RECEIVED TIME]]</f>
        <v>2.0833333333333329E-3</v>
      </c>
      <c r="G440" s="17" t="s">
        <v>3678</v>
      </c>
      <c r="H440" s="2" t="s">
        <v>43</v>
      </c>
      <c r="I440" s="2" t="s">
        <v>449</v>
      </c>
      <c r="J440" s="2" t="s">
        <v>21</v>
      </c>
      <c r="K440" s="2" t="s">
        <v>162</v>
      </c>
      <c r="L440" s="18" t="s">
        <v>232</v>
      </c>
      <c r="M440" s="19" t="s">
        <v>2512</v>
      </c>
      <c r="N440" s="63" t="s">
        <v>41</v>
      </c>
      <c r="O440" s="2" t="s">
        <v>41</v>
      </c>
      <c r="P440" s="3">
        <v>45190</v>
      </c>
      <c r="Q440" s="3" t="str">
        <f>TEXT(Table1[[#This Row],[END DATE ]], "MMMM YYYY")</f>
        <v>September 2023</v>
      </c>
      <c r="R440" s="4">
        <v>6.25E-2</v>
      </c>
      <c r="S440" s="6">
        <f t="shared" si="20"/>
        <v>45190.055555555555</v>
      </c>
      <c r="T440" s="6">
        <f t="shared" si="21"/>
        <v>45190.0625</v>
      </c>
      <c r="U440" s="92">
        <f t="shared" si="22"/>
        <v>6.9444444452528842E-3</v>
      </c>
      <c r="V440" s="2" t="s">
        <v>25</v>
      </c>
      <c r="W440" s="10" t="s">
        <v>26</v>
      </c>
    </row>
    <row r="441" spans="1:23" ht="18" customHeight="1" x14ac:dyDescent="0.25">
      <c r="A441" s="107">
        <v>441</v>
      </c>
      <c r="B441" s="3">
        <v>45190</v>
      </c>
      <c r="C441" s="3" t="str">
        <f>TEXT(Table1[[#This Row],[CALL DATE]], "mmm yyy")</f>
        <v>Sep 2023</v>
      </c>
      <c r="D441" s="4">
        <v>0.58333333333333337</v>
      </c>
      <c r="E441" s="4">
        <v>0.59027777777777779</v>
      </c>
      <c r="F441" s="130">
        <f>Table1[[#This Row],[CALL 
ATTENDED 
TIME]]-Table1[[#This Row],[CALL RECEIVED TIME]]</f>
        <v>6.9444444444444198E-3</v>
      </c>
      <c r="G441" s="17" t="s">
        <v>165</v>
      </c>
      <c r="H441" s="5" t="s">
        <v>43</v>
      </c>
      <c r="I441" s="5" t="s">
        <v>166</v>
      </c>
      <c r="J441" s="2" t="s">
        <v>77</v>
      </c>
      <c r="K441" s="5" t="s">
        <v>1608</v>
      </c>
      <c r="L441" s="18" t="s">
        <v>2513</v>
      </c>
      <c r="M441" s="19" t="s">
        <v>2514</v>
      </c>
      <c r="N441" s="63" t="s">
        <v>41</v>
      </c>
      <c r="O441" s="2" t="s">
        <v>41</v>
      </c>
      <c r="P441" s="3">
        <v>45190</v>
      </c>
      <c r="Q441" s="3" t="str">
        <f>TEXT(Table1[[#This Row],[END DATE ]], "MMMM YYYY")</f>
        <v>September 2023</v>
      </c>
      <c r="R441" s="4">
        <v>0.60416666666666663</v>
      </c>
      <c r="S441" s="6">
        <f t="shared" si="20"/>
        <v>45190.583333333336</v>
      </c>
      <c r="T441" s="6">
        <f t="shared" si="21"/>
        <v>45190.604166666664</v>
      </c>
      <c r="U441" s="92">
        <f t="shared" si="22"/>
        <v>2.0833333328482695E-2</v>
      </c>
      <c r="V441" s="2" t="s">
        <v>25</v>
      </c>
      <c r="W441" s="10" t="s">
        <v>26</v>
      </c>
    </row>
    <row r="442" spans="1:23" ht="18" customHeight="1" x14ac:dyDescent="0.25">
      <c r="A442" s="107">
        <v>442</v>
      </c>
      <c r="B442" s="3">
        <v>45190</v>
      </c>
      <c r="C442" s="3" t="str">
        <f>TEXT(Table1[[#This Row],[CALL DATE]], "mmm yyy")</f>
        <v>Sep 2023</v>
      </c>
      <c r="D442" s="4">
        <v>0.54166666666666663</v>
      </c>
      <c r="E442" s="4">
        <v>0.54861111111111105</v>
      </c>
      <c r="F442" s="130">
        <f>Table1[[#This Row],[CALL 
ATTENDED 
TIME]]-Table1[[#This Row],[CALL RECEIVED TIME]]</f>
        <v>6.9444444444444198E-3</v>
      </c>
      <c r="G442" s="17" t="s">
        <v>3654</v>
      </c>
      <c r="H442" s="5" t="s">
        <v>27</v>
      </c>
      <c r="I442" s="5" t="s">
        <v>28</v>
      </c>
      <c r="J442" s="2" t="s">
        <v>77</v>
      </c>
      <c r="K442" s="5" t="s">
        <v>1608</v>
      </c>
      <c r="L442" s="18" t="s">
        <v>2515</v>
      </c>
      <c r="M442" s="19" t="s">
        <v>2516</v>
      </c>
      <c r="N442" s="63" t="s">
        <v>41</v>
      </c>
      <c r="O442" s="2" t="s">
        <v>41</v>
      </c>
      <c r="P442" s="3">
        <v>45190</v>
      </c>
      <c r="Q442" s="3" t="str">
        <f>TEXT(Table1[[#This Row],[END DATE ]], "MMMM YYYY")</f>
        <v>September 2023</v>
      </c>
      <c r="R442" s="4">
        <v>0.55208333333333337</v>
      </c>
      <c r="S442" s="6">
        <f t="shared" si="20"/>
        <v>45190.541666666664</v>
      </c>
      <c r="T442" s="6">
        <f t="shared" si="21"/>
        <v>45190.552083333336</v>
      </c>
      <c r="U442" s="92">
        <f t="shared" si="22"/>
        <v>1.0416666671517305E-2</v>
      </c>
      <c r="V442" s="2" t="s">
        <v>25</v>
      </c>
      <c r="W442" s="10" t="s">
        <v>26</v>
      </c>
    </row>
    <row r="443" spans="1:23" ht="18" customHeight="1" x14ac:dyDescent="0.25">
      <c r="A443" s="107">
        <v>443</v>
      </c>
      <c r="B443" s="3">
        <v>45190</v>
      </c>
      <c r="C443" s="3" t="str">
        <f>TEXT(Table1[[#This Row],[CALL DATE]], "mmm yyy")</f>
        <v>Sep 2023</v>
      </c>
      <c r="D443" s="4">
        <v>0.5625</v>
      </c>
      <c r="E443" s="4">
        <v>0.56944444444444442</v>
      </c>
      <c r="F443" s="130">
        <f>Table1[[#This Row],[CALL 
ATTENDED 
TIME]]-Table1[[#This Row],[CALL RECEIVED TIME]]</f>
        <v>6.9444444444444198E-3</v>
      </c>
      <c r="G443" s="17" t="s">
        <v>3649</v>
      </c>
      <c r="H443" s="5" t="s">
        <v>19</v>
      </c>
      <c r="I443" s="5" t="s">
        <v>149</v>
      </c>
      <c r="J443" s="2" t="s">
        <v>77</v>
      </c>
      <c r="K443" s="5" t="s">
        <v>1608</v>
      </c>
      <c r="L443" s="18" t="s">
        <v>2517</v>
      </c>
      <c r="M443" s="19" t="s">
        <v>2518</v>
      </c>
      <c r="N443" s="2" t="s">
        <v>41</v>
      </c>
      <c r="O443" s="10" t="s">
        <v>41</v>
      </c>
      <c r="P443" s="3">
        <v>45190</v>
      </c>
      <c r="Q443" s="3" t="str">
        <f>TEXT(Table1[[#This Row],[END DATE ]], "MMMM YYYY")</f>
        <v>September 2023</v>
      </c>
      <c r="R443" s="4">
        <v>0.57986111111111105</v>
      </c>
      <c r="S443" s="6">
        <f t="shared" si="20"/>
        <v>45190.5625</v>
      </c>
      <c r="T443" s="6">
        <f t="shared" si="21"/>
        <v>45190.579861111109</v>
      </c>
      <c r="U443" s="92">
        <f t="shared" si="22"/>
        <v>1.7361111109494232E-2</v>
      </c>
      <c r="V443" s="2" t="s">
        <v>25</v>
      </c>
      <c r="W443" s="2" t="s">
        <v>42</v>
      </c>
    </row>
    <row r="444" spans="1:23" ht="18" customHeight="1" x14ac:dyDescent="0.25">
      <c r="A444" s="107">
        <v>444</v>
      </c>
      <c r="B444" s="3">
        <v>45190</v>
      </c>
      <c r="C444" s="3" t="str">
        <f>TEXT(Table1[[#This Row],[CALL DATE]], "mmm yyy")</f>
        <v>Sep 2023</v>
      </c>
      <c r="D444" s="4">
        <v>0.33333333333333331</v>
      </c>
      <c r="E444" s="4">
        <v>0.33680555555555558</v>
      </c>
      <c r="F444" s="130">
        <f>Table1[[#This Row],[CALL 
ATTENDED 
TIME]]-Table1[[#This Row],[CALL RECEIVED TIME]]</f>
        <v>3.4722222222222654E-3</v>
      </c>
      <c r="G444" s="17" t="s">
        <v>3646</v>
      </c>
      <c r="H444" s="5" t="s">
        <v>128</v>
      </c>
      <c r="I444" s="5" t="s">
        <v>808</v>
      </c>
      <c r="J444" s="2" t="s">
        <v>77</v>
      </c>
      <c r="K444" s="5" t="s">
        <v>45</v>
      </c>
      <c r="L444" s="18" t="s">
        <v>39</v>
      </c>
      <c r="M444" s="19" t="s">
        <v>2519</v>
      </c>
      <c r="N444" s="63" t="s">
        <v>41</v>
      </c>
      <c r="O444" s="2" t="s">
        <v>41</v>
      </c>
      <c r="P444" s="3">
        <v>45190</v>
      </c>
      <c r="Q444" s="3" t="str">
        <f>TEXT(Table1[[#This Row],[END DATE ]], "MMMM YYYY")</f>
        <v>September 2023</v>
      </c>
      <c r="R444" s="4">
        <v>0.34375</v>
      </c>
      <c r="S444" s="6">
        <f t="shared" si="20"/>
        <v>45190.333333333336</v>
      </c>
      <c r="T444" s="6">
        <f t="shared" si="21"/>
        <v>45190.34375</v>
      </c>
      <c r="U444" s="92">
        <f t="shared" si="22"/>
        <v>1.0416666664241347E-2</v>
      </c>
      <c r="V444" s="2" t="s">
        <v>25</v>
      </c>
      <c r="W444" s="10" t="s">
        <v>42</v>
      </c>
    </row>
    <row r="445" spans="1:23" ht="18" customHeight="1" x14ac:dyDescent="0.25">
      <c r="A445" s="107">
        <v>445</v>
      </c>
      <c r="B445" s="3">
        <v>45190</v>
      </c>
      <c r="C445" s="3" t="str">
        <f>TEXT(Table1[[#This Row],[CALL DATE]], "mmm yyy")</f>
        <v>Sep 2023</v>
      </c>
      <c r="D445" s="4">
        <v>0.625</v>
      </c>
      <c r="E445" s="4">
        <v>0.63194444444444442</v>
      </c>
      <c r="F445" s="130">
        <f>Table1[[#This Row],[CALL 
ATTENDED 
TIME]]-Table1[[#This Row],[CALL RECEIVED TIME]]</f>
        <v>6.9444444444444198E-3</v>
      </c>
      <c r="G445" s="17" t="s">
        <v>3646</v>
      </c>
      <c r="H445" s="5" t="s">
        <v>128</v>
      </c>
      <c r="I445" s="5" t="s">
        <v>237</v>
      </c>
      <c r="J445" s="2" t="s">
        <v>77</v>
      </c>
      <c r="K445" s="5" t="s">
        <v>45</v>
      </c>
      <c r="L445" s="18" t="s">
        <v>2520</v>
      </c>
      <c r="M445" s="19" t="s">
        <v>2521</v>
      </c>
      <c r="N445" s="63" t="s">
        <v>41</v>
      </c>
      <c r="O445" s="2" t="s">
        <v>41</v>
      </c>
      <c r="P445" s="3">
        <v>45190</v>
      </c>
      <c r="Q445" s="3" t="str">
        <f>TEXT(Table1[[#This Row],[END DATE ]], "MMMM YYYY")</f>
        <v>September 2023</v>
      </c>
      <c r="R445" s="4">
        <v>0.64583333333333337</v>
      </c>
      <c r="S445" s="6">
        <f t="shared" si="20"/>
        <v>45190.625</v>
      </c>
      <c r="T445" s="6">
        <f t="shared" si="21"/>
        <v>45190.645833333336</v>
      </c>
      <c r="U445" s="92">
        <f t="shared" si="22"/>
        <v>2.0833333335758653E-2</v>
      </c>
      <c r="V445" s="2" t="s">
        <v>25</v>
      </c>
      <c r="W445" s="10" t="s">
        <v>42</v>
      </c>
    </row>
    <row r="446" spans="1:23" ht="18" customHeight="1" x14ac:dyDescent="0.25">
      <c r="A446" s="107">
        <v>446</v>
      </c>
      <c r="B446" s="3">
        <v>45190</v>
      </c>
      <c r="C446" s="3" t="str">
        <f>TEXT(Table1[[#This Row],[CALL DATE]], "mmm yyy")</f>
        <v>Sep 2023</v>
      </c>
      <c r="D446" s="4">
        <v>0.64583333333333337</v>
      </c>
      <c r="E446" s="4">
        <v>0.64930555555555558</v>
      </c>
      <c r="F446" s="130">
        <f>Table1[[#This Row],[CALL 
ATTENDED 
TIME]]-Table1[[#This Row],[CALL RECEIVED TIME]]</f>
        <v>3.4722222222222099E-3</v>
      </c>
      <c r="G446" s="17" t="s">
        <v>3646</v>
      </c>
      <c r="H446" s="5" t="s">
        <v>128</v>
      </c>
      <c r="I446" s="5" t="s">
        <v>237</v>
      </c>
      <c r="J446" s="2" t="s">
        <v>77</v>
      </c>
      <c r="K446" s="5" t="s">
        <v>45</v>
      </c>
      <c r="L446" s="18" t="s">
        <v>2520</v>
      </c>
      <c r="M446" s="19" t="s">
        <v>2521</v>
      </c>
      <c r="N446" s="63" t="s">
        <v>41</v>
      </c>
      <c r="O446" s="2" t="s">
        <v>41</v>
      </c>
      <c r="P446" s="3">
        <v>45190</v>
      </c>
      <c r="Q446" s="3" t="str">
        <f>TEXT(Table1[[#This Row],[END DATE ]], "MMMM YYYY")</f>
        <v>September 2023</v>
      </c>
      <c r="R446" s="4">
        <v>0.66319444444444442</v>
      </c>
      <c r="S446" s="6">
        <f t="shared" si="20"/>
        <v>45190.645833333336</v>
      </c>
      <c r="T446" s="6">
        <f t="shared" si="21"/>
        <v>45190.663194444445</v>
      </c>
      <c r="U446" s="92">
        <f t="shared" si="22"/>
        <v>1.7361111109494232E-2</v>
      </c>
      <c r="V446" s="2" t="s">
        <v>25</v>
      </c>
      <c r="W446" s="10" t="s">
        <v>42</v>
      </c>
    </row>
    <row r="447" spans="1:23" ht="18" customHeight="1" x14ac:dyDescent="0.25">
      <c r="A447" s="107">
        <v>447</v>
      </c>
      <c r="B447" s="3">
        <v>45190</v>
      </c>
      <c r="C447" s="3" t="str">
        <f>TEXT(Table1[[#This Row],[CALL DATE]], "mmm yyy")</f>
        <v>Sep 2023</v>
      </c>
      <c r="D447" s="21">
        <v>0.72916666666666663</v>
      </c>
      <c r="E447" s="21">
        <v>0.73263888888888884</v>
      </c>
      <c r="F447" s="130">
        <f>Table1[[#This Row],[CALL 
ATTENDED 
TIME]]-Table1[[#This Row],[CALL RECEIVED TIME]]</f>
        <v>3.4722222222222099E-3</v>
      </c>
      <c r="G447" s="17" t="s">
        <v>2522</v>
      </c>
      <c r="H447" s="5" t="s">
        <v>2523</v>
      </c>
      <c r="I447" s="5" t="s">
        <v>2524</v>
      </c>
      <c r="J447" s="2" t="s">
        <v>443</v>
      </c>
      <c r="K447" s="5" t="s">
        <v>179</v>
      </c>
      <c r="L447" s="22" t="s">
        <v>2525</v>
      </c>
      <c r="M447" s="22" t="s">
        <v>2526</v>
      </c>
      <c r="N447" s="63" t="s">
        <v>41</v>
      </c>
      <c r="O447" s="2" t="s">
        <v>41</v>
      </c>
      <c r="P447" s="3">
        <v>45190</v>
      </c>
      <c r="Q447" s="3" t="str">
        <f>TEXT(Table1[[#This Row],[END DATE ]], "MMMM YYYY")</f>
        <v>September 2023</v>
      </c>
      <c r="R447" s="21">
        <v>0.73958333333333337</v>
      </c>
      <c r="S447" s="6">
        <f t="shared" si="20"/>
        <v>45190.729166666664</v>
      </c>
      <c r="T447" s="6">
        <f t="shared" si="21"/>
        <v>45190.739583333336</v>
      </c>
      <c r="U447" s="92">
        <f t="shared" si="22"/>
        <v>1.0416666671517305E-2</v>
      </c>
      <c r="V447" s="2" t="s">
        <v>25</v>
      </c>
      <c r="W447" s="10" t="s">
        <v>26</v>
      </c>
    </row>
    <row r="448" spans="1:23" ht="18" customHeight="1" x14ac:dyDescent="0.25">
      <c r="A448" s="107">
        <v>448</v>
      </c>
      <c r="B448" s="3">
        <v>45190</v>
      </c>
      <c r="C448" s="3" t="str">
        <f>TEXT(Table1[[#This Row],[CALL DATE]], "mmm yyy")</f>
        <v>Sep 2023</v>
      </c>
      <c r="D448" s="21">
        <v>0.70833333333333337</v>
      </c>
      <c r="E448" s="21">
        <v>0.71180555555555547</v>
      </c>
      <c r="F448" s="130">
        <f>Table1[[#This Row],[CALL 
ATTENDED 
TIME]]-Table1[[#This Row],[CALL RECEIVED TIME]]</f>
        <v>3.4722222222220989E-3</v>
      </c>
      <c r="G448" s="17" t="s">
        <v>3678</v>
      </c>
      <c r="H448" s="5" t="s">
        <v>43</v>
      </c>
      <c r="I448" s="5" t="s">
        <v>537</v>
      </c>
      <c r="J448" s="2" t="s">
        <v>443</v>
      </c>
      <c r="K448" s="2" t="s">
        <v>111</v>
      </c>
      <c r="L448" s="22" t="s">
        <v>2527</v>
      </c>
      <c r="M448" s="22" t="s">
        <v>3527</v>
      </c>
      <c r="N448" s="63" t="s">
        <v>41</v>
      </c>
      <c r="O448" s="2" t="s">
        <v>41</v>
      </c>
      <c r="P448" s="3">
        <v>45190</v>
      </c>
      <c r="Q448" s="3" t="str">
        <f>TEXT(Table1[[#This Row],[END DATE ]], "MMMM YYYY")</f>
        <v>September 2023</v>
      </c>
      <c r="R448" s="21">
        <v>0.71527777777777779</v>
      </c>
      <c r="S448" s="6">
        <f t="shared" si="20"/>
        <v>45190.708333333336</v>
      </c>
      <c r="T448" s="6">
        <f t="shared" si="21"/>
        <v>45190.715277777781</v>
      </c>
      <c r="U448" s="92">
        <f t="shared" si="22"/>
        <v>6.9444444452528842E-3</v>
      </c>
      <c r="V448" s="2" t="s">
        <v>25</v>
      </c>
      <c r="W448" s="10" t="s">
        <v>26</v>
      </c>
    </row>
    <row r="449" spans="1:23" ht="18" customHeight="1" x14ac:dyDescent="0.25">
      <c r="A449" s="107">
        <v>449</v>
      </c>
      <c r="B449" s="3">
        <v>45190</v>
      </c>
      <c r="C449" s="3" t="str">
        <f>TEXT(Table1[[#This Row],[CALL DATE]], "mmm yyy")</f>
        <v>Sep 2023</v>
      </c>
      <c r="D449" s="4">
        <v>0.75</v>
      </c>
      <c r="E449" s="4">
        <v>0.75694444444444453</v>
      </c>
      <c r="F449" s="130">
        <f>Table1[[#This Row],[CALL 
ATTENDED 
TIME]]-Table1[[#This Row],[CALL RECEIVED TIME]]</f>
        <v>6.9444444444445308E-3</v>
      </c>
      <c r="G449" s="17" t="s">
        <v>1391</v>
      </c>
      <c r="H449" s="5" t="s">
        <v>959</v>
      </c>
      <c r="I449" s="5" t="s">
        <v>3354</v>
      </c>
      <c r="J449" s="5" t="s">
        <v>54</v>
      </c>
      <c r="K449" s="2" t="s">
        <v>182</v>
      </c>
      <c r="L449" s="17" t="s">
        <v>2528</v>
      </c>
      <c r="M449" s="17" t="s">
        <v>3528</v>
      </c>
      <c r="N449" s="63" t="s">
        <v>41</v>
      </c>
      <c r="O449" s="2" t="s">
        <v>41</v>
      </c>
      <c r="P449" s="3">
        <v>45190</v>
      </c>
      <c r="Q449" s="3" t="str">
        <f>TEXT(Table1[[#This Row],[END DATE ]], "MMMM YYYY")</f>
        <v>September 2023</v>
      </c>
      <c r="R449" s="4">
        <v>0.77083333333333337</v>
      </c>
      <c r="S449" s="6">
        <f t="shared" ref="S449:S512" si="23">B449+D449</f>
        <v>45190.75</v>
      </c>
      <c r="T449" s="6">
        <f t="shared" si="21"/>
        <v>45190.770833333336</v>
      </c>
      <c r="U449" s="92">
        <f t="shared" si="22"/>
        <v>2.0833333335758653E-2</v>
      </c>
      <c r="V449" s="2" t="s">
        <v>25</v>
      </c>
      <c r="W449" s="10" t="s">
        <v>26</v>
      </c>
    </row>
    <row r="450" spans="1:23" ht="18" customHeight="1" x14ac:dyDescent="0.25">
      <c r="A450" s="107">
        <v>450</v>
      </c>
      <c r="B450" s="36">
        <v>45191</v>
      </c>
      <c r="C450" s="36" t="str">
        <f>TEXT(Table1[[#This Row],[CALL DATE]], "mmm yyy")</f>
        <v>Sep 2023</v>
      </c>
      <c r="D450" s="21">
        <v>0.47916666666666702</v>
      </c>
      <c r="E450" s="21">
        <v>0.48263888888888901</v>
      </c>
      <c r="F450" s="130">
        <f>Table1[[#This Row],[CALL 
ATTENDED 
TIME]]-Table1[[#This Row],[CALL RECEIVED TIME]]</f>
        <v>3.4722222222219878E-3</v>
      </c>
      <c r="G450" s="17" t="s">
        <v>643</v>
      </c>
      <c r="H450" s="5" t="s">
        <v>43</v>
      </c>
      <c r="I450" s="5" t="s">
        <v>644</v>
      </c>
      <c r="J450" s="2" t="s">
        <v>171</v>
      </c>
      <c r="K450" s="2" t="s">
        <v>162</v>
      </c>
      <c r="L450" s="19" t="s">
        <v>2529</v>
      </c>
      <c r="M450" s="19" t="s">
        <v>2530</v>
      </c>
      <c r="N450" s="63" t="s">
        <v>41</v>
      </c>
      <c r="O450" s="2" t="s">
        <v>41</v>
      </c>
      <c r="P450" s="36">
        <v>45191</v>
      </c>
      <c r="Q450" s="36" t="str">
        <f>TEXT(Table1[[#This Row],[END DATE ]], "MMMM YYYY")</f>
        <v>September 2023</v>
      </c>
      <c r="R450" s="21">
        <v>0.49305555555555602</v>
      </c>
      <c r="S450" s="6">
        <f t="shared" si="23"/>
        <v>45191.479166666664</v>
      </c>
      <c r="T450" s="6">
        <f t="shared" si="21"/>
        <v>45191.493055555555</v>
      </c>
      <c r="U450" s="92">
        <f t="shared" si="22"/>
        <v>1.3888888890505768E-2</v>
      </c>
      <c r="V450" s="2" t="s">
        <v>25</v>
      </c>
      <c r="W450" s="10" t="s">
        <v>26</v>
      </c>
    </row>
    <row r="451" spans="1:23" ht="18" customHeight="1" x14ac:dyDescent="0.25">
      <c r="A451" s="107">
        <v>451</v>
      </c>
      <c r="B451" s="3">
        <v>45191</v>
      </c>
      <c r="C451" s="3" t="str">
        <f>TEXT(Table1[[#This Row],[CALL DATE]], "mmm yyy")</f>
        <v>Sep 2023</v>
      </c>
      <c r="D451" s="4">
        <v>0.89583333333333337</v>
      </c>
      <c r="E451" s="4">
        <v>0.90069444444444446</v>
      </c>
      <c r="F451" s="130">
        <f>Table1[[#This Row],[CALL 
ATTENDED 
TIME]]-Table1[[#This Row],[CALL RECEIVED TIME]]</f>
        <v>4.8611111111110938E-3</v>
      </c>
      <c r="G451" s="17" t="s">
        <v>3666</v>
      </c>
      <c r="H451" s="5" t="s">
        <v>27</v>
      </c>
      <c r="I451" s="5" t="s">
        <v>85</v>
      </c>
      <c r="J451" s="5" t="s">
        <v>21</v>
      </c>
      <c r="K451" s="2" t="s">
        <v>162</v>
      </c>
      <c r="L451" s="18" t="s">
        <v>2257</v>
      </c>
      <c r="M451" s="18" t="s">
        <v>2531</v>
      </c>
      <c r="N451" s="63" t="s">
        <v>41</v>
      </c>
      <c r="O451" s="2" t="s">
        <v>41</v>
      </c>
      <c r="P451" s="3">
        <v>45191</v>
      </c>
      <c r="Q451" s="3" t="str">
        <f>TEXT(Table1[[#This Row],[END DATE ]], "MMMM YYYY")</f>
        <v>September 2023</v>
      </c>
      <c r="R451" s="4">
        <v>0.90625</v>
      </c>
      <c r="S451" s="6">
        <f t="shared" si="23"/>
        <v>45191.895833333336</v>
      </c>
      <c r="T451" s="6">
        <f t="shared" si="21"/>
        <v>45191.90625</v>
      </c>
      <c r="U451" s="92">
        <f t="shared" si="22"/>
        <v>1.0416666664241347E-2</v>
      </c>
      <c r="V451" s="2" t="s">
        <v>25</v>
      </c>
      <c r="W451" s="10" t="s">
        <v>26</v>
      </c>
    </row>
    <row r="452" spans="1:23" ht="18" customHeight="1" x14ac:dyDescent="0.25">
      <c r="A452" s="107">
        <v>452</v>
      </c>
      <c r="B452" s="3">
        <v>45191</v>
      </c>
      <c r="C452" s="3" t="str">
        <f>TEXT(Table1[[#This Row],[CALL DATE]], "mmm yyy")</f>
        <v>Sep 2023</v>
      </c>
      <c r="D452" s="4">
        <v>0.5625</v>
      </c>
      <c r="E452" s="4">
        <v>0.57291666666666663</v>
      </c>
      <c r="F452" s="130">
        <f>Table1[[#This Row],[CALL 
ATTENDED 
TIME]]-Table1[[#This Row],[CALL RECEIVED TIME]]</f>
        <v>1.041666666666663E-2</v>
      </c>
      <c r="G452" s="17" t="s">
        <v>1656</v>
      </c>
      <c r="H452" s="5" t="s">
        <v>1657</v>
      </c>
      <c r="I452" s="5" t="s">
        <v>1658</v>
      </c>
      <c r="J452" s="2" t="s">
        <v>77</v>
      </c>
      <c r="K452" s="5" t="s">
        <v>45</v>
      </c>
      <c r="L452" s="18" t="s">
        <v>2532</v>
      </c>
      <c r="M452" s="19" t="s">
        <v>2533</v>
      </c>
      <c r="N452" s="63" t="s">
        <v>41</v>
      </c>
      <c r="O452" s="2" t="s">
        <v>41</v>
      </c>
      <c r="P452" s="3">
        <v>45191</v>
      </c>
      <c r="Q452" s="3" t="str">
        <f>TEXT(Table1[[#This Row],[END DATE ]], "MMMM YYYY")</f>
        <v>September 2023</v>
      </c>
      <c r="R452" s="4">
        <v>0.58333333333333337</v>
      </c>
      <c r="S452" s="6">
        <f t="shared" si="23"/>
        <v>45191.5625</v>
      </c>
      <c r="T452" s="6">
        <f t="shared" si="21"/>
        <v>45191.583333333336</v>
      </c>
      <c r="U452" s="92">
        <f t="shared" si="22"/>
        <v>2.0833333335758653E-2</v>
      </c>
      <c r="V452" s="2" t="s">
        <v>25</v>
      </c>
      <c r="W452" s="10" t="s">
        <v>26</v>
      </c>
    </row>
    <row r="453" spans="1:23" ht="18" customHeight="1" x14ac:dyDescent="0.25">
      <c r="A453" s="107">
        <v>453</v>
      </c>
      <c r="B453" s="3">
        <v>45191</v>
      </c>
      <c r="C453" s="3" t="str">
        <f>TEXT(Table1[[#This Row],[CALL DATE]], "mmm yyy")</f>
        <v>Sep 2023</v>
      </c>
      <c r="D453" s="4">
        <v>0.72916666666666663</v>
      </c>
      <c r="E453" s="4">
        <v>0.73611111111111116</v>
      </c>
      <c r="F453" s="130">
        <f>Table1[[#This Row],[CALL 
ATTENDED 
TIME]]-Table1[[#This Row],[CALL RECEIVED TIME]]</f>
        <v>6.9444444444445308E-3</v>
      </c>
      <c r="G453" s="17" t="s">
        <v>262</v>
      </c>
      <c r="H453" s="5" t="s">
        <v>194</v>
      </c>
      <c r="I453" s="5" t="s">
        <v>263</v>
      </c>
      <c r="J453" s="5" t="s">
        <v>54</v>
      </c>
      <c r="K453" s="5" t="s">
        <v>45</v>
      </c>
      <c r="L453" s="18" t="s">
        <v>2534</v>
      </c>
      <c r="M453" s="17" t="s">
        <v>2535</v>
      </c>
      <c r="N453" s="63" t="s">
        <v>41</v>
      </c>
      <c r="O453" s="2" t="s">
        <v>41</v>
      </c>
      <c r="P453" s="3">
        <v>45191</v>
      </c>
      <c r="Q453" s="3" t="str">
        <f>TEXT(Table1[[#This Row],[END DATE ]], "MMMM YYYY")</f>
        <v>September 2023</v>
      </c>
      <c r="R453" s="4">
        <v>0.75</v>
      </c>
      <c r="S453" s="6">
        <f t="shared" si="23"/>
        <v>45191.729166666664</v>
      </c>
      <c r="T453" s="6">
        <f t="shared" si="21"/>
        <v>45191.75</v>
      </c>
      <c r="U453" s="92">
        <f t="shared" si="22"/>
        <v>2.0833333335758653E-2</v>
      </c>
      <c r="V453" s="2" t="s">
        <v>25</v>
      </c>
      <c r="W453" s="10" t="s">
        <v>26</v>
      </c>
    </row>
    <row r="454" spans="1:23" ht="18" customHeight="1" x14ac:dyDescent="0.25">
      <c r="A454" s="107">
        <v>454</v>
      </c>
      <c r="B454" s="3">
        <v>45192</v>
      </c>
      <c r="C454" s="3" t="str">
        <f>TEXT(Table1[[#This Row],[CALL DATE]], "mmm yyy")</f>
        <v>Sep 2023</v>
      </c>
      <c r="D454" s="4">
        <v>0.64583333333333337</v>
      </c>
      <c r="E454" s="4">
        <v>0.65277777777777779</v>
      </c>
      <c r="F454" s="130">
        <f>Table1[[#This Row],[CALL 
ATTENDED 
TIME]]-Table1[[#This Row],[CALL RECEIVED TIME]]</f>
        <v>6.9444444444444198E-3</v>
      </c>
      <c r="G454" s="17" t="s">
        <v>1527</v>
      </c>
      <c r="H454" s="2" t="s">
        <v>2536</v>
      </c>
      <c r="I454" s="2" t="s">
        <v>3299</v>
      </c>
      <c r="J454" s="2" t="s">
        <v>77</v>
      </c>
      <c r="K454" s="5" t="s">
        <v>45</v>
      </c>
      <c r="L454" s="18" t="s">
        <v>2537</v>
      </c>
      <c r="M454" s="19" t="s">
        <v>2538</v>
      </c>
      <c r="N454" s="63" t="s">
        <v>41</v>
      </c>
      <c r="O454" s="2" t="s">
        <v>41</v>
      </c>
      <c r="P454" s="3">
        <v>45192</v>
      </c>
      <c r="Q454" s="3" t="str">
        <f>TEXT(Table1[[#This Row],[END DATE ]], "MMMM YYYY")</f>
        <v>September 2023</v>
      </c>
      <c r="R454" s="4">
        <v>0.65972222222222221</v>
      </c>
      <c r="S454" s="6">
        <f t="shared" si="23"/>
        <v>45192.645833333336</v>
      </c>
      <c r="T454" s="6">
        <f t="shared" si="21"/>
        <v>45192.659722222219</v>
      </c>
      <c r="U454" s="92">
        <f t="shared" si="22"/>
        <v>1.3888888883229811E-2</v>
      </c>
      <c r="V454" s="2" t="s">
        <v>25</v>
      </c>
      <c r="W454" s="10" t="s">
        <v>26</v>
      </c>
    </row>
    <row r="455" spans="1:23" ht="18" customHeight="1" x14ac:dyDescent="0.25">
      <c r="A455" s="107">
        <v>455</v>
      </c>
      <c r="B455" s="3">
        <v>45192</v>
      </c>
      <c r="C455" s="3" t="str">
        <f>TEXT(Table1[[#This Row],[CALL DATE]], "mmm yyy")</f>
        <v>Sep 2023</v>
      </c>
      <c r="D455" s="4">
        <v>0.72916666666666663</v>
      </c>
      <c r="E455" s="4">
        <v>0.73611111111111116</v>
      </c>
      <c r="F455" s="130">
        <f>Table1[[#This Row],[CALL 
ATTENDED 
TIME]]-Table1[[#This Row],[CALL RECEIVED TIME]]</f>
        <v>6.9444444444445308E-3</v>
      </c>
      <c r="G455" s="17" t="s">
        <v>2539</v>
      </c>
      <c r="H455" s="5" t="s">
        <v>533</v>
      </c>
      <c r="I455" s="5" t="s">
        <v>2540</v>
      </c>
      <c r="J455" s="5" t="s">
        <v>54</v>
      </c>
      <c r="K455" s="5" t="s">
        <v>179</v>
      </c>
      <c r="L455" s="17" t="s">
        <v>22</v>
      </c>
      <c r="M455" s="17" t="s">
        <v>2541</v>
      </c>
      <c r="N455" s="63" t="s">
        <v>41</v>
      </c>
      <c r="O455" s="2" t="s">
        <v>41</v>
      </c>
      <c r="P455" s="3">
        <v>45192</v>
      </c>
      <c r="Q455" s="3" t="str">
        <f>TEXT(Table1[[#This Row],[END DATE ]], "MMMM YYYY")</f>
        <v>September 2023</v>
      </c>
      <c r="R455" s="4">
        <v>0.75</v>
      </c>
      <c r="S455" s="6">
        <f t="shared" si="23"/>
        <v>45192.729166666664</v>
      </c>
      <c r="T455" s="6">
        <f t="shared" si="21"/>
        <v>45192.75</v>
      </c>
      <c r="U455" s="92">
        <f t="shared" si="22"/>
        <v>2.0833333335758653E-2</v>
      </c>
      <c r="V455" s="2" t="s">
        <v>25</v>
      </c>
      <c r="W455" s="10" t="s">
        <v>26</v>
      </c>
    </row>
    <row r="456" spans="1:23" ht="18" customHeight="1" x14ac:dyDescent="0.25">
      <c r="A456" s="107">
        <v>456</v>
      </c>
      <c r="B456" s="3">
        <v>45193</v>
      </c>
      <c r="C456" s="3" t="str">
        <f>TEXT(Table1[[#This Row],[CALL DATE]], "mmm yyy")</f>
        <v>Sep 2023</v>
      </c>
      <c r="D456" s="4">
        <v>0.625</v>
      </c>
      <c r="E456" s="4">
        <v>0.63194444444444442</v>
      </c>
      <c r="F456" s="130">
        <f>Table1[[#This Row],[CALL 
ATTENDED 
TIME]]-Table1[[#This Row],[CALL RECEIVED TIME]]</f>
        <v>6.9444444444444198E-3</v>
      </c>
      <c r="G456" s="17" t="s">
        <v>1337</v>
      </c>
      <c r="H456" s="5" t="s">
        <v>1338</v>
      </c>
      <c r="I456" s="5" t="s">
        <v>1339</v>
      </c>
      <c r="J456" s="2" t="s">
        <v>77</v>
      </c>
      <c r="K456" s="5" t="s">
        <v>1608</v>
      </c>
      <c r="L456" s="18" t="s">
        <v>2542</v>
      </c>
      <c r="M456" s="19" t="s">
        <v>2543</v>
      </c>
      <c r="N456" s="63" t="s">
        <v>41</v>
      </c>
      <c r="O456" s="2" t="s">
        <v>41</v>
      </c>
      <c r="P456" s="3">
        <v>45193</v>
      </c>
      <c r="Q456" s="3" t="str">
        <f>TEXT(Table1[[#This Row],[END DATE ]], "MMMM YYYY")</f>
        <v>September 2023</v>
      </c>
      <c r="R456" s="4">
        <v>0.64236111111111105</v>
      </c>
      <c r="S456" s="6">
        <f t="shared" si="23"/>
        <v>45193.625</v>
      </c>
      <c r="T456" s="6">
        <f t="shared" si="21"/>
        <v>45193.642361111109</v>
      </c>
      <c r="U456" s="92">
        <f t="shared" si="22"/>
        <v>1.7361111109494232E-2</v>
      </c>
      <c r="V456" s="2" t="s">
        <v>25</v>
      </c>
      <c r="W456" s="10" t="s">
        <v>26</v>
      </c>
    </row>
    <row r="457" spans="1:23" ht="18" customHeight="1" x14ac:dyDescent="0.25">
      <c r="A457" s="107">
        <v>457</v>
      </c>
      <c r="B457" s="3">
        <v>45193</v>
      </c>
      <c r="C457" s="3" t="str">
        <f>TEXT(Table1[[#This Row],[CALL DATE]], "mmm yyy")</f>
        <v>Sep 2023</v>
      </c>
      <c r="D457" s="21">
        <v>0.3125</v>
      </c>
      <c r="E457" s="21">
        <v>0.3125</v>
      </c>
      <c r="F457" s="130">
        <f>Table1[[#This Row],[CALL 
ATTENDED 
TIME]]-Table1[[#This Row],[CALL RECEIVED TIME]]</f>
        <v>0</v>
      </c>
      <c r="G457" s="17" t="s">
        <v>3654</v>
      </c>
      <c r="H457" s="5" t="s">
        <v>27</v>
      </c>
      <c r="I457" s="5" t="s">
        <v>145</v>
      </c>
      <c r="J457" s="2" t="s">
        <v>443</v>
      </c>
      <c r="K457" s="5" t="s">
        <v>45</v>
      </c>
      <c r="L457" s="22" t="s">
        <v>2544</v>
      </c>
      <c r="M457" s="22" t="s">
        <v>2545</v>
      </c>
      <c r="N457" s="23" t="s">
        <v>2546</v>
      </c>
      <c r="O457" s="2" t="s">
        <v>41</v>
      </c>
      <c r="P457" s="3">
        <v>45193</v>
      </c>
      <c r="Q457" s="3" t="str">
        <f>TEXT(Table1[[#This Row],[END DATE ]], "MMMM YYYY")</f>
        <v>September 2023</v>
      </c>
      <c r="R457" s="21">
        <v>0.32291666666666669</v>
      </c>
      <c r="S457" s="6">
        <f t="shared" si="23"/>
        <v>45193.3125</v>
      </c>
      <c r="T457" s="6">
        <f t="shared" si="21"/>
        <v>45193.322916666664</v>
      </c>
      <c r="U457" s="92">
        <f t="shared" si="22"/>
        <v>1.0416666664241347E-2</v>
      </c>
      <c r="V457" s="2" t="s">
        <v>25</v>
      </c>
      <c r="W457" s="10" t="s">
        <v>26</v>
      </c>
    </row>
    <row r="458" spans="1:23" ht="18" customHeight="1" x14ac:dyDescent="0.25">
      <c r="A458" s="107">
        <v>458</v>
      </c>
      <c r="B458" s="36">
        <v>45194</v>
      </c>
      <c r="C458" s="36" t="str">
        <f>TEXT(Table1[[#This Row],[CALL DATE]], "mmm yyy")</f>
        <v>Sep 2023</v>
      </c>
      <c r="D458" s="21">
        <v>0.81944444444444398</v>
      </c>
      <c r="E458" s="21">
        <v>0.82291666666666696</v>
      </c>
      <c r="F458" s="130">
        <f>Table1[[#This Row],[CALL 
ATTENDED 
TIME]]-Table1[[#This Row],[CALL RECEIVED TIME]]</f>
        <v>3.472222222222987E-3</v>
      </c>
      <c r="G458" s="24" t="s">
        <v>3494</v>
      </c>
      <c r="H458" s="8" t="s">
        <v>32</v>
      </c>
      <c r="I458" s="8" t="s">
        <v>31</v>
      </c>
      <c r="J458" s="2" t="s">
        <v>171</v>
      </c>
      <c r="K458" s="5" t="s">
        <v>1608</v>
      </c>
      <c r="L458" s="19" t="s">
        <v>833</v>
      </c>
      <c r="M458" s="19" t="s">
        <v>1531</v>
      </c>
      <c r="N458" s="2" t="s">
        <v>159</v>
      </c>
      <c r="O458" s="2" t="s">
        <v>41</v>
      </c>
      <c r="P458" s="36">
        <v>45194</v>
      </c>
      <c r="Q458" s="36" t="str">
        <f>TEXT(Table1[[#This Row],[END DATE ]], "MMMM YYYY")</f>
        <v>September 2023</v>
      </c>
      <c r="R458" s="21">
        <v>0.86458333333333304</v>
      </c>
      <c r="S458" s="6">
        <f t="shared" si="23"/>
        <v>45194.819444444445</v>
      </c>
      <c r="T458" s="6">
        <f t="shared" si="21"/>
        <v>45194.864583333336</v>
      </c>
      <c r="U458" s="92">
        <f t="shared" si="22"/>
        <v>4.5138888890505768E-2</v>
      </c>
      <c r="V458" s="2" t="s">
        <v>25</v>
      </c>
      <c r="W458" s="10" t="s">
        <v>26</v>
      </c>
    </row>
    <row r="459" spans="1:23" ht="18" customHeight="1" x14ac:dyDescent="0.25">
      <c r="A459" s="107">
        <v>459</v>
      </c>
      <c r="B459" s="3">
        <v>45194</v>
      </c>
      <c r="C459" s="3" t="str">
        <f>TEXT(Table1[[#This Row],[CALL DATE]], "mmm yyy")</f>
        <v>Sep 2023</v>
      </c>
      <c r="D459" s="4">
        <v>0.54861111111111105</v>
      </c>
      <c r="E459" s="4">
        <v>0.55208333333333337</v>
      </c>
      <c r="F459" s="130">
        <f>Table1[[#This Row],[CALL 
ATTENDED 
TIME]]-Table1[[#This Row],[CALL RECEIVED TIME]]</f>
        <v>3.4722222222223209E-3</v>
      </c>
      <c r="G459" s="17" t="s">
        <v>2547</v>
      </c>
      <c r="H459" s="5" t="s">
        <v>2523</v>
      </c>
      <c r="I459" s="5" t="s">
        <v>2548</v>
      </c>
      <c r="J459" s="2" t="s">
        <v>21</v>
      </c>
      <c r="K459" s="2" t="s">
        <v>179</v>
      </c>
      <c r="L459" s="18" t="s">
        <v>2549</v>
      </c>
      <c r="M459" s="19" t="s">
        <v>2550</v>
      </c>
      <c r="N459" s="63" t="s">
        <v>41</v>
      </c>
      <c r="O459" s="2" t="s">
        <v>41</v>
      </c>
      <c r="P459" s="3">
        <v>45194</v>
      </c>
      <c r="Q459" s="3" t="str">
        <f>TEXT(Table1[[#This Row],[END DATE ]], "MMMM YYYY")</f>
        <v>September 2023</v>
      </c>
      <c r="R459" s="4">
        <v>0.55902777777777779</v>
      </c>
      <c r="S459" s="6">
        <f t="shared" si="23"/>
        <v>45194.548611111109</v>
      </c>
      <c r="T459" s="6">
        <f t="shared" si="21"/>
        <v>45194.559027777781</v>
      </c>
      <c r="U459" s="92">
        <f t="shared" si="22"/>
        <v>1.0416666671517305E-2</v>
      </c>
      <c r="V459" s="2" t="s">
        <v>25</v>
      </c>
      <c r="W459" s="10" t="s">
        <v>26</v>
      </c>
    </row>
    <row r="460" spans="1:23" ht="18" customHeight="1" x14ac:dyDescent="0.25">
      <c r="A460" s="107">
        <v>460</v>
      </c>
      <c r="B460" s="3">
        <v>45194</v>
      </c>
      <c r="C460" s="3" t="str">
        <f>TEXT(Table1[[#This Row],[CALL DATE]], "mmm yyy")</f>
        <v>Sep 2023</v>
      </c>
      <c r="D460" s="21">
        <v>0.3263888888888889</v>
      </c>
      <c r="E460" s="21">
        <v>0.3298611111111111</v>
      </c>
      <c r="F460" s="130">
        <f>Table1[[#This Row],[CALL 
ATTENDED 
TIME]]-Table1[[#This Row],[CALL RECEIVED TIME]]</f>
        <v>3.4722222222222099E-3</v>
      </c>
      <c r="G460" s="17" t="s">
        <v>3651</v>
      </c>
      <c r="H460" s="5" t="s">
        <v>43</v>
      </c>
      <c r="I460" s="5" t="s">
        <v>849</v>
      </c>
      <c r="J460" s="2" t="s">
        <v>443</v>
      </c>
      <c r="K460" s="5" t="s">
        <v>45</v>
      </c>
      <c r="L460" s="18" t="s">
        <v>845</v>
      </c>
      <c r="M460" s="22" t="s">
        <v>2551</v>
      </c>
      <c r="N460" s="2" t="s">
        <v>41</v>
      </c>
      <c r="O460" s="23" t="s">
        <v>41</v>
      </c>
      <c r="P460" s="3">
        <v>45194</v>
      </c>
      <c r="Q460" s="3" t="str">
        <f>TEXT(Table1[[#This Row],[END DATE ]], "MMMM YYYY")</f>
        <v>September 2023</v>
      </c>
      <c r="R460" s="21">
        <v>0.33333333333333331</v>
      </c>
      <c r="S460" s="6">
        <f t="shared" si="23"/>
        <v>45194.326388888891</v>
      </c>
      <c r="T460" s="6">
        <f t="shared" si="21"/>
        <v>45194.333333333336</v>
      </c>
      <c r="U460" s="92">
        <f t="shared" si="22"/>
        <v>6.9444444452528842E-3</v>
      </c>
      <c r="V460" s="2" t="s">
        <v>25</v>
      </c>
      <c r="W460" s="10" t="s">
        <v>47</v>
      </c>
    </row>
    <row r="461" spans="1:23" ht="18" customHeight="1" x14ac:dyDescent="0.25">
      <c r="A461" s="107">
        <v>461</v>
      </c>
      <c r="B461" s="3">
        <v>45194</v>
      </c>
      <c r="C461" s="3" t="str">
        <f>TEXT(Table1[[#This Row],[CALL DATE]], "mmm yyy")</f>
        <v>Sep 2023</v>
      </c>
      <c r="D461" s="4">
        <v>0.71527777777777779</v>
      </c>
      <c r="E461" s="4">
        <v>0.72222222222222221</v>
      </c>
      <c r="F461" s="130">
        <f>Table1[[#This Row],[CALL 
ATTENDED 
TIME]]-Table1[[#This Row],[CALL RECEIVED TIME]]</f>
        <v>6.9444444444444198E-3</v>
      </c>
      <c r="G461" s="17" t="s">
        <v>3678</v>
      </c>
      <c r="H461" s="5" t="s">
        <v>43</v>
      </c>
      <c r="I461" s="5" t="s">
        <v>53</v>
      </c>
      <c r="J461" s="5" t="s">
        <v>54</v>
      </c>
      <c r="K461" s="2" t="s">
        <v>55</v>
      </c>
      <c r="L461" s="18" t="s">
        <v>1208</v>
      </c>
      <c r="M461" s="18" t="s">
        <v>2552</v>
      </c>
      <c r="N461" s="63" t="s">
        <v>41</v>
      </c>
      <c r="O461" s="2" t="s">
        <v>41</v>
      </c>
      <c r="P461" s="3">
        <v>45194</v>
      </c>
      <c r="Q461" s="3" t="str">
        <f>TEXT(Table1[[#This Row],[END DATE ]], "MMMM YYYY")</f>
        <v>September 2023</v>
      </c>
      <c r="R461" s="4">
        <v>0.73611111111111116</v>
      </c>
      <c r="S461" s="6">
        <f t="shared" si="23"/>
        <v>45194.715277777781</v>
      </c>
      <c r="T461" s="6">
        <f t="shared" si="21"/>
        <v>45194.736111111109</v>
      </c>
      <c r="U461" s="92">
        <f t="shared" si="22"/>
        <v>2.0833333328482695E-2</v>
      </c>
      <c r="V461" s="2" t="s">
        <v>25</v>
      </c>
      <c r="W461" s="10" t="s">
        <v>26</v>
      </c>
    </row>
    <row r="462" spans="1:23" ht="18" customHeight="1" x14ac:dyDescent="0.25">
      <c r="A462" s="107">
        <v>462</v>
      </c>
      <c r="B462" s="3">
        <v>45194</v>
      </c>
      <c r="C462" s="3" t="str">
        <f>TEXT(Table1[[#This Row],[CALL DATE]], "mmm yyy")</f>
        <v>Sep 2023</v>
      </c>
      <c r="D462" s="4">
        <v>0.54861111111111105</v>
      </c>
      <c r="E462" s="4">
        <v>0.55555555555555558</v>
      </c>
      <c r="F462" s="130">
        <f>Table1[[#This Row],[CALL 
ATTENDED 
TIME]]-Table1[[#This Row],[CALL RECEIVED TIME]]</f>
        <v>6.9444444444445308E-3</v>
      </c>
      <c r="G462" s="17" t="s">
        <v>3678</v>
      </c>
      <c r="H462" s="5" t="s">
        <v>43</v>
      </c>
      <c r="I462" s="5" t="s">
        <v>537</v>
      </c>
      <c r="J462" s="5" t="s">
        <v>54</v>
      </c>
      <c r="K462" s="2" t="s">
        <v>55</v>
      </c>
      <c r="L462" s="18" t="s">
        <v>3366</v>
      </c>
      <c r="M462" s="18" t="s">
        <v>2553</v>
      </c>
      <c r="N462" s="63" t="s">
        <v>41</v>
      </c>
      <c r="O462" s="2" t="s">
        <v>41</v>
      </c>
      <c r="P462" s="3">
        <v>45194</v>
      </c>
      <c r="Q462" s="3" t="str">
        <f>TEXT(Table1[[#This Row],[END DATE ]], "MMMM YYYY")</f>
        <v>September 2023</v>
      </c>
      <c r="R462" s="4">
        <v>0.5625</v>
      </c>
      <c r="S462" s="6">
        <f t="shared" si="23"/>
        <v>45194.548611111109</v>
      </c>
      <c r="T462" s="6">
        <f t="shared" si="21"/>
        <v>45194.5625</v>
      </c>
      <c r="U462" s="92">
        <f t="shared" si="22"/>
        <v>1.3888888890505768E-2</v>
      </c>
      <c r="V462" s="2" t="s">
        <v>25</v>
      </c>
      <c r="W462" s="10" t="s">
        <v>26</v>
      </c>
    </row>
    <row r="463" spans="1:23" ht="18" customHeight="1" x14ac:dyDescent="0.25">
      <c r="A463" s="107">
        <v>463</v>
      </c>
      <c r="B463" s="3">
        <v>45195</v>
      </c>
      <c r="C463" s="3" t="str">
        <f>TEXT(Table1[[#This Row],[CALL DATE]], "mmm yyy")</f>
        <v>Sep 2023</v>
      </c>
      <c r="D463" s="4">
        <v>0.57638888888888895</v>
      </c>
      <c r="E463" s="4">
        <v>0.57986111111111105</v>
      </c>
      <c r="F463" s="130">
        <f>Table1[[#This Row],[CALL 
ATTENDED 
TIME]]-Table1[[#This Row],[CALL RECEIVED TIME]]</f>
        <v>3.4722222222220989E-3</v>
      </c>
      <c r="G463" s="17" t="s">
        <v>3641</v>
      </c>
      <c r="H463" s="5" t="s">
        <v>36</v>
      </c>
      <c r="I463" s="5" t="s">
        <v>37</v>
      </c>
      <c r="J463" s="2" t="s">
        <v>21</v>
      </c>
      <c r="K463" s="2" t="s">
        <v>162</v>
      </c>
      <c r="L463" s="18" t="s">
        <v>22</v>
      </c>
      <c r="M463" s="18" t="s">
        <v>2490</v>
      </c>
      <c r="N463" s="2" t="s">
        <v>41</v>
      </c>
      <c r="O463" s="2" t="s">
        <v>41</v>
      </c>
      <c r="P463" s="3">
        <v>45195</v>
      </c>
      <c r="Q463" s="3" t="str">
        <f>TEXT(Table1[[#This Row],[END DATE ]], "MMMM YYYY")</f>
        <v>September 2023</v>
      </c>
      <c r="R463" s="4">
        <v>0.58680555555555558</v>
      </c>
      <c r="S463" s="6">
        <f t="shared" si="23"/>
        <v>45195.576388888891</v>
      </c>
      <c r="T463" s="6">
        <f t="shared" si="21"/>
        <v>45195.586805555555</v>
      </c>
      <c r="U463" s="92">
        <f t="shared" si="22"/>
        <v>1.0416666664241347E-2</v>
      </c>
      <c r="V463" s="2" t="s">
        <v>25</v>
      </c>
      <c r="W463" s="2" t="s">
        <v>42</v>
      </c>
    </row>
    <row r="464" spans="1:23" ht="18" customHeight="1" x14ac:dyDescent="0.25">
      <c r="A464" s="107">
        <v>464</v>
      </c>
      <c r="B464" s="3">
        <v>45195</v>
      </c>
      <c r="C464" s="3" t="str">
        <f>TEXT(Table1[[#This Row],[CALL DATE]], "mmm yyy")</f>
        <v>Sep 2023</v>
      </c>
      <c r="D464" s="4">
        <v>0.79166666666666663</v>
      </c>
      <c r="E464" s="4">
        <v>0.80208333333333337</v>
      </c>
      <c r="F464" s="130">
        <f>Table1[[#This Row],[CALL 
ATTENDED 
TIME]]-Table1[[#This Row],[CALL RECEIVED TIME]]</f>
        <v>1.0416666666666741E-2</v>
      </c>
      <c r="G464" s="17" t="s">
        <v>2554</v>
      </c>
      <c r="H464" s="5" t="s">
        <v>2555</v>
      </c>
      <c r="I464" s="5" t="s">
        <v>2556</v>
      </c>
      <c r="J464" s="2" t="s">
        <v>77</v>
      </c>
      <c r="K464" s="5" t="s">
        <v>45</v>
      </c>
      <c r="L464" s="18" t="s">
        <v>2557</v>
      </c>
      <c r="M464" s="19" t="s">
        <v>2558</v>
      </c>
      <c r="N464" s="63" t="s">
        <v>41</v>
      </c>
      <c r="O464" s="2" t="s">
        <v>41</v>
      </c>
      <c r="P464" s="3">
        <v>45195</v>
      </c>
      <c r="Q464" s="3" t="str">
        <f>TEXT(Table1[[#This Row],[END DATE ]], "MMMM YYYY")</f>
        <v>September 2023</v>
      </c>
      <c r="R464" s="4">
        <v>0.81944444444444453</v>
      </c>
      <c r="S464" s="6">
        <f t="shared" si="23"/>
        <v>45195.791666666664</v>
      </c>
      <c r="T464" s="6">
        <f t="shared" si="21"/>
        <v>45195.819444444445</v>
      </c>
      <c r="U464" s="92">
        <f t="shared" si="22"/>
        <v>2.7777777781011537E-2</v>
      </c>
      <c r="V464" s="2" t="s">
        <v>25</v>
      </c>
      <c r="W464" s="10" t="s">
        <v>26</v>
      </c>
    </row>
    <row r="465" spans="1:23" ht="18" customHeight="1" x14ac:dyDescent="0.25">
      <c r="A465" s="107">
        <v>465</v>
      </c>
      <c r="B465" s="3">
        <v>45195</v>
      </c>
      <c r="C465" s="3" t="str">
        <f>TEXT(Table1[[#This Row],[CALL DATE]], "mmm yyy")</f>
        <v>Sep 2023</v>
      </c>
      <c r="D465" s="21">
        <v>0.36944444444444446</v>
      </c>
      <c r="E465" s="21">
        <v>0.37152777777777773</v>
      </c>
      <c r="F465" s="130">
        <f>Table1[[#This Row],[CALL 
ATTENDED 
TIME]]-Table1[[#This Row],[CALL RECEIVED TIME]]</f>
        <v>2.0833333333332704E-3</v>
      </c>
      <c r="G465" s="17" t="s">
        <v>1656</v>
      </c>
      <c r="H465" s="5" t="s">
        <v>1657</v>
      </c>
      <c r="I465" s="5" t="s">
        <v>1658</v>
      </c>
      <c r="J465" s="2" t="s">
        <v>443</v>
      </c>
      <c r="K465" s="5" t="s">
        <v>45</v>
      </c>
      <c r="L465" s="22" t="s">
        <v>2559</v>
      </c>
      <c r="M465" s="22" t="s">
        <v>2560</v>
      </c>
      <c r="N465" s="63" t="s">
        <v>41</v>
      </c>
      <c r="O465" s="2" t="s">
        <v>41</v>
      </c>
      <c r="P465" s="3">
        <v>45195</v>
      </c>
      <c r="Q465" s="3" t="str">
        <f>TEXT(Table1[[#This Row],[END DATE ]], "MMMM YYYY")</f>
        <v>September 2023</v>
      </c>
      <c r="R465" s="21">
        <v>0.37638888888888888</v>
      </c>
      <c r="S465" s="6">
        <f t="shared" si="23"/>
        <v>45195.369444444441</v>
      </c>
      <c r="T465" s="6">
        <f t="shared" si="21"/>
        <v>45195.376388888886</v>
      </c>
      <c r="U465" s="92">
        <f t="shared" si="22"/>
        <v>6.9444444452528842E-3</v>
      </c>
      <c r="V465" s="2" t="s">
        <v>25</v>
      </c>
      <c r="W465" s="10" t="s">
        <v>26</v>
      </c>
    </row>
    <row r="466" spans="1:23" ht="18" customHeight="1" x14ac:dyDescent="0.25">
      <c r="A466" s="107">
        <v>466</v>
      </c>
      <c r="B466" s="3">
        <v>45195</v>
      </c>
      <c r="C466" s="3" t="str">
        <f>TEXT(Table1[[#This Row],[CALL DATE]], "mmm yyy")</f>
        <v>Sep 2023</v>
      </c>
      <c r="D466" s="4">
        <v>0.68055555555555547</v>
      </c>
      <c r="E466" s="4">
        <v>0.6875</v>
      </c>
      <c r="F466" s="130">
        <f>Table1[[#This Row],[CALL 
ATTENDED 
TIME]]-Table1[[#This Row],[CALL RECEIVED TIME]]</f>
        <v>6.9444444444445308E-3</v>
      </c>
      <c r="G466" s="17" t="s">
        <v>57</v>
      </c>
      <c r="H466" s="5" t="s">
        <v>27</v>
      </c>
      <c r="I466" s="5" t="s">
        <v>58</v>
      </c>
      <c r="J466" s="5" t="s">
        <v>54</v>
      </c>
      <c r="K466" s="2" t="s">
        <v>55</v>
      </c>
      <c r="L466" s="17" t="s">
        <v>2492</v>
      </c>
      <c r="M466" s="17" t="s">
        <v>2561</v>
      </c>
      <c r="N466" s="2" t="s">
        <v>41</v>
      </c>
      <c r="O466" s="2" t="s">
        <v>41</v>
      </c>
      <c r="P466" s="3">
        <v>45195</v>
      </c>
      <c r="Q466" s="3" t="str">
        <f>TEXT(Table1[[#This Row],[END DATE ]], "MMMM YYYY")</f>
        <v>September 2023</v>
      </c>
      <c r="R466" s="4">
        <v>0.69791666666666663</v>
      </c>
      <c r="S466" s="6">
        <f t="shared" si="23"/>
        <v>45195.680555555555</v>
      </c>
      <c r="T466" s="6">
        <f t="shared" si="21"/>
        <v>45195.697916666664</v>
      </c>
      <c r="U466" s="92">
        <f t="shared" si="22"/>
        <v>1.7361111109494232E-2</v>
      </c>
      <c r="V466" s="2" t="s">
        <v>25</v>
      </c>
      <c r="W466" s="2" t="s">
        <v>47</v>
      </c>
    </row>
    <row r="467" spans="1:23" ht="18" customHeight="1" x14ac:dyDescent="0.25">
      <c r="A467" s="107">
        <v>467</v>
      </c>
      <c r="B467" s="3">
        <v>45196</v>
      </c>
      <c r="C467" s="3" t="str">
        <f>TEXT(Table1[[#This Row],[CALL DATE]], "mmm yyy")</f>
        <v>Sep 2023</v>
      </c>
      <c r="D467" s="4">
        <v>0.83680555555555547</v>
      </c>
      <c r="E467" s="4">
        <v>0.84027777777777779</v>
      </c>
      <c r="F467" s="130">
        <f>Table1[[#This Row],[CALL 
ATTENDED 
TIME]]-Table1[[#This Row],[CALL RECEIVED TIME]]</f>
        <v>3.4722222222223209E-3</v>
      </c>
      <c r="G467" s="17" t="s">
        <v>3679</v>
      </c>
      <c r="H467" s="5" t="s">
        <v>286</v>
      </c>
      <c r="I467" s="5" t="s">
        <v>3351</v>
      </c>
      <c r="J467" s="2" t="s">
        <v>21</v>
      </c>
      <c r="K467" s="2" t="s">
        <v>111</v>
      </c>
      <c r="L467" s="18" t="s">
        <v>2562</v>
      </c>
      <c r="M467" s="18" t="s">
        <v>2563</v>
      </c>
      <c r="N467" s="63" t="s">
        <v>41</v>
      </c>
      <c r="O467" s="2" t="s">
        <v>41</v>
      </c>
      <c r="P467" s="3">
        <v>45196</v>
      </c>
      <c r="Q467" s="3" t="str">
        <f>TEXT(Table1[[#This Row],[END DATE ]], "MMMM YYYY")</f>
        <v>September 2023</v>
      </c>
      <c r="R467" s="4">
        <v>0.85416666666666663</v>
      </c>
      <c r="S467" s="6">
        <f t="shared" si="23"/>
        <v>45196.836805555555</v>
      </c>
      <c r="T467" s="6">
        <f t="shared" ref="T467:T528" si="24">P467+R467</f>
        <v>45196.854166666664</v>
      </c>
      <c r="U467" s="92">
        <f t="shared" ref="U467:U528" si="25">T467-S467</f>
        <v>1.7361111109494232E-2</v>
      </c>
      <c r="V467" s="2" t="s">
        <v>25</v>
      </c>
      <c r="W467" s="10" t="s">
        <v>26</v>
      </c>
    </row>
    <row r="468" spans="1:23" ht="18" customHeight="1" x14ac:dyDescent="0.25">
      <c r="A468" s="107">
        <v>468</v>
      </c>
      <c r="B468" s="3">
        <v>45196</v>
      </c>
      <c r="C468" s="3" t="str">
        <f>TEXT(Table1[[#This Row],[CALL DATE]], "mmm yyy")</f>
        <v>Sep 2023</v>
      </c>
      <c r="D468" s="4">
        <v>0.6875</v>
      </c>
      <c r="E468" s="4">
        <v>0.69444444444444453</v>
      </c>
      <c r="F468" s="130">
        <f>Table1[[#This Row],[CALL 
ATTENDED 
TIME]]-Table1[[#This Row],[CALL RECEIVED TIME]]</f>
        <v>6.9444444444445308E-3</v>
      </c>
      <c r="G468" s="17" t="s">
        <v>3651</v>
      </c>
      <c r="H468" s="5" t="s">
        <v>43</v>
      </c>
      <c r="I468" s="5" t="s">
        <v>44</v>
      </c>
      <c r="J468" s="2" t="s">
        <v>77</v>
      </c>
      <c r="K468" s="5" t="s">
        <v>45</v>
      </c>
      <c r="L468" s="18" t="s">
        <v>3431</v>
      </c>
      <c r="M468" s="19" t="s">
        <v>2564</v>
      </c>
      <c r="N468" s="2" t="s">
        <v>41</v>
      </c>
      <c r="O468" s="10" t="s">
        <v>41</v>
      </c>
      <c r="P468" s="3">
        <v>45196</v>
      </c>
      <c r="Q468" s="3" t="str">
        <f>TEXT(Table1[[#This Row],[END DATE ]], "MMMM YYYY")</f>
        <v>September 2023</v>
      </c>
      <c r="R468" s="4">
        <v>0.70486111111111116</v>
      </c>
      <c r="S468" s="6">
        <f t="shared" si="23"/>
        <v>45196.6875</v>
      </c>
      <c r="T468" s="6">
        <f t="shared" si="24"/>
        <v>45196.704861111109</v>
      </c>
      <c r="U468" s="92">
        <f t="shared" si="25"/>
        <v>1.7361111109494232E-2</v>
      </c>
      <c r="V468" s="2" t="s">
        <v>25</v>
      </c>
      <c r="W468" s="2" t="s">
        <v>47</v>
      </c>
    </row>
    <row r="469" spans="1:23" ht="18" customHeight="1" x14ac:dyDescent="0.25">
      <c r="A469" s="107">
        <v>469</v>
      </c>
      <c r="B469" s="3">
        <v>45196</v>
      </c>
      <c r="C469" s="3" t="str">
        <f>TEXT(Table1[[#This Row],[CALL DATE]], "mmm yyy")</f>
        <v>Sep 2023</v>
      </c>
      <c r="D469" s="21">
        <v>0.4375</v>
      </c>
      <c r="E469" s="21">
        <v>0.44097222222222227</v>
      </c>
      <c r="F469" s="130">
        <f>Table1[[#This Row],[CALL 
ATTENDED 
TIME]]-Table1[[#This Row],[CALL RECEIVED TIME]]</f>
        <v>3.4722222222222654E-3</v>
      </c>
      <c r="G469" s="25" t="s">
        <v>3675</v>
      </c>
      <c r="H469" s="5" t="s">
        <v>43</v>
      </c>
      <c r="I469" s="5" t="s">
        <v>136</v>
      </c>
      <c r="J469" s="2" t="s">
        <v>443</v>
      </c>
      <c r="K469" s="5" t="s">
        <v>1608</v>
      </c>
      <c r="L469" s="22" t="s">
        <v>3367</v>
      </c>
      <c r="M469" s="22" t="s">
        <v>2565</v>
      </c>
      <c r="N469" s="63" t="s">
        <v>41</v>
      </c>
      <c r="O469" s="2" t="s">
        <v>41</v>
      </c>
      <c r="P469" s="3">
        <v>45196</v>
      </c>
      <c r="Q469" s="3" t="str">
        <f>TEXT(Table1[[#This Row],[END DATE ]], "MMMM YYYY")</f>
        <v>September 2023</v>
      </c>
      <c r="R469" s="21">
        <v>0.44791666666666669</v>
      </c>
      <c r="S469" s="6">
        <f t="shared" si="23"/>
        <v>45196.4375</v>
      </c>
      <c r="T469" s="6">
        <f t="shared" si="24"/>
        <v>45196.447916666664</v>
      </c>
      <c r="U469" s="92">
        <f t="shared" si="25"/>
        <v>1.0416666664241347E-2</v>
      </c>
      <c r="V469" s="2" t="s">
        <v>25</v>
      </c>
      <c r="W469" s="10" t="s">
        <v>26</v>
      </c>
    </row>
    <row r="470" spans="1:23" ht="18" customHeight="1" x14ac:dyDescent="0.25">
      <c r="A470" s="107">
        <v>470</v>
      </c>
      <c r="B470" s="3">
        <v>45196</v>
      </c>
      <c r="C470" s="3" t="str">
        <f>TEXT(Table1[[#This Row],[CALL DATE]], "mmm yyy")</f>
        <v>Sep 2023</v>
      </c>
      <c r="D470" s="21">
        <v>0.72916666666666663</v>
      </c>
      <c r="E470" s="21">
        <v>0.73263888888888884</v>
      </c>
      <c r="F470" s="130">
        <f>Table1[[#This Row],[CALL 
ATTENDED 
TIME]]-Table1[[#This Row],[CALL RECEIVED TIME]]</f>
        <v>3.4722222222222099E-3</v>
      </c>
      <c r="G470" s="17" t="s">
        <v>1656</v>
      </c>
      <c r="H470" s="5" t="s">
        <v>1657</v>
      </c>
      <c r="I470" s="5" t="s">
        <v>1658</v>
      </c>
      <c r="J470" s="2" t="s">
        <v>443</v>
      </c>
      <c r="K470" s="5" t="s">
        <v>45</v>
      </c>
      <c r="L470" s="22" t="s">
        <v>2566</v>
      </c>
      <c r="M470" s="22" t="s">
        <v>2567</v>
      </c>
      <c r="N470" s="63" t="s">
        <v>41</v>
      </c>
      <c r="O470" s="2" t="s">
        <v>41</v>
      </c>
      <c r="P470" s="3">
        <v>45196</v>
      </c>
      <c r="Q470" s="3" t="str">
        <f>TEXT(Table1[[#This Row],[END DATE ]], "MMMM YYYY")</f>
        <v>September 2023</v>
      </c>
      <c r="R470" s="21">
        <v>0.73611111111111116</v>
      </c>
      <c r="S470" s="6">
        <f t="shared" si="23"/>
        <v>45196.729166666664</v>
      </c>
      <c r="T470" s="6">
        <f t="shared" si="24"/>
        <v>45196.736111111109</v>
      </c>
      <c r="U470" s="92">
        <f t="shared" si="25"/>
        <v>6.9444444452528842E-3</v>
      </c>
      <c r="V470" s="2" t="s">
        <v>25</v>
      </c>
      <c r="W470" s="10" t="s">
        <v>26</v>
      </c>
    </row>
    <row r="471" spans="1:23" ht="18" customHeight="1" x14ac:dyDescent="0.25">
      <c r="A471" s="107">
        <v>471</v>
      </c>
      <c r="B471" s="36">
        <v>45197</v>
      </c>
      <c r="C471" s="36" t="str">
        <f>TEXT(Table1[[#This Row],[CALL DATE]], "mmm yyy")</f>
        <v>Sep 2023</v>
      </c>
      <c r="D471" s="21">
        <v>0.5625</v>
      </c>
      <c r="E471" s="21">
        <v>0.56597222222222199</v>
      </c>
      <c r="F471" s="130">
        <f>Table1[[#This Row],[CALL 
ATTENDED 
TIME]]-Table1[[#This Row],[CALL RECEIVED TIME]]</f>
        <v>3.4722222222219878E-3</v>
      </c>
      <c r="G471" s="25" t="s">
        <v>3675</v>
      </c>
      <c r="H471" s="45" t="s">
        <v>43</v>
      </c>
      <c r="I471" s="45" t="s">
        <v>136</v>
      </c>
      <c r="J471" s="2" t="s">
        <v>171</v>
      </c>
      <c r="K471" s="5" t="s">
        <v>45</v>
      </c>
      <c r="L471" s="67" t="s">
        <v>2369</v>
      </c>
      <c r="M471" s="67" t="s">
        <v>2568</v>
      </c>
      <c r="N471" s="63" t="s">
        <v>41</v>
      </c>
      <c r="O471" s="10" t="s">
        <v>3306</v>
      </c>
      <c r="P471" s="36">
        <v>45197</v>
      </c>
      <c r="Q471" s="36" t="str">
        <f>TEXT(Table1[[#This Row],[END DATE ]], "MMMM YYYY")</f>
        <v>September 2023</v>
      </c>
      <c r="R471" s="21">
        <v>0.59027777777777779</v>
      </c>
      <c r="S471" s="6">
        <f t="shared" si="23"/>
        <v>45197.5625</v>
      </c>
      <c r="T471" s="6">
        <f t="shared" si="24"/>
        <v>45197.590277777781</v>
      </c>
      <c r="U471" s="92">
        <f t="shared" si="25"/>
        <v>2.7777777781011537E-2</v>
      </c>
      <c r="V471" s="2" t="s">
        <v>72</v>
      </c>
      <c r="W471" s="10" t="s">
        <v>26</v>
      </c>
    </row>
    <row r="472" spans="1:23" ht="18" customHeight="1" x14ac:dyDescent="0.25">
      <c r="A472" s="107">
        <v>472</v>
      </c>
      <c r="B472" s="36">
        <v>45197</v>
      </c>
      <c r="C472" s="36" t="str">
        <f>TEXT(Table1[[#This Row],[CALL DATE]], "mmm yyy")</f>
        <v>Sep 2023</v>
      </c>
      <c r="D472" s="21">
        <v>0.74652777777777801</v>
      </c>
      <c r="E472" s="21">
        <v>0.75</v>
      </c>
      <c r="F472" s="130">
        <f>Table1[[#This Row],[CALL 
ATTENDED 
TIME]]-Table1[[#This Row],[CALL RECEIVED TIME]]</f>
        <v>3.4722222222219878E-3</v>
      </c>
      <c r="G472" s="17" t="s">
        <v>3646</v>
      </c>
      <c r="H472" s="37" t="s">
        <v>128</v>
      </c>
      <c r="I472" s="37" t="s">
        <v>808</v>
      </c>
      <c r="J472" s="2" t="s">
        <v>171</v>
      </c>
      <c r="K472" s="5" t="s">
        <v>45</v>
      </c>
      <c r="L472" s="19" t="s">
        <v>2569</v>
      </c>
      <c r="M472" s="19" t="s">
        <v>2570</v>
      </c>
      <c r="N472" s="10" t="s">
        <v>2674</v>
      </c>
      <c r="O472" s="2" t="s">
        <v>41</v>
      </c>
      <c r="P472" s="36">
        <v>45197</v>
      </c>
      <c r="Q472" s="36" t="str">
        <f>TEXT(Table1[[#This Row],[END DATE ]], "MMMM YYYY")</f>
        <v>September 2023</v>
      </c>
      <c r="R472" s="21">
        <v>0.77083333333333304</v>
      </c>
      <c r="S472" s="6">
        <f t="shared" si="23"/>
        <v>45197.746527777781</v>
      </c>
      <c r="T472" s="6">
        <f t="shared" si="24"/>
        <v>45197.770833333336</v>
      </c>
      <c r="U472" s="92">
        <f t="shared" si="25"/>
        <v>2.4305555554747116E-2</v>
      </c>
      <c r="V472" s="2" t="s">
        <v>25</v>
      </c>
      <c r="W472" s="10" t="s">
        <v>42</v>
      </c>
    </row>
    <row r="473" spans="1:23" ht="18" customHeight="1" x14ac:dyDescent="0.25">
      <c r="A473" s="107">
        <v>473</v>
      </c>
      <c r="B473" s="3">
        <v>45197</v>
      </c>
      <c r="C473" s="3" t="str">
        <f>TEXT(Table1[[#This Row],[CALL DATE]], "mmm yyy")</f>
        <v>Sep 2023</v>
      </c>
      <c r="D473" s="4">
        <v>0.91666666666666663</v>
      </c>
      <c r="E473" s="4">
        <v>0.92361111111111116</v>
      </c>
      <c r="F473" s="130">
        <f>Table1[[#This Row],[CALL 
ATTENDED 
TIME]]-Table1[[#This Row],[CALL RECEIVED TIME]]</f>
        <v>6.9444444444445308E-3</v>
      </c>
      <c r="G473" s="17" t="s">
        <v>3649</v>
      </c>
      <c r="H473" s="5" t="s">
        <v>19</v>
      </c>
      <c r="I473" s="5" t="s">
        <v>149</v>
      </c>
      <c r="J473" s="2" t="s">
        <v>77</v>
      </c>
      <c r="K473" s="2" t="s">
        <v>162</v>
      </c>
      <c r="L473" s="18" t="s">
        <v>2116</v>
      </c>
      <c r="M473" s="19" t="s">
        <v>2571</v>
      </c>
      <c r="N473" s="2" t="s">
        <v>2572</v>
      </c>
      <c r="O473" s="10" t="s">
        <v>41</v>
      </c>
      <c r="P473" s="3">
        <v>45197</v>
      </c>
      <c r="Q473" s="3" t="str">
        <f>TEXT(Table1[[#This Row],[END DATE ]], "MMMM YYYY")</f>
        <v>September 2023</v>
      </c>
      <c r="R473" s="4">
        <v>0.93402777777777779</v>
      </c>
      <c r="S473" s="6">
        <f t="shared" si="23"/>
        <v>45197.916666666664</v>
      </c>
      <c r="T473" s="6">
        <f t="shared" si="24"/>
        <v>45197.934027777781</v>
      </c>
      <c r="U473" s="92">
        <f t="shared" si="25"/>
        <v>1.7361111116770189E-2</v>
      </c>
      <c r="V473" s="2" t="s">
        <v>25</v>
      </c>
      <c r="W473" s="2" t="s">
        <v>42</v>
      </c>
    </row>
    <row r="474" spans="1:23" ht="18" customHeight="1" x14ac:dyDescent="0.25">
      <c r="A474" s="107">
        <v>474</v>
      </c>
      <c r="B474" s="3">
        <v>45197</v>
      </c>
      <c r="C474" s="3" t="str">
        <f>TEXT(Table1[[#This Row],[CALL DATE]], "mmm yyy")</f>
        <v>Sep 2023</v>
      </c>
      <c r="D474" s="4">
        <v>0.95833333333333337</v>
      </c>
      <c r="E474" s="4">
        <v>0.96527777777777779</v>
      </c>
      <c r="F474" s="130">
        <f>Table1[[#This Row],[CALL 
ATTENDED 
TIME]]-Table1[[#This Row],[CALL RECEIVED TIME]]</f>
        <v>6.9444444444444198E-3</v>
      </c>
      <c r="G474" s="17" t="s">
        <v>3649</v>
      </c>
      <c r="H474" s="5" t="s">
        <v>19</v>
      </c>
      <c r="I474" s="5" t="s">
        <v>149</v>
      </c>
      <c r="J474" s="2" t="s">
        <v>77</v>
      </c>
      <c r="K474" s="2" t="s">
        <v>111</v>
      </c>
      <c r="L474" s="18" t="s">
        <v>260</v>
      </c>
      <c r="M474" s="19" t="s">
        <v>2573</v>
      </c>
      <c r="N474" s="10" t="s">
        <v>3335</v>
      </c>
      <c r="O474" s="10" t="s">
        <v>41</v>
      </c>
      <c r="P474" s="3">
        <v>45197</v>
      </c>
      <c r="Q474" s="3" t="str">
        <f>TEXT(Table1[[#This Row],[END DATE ]], "MMMM YYYY")</f>
        <v>September 2023</v>
      </c>
      <c r="R474" s="4">
        <v>0.97916666666666663</v>
      </c>
      <c r="S474" s="6">
        <f t="shared" si="23"/>
        <v>45197.958333333336</v>
      </c>
      <c r="T474" s="6">
        <f t="shared" si="24"/>
        <v>45197.979166666664</v>
      </c>
      <c r="U474" s="92">
        <f t="shared" si="25"/>
        <v>2.0833333328482695E-2</v>
      </c>
      <c r="V474" s="2" t="s">
        <v>25</v>
      </c>
      <c r="W474" s="2" t="s">
        <v>42</v>
      </c>
    </row>
    <row r="475" spans="1:23" ht="18" customHeight="1" x14ac:dyDescent="0.25">
      <c r="A475" s="107">
        <v>475</v>
      </c>
      <c r="B475" s="3">
        <v>45197</v>
      </c>
      <c r="C475" s="3" t="str">
        <f>TEXT(Table1[[#This Row],[CALL DATE]], "mmm yyy")</f>
        <v>Sep 2023</v>
      </c>
      <c r="D475" s="21">
        <v>0.72916666666666663</v>
      </c>
      <c r="E475" s="21">
        <v>0.73263888888888884</v>
      </c>
      <c r="F475" s="130">
        <f>Table1[[#This Row],[CALL 
ATTENDED 
TIME]]-Table1[[#This Row],[CALL RECEIVED TIME]]</f>
        <v>3.4722222222222099E-3</v>
      </c>
      <c r="G475" s="17" t="s">
        <v>3676</v>
      </c>
      <c r="H475" s="5" t="s">
        <v>43</v>
      </c>
      <c r="I475" s="5" t="s">
        <v>234</v>
      </c>
      <c r="J475" s="2" t="s">
        <v>443</v>
      </c>
      <c r="K475" s="5" t="s">
        <v>88</v>
      </c>
      <c r="L475" s="22" t="s">
        <v>2574</v>
      </c>
      <c r="M475" s="22" t="s">
        <v>2575</v>
      </c>
      <c r="N475" s="63" t="s">
        <v>41</v>
      </c>
      <c r="O475" s="2" t="s">
        <v>41</v>
      </c>
      <c r="P475" s="3">
        <v>45197</v>
      </c>
      <c r="Q475" s="3" t="str">
        <f>TEXT(Table1[[#This Row],[END DATE ]], "MMMM YYYY")</f>
        <v>September 2023</v>
      </c>
      <c r="R475" s="21">
        <v>0.73611111111111116</v>
      </c>
      <c r="S475" s="6">
        <f t="shared" si="23"/>
        <v>45197.729166666664</v>
      </c>
      <c r="T475" s="6">
        <f t="shared" si="24"/>
        <v>45197.736111111109</v>
      </c>
      <c r="U475" s="92">
        <f t="shared" si="25"/>
        <v>6.9444444452528842E-3</v>
      </c>
      <c r="V475" s="2" t="s">
        <v>25</v>
      </c>
      <c r="W475" s="10" t="s">
        <v>26</v>
      </c>
    </row>
    <row r="476" spans="1:23" ht="18" customHeight="1" x14ac:dyDescent="0.25">
      <c r="A476" s="107">
        <v>476</v>
      </c>
      <c r="B476" s="3">
        <v>45197</v>
      </c>
      <c r="C476" s="3" t="str">
        <f>TEXT(Table1[[#This Row],[CALL DATE]], "mmm yyy")</f>
        <v>Sep 2023</v>
      </c>
      <c r="D476" s="4">
        <v>0.75694444444444453</v>
      </c>
      <c r="E476" s="4">
        <v>0.77083333333333337</v>
      </c>
      <c r="F476" s="130">
        <f>Table1[[#This Row],[CALL 
ATTENDED 
TIME]]-Table1[[#This Row],[CALL RECEIVED TIME]]</f>
        <v>1.388888888888884E-2</v>
      </c>
      <c r="G476" s="17" t="s">
        <v>1035</v>
      </c>
      <c r="H476" s="5" t="s">
        <v>679</v>
      </c>
      <c r="I476" s="5" t="s">
        <v>1036</v>
      </c>
      <c r="J476" s="5" t="s">
        <v>54</v>
      </c>
      <c r="K476" s="34" t="s">
        <v>721</v>
      </c>
      <c r="L476" s="17" t="s">
        <v>232</v>
      </c>
      <c r="M476" s="17" t="s">
        <v>2576</v>
      </c>
      <c r="N476" s="63" t="s">
        <v>41</v>
      </c>
      <c r="O476" s="2" t="s">
        <v>41</v>
      </c>
      <c r="P476" s="3">
        <v>45197</v>
      </c>
      <c r="Q476" s="3" t="str">
        <f>TEXT(Table1[[#This Row],[END DATE ]], "MMMM YYYY")</f>
        <v>September 2023</v>
      </c>
      <c r="R476" s="4">
        <v>0.77777777777777779</v>
      </c>
      <c r="S476" s="6">
        <f t="shared" si="23"/>
        <v>45197.756944444445</v>
      </c>
      <c r="T476" s="6">
        <f t="shared" si="24"/>
        <v>45197.777777777781</v>
      </c>
      <c r="U476" s="92">
        <f t="shared" si="25"/>
        <v>2.0833333335758653E-2</v>
      </c>
      <c r="V476" s="2" t="s">
        <v>25</v>
      </c>
      <c r="W476" s="10" t="s">
        <v>26</v>
      </c>
    </row>
    <row r="477" spans="1:23" ht="18" customHeight="1" x14ac:dyDescent="0.25">
      <c r="A477" s="107">
        <v>477</v>
      </c>
      <c r="B477" s="3">
        <v>45198</v>
      </c>
      <c r="C477" s="3" t="str">
        <f>TEXT(Table1[[#This Row],[CALL DATE]], "mmm yyy")</f>
        <v>Sep 2023</v>
      </c>
      <c r="D477" s="4">
        <v>0.59375</v>
      </c>
      <c r="E477" s="4">
        <v>0.59861111111111109</v>
      </c>
      <c r="F477" s="130">
        <f>Table1[[#This Row],[CALL 
ATTENDED 
TIME]]-Table1[[#This Row],[CALL RECEIVED TIME]]</f>
        <v>4.8611111111110938E-3</v>
      </c>
      <c r="G477" s="18" t="s">
        <v>3626</v>
      </c>
      <c r="H477" s="2" t="s">
        <v>128</v>
      </c>
      <c r="I477" s="2" t="s">
        <v>392</v>
      </c>
      <c r="J477" s="2" t="s">
        <v>21</v>
      </c>
      <c r="K477" s="5" t="s">
        <v>1608</v>
      </c>
      <c r="L477" s="18" t="s">
        <v>2577</v>
      </c>
      <c r="M477" s="18" t="s">
        <v>2578</v>
      </c>
      <c r="N477" s="2" t="s">
        <v>41</v>
      </c>
      <c r="O477" s="2" t="s">
        <v>41</v>
      </c>
      <c r="P477" s="3">
        <v>45198</v>
      </c>
      <c r="Q477" s="3" t="str">
        <f>TEXT(Table1[[#This Row],[END DATE ]], "MMMM YYYY")</f>
        <v>September 2023</v>
      </c>
      <c r="R477" s="4">
        <v>0.60763888888888895</v>
      </c>
      <c r="S477" s="6">
        <f t="shared" si="23"/>
        <v>45198.59375</v>
      </c>
      <c r="T477" s="6">
        <f t="shared" si="24"/>
        <v>45198.607638888891</v>
      </c>
      <c r="U477" s="92">
        <f t="shared" si="25"/>
        <v>1.3888888890505768E-2</v>
      </c>
      <c r="V477" s="2" t="s">
        <v>25</v>
      </c>
      <c r="W477" s="2" t="s">
        <v>47</v>
      </c>
    </row>
    <row r="478" spans="1:23" ht="18" customHeight="1" x14ac:dyDescent="0.25">
      <c r="A478" s="107">
        <v>478</v>
      </c>
      <c r="B478" s="3">
        <v>45198</v>
      </c>
      <c r="C478" s="3" t="str">
        <f>TEXT(Table1[[#This Row],[CALL DATE]], "mmm yyy")</f>
        <v>Sep 2023</v>
      </c>
      <c r="D478" s="4">
        <v>0.95833333333333337</v>
      </c>
      <c r="E478" s="4">
        <v>0.97916666666666663</v>
      </c>
      <c r="F478" s="130">
        <f>Table1[[#This Row],[CALL 
ATTENDED 
TIME]]-Table1[[#This Row],[CALL RECEIVED TIME]]</f>
        <v>2.0833333333333259E-2</v>
      </c>
      <c r="G478" s="17" t="s">
        <v>1714</v>
      </c>
      <c r="H478" s="2" t="s">
        <v>786</v>
      </c>
      <c r="I478" s="2" t="s">
        <v>787</v>
      </c>
      <c r="J478" s="2" t="s">
        <v>77</v>
      </c>
      <c r="K478" s="5" t="s">
        <v>45</v>
      </c>
      <c r="L478" s="18" t="s">
        <v>2579</v>
      </c>
      <c r="M478" s="19" t="s">
        <v>2580</v>
      </c>
      <c r="N478" s="63" t="s">
        <v>41</v>
      </c>
      <c r="O478" s="2" t="s">
        <v>41</v>
      </c>
      <c r="P478" s="3">
        <v>45198</v>
      </c>
      <c r="Q478" s="3" t="str">
        <f>TEXT(Table1[[#This Row],[END DATE ]], "MMMM YYYY")</f>
        <v>September 2023</v>
      </c>
      <c r="R478" s="4">
        <v>0.99305555555555547</v>
      </c>
      <c r="S478" s="6">
        <f t="shared" si="23"/>
        <v>45198.958333333336</v>
      </c>
      <c r="T478" s="6">
        <f t="shared" si="24"/>
        <v>45198.993055555555</v>
      </c>
      <c r="U478" s="92">
        <f t="shared" si="25"/>
        <v>3.4722222218988463E-2</v>
      </c>
      <c r="V478" s="2" t="s">
        <v>25</v>
      </c>
      <c r="W478" s="10" t="s">
        <v>26</v>
      </c>
    </row>
    <row r="479" spans="1:23" ht="18" customHeight="1" x14ac:dyDescent="0.25">
      <c r="A479" s="107">
        <v>479</v>
      </c>
      <c r="B479" s="3">
        <v>45198</v>
      </c>
      <c r="C479" s="3" t="str">
        <f>TEXT(Table1[[#This Row],[CALL DATE]], "mmm yyy")</f>
        <v>Sep 2023</v>
      </c>
      <c r="D479" s="21">
        <v>0.3125</v>
      </c>
      <c r="E479" s="21">
        <v>0.31597222222222221</v>
      </c>
      <c r="F479" s="130">
        <f>Table1[[#This Row],[CALL 
ATTENDED 
TIME]]-Table1[[#This Row],[CALL RECEIVED TIME]]</f>
        <v>3.4722222222222099E-3</v>
      </c>
      <c r="G479" s="17" t="s">
        <v>3651</v>
      </c>
      <c r="H479" s="5" t="s">
        <v>43</v>
      </c>
      <c r="I479" s="5" t="s">
        <v>256</v>
      </c>
      <c r="J479" s="5" t="s">
        <v>443</v>
      </c>
      <c r="K479" s="5" t="s">
        <v>45</v>
      </c>
      <c r="L479" s="22" t="s">
        <v>2581</v>
      </c>
      <c r="M479" s="22" t="s">
        <v>2582</v>
      </c>
      <c r="N479" s="2" t="s">
        <v>41</v>
      </c>
      <c r="O479" s="23" t="s">
        <v>41</v>
      </c>
      <c r="P479" s="3">
        <v>45198</v>
      </c>
      <c r="Q479" s="3" t="str">
        <f>TEXT(Table1[[#This Row],[END DATE ]], "MMMM YYYY")</f>
        <v>September 2023</v>
      </c>
      <c r="R479" s="21">
        <v>0.31944444444444448</v>
      </c>
      <c r="S479" s="6">
        <f t="shared" si="23"/>
        <v>45198.3125</v>
      </c>
      <c r="T479" s="6">
        <f t="shared" si="24"/>
        <v>45198.319444444445</v>
      </c>
      <c r="U479" s="92">
        <f t="shared" si="25"/>
        <v>6.9444444452528842E-3</v>
      </c>
      <c r="V479" s="2" t="s">
        <v>25</v>
      </c>
      <c r="W479" s="2" t="s">
        <v>47</v>
      </c>
    </row>
    <row r="480" spans="1:23" ht="18" customHeight="1" x14ac:dyDescent="0.25">
      <c r="A480" s="107">
        <v>480</v>
      </c>
      <c r="B480" s="3">
        <v>45198</v>
      </c>
      <c r="C480" s="3" t="str">
        <f>TEXT(Table1[[#This Row],[CALL DATE]], "mmm yyy")</f>
        <v>Sep 2023</v>
      </c>
      <c r="D480" s="21">
        <v>0.4375</v>
      </c>
      <c r="E480" s="21">
        <v>0.44097222222222227</v>
      </c>
      <c r="F480" s="130">
        <f>Table1[[#This Row],[CALL 
ATTENDED 
TIME]]-Table1[[#This Row],[CALL RECEIVED TIME]]</f>
        <v>3.4722222222222654E-3</v>
      </c>
      <c r="G480" s="17" t="s">
        <v>1643</v>
      </c>
      <c r="H480" s="5" t="s">
        <v>121</v>
      </c>
      <c r="I480" s="5" t="s">
        <v>1644</v>
      </c>
      <c r="J480" s="2" t="s">
        <v>443</v>
      </c>
      <c r="K480" s="5" t="s">
        <v>45</v>
      </c>
      <c r="L480" s="22" t="s">
        <v>2583</v>
      </c>
      <c r="M480" s="22" t="s">
        <v>3342</v>
      </c>
      <c r="N480" s="63" t="s">
        <v>41</v>
      </c>
      <c r="O480" s="2" t="s">
        <v>41</v>
      </c>
      <c r="P480" s="3">
        <v>45198</v>
      </c>
      <c r="Q480" s="3" t="str">
        <f>TEXT(Table1[[#This Row],[END DATE ]], "MMMM YYYY")</f>
        <v>September 2023</v>
      </c>
      <c r="R480" s="21">
        <v>0.44444444444444442</v>
      </c>
      <c r="S480" s="6">
        <f t="shared" si="23"/>
        <v>45198.4375</v>
      </c>
      <c r="T480" s="6">
        <f t="shared" si="24"/>
        <v>45198.444444444445</v>
      </c>
      <c r="U480" s="92">
        <f t="shared" si="25"/>
        <v>6.9444444452528842E-3</v>
      </c>
      <c r="V480" s="2" t="s">
        <v>25</v>
      </c>
      <c r="W480" s="10" t="s">
        <v>26</v>
      </c>
    </row>
    <row r="481" spans="1:23" ht="18" customHeight="1" x14ac:dyDescent="0.25">
      <c r="A481" s="107">
        <v>481</v>
      </c>
      <c r="B481" s="3">
        <v>45199</v>
      </c>
      <c r="C481" s="3" t="str">
        <f>TEXT(Table1[[#This Row],[CALL DATE]], "mmm yyy")</f>
        <v>Sep 2023</v>
      </c>
      <c r="D481" s="4">
        <v>0.22916666666666666</v>
      </c>
      <c r="E481" s="4">
        <v>0.23611111111111113</v>
      </c>
      <c r="F481" s="130">
        <f>Table1[[#This Row],[CALL 
ATTENDED 
TIME]]-Table1[[#This Row],[CALL RECEIVED TIME]]</f>
        <v>6.9444444444444753E-3</v>
      </c>
      <c r="G481" s="17" t="s">
        <v>3651</v>
      </c>
      <c r="H481" s="5" t="s">
        <v>43</v>
      </c>
      <c r="I481" s="5" t="s">
        <v>849</v>
      </c>
      <c r="J481" s="2" t="s">
        <v>77</v>
      </c>
      <c r="K481" s="5" t="s">
        <v>45</v>
      </c>
      <c r="L481" s="18" t="s">
        <v>845</v>
      </c>
      <c r="M481" s="19" t="s">
        <v>2584</v>
      </c>
      <c r="N481" s="2" t="s">
        <v>41</v>
      </c>
      <c r="O481" s="10" t="s">
        <v>41</v>
      </c>
      <c r="P481" s="3">
        <v>45199</v>
      </c>
      <c r="Q481" s="3" t="str">
        <f>TEXT(Table1[[#This Row],[END DATE ]], "MMMM YYYY")</f>
        <v>September 2023</v>
      </c>
      <c r="R481" s="4">
        <v>0.24652777777777779</v>
      </c>
      <c r="S481" s="6">
        <f t="shared" si="23"/>
        <v>45199.229166666664</v>
      </c>
      <c r="T481" s="6">
        <f t="shared" si="24"/>
        <v>45199.246527777781</v>
      </c>
      <c r="U481" s="92">
        <f t="shared" si="25"/>
        <v>1.7361111116770189E-2</v>
      </c>
      <c r="V481" s="2" t="s">
        <v>25</v>
      </c>
      <c r="W481" s="2" t="s">
        <v>47</v>
      </c>
    </row>
    <row r="482" spans="1:23" ht="18" customHeight="1" x14ac:dyDescent="0.25">
      <c r="A482" s="107">
        <v>482</v>
      </c>
      <c r="B482" s="3">
        <v>45199</v>
      </c>
      <c r="C482" s="3" t="str">
        <f>TEXT(Table1[[#This Row],[CALL DATE]], "mmm yyy")</f>
        <v>Sep 2023</v>
      </c>
      <c r="D482" s="4">
        <v>0.25</v>
      </c>
      <c r="E482" s="4">
        <v>0.25</v>
      </c>
      <c r="F482" s="130">
        <f>Table1[[#This Row],[CALL 
ATTENDED 
TIME]]-Table1[[#This Row],[CALL RECEIVED TIME]]</f>
        <v>0</v>
      </c>
      <c r="G482" s="17" t="s">
        <v>3651</v>
      </c>
      <c r="H482" s="5" t="s">
        <v>43</v>
      </c>
      <c r="I482" s="5" t="s">
        <v>44</v>
      </c>
      <c r="J482" s="2" t="s">
        <v>77</v>
      </c>
      <c r="K482" s="5" t="s">
        <v>45</v>
      </c>
      <c r="L482" s="17" t="s">
        <v>3429</v>
      </c>
      <c r="M482" s="19" t="s">
        <v>2585</v>
      </c>
      <c r="N482" s="2" t="s">
        <v>41</v>
      </c>
      <c r="O482" s="10" t="s">
        <v>41</v>
      </c>
      <c r="P482" s="3">
        <v>45199</v>
      </c>
      <c r="Q482" s="3" t="str">
        <f>TEXT(Table1[[#This Row],[END DATE ]], "MMMM YYYY")</f>
        <v>September 2023</v>
      </c>
      <c r="R482" s="4">
        <v>0.26041666666666669</v>
      </c>
      <c r="S482" s="6">
        <f t="shared" si="23"/>
        <v>45199.25</v>
      </c>
      <c r="T482" s="6">
        <f t="shared" si="24"/>
        <v>45199.260416666664</v>
      </c>
      <c r="U482" s="92">
        <f t="shared" si="25"/>
        <v>1.0416666664241347E-2</v>
      </c>
      <c r="V482" s="2" t="s">
        <v>25</v>
      </c>
      <c r="W482" s="2" t="s">
        <v>47</v>
      </c>
    </row>
    <row r="483" spans="1:23" ht="18" customHeight="1" x14ac:dyDescent="0.25">
      <c r="A483" s="107">
        <v>483</v>
      </c>
      <c r="B483" s="3">
        <v>45199</v>
      </c>
      <c r="C483" s="3" t="str">
        <f>TEXT(Table1[[#This Row],[CALL DATE]], "mmm yyy")</f>
        <v>Sep 2023</v>
      </c>
      <c r="D483" s="4">
        <v>0.26041666666666669</v>
      </c>
      <c r="E483" s="4">
        <v>0.26041666666666669</v>
      </c>
      <c r="F483" s="130">
        <f>Table1[[#This Row],[CALL 
ATTENDED 
TIME]]-Table1[[#This Row],[CALL RECEIVED TIME]]</f>
        <v>0</v>
      </c>
      <c r="G483" s="17" t="s">
        <v>3651</v>
      </c>
      <c r="H483" s="5" t="s">
        <v>43</v>
      </c>
      <c r="I483" s="5" t="s">
        <v>256</v>
      </c>
      <c r="J483" s="2" t="s">
        <v>77</v>
      </c>
      <c r="K483" s="5" t="s">
        <v>45</v>
      </c>
      <c r="L483" s="18" t="s">
        <v>3244</v>
      </c>
      <c r="M483" s="19" t="s">
        <v>2586</v>
      </c>
      <c r="N483" s="2" t="s">
        <v>41</v>
      </c>
      <c r="O483" s="10" t="s">
        <v>41</v>
      </c>
      <c r="P483" s="3">
        <v>45199</v>
      </c>
      <c r="Q483" s="3" t="str">
        <f>TEXT(Table1[[#This Row],[END DATE ]], "MMMM YYYY")</f>
        <v>September 2023</v>
      </c>
      <c r="R483" s="4">
        <v>0.27083333333333331</v>
      </c>
      <c r="S483" s="6">
        <f t="shared" si="23"/>
        <v>45199.260416666664</v>
      </c>
      <c r="T483" s="6">
        <f t="shared" si="24"/>
        <v>45199.270833333336</v>
      </c>
      <c r="U483" s="92">
        <f t="shared" si="25"/>
        <v>1.0416666671517305E-2</v>
      </c>
      <c r="V483" s="2" t="s">
        <v>25</v>
      </c>
      <c r="W483" s="2" t="s">
        <v>47</v>
      </c>
    </row>
    <row r="484" spans="1:23" ht="18" customHeight="1" x14ac:dyDescent="0.25">
      <c r="A484" s="107">
        <v>484</v>
      </c>
      <c r="B484" s="3">
        <v>45200</v>
      </c>
      <c r="C484" s="3" t="str">
        <f>TEXT(Table1[[#This Row],[CALL DATE]], "mmm yyy")</f>
        <v>Oct 2023</v>
      </c>
      <c r="D484" s="21">
        <v>0.42361111111111099</v>
      </c>
      <c r="E484" s="21">
        <v>0.4375</v>
      </c>
      <c r="F484" s="130">
        <f>Table1[[#This Row],[CALL 
ATTENDED 
TIME]]-Table1[[#This Row],[CALL RECEIVED TIME]]</f>
        <v>1.3888888888889006E-2</v>
      </c>
      <c r="G484" s="17" t="s">
        <v>3641</v>
      </c>
      <c r="H484" s="5" t="s">
        <v>36</v>
      </c>
      <c r="I484" s="5" t="s">
        <v>37</v>
      </c>
      <c r="J484" s="5" t="s">
        <v>54</v>
      </c>
      <c r="K484" s="5" t="s">
        <v>88</v>
      </c>
      <c r="L484" s="17" t="s">
        <v>22</v>
      </c>
      <c r="M484" s="17" t="s">
        <v>653</v>
      </c>
      <c r="N484" s="5" t="s">
        <v>41</v>
      </c>
      <c r="O484" s="5" t="s">
        <v>41</v>
      </c>
      <c r="P484" s="3">
        <v>45200</v>
      </c>
      <c r="Q484" s="3" t="str">
        <f>TEXT(Table1[[#This Row],[END DATE ]], "MMMM YYYY")</f>
        <v>October 2023</v>
      </c>
      <c r="R484" s="21">
        <v>0.44444444444444398</v>
      </c>
      <c r="S484" s="6">
        <f t="shared" si="23"/>
        <v>45200.423611111109</v>
      </c>
      <c r="T484" s="6">
        <f t="shared" si="24"/>
        <v>45200.444444444445</v>
      </c>
      <c r="U484" s="92">
        <f t="shared" si="25"/>
        <v>2.0833333335758653E-2</v>
      </c>
      <c r="V484" s="2" t="s">
        <v>25</v>
      </c>
      <c r="W484" s="2" t="s">
        <v>42</v>
      </c>
    </row>
    <row r="485" spans="1:23" ht="18" customHeight="1" x14ac:dyDescent="0.25">
      <c r="A485" s="107">
        <v>485</v>
      </c>
      <c r="B485" s="73">
        <v>45201</v>
      </c>
      <c r="C485" s="73" t="str">
        <f>TEXT(Table1[[#This Row],[CALL DATE]], "mmm yyy")</f>
        <v>Oct 2023</v>
      </c>
      <c r="D485" s="75">
        <v>0.5625</v>
      </c>
      <c r="E485" s="75">
        <v>0.56944444444444442</v>
      </c>
      <c r="F485" s="130">
        <f>Table1[[#This Row],[CALL 
ATTENDED 
TIME]]-Table1[[#This Row],[CALL RECEIVED TIME]]</f>
        <v>6.9444444444444198E-3</v>
      </c>
      <c r="G485" s="48" t="s">
        <v>1070</v>
      </c>
      <c r="H485" s="74" t="s">
        <v>554</v>
      </c>
      <c r="I485" s="74" t="s">
        <v>1071</v>
      </c>
      <c r="J485" s="2" t="s">
        <v>171</v>
      </c>
      <c r="K485" s="5" t="s">
        <v>45</v>
      </c>
      <c r="L485" s="48" t="s">
        <v>2587</v>
      </c>
      <c r="M485" s="48" t="s">
        <v>2588</v>
      </c>
      <c r="N485" s="74" t="s">
        <v>2589</v>
      </c>
      <c r="O485" s="2" t="s">
        <v>41</v>
      </c>
      <c r="P485" s="73">
        <v>45201</v>
      </c>
      <c r="Q485" s="73" t="str">
        <f>TEXT(Table1[[#This Row],[END DATE ]], "MMMM YYYY")</f>
        <v>October 2023</v>
      </c>
      <c r="R485" s="75">
        <v>0.58333333333333337</v>
      </c>
      <c r="S485" s="6">
        <f t="shared" si="23"/>
        <v>45201.5625</v>
      </c>
      <c r="T485" s="6">
        <f t="shared" si="24"/>
        <v>45201.583333333336</v>
      </c>
      <c r="U485" s="92">
        <f t="shared" si="25"/>
        <v>2.0833333335758653E-2</v>
      </c>
      <c r="V485" s="2" t="s">
        <v>25</v>
      </c>
      <c r="W485" s="10" t="s">
        <v>26</v>
      </c>
    </row>
    <row r="486" spans="1:23" ht="18" customHeight="1" x14ac:dyDescent="0.25">
      <c r="A486" s="107">
        <v>486</v>
      </c>
      <c r="B486" s="3">
        <v>45202</v>
      </c>
      <c r="C486" s="3" t="str">
        <f>TEXT(Table1[[#This Row],[CALL DATE]], "mmm yyy")</f>
        <v>Oct 2023</v>
      </c>
      <c r="D486" s="4">
        <v>0.53125</v>
      </c>
      <c r="E486" s="4">
        <v>0.53333333333333333</v>
      </c>
      <c r="F486" s="130">
        <f>Table1[[#This Row],[CALL 
ATTENDED 
TIME]]-Table1[[#This Row],[CALL RECEIVED TIME]]</f>
        <v>2.0833333333333259E-3</v>
      </c>
      <c r="G486" s="17" t="s">
        <v>57</v>
      </c>
      <c r="H486" s="5" t="s">
        <v>27</v>
      </c>
      <c r="I486" s="5" t="s">
        <v>58</v>
      </c>
      <c r="J486" s="2" t="s">
        <v>21</v>
      </c>
      <c r="K486" s="2" t="s">
        <v>111</v>
      </c>
      <c r="L486" s="19" t="s">
        <v>33</v>
      </c>
      <c r="M486" s="19" t="s">
        <v>2590</v>
      </c>
      <c r="N486" s="2" t="s">
        <v>41</v>
      </c>
      <c r="O486" s="10" t="s">
        <v>41</v>
      </c>
      <c r="P486" s="3">
        <v>45202</v>
      </c>
      <c r="Q486" s="3" t="str">
        <f>TEXT(Table1[[#This Row],[END DATE ]], "MMMM YYYY")</f>
        <v>October 2023</v>
      </c>
      <c r="R486" s="4">
        <v>0.54166666666666663</v>
      </c>
      <c r="S486" s="6">
        <f t="shared" si="23"/>
        <v>45202.53125</v>
      </c>
      <c r="T486" s="6">
        <f t="shared" si="24"/>
        <v>45202.541666666664</v>
      </c>
      <c r="U486" s="92">
        <f t="shared" si="25"/>
        <v>1.0416666664241347E-2</v>
      </c>
      <c r="V486" s="2" t="s">
        <v>25</v>
      </c>
      <c r="W486" s="10" t="s">
        <v>47</v>
      </c>
    </row>
    <row r="487" spans="1:23" ht="18" customHeight="1" x14ac:dyDescent="0.25">
      <c r="A487" s="107">
        <v>487</v>
      </c>
      <c r="B487" s="3">
        <v>45202</v>
      </c>
      <c r="C487" s="3" t="str">
        <f>TEXT(Table1[[#This Row],[CALL DATE]], "mmm yyy")</f>
        <v>Oct 2023</v>
      </c>
      <c r="D487" s="4">
        <v>0.58333333333333337</v>
      </c>
      <c r="E487" s="4">
        <v>0.58680555555555558</v>
      </c>
      <c r="F487" s="130">
        <f>Table1[[#This Row],[CALL 
ATTENDED 
TIME]]-Table1[[#This Row],[CALL RECEIVED TIME]]</f>
        <v>3.4722222222222099E-3</v>
      </c>
      <c r="G487" s="30" t="s">
        <v>2396</v>
      </c>
      <c r="H487" s="2" t="s">
        <v>2397</v>
      </c>
      <c r="I487" s="2" t="s">
        <v>2398</v>
      </c>
      <c r="J487" s="2" t="s">
        <v>21</v>
      </c>
      <c r="K487" s="5" t="s">
        <v>1608</v>
      </c>
      <c r="L487" s="19" t="s">
        <v>22</v>
      </c>
      <c r="M487" s="19" t="s">
        <v>2591</v>
      </c>
      <c r="N487" s="63" t="s">
        <v>41</v>
      </c>
      <c r="O487" s="2" t="s">
        <v>41</v>
      </c>
      <c r="P487" s="3">
        <v>45202</v>
      </c>
      <c r="Q487" s="3" t="str">
        <f>TEXT(Table1[[#This Row],[END DATE ]], "MMMM YYYY")</f>
        <v>October 2023</v>
      </c>
      <c r="R487" s="4">
        <v>0.60416666666666663</v>
      </c>
      <c r="S487" s="6">
        <f t="shared" si="23"/>
        <v>45202.583333333336</v>
      </c>
      <c r="T487" s="6">
        <f t="shared" si="24"/>
        <v>45202.604166666664</v>
      </c>
      <c r="U487" s="92">
        <f t="shared" si="25"/>
        <v>2.0833333328482695E-2</v>
      </c>
      <c r="V487" s="2" t="s">
        <v>25</v>
      </c>
      <c r="W487" s="10" t="s">
        <v>26</v>
      </c>
    </row>
    <row r="488" spans="1:23" ht="18" customHeight="1" x14ac:dyDescent="0.25">
      <c r="A488" s="107">
        <v>488</v>
      </c>
      <c r="B488" s="3">
        <v>45202</v>
      </c>
      <c r="C488" s="3" t="str">
        <f>TEXT(Table1[[#This Row],[CALL DATE]], "mmm yyy")</f>
        <v>Oct 2023</v>
      </c>
      <c r="D488" s="4">
        <v>0.60069444444444442</v>
      </c>
      <c r="E488" s="4">
        <v>0.60416666666666663</v>
      </c>
      <c r="F488" s="130">
        <f>Table1[[#This Row],[CALL 
ATTENDED 
TIME]]-Table1[[#This Row],[CALL RECEIVED TIME]]</f>
        <v>3.4722222222222099E-3</v>
      </c>
      <c r="G488" s="30" t="s">
        <v>305</v>
      </c>
      <c r="H488" s="2" t="s">
        <v>876</v>
      </c>
      <c r="I488" s="2" t="s">
        <v>2592</v>
      </c>
      <c r="J488" s="2" t="s">
        <v>21</v>
      </c>
      <c r="K488" s="5" t="s">
        <v>1608</v>
      </c>
      <c r="L488" s="19" t="s">
        <v>1659</v>
      </c>
      <c r="M488" s="19" t="s">
        <v>2593</v>
      </c>
      <c r="N488" s="63" t="s">
        <v>41</v>
      </c>
      <c r="O488" s="2" t="s">
        <v>41</v>
      </c>
      <c r="P488" s="3">
        <v>45202</v>
      </c>
      <c r="Q488" s="3" t="str">
        <f>TEXT(Table1[[#This Row],[END DATE ]], "MMMM YYYY")</f>
        <v>October 2023</v>
      </c>
      <c r="R488" s="4">
        <v>0.61458333333333337</v>
      </c>
      <c r="S488" s="6">
        <f t="shared" si="23"/>
        <v>45202.600694444445</v>
      </c>
      <c r="T488" s="6">
        <f t="shared" si="24"/>
        <v>45202.614583333336</v>
      </c>
      <c r="U488" s="92">
        <f t="shared" si="25"/>
        <v>1.3888888890505768E-2</v>
      </c>
      <c r="V488" s="2" t="s">
        <v>25</v>
      </c>
      <c r="W488" s="10" t="s">
        <v>26</v>
      </c>
    </row>
    <row r="489" spans="1:23" ht="18" customHeight="1" x14ac:dyDescent="0.25">
      <c r="A489" s="107">
        <v>489</v>
      </c>
      <c r="B489" s="73">
        <v>45202</v>
      </c>
      <c r="C489" s="73" t="str">
        <f>TEXT(Table1[[#This Row],[CALL DATE]], "mmm yyy")</f>
        <v>Oct 2023</v>
      </c>
      <c r="D489" s="75">
        <v>0.2986111111111111</v>
      </c>
      <c r="E489" s="75">
        <v>0.30208333333333331</v>
      </c>
      <c r="F489" s="130">
        <f>Table1[[#This Row],[CALL 
ATTENDED 
TIME]]-Table1[[#This Row],[CALL RECEIVED TIME]]</f>
        <v>3.4722222222222099E-3</v>
      </c>
      <c r="G489" s="17" t="s">
        <v>3651</v>
      </c>
      <c r="H489" s="74" t="s">
        <v>43</v>
      </c>
      <c r="I489" s="74" t="s">
        <v>256</v>
      </c>
      <c r="J489" s="2" t="s">
        <v>171</v>
      </c>
      <c r="K489" s="5" t="s">
        <v>45</v>
      </c>
      <c r="L489" s="48" t="s">
        <v>232</v>
      </c>
      <c r="M489" s="48" t="s">
        <v>2594</v>
      </c>
      <c r="N489" s="2" t="s">
        <v>41</v>
      </c>
      <c r="O489" s="74" t="s">
        <v>41</v>
      </c>
      <c r="P489" s="73">
        <v>45202</v>
      </c>
      <c r="Q489" s="73" t="str">
        <f>TEXT(Table1[[#This Row],[END DATE ]], "MMMM YYYY")</f>
        <v>October 2023</v>
      </c>
      <c r="R489" s="75">
        <v>0.30902777777777779</v>
      </c>
      <c r="S489" s="6">
        <f t="shared" si="23"/>
        <v>45202.298611111109</v>
      </c>
      <c r="T489" s="6">
        <f t="shared" si="24"/>
        <v>45202.309027777781</v>
      </c>
      <c r="U489" s="92">
        <f t="shared" si="25"/>
        <v>1.0416666671517305E-2</v>
      </c>
      <c r="V489" s="2" t="s">
        <v>25</v>
      </c>
      <c r="W489" s="74" t="s">
        <v>47</v>
      </c>
    </row>
    <row r="490" spans="1:23" ht="18" customHeight="1" x14ac:dyDescent="0.25">
      <c r="A490" s="107">
        <v>490</v>
      </c>
      <c r="B490" s="73">
        <v>45202</v>
      </c>
      <c r="C490" s="73" t="str">
        <f>TEXT(Table1[[#This Row],[CALL DATE]], "mmm yyy")</f>
        <v>Oct 2023</v>
      </c>
      <c r="D490" s="75">
        <v>0.30902777777777779</v>
      </c>
      <c r="E490" s="75">
        <v>0.30902777777777779</v>
      </c>
      <c r="F490" s="130">
        <f>Table1[[#This Row],[CALL 
ATTENDED 
TIME]]-Table1[[#This Row],[CALL RECEIVED TIME]]</f>
        <v>0</v>
      </c>
      <c r="G490" s="17" t="s">
        <v>3651</v>
      </c>
      <c r="H490" s="74" t="s">
        <v>43</v>
      </c>
      <c r="I490" s="5" t="s">
        <v>44</v>
      </c>
      <c r="J490" s="2" t="s">
        <v>171</v>
      </c>
      <c r="K490" s="5" t="s">
        <v>45</v>
      </c>
      <c r="L490" s="18" t="s">
        <v>845</v>
      </c>
      <c r="M490" s="48" t="s">
        <v>2595</v>
      </c>
      <c r="N490" s="2" t="s">
        <v>41</v>
      </c>
      <c r="O490" s="74" t="s">
        <v>41</v>
      </c>
      <c r="P490" s="73">
        <v>45202</v>
      </c>
      <c r="Q490" s="73" t="str">
        <f>TEXT(Table1[[#This Row],[END DATE ]], "MMMM YYYY")</f>
        <v>October 2023</v>
      </c>
      <c r="R490" s="75">
        <v>0.31597222222222221</v>
      </c>
      <c r="S490" s="6">
        <f t="shared" si="23"/>
        <v>45202.309027777781</v>
      </c>
      <c r="T490" s="6">
        <f t="shared" si="24"/>
        <v>45202.315972222219</v>
      </c>
      <c r="U490" s="92">
        <f t="shared" si="25"/>
        <v>6.9444444379769266E-3</v>
      </c>
      <c r="V490" s="2" t="s">
        <v>25</v>
      </c>
      <c r="W490" s="74" t="s">
        <v>47</v>
      </c>
    </row>
    <row r="491" spans="1:23" ht="18" customHeight="1" x14ac:dyDescent="0.25">
      <c r="A491" s="107">
        <v>491</v>
      </c>
      <c r="B491" s="73">
        <v>45202</v>
      </c>
      <c r="C491" s="73" t="str">
        <f>TEXT(Table1[[#This Row],[CALL DATE]], "mmm yyy")</f>
        <v>Oct 2023</v>
      </c>
      <c r="D491" s="75">
        <v>0.43055555555555558</v>
      </c>
      <c r="E491" s="75">
        <v>0.43402777777777773</v>
      </c>
      <c r="F491" s="130">
        <f>Table1[[#This Row],[CALL 
ATTENDED 
TIME]]-Table1[[#This Row],[CALL RECEIVED TIME]]</f>
        <v>3.4722222222221544E-3</v>
      </c>
      <c r="G491" s="48" t="s">
        <v>2596</v>
      </c>
      <c r="H491" s="74" t="s">
        <v>554</v>
      </c>
      <c r="I491" s="74">
        <v>72204354</v>
      </c>
      <c r="J491" s="2" t="s">
        <v>171</v>
      </c>
      <c r="K491" s="5" t="s">
        <v>45</v>
      </c>
      <c r="L491" s="48" t="s">
        <v>2597</v>
      </c>
      <c r="M491" s="48" t="s">
        <v>2598</v>
      </c>
      <c r="N491" s="63" t="s">
        <v>41</v>
      </c>
      <c r="O491" s="74" t="s">
        <v>3348</v>
      </c>
      <c r="P491" s="73">
        <v>45202</v>
      </c>
      <c r="Q491" s="73" t="str">
        <f>TEXT(Table1[[#This Row],[END DATE ]], "MMMM YYYY")</f>
        <v>October 2023</v>
      </c>
      <c r="R491" s="75">
        <v>0.45833333333333331</v>
      </c>
      <c r="S491" s="6">
        <f t="shared" si="23"/>
        <v>45202.430555555555</v>
      </c>
      <c r="T491" s="6">
        <f t="shared" si="24"/>
        <v>45202.458333333336</v>
      </c>
      <c r="U491" s="92">
        <f t="shared" si="25"/>
        <v>2.7777777781011537E-2</v>
      </c>
      <c r="V491" s="74" t="s">
        <v>72</v>
      </c>
      <c r="W491" s="10" t="s">
        <v>26</v>
      </c>
    </row>
    <row r="492" spans="1:23" ht="18" customHeight="1" x14ac:dyDescent="0.25">
      <c r="A492" s="107">
        <v>492</v>
      </c>
      <c r="B492" s="3">
        <v>45202</v>
      </c>
      <c r="C492" s="3" t="str">
        <f>TEXT(Table1[[#This Row],[CALL DATE]], "mmm yyy")</f>
        <v>Oct 2023</v>
      </c>
      <c r="D492" s="21">
        <v>0.50694444444444398</v>
      </c>
      <c r="E492" s="21">
        <v>0.51388888888888895</v>
      </c>
      <c r="F492" s="130">
        <f>Table1[[#This Row],[CALL 
ATTENDED 
TIME]]-Table1[[#This Row],[CALL RECEIVED TIME]]</f>
        <v>6.9444444444449749E-3</v>
      </c>
      <c r="G492" s="17" t="s">
        <v>3678</v>
      </c>
      <c r="H492" s="5" t="s">
        <v>43</v>
      </c>
      <c r="I492" s="5" t="s">
        <v>695</v>
      </c>
      <c r="J492" s="5" t="s">
        <v>54</v>
      </c>
      <c r="K492" s="2" t="s">
        <v>111</v>
      </c>
      <c r="L492" s="17" t="s">
        <v>2599</v>
      </c>
      <c r="M492" s="17" t="s">
        <v>2600</v>
      </c>
      <c r="N492" s="63" t="s">
        <v>41</v>
      </c>
      <c r="O492" s="2" t="s">
        <v>41</v>
      </c>
      <c r="P492" s="3">
        <v>45202</v>
      </c>
      <c r="Q492" s="3" t="str">
        <f>TEXT(Table1[[#This Row],[END DATE ]], "MMMM YYYY")</f>
        <v>October 2023</v>
      </c>
      <c r="R492" s="21">
        <v>0.52777777777777801</v>
      </c>
      <c r="S492" s="6">
        <f t="shared" si="23"/>
        <v>45202.506944444445</v>
      </c>
      <c r="T492" s="6">
        <f t="shared" si="24"/>
        <v>45202.527777777781</v>
      </c>
      <c r="U492" s="92">
        <f t="shared" si="25"/>
        <v>2.0833333335758653E-2</v>
      </c>
      <c r="V492" s="2" t="s">
        <v>25</v>
      </c>
      <c r="W492" s="10" t="s">
        <v>26</v>
      </c>
    </row>
    <row r="493" spans="1:23" ht="18" customHeight="1" x14ac:dyDescent="0.25">
      <c r="A493" s="107">
        <v>493</v>
      </c>
      <c r="B493" s="3">
        <v>45203</v>
      </c>
      <c r="C493" s="3" t="str">
        <f>TEXT(Table1[[#This Row],[CALL DATE]], "mmm yyy")</f>
        <v>Oct 2023</v>
      </c>
      <c r="D493" s="21">
        <v>0.98611111111111116</v>
      </c>
      <c r="E493" s="21">
        <v>0.98958333333333337</v>
      </c>
      <c r="F493" s="130">
        <f>Table1[[#This Row],[CALL 
ATTENDED 
TIME]]-Table1[[#This Row],[CALL RECEIVED TIME]]</f>
        <v>3.4722222222222099E-3</v>
      </c>
      <c r="G493" s="17" t="s">
        <v>3646</v>
      </c>
      <c r="H493" s="5" t="s">
        <v>128</v>
      </c>
      <c r="I493" s="5" t="s">
        <v>808</v>
      </c>
      <c r="J493" s="5" t="s">
        <v>443</v>
      </c>
      <c r="K493" s="5" t="s">
        <v>45</v>
      </c>
      <c r="L493" s="22" t="s">
        <v>2601</v>
      </c>
      <c r="M493" s="22" t="s">
        <v>2602</v>
      </c>
      <c r="N493" s="63" t="s">
        <v>41</v>
      </c>
      <c r="O493" s="2" t="s">
        <v>41</v>
      </c>
      <c r="P493" s="3">
        <v>45203</v>
      </c>
      <c r="Q493" s="3" t="str">
        <f>TEXT(Table1[[#This Row],[END DATE ]], "MMMM YYYY")</f>
        <v>October 2023</v>
      </c>
      <c r="R493" s="21">
        <v>0.99305555555555547</v>
      </c>
      <c r="S493" s="6">
        <f t="shared" si="23"/>
        <v>45203.986111111109</v>
      </c>
      <c r="T493" s="6">
        <f t="shared" si="24"/>
        <v>45203.993055555555</v>
      </c>
      <c r="U493" s="92">
        <f t="shared" si="25"/>
        <v>6.9444444452528842E-3</v>
      </c>
      <c r="V493" s="2" t="s">
        <v>25</v>
      </c>
      <c r="W493" s="10" t="s">
        <v>42</v>
      </c>
    </row>
    <row r="494" spans="1:23" ht="18" customHeight="1" x14ac:dyDescent="0.25">
      <c r="A494" s="107">
        <v>494</v>
      </c>
      <c r="B494" s="3">
        <v>45203</v>
      </c>
      <c r="C494" s="3" t="str">
        <f>TEXT(Table1[[#This Row],[CALL DATE]], "mmm yyy")</f>
        <v>Oct 2023</v>
      </c>
      <c r="D494" s="4">
        <v>0.6875</v>
      </c>
      <c r="E494" s="4">
        <v>0.69097222222222221</v>
      </c>
      <c r="F494" s="130">
        <f>Table1[[#This Row],[CALL 
ATTENDED 
TIME]]-Table1[[#This Row],[CALL RECEIVED TIME]]</f>
        <v>3.4722222222222099E-3</v>
      </c>
      <c r="G494" s="24" t="s">
        <v>3494</v>
      </c>
      <c r="H494" s="8" t="s">
        <v>31</v>
      </c>
      <c r="I494" s="8" t="s">
        <v>156</v>
      </c>
      <c r="J494" s="2" t="s">
        <v>21</v>
      </c>
      <c r="K494" s="5" t="s">
        <v>1608</v>
      </c>
      <c r="L494" s="19" t="s">
        <v>2603</v>
      </c>
      <c r="M494" s="19" t="s">
        <v>2604</v>
      </c>
      <c r="N494" s="2" t="s">
        <v>159</v>
      </c>
      <c r="O494" s="2" t="s">
        <v>41</v>
      </c>
      <c r="P494" s="3">
        <v>45203</v>
      </c>
      <c r="Q494" s="3" t="str">
        <f>TEXT(Table1[[#This Row],[END DATE ]], "MMMM YYYY")</f>
        <v>October 2023</v>
      </c>
      <c r="R494" s="4">
        <v>0.72916666666666663</v>
      </c>
      <c r="S494" s="6">
        <f t="shared" si="23"/>
        <v>45203.6875</v>
      </c>
      <c r="T494" s="6">
        <f t="shared" si="24"/>
        <v>45203.729166666664</v>
      </c>
      <c r="U494" s="92">
        <f t="shared" si="25"/>
        <v>4.1666666664241347E-2</v>
      </c>
      <c r="V494" s="2" t="s">
        <v>25</v>
      </c>
      <c r="W494" s="10" t="s">
        <v>26</v>
      </c>
    </row>
    <row r="495" spans="1:23" ht="18" customHeight="1" x14ac:dyDescent="0.25">
      <c r="A495" s="107">
        <v>495</v>
      </c>
      <c r="B495" s="3">
        <v>45203</v>
      </c>
      <c r="C495" s="3" t="str">
        <f>TEXT(Table1[[#This Row],[CALL DATE]], "mmm yyy")</f>
        <v>Oct 2023</v>
      </c>
      <c r="D495" s="4">
        <v>0.74652777777777779</v>
      </c>
      <c r="E495" s="4">
        <v>0.75</v>
      </c>
      <c r="F495" s="130">
        <f>Table1[[#This Row],[CALL 
ATTENDED 
TIME]]-Table1[[#This Row],[CALL RECEIVED TIME]]</f>
        <v>3.4722222222222099E-3</v>
      </c>
      <c r="G495" s="17" t="s">
        <v>3639</v>
      </c>
      <c r="H495" s="2" t="s">
        <v>3361</v>
      </c>
      <c r="I495" s="2" t="s">
        <v>245</v>
      </c>
      <c r="J495" s="2" t="s">
        <v>21</v>
      </c>
      <c r="K495" s="2" t="s">
        <v>111</v>
      </c>
      <c r="L495" s="19" t="s">
        <v>22</v>
      </c>
      <c r="M495" s="19" t="s">
        <v>2605</v>
      </c>
      <c r="N495" s="2" t="s">
        <v>41</v>
      </c>
      <c r="O495" s="10" t="s">
        <v>41</v>
      </c>
      <c r="P495" s="3">
        <v>45203</v>
      </c>
      <c r="Q495" s="3" t="str">
        <f>TEXT(Table1[[#This Row],[END DATE ]], "MMMM YYYY")</f>
        <v>October 2023</v>
      </c>
      <c r="R495" s="4">
        <v>0.76041666666666663</v>
      </c>
      <c r="S495" s="6">
        <f t="shared" si="23"/>
        <v>45203.746527777781</v>
      </c>
      <c r="T495" s="6">
        <f t="shared" si="24"/>
        <v>45203.760416666664</v>
      </c>
      <c r="U495" s="92">
        <f t="shared" si="25"/>
        <v>1.3888888883229811E-2</v>
      </c>
      <c r="V495" s="2" t="s">
        <v>25</v>
      </c>
      <c r="W495" s="2" t="s">
        <v>42</v>
      </c>
    </row>
    <row r="496" spans="1:23" ht="18" customHeight="1" x14ac:dyDescent="0.25">
      <c r="A496" s="107">
        <v>496</v>
      </c>
      <c r="B496" s="73">
        <v>45203</v>
      </c>
      <c r="C496" s="73" t="str">
        <f>TEXT(Table1[[#This Row],[CALL DATE]], "mmm yyy")</f>
        <v>Oct 2023</v>
      </c>
      <c r="D496" s="75">
        <v>0.3263888888888889</v>
      </c>
      <c r="E496" s="75">
        <v>0.3298611111111111</v>
      </c>
      <c r="F496" s="130">
        <f>Table1[[#This Row],[CALL 
ATTENDED 
TIME]]-Table1[[#This Row],[CALL RECEIVED TIME]]</f>
        <v>3.4722222222222099E-3</v>
      </c>
      <c r="G496" s="17" t="s">
        <v>3641</v>
      </c>
      <c r="H496" s="61" t="s">
        <v>36</v>
      </c>
      <c r="I496" s="61" t="s">
        <v>37</v>
      </c>
      <c r="J496" s="2" t="s">
        <v>171</v>
      </c>
      <c r="K496" s="5" t="s">
        <v>1608</v>
      </c>
      <c r="L496" s="48" t="s">
        <v>2606</v>
      </c>
      <c r="M496" s="48" t="s">
        <v>2607</v>
      </c>
      <c r="N496" s="2" t="s">
        <v>41</v>
      </c>
      <c r="O496" s="74" t="s">
        <v>3303</v>
      </c>
      <c r="P496" s="73">
        <v>45203</v>
      </c>
      <c r="Q496" s="73" t="str">
        <f>TEXT(Table1[[#This Row],[END DATE ]], "MMMM YYYY")</f>
        <v>October 2023</v>
      </c>
      <c r="R496" s="75">
        <v>0.34375</v>
      </c>
      <c r="S496" s="6">
        <f t="shared" si="23"/>
        <v>45203.326388888891</v>
      </c>
      <c r="T496" s="6">
        <f t="shared" si="24"/>
        <v>45203.34375</v>
      </c>
      <c r="U496" s="92">
        <f t="shared" si="25"/>
        <v>1.7361111109494232E-2</v>
      </c>
      <c r="V496" s="74" t="s">
        <v>72</v>
      </c>
      <c r="W496" s="2" t="s">
        <v>42</v>
      </c>
    </row>
    <row r="497" spans="1:23" ht="18" customHeight="1" x14ac:dyDescent="0.25">
      <c r="A497" s="107">
        <v>497</v>
      </c>
      <c r="B497" s="73">
        <v>45203</v>
      </c>
      <c r="C497" s="73" t="str">
        <f>TEXT(Table1[[#This Row],[CALL DATE]], "mmm yyy")</f>
        <v>Oct 2023</v>
      </c>
      <c r="D497" s="75">
        <v>0.58680555555555558</v>
      </c>
      <c r="E497" s="75">
        <v>0.58819444444444446</v>
      </c>
      <c r="F497" s="130">
        <f>Table1[[#This Row],[CALL 
ATTENDED 
TIME]]-Table1[[#This Row],[CALL RECEIVED TIME]]</f>
        <v>1.388888888888884E-3</v>
      </c>
      <c r="G497" s="17" t="s">
        <v>3641</v>
      </c>
      <c r="H497" s="61" t="s">
        <v>36</v>
      </c>
      <c r="I497" s="61" t="s">
        <v>161</v>
      </c>
      <c r="J497" s="2" t="s">
        <v>171</v>
      </c>
      <c r="K497" s="10" t="s">
        <v>45</v>
      </c>
      <c r="L497" s="48" t="s">
        <v>2608</v>
      </c>
      <c r="M497" s="48" t="s">
        <v>2609</v>
      </c>
      <c r="N497" s="2" t="s">
        <v>41</v>
      </c>
      <c r="O497" s="74" t="s">
        <v>3254</v>
      </c>
      <c r="P497" s="73">
        <v>45203</v>
      </c>
      <c r="Q497" s="73" t="str">
        <f>TEXT(Table1[[#This Row],[END DATE ]], "MMMM YYYY")</f>
        <v>October 2023</v>
      </c>
      <c r="R497" s="75">
        <v>0.59375</v>
      </c>
      <c r="S497" s="6">
        <f t="shared" si="23"/>
        <v>45203.586805555555</v>
      </c>
      <c r="T497" s="6">
        <f t="shared" si="24"/>
        <v>45203.59375</v>
      </c>
      <c r="U497" s="92">
        <f t="shared" si="25"/>
        <v>6.9444444452528842E-3</v>
      </c>
      <c r="V497" s="2" t="s">
        <v>72</v>
      </c>
      <c r="W497" s="2" t="s">
        <v>42</v>
      </c>
    </row>
    <row r="498" spans="1:23" ht="18" customHeight="1" x14ac:dyDescent="0.25">
      <c r="A498" s="107">
        <v>498</v>
      </c>
      <c r="B498" s="3">
        <v>45203</v>
      </c>
      <c r="C498" s="3" t="str">
        <f>TEXT(Table1[[#This Row],[CALL DATE]], "mmm yyy")</f>
        <v>Oct 2023</v>
      </c>
      <c r="D498" s="21">
        <v>0.63888888888888895</v>
      </c>
      <c r="E498" s="21">
        <v>0.65277777777777801</v>
      </c>
      <c r="F498" s="130">
        <f>Table1[[#This Row],[CALL 
ATTENDED 
TIME]]-Table1[[#This Row],[CALL RECEIVED TIME]]</f>
        <v>1.3888888888889062E-2</v>
      </c>
      <c r="G498" s="50" t="s">
        <v>2610</v>
      </c>
      <c r="H498" s="5" t="s">
        <v>2611</v>
      </c>
      <c r="I498" s="38" t="s">
        <v>2612</v>
      </c>
      <c r="J498" s="5" t="s">
        <v>54</v>
      </c>
      <c r="K498" s="5" t="s">
        <v>179</v>
      </c>
      <c r="L498" s="17" t="s">
        <v>22</v>
      </c>
      <c r="M498" s="17" t="s">
        <v>2613</v>
      </c>
      <c r="N498" s="63" t="s">
        <v>41</v>
      </c>
      <c r="O498" s="37" t="s">
        <v>144</v>
      </c>
      <c r="P498" s="3">
        <v>45203</v>
      </c>
      <c r="Q498" s="3" t="str">
        <f>TEXT(Table1[[#This Row],[END DATE ]], "MMMM YYYY")</f>
        <v>October 2023</v>
      </c>
      <c r="R498" s="21">
        <v>0.66319444444444398</v>
      </c>
      <c r="S498" s="6">
        <f t="shared" si="23"/>
        <v>45203.638888888891</v>
      </c>
      <c r="T498" s="6">
        <f t="shared" si="24"/>
        <v>45203.663194444445</v>
      </c>
      <c r="U498" s="92">
        <f t="shared" si="25"/>
        <v>2.4305555554747116E-2</v>
      </c>
      <c r="V498" s="2" t="s">
        <v>72</v>
      </c>
      <c r="W498" s="10" t="s">
        <v>26</v>
      </c>
    </row>
    <row r="499" spans="1:23" ht="18" customHeight="1" x14ac:dyDescent="0.25">
      <c r="A499" s="107">
        <v>499</v>
      </c>
      <c r="B499" s="73">
        <v>45204</v>
      </c>
      <c r="C499" s="73" t="str">
        <f>TEXT(Table1[[#This Row],[CALL DATE]], "mmm yyy")</f>
        <v>Oct 2023</v>
      </c>
      <c r="D499" s="75">
        <v>0.50694444444444442</v>
      </c>
      <c r="E499" s="75">
        <v>0.51041666666666663</v>
      </c>
      <c r="F499" s="130">
        <f>Table1[[#This Row],[CALL 
ATTENDED 
TIME]]-Table1[[#This Row],[CALL RECEIVED TIME]]</f>
        <v>3.4722222222222099E-3</v>
      </c>
      <c r="G499" s="17" t="s">
        <v>1714</v>
      </c>
      <c r="H499" s="61" t="s">
        <v>786</v>
      </c>
      <c r="I499" s="61" t="s">
        <v>1715</v>
      </c>
      <c r="J499" s="2" t="s">
        <v>171</v>
      </c>
      <c r="K499" s="5" t="s">
        <v>45</v>
      </c>
      <c r="L499" s="48" t="s">
        <v>2614</v>
      </c>
      <c r="M499" s="48" t="s">
        <v>2615</v>
      </c>
      <c r="N499" s="63" t="s">
        <v>41</v>
      </c>
      <c r="O499" s="2" t="s">
        <v>41</v>
      </c>
      <c r="P499" s="73">
        <v>45204</v>
      </c>
      <c r="Q499" s="73" t="str">
        <f>TEXT(Table1[[#This Row],[END DATE ]], "MMMM YYYY")</f>
        <v>October 2023</v>
      </c>
      <c r="R499" s="75">
        <v>0.52083333333333337</v>
      </c>
      <c r="S499" s="6">
        <f t="shared" si="23"/>
        <v>45204.506944444445</v>
      </c>
      <c r="T499" s="6">
        <f t="shared" si="24"/>
        <v>45204.520833333336</v>
      </c>
      <c r="U499" s="92">
        <f t="shared" si="25"/>
        <v>1.3888888890505768E-2</v>
      </c>
      <c r="V499" s="2" t="s">
        <v>25</v>
      </c>
      <c r="W499" s="10" t="s">
        <v>26</v>
      </c>
    </row>
    <row r="500" spans="1:23" ht="18" customHeight="1" x14ac:dyDescent="0.25">
      <c r="A500" s="107">
        <v>500</v>
      </c>
      <c r="B500" s="3">
        <v>45204</v>
      </c>
      <c r="C500" s="3" t="str">
        <f>TEXT(Table1[[#This Row],[CALL DATE]], "mmm yyy")</f>
        <v>Oct 2023</v>
      </c>
      <c r="D500" s="4">
        <v>0.66666666666666663</v>
      </c>
      <c r="E500" s="4">
        <v>0.67361111111111116</v>
      </c>
      <c r="F500" s="130">
        <f>Table1[[#This Row],[CALL 
ATTENDED 
TIME]]-Table1[[#This Row],[CALL RECEIVED TIME]]</f>
        <v>6.9444444444445308E-3</v>
      </c>
      <c r="G500" s="17" t="s">
        <v>228</v>
      </c>
      <c r="H500" s="5" t="s">
        <v>43</v>
      </c>
      <c r="I500" s="5" t="s">
        <v>229</v>
      </c>
      <c r="J500" s="2" t="s">
        <v>77</v>
      </c>
      <c r="K500" s="2" t="s">
        <v>111</v>
      </c>
      <c r="L500" s="18" t="s">
        <v>2616</v>
      </c>
      <c r="M500" s="18" t="s">
        <v>2617</v>
      </c>
      <c r="N500" s="63" t="s">
        <v>41</v>
      </c>
      <c r="O500" s="2" t="s">
        <v>41</v>
      </c>
      <c r="P500" s="3">
        <v>45204</v>
      </c>
      <c r="Q500" s="3" t="str">
        <f>TEXT(Table1[[#This Row],[END DATE ]], "MMMM YYYY")</f>
        <v>October 2023</v>
      </c>
      <c r="R500" s="4">
        <v>0.68055555555555547</v>
      </c>
      <c r="S500" s="6">
        <f t="shared" si="23"/>
        <v>45204.666666666664</v>
      </c>
      <c r="T500" s="6">
        <f t="shared" si="24"/>
        <v>45204.680555555555</v>
      </c>
      <c r="U500" s="92">
        <f t="shared" si="25"/>
        <v>1.3888888890505768E-2</v>
      </c>
      <c r="V500" s="2" t="s">
        <v>25</v>
      </c>
      <c r="W500" s="10" t="s">
        <v>42</v>
      </c>
    </row>
    <row r="501" spans="1:23" ht="18" customHeight="1" x14ac:dyDescent="0.25">
      <c r="A501" s="107">
        <v>501</v>
      </c>
      <c r="B501" s="3">
        <v>45204</v>
      </c>
      <c r="C501" s="3" t="str">
        <f>TEXT(Table1[[#This Row],[CALL DATE]], "mmm yyy")</f>
        <v>Oct 2023</v>
      </c>
      <c r="D501" s="4">
        <v>0.64583333333333337</v>
      </c>
      <c r="E501" s="4">
        <v>0.64930555555555558</v>
      </c>
      <c r="F501" s="130">
        <f>Table1[[#This Row],[CALL 
ATTENDED 
TIME]]-Table1[[#This Row],[CALL RECEIVED TIME]]</f>
        <v>3.4722222222222099E-3</v>
      </c>
      <c r="G501" s="17" t="s">
        <v>3641</v>
      </c>
      <c r="H501" s="5" t="s">
        <v>36</v>
      </c>
      <c r="I501" s="5" t="s">
        <v>161</v>
      </c>
      <c r="J501" s="2" t="s">
        <v>77</v>
      </c>
      <c r="K501" s="2" t="s">
        <v>162</v>
      </c>
      <c r="L501" s="18" t="s">
        <v>22</v>
      </c>
      <c r="M501" s="18" t="s">
        <v>2618</v>
      </c>
      <c r="N501" s="2" t="s">
        <v>41</v>
      </c>
      <c r="O501" s="2" t="s">
        <v>41</v>
      </c>
      <c r="P501" s="3">
        <v>45204</v>
      </c>
      <c r="Q501" s="3" t="str">
        <f>TEXT(Table1[[#This Row],[END DATE ]], "MMMM YYYY")</f>
        <v>October 2023</v>
      </c>
      <c r="R501" s="4">
        <v>0.65625</v>
      </c>
      <c r="S501" s="6">
        <f t="shared" si="23"/>
        <v>45204.645833333336</v>
      </c>
      <c r="T501" s="6">
        <f t="shared" si="24"/>
        <v>45204.65625</v>
      </c>
      <c r="U501" s="92">
        <f t="shared" si="25"/>
        <v>1.0416666664241347E-2</v>
      </c>
      <c r="V501" s="2" t="s">
        <v>25</v>
      </c>
      <c r="W501" s="2" t="s">
        <v>42</v>
      </c>
    </row>
    <row r="502" spans="1:23" ht="18" customHeight="1" x14ac:dyDescent="0.25">
      <c r="A502" s="107">
        <v>502</v>
      </c>
      <c r="B502" s="3">
        <v>45205</v>
      </c>
      <c r="C502" s="3" t="str">
        <f>TEXT(Table1[[#This Row],[CALL DATE]], "mmm yyy")</f>
        <v>Oct 2023</v>
      </c>
      <c r="D502" s="21">
        <v>0.5625</v>
      </c>
      <c r="E502" s="21">
        <v>0.56597222222222221</v>
      </c>
      <c r="F502" s="130">
        <f>Table1[[#This Row],[CALL 
ATTENDED 
TIME]]-Table1[[#This Row],[CALL RECEIVED TIME]]</f>
        <v>3.4722222222222099E-3</v>
      </c>
      <c r="G502" s="24" t="s">
        <v>3494</v>
      </c>
      <c r="H502" s="8" t="s">
        <v>32</v>
      </c>
      <c r="I502" s="8" t="s">
        <v>31</v>
      </c>
      <c r="J502" s="2" t="s">
        <v>443</v>
      </c>
      <c r="K502" s="5" t="s">
        <v>1608</v>
      </c>
      <c r="L502" s="22" t="s">
        <v>2619</v>
      </c>
      <c r="M502" s="22" t="s">
        <v>2620</v>
      </c>
      <c r="N502" s="63" t="s">
        <v>41</v>
      </c>
      <c r="O502" s="2" t="s">
        <v>41</v>
      </c>
      <c r="P502" s="3">
        <v>45205</v>
      </c>
      <c r="Q502" s="3" t="str">
        <f>TEXT(Table1[[#This Row],[END DATE ]], "MMMM YYYY")</f>
        <v>October 2023</v>
      </c>
      <c r="R502" s="21">
        <v>0.57291666666666663</v>
      </c>
      <c r="S502" s="6">
        <f t="shared" si="23"/>
        <v>45205.5625</v>
      </c>
      <c r="T502" s="6">
        <f t="shared" si="24"/>
        <v>45205.572916666664</v>
      </c>
      <c r="U502" s="92">
        <f t="shared" si="25"/>
        <v>1.0416666664241347E-2</v>
      </c>
      <c r="V502" s="2" t="s">
        <v>25</v>
      </c>
      <c r="W502" s="10" t="s">
        <v>26</v>
      </c>
    </row>
    <row r="503" spans="1:23" ht="18" customHeight="1" x14ac:dyDescent="0.25">
      <c r="A503" s="107">
        <v>503</v>
      </c>
      <c r="B503" s="3">
        <v>45205</v>
      </c>
      <c r="C503" s="3" t="str">
        <f>TEXT(Table1[[#This Row],[CALL DATE]], "mmm yyy")</f>
        <v>Oct 2023</v>
      </c>
      <c r="D503" s="4">
        <v>0.56597222222222221</v>
      </c>
      <c r="E503" s="4">
        <v>0.56944444444444442</v>
      </c>
      <c r="F503" s="130">
        <f>Table1[[#This Row],[CALL 
ATTENDED 
TIME]]-Table1[[#This Row],[CALL RECEIVED TIME]]</f>
        <v>3.4722222222222099E-3</v>
      </c>
      <c r="G503" s="24" t="s">
        <v>3494</v>
      </c>
      <c r="H503" s="8" t="s">
        <v>31</v>
      </c>
      <c r="I503" s="8" t="s">
        <v>156</v>
      </c>
      <c r="J503" s="2" t="s">
        <v>21</v>
      </c>
      <c r="K503" s="5" t="s">
        <v>1608</v>
      </c>
      <c r="L503" s="19" t="s">
        <v>3368</v>
      </c>
      <c r="M503" s="19" t="s">
        <v>3369</v>
      </c>
      <c r="N503" s="63" t="s">
        <v>41</v>
      </c>
      <c r="O503" s="2" t="s">
        <v>41</v>
      </c>
      <c r="P503" s="3">
        <v>45205</v>
      </c>
      <c r="Q503" s="3" t="str">
        <f>TEXT(Table1[[#This Row],[END DATE ]], "MMMM YYYY")</f>
        <v>October 2023</v>
      </c>
      <c r="R503" s="4">
        <v>0.57638888888888895</v>
      </c>
      <c r="S503" s="6">
        <f t="shared" si="23"/>
        <v>45205.565972222219</v>
      </c>
      <c r="T503" s="6">
        <f t="shared" si="24"/>
        <v>45205.576388888891</v>
      </c>
      <c r="U503" s="92">
        <f t="shared" si="25"/>
        <v>1.0416666671517305E-2</v>
      </c>
      <c r="V503" s="2" t="s">
        <v>25</v>
      </c>
      <c r="W503" s="10" t="s">
        <v>26</v>
      </c>
    </row>
    <row r="504" spans="1:23" ht="18" customHeight="1" x14ac:dyDescent="0.25">
      <c r="A504" s="107">
        <v>504</v>
      </c>
      <c r="B504" s="3">
        <v>45205</v>
      </c>
      <c r="C504" s="3" t="str">
        <f>TEXT(Table1[[#This Row],[CALL DATE]], "mmm yyy")</f>
        <v>Oct 2023</v>
      </c>
      <c r="D504" s="4">
        <v>0.70833333333333337</v>
      </c>
      <c r="E504" s="4">
        <v>0.71527777777777779</v>
      </c>
      <c r="F504" s="130">
        <f>Table1[[#This Row],[CALL 
ATTENDED 
TIME]]-Table1[[#This Row],[CALL RECEIVED TIME]]</f>
        <v>6.9444444444444198E-3</v>
      </c>
      <c r="G504" s="18" t="s">
        <v>120</v>
      </c>
      <c r="H504" s="2" t="s">
        <v>121</v>
      </c>
      <c r="I504" s="2" t="s">
        <v>122</v>
      </c>
      <c r="J504" s="2" t="s">
        <v>21</v>
      </c>
      <c r="K504" s="5" t="s">
        <v>45</v>
      </c>
      <c r="L504" s="19" t="s">
        <v>2621</v>
      </c>
      <c r="M504" s="19" t="s">
        <v>3529</v>
      </c>
      <c r="N504" s="2" t="s">
        <v>3507</v>
      </c>
      <c r="O504" s="2" t="s">
        <v>41</v>
      </c>
      <c r="P504" s="3">
        <v>45205</v>
      </c>
      <c r="Q504" s="3" t="str">
        <f>TEXT(Table1[[#This Row],[END DATE ]], "MMMM YYYY")</f>
        <v>October 2023</v>
      </c>
      <c r="R504" s="4">
        <v>0.72916666666666663</v>
      </c>
      <c r="S504" s="6">
        <f t="shared" si="23"/>
        <v>45205.708333333336</v>
      </c>
      <c r="T504" s="6">
        <f t="shared" si="24"/>
        <v>45205.729166666664</v>
      </c>
      <c r="U504" s="92">
        <f t="shared" si="25"/>
        <v>2.0833333328482695E-2</v>
      </c>
      <c r="V504" s="2" t="s">
        <v>25</v>
      </c>
      <c r="W504" s="10" t="s">
        <v>26</v>
      </c>
    </row>
    <row r="505" spans="1:23" ht="18" customHeight="1" x14ac:dyDescent="0.25">
      <c r="A505" s="107">
        <v>505</v>
      </c>
      <c r="B505" s="73">
        <v>45205</v>
      </c>
      <c r="C505" s="73" t="str">
        <f>TEXT(Table1[[#This Row],[CALL DATE]], "mmm yyy")</f>
        <v>Oct 2023</v>
      </c>
      <c r="D505" s="75">
        <v>0.33333333333333331</v>
      </c>
      <c r="E505" s="75">
        <v>0.3347222222222222</v>
      </c>
      <c r="F505" s="130">
        <f>Table1[[#This Row],[CALL 
ATTENDED 
TIME]]-Table1[[#This Row],[CALL RECEIVED TIME]]</f>
        <v>1.388888888888884E-3</v>
      </c>
      <c r="G505" s="17" t="s">
        <v>3651</v>
      </c>
      <c r="H505" s="61" t="s">
        <v>43</v>
      </c>
      <c r="I505" s="61" t="s">
        <v>849</v>
      </c>
      <c r="J505" s="2" t="s">
        <v>171</v>
      </c>
      <c r="K505" s="5" t="s">
        <v>45</v>
      </c>
      <c r="L505" s="18" t="s">
        <v>845</v>
      </c>
      <c r="M505" s="48" t="s">
        <v>2622</v>
      </c>
      <c r="N505" s="2" t="s">
        <v>41</v>
      </c>
      <c r="O505" s="74" t="s">
        <v>41</v>
      </c>
      <c r="P505" s="73">
        <v>45205</v>
      </c>
      <c r="Q505" s="73" t="str">
        <f>TEXT(Table1[[#This Row],[END DATE ]], "MMMM YYYY")</f>
        <v>October 2023</v>
      </c>
      <c r="R505" s="75">
        <v>0.34027777777777773</v>
      </c>
      <c r="S505" s="6">
        <f t="shared" si="23"/>
        <v>45205.333333333336</v>
      </c>
      <c r="T505" s="6">
        <f t="shared" si="24"/>
        <v>45205.340277777781</v>
      </c>
      <c r="U505" s="92">
        <f t="shared" si="25"/>
        <v>6.9444444452528842E-3</v>
      </c>
      <c r="V505" s="2" t="s">
        <v>25</v>
      </c>
      <c r="W505" s="74" t="s">
        <v>47</v>
      </c>
    </row>
    <row r="506" spans="1:23" ht="18" customHeight="1" x14ac:dyDescent="0.25">
      <c r="A506" s="107">
        <v>506</v>
      </c>
      <c r="B506" s="73">
        <v>45205</v>
      </c>
      <c r="C506" s="73" t="str">
        <f>TEXT(Table1[[#This Row],[CALL DATE]], "mmm yyy")</f>
        <v>Oct 2023</v>
      </c>
      <c r="D506" s="75">
        <v>0.34027777777777773</v>
      </c>
      <c r="E506" s="75">
        <v>0.34027777777777773</v>
      </c>
      <c r="F506" s="130">
        <f>Table1[[#This Row],[CALL 
ATTENDED 
TIME]]-Table1[[#This Row],[CALL RECEIVED TIME]]</f>
        <v>0</v>
      </c>
      <c r="G506" s="17" t="s">
        <v>3651</v>
      </c>
      <c r="H506" s="61" t="s">
        <v>43</v>
      </c>
      <c r="I506" s="61" t="s">
        <v>256</v>
      </c>
      <c r="J506" s="2" t="s">
        <v>171</v>
      </c>
      <c r="K506" s="5" t="s">
        <v>45</v>
      </c>
      <c r="L506" s="48" t="s">
        <v>2623</v>
      </c>
      <c r="M506" s="48" t="s">
        <v>2624</v>
      </c>
      <c r="N506" s="2" t="s">
        <v>41</v>
      </c>
      <c r="O506" s="74" t="s">
        <v>41</v>
      </c>
      <c r="P506" s="73">
        <v>45205</v>
      </c>
      <c r="Q506" s="73" t="str">
        <f>TEXT(Table1[[#This Row],[END DATE ]], "MMMM YYYY")</f>
        <v>October 2023</v>
      </c>
      <c r="R506" s="75">
        <v>0.34722222222222227</v>
      </c>
      <c r="S506" s="6">
        <f t="shared" si="23"/>
        <v>45205.340277777781</v>
      </c>
      <c r="T506" s="6">
        <f t="shared" si="24"/>
        <v>45205.347222222219</v>
      </c>
      <c r="U506" s="92">
        <f t="shared" si="25"/>
        <v>6.9444444379769266E-3</v>
      </c>
      <c r="V506" s="2" t="s">
        <v>25</v>
      </c>
      <c r="W506" s="74" t="s">
        <v>47</v>
      </c>
    </row>
    <row r="507" spans="1:23" ht="18" customHeight="1" x14ac:dyDescent="0.25">
      <c r="A507" s="107">
        <v>507</v>
      </c>
      <c r="B507" s="3">
        <v>45205</v>
      </c>
      <c r="C507" s="3" t="str">
        <f>TEXT(Table1[[#This Row],[CALL DATE]], "mmm yyy")</f>
        <v>Oct 2023</v>
      </c>
      <c r="D507" s="21">
        <v>0.60416666666666696</v>
      </c>
      <c r="E507" s="21">
        <v>0.61111111111111105</v>
      </c>
      <c r="F507" s="130">
        <f>Table1[[#This Row],[CALL 
ATTENDED 
TIME]]-Table1[[#This Row],[CALL RECEIVED TIME]]</f>
        <v>6.9444444444440867E-3</v>
      </c>
      <c r="G507" s="50" t="s">
        <v>3499</v>
      </c>
      <c r="H507" s="38" t="s">
        <v>998</v>
      </c>
      <c r="I507" s="38" t="s">
        <v>997</v>
      </c>
      <c r="J507" s="5" t="s">
        <v>54</v>
      </c>
      <c r="K507" s="2" t="s">
        <v>3225</v>
      </c>
      <c r="L507" s="17" t="s">
        <v>2625</v>
      </c>
      <c r="M507" s="17" t="s">
        <v>2626</v>
      </c>
      <c r="N507" s="63" t="s">
        <v>41</v>
      </c>
      <c r="O507" s="2" t="s">
        <v>41</v>
      </c>
      <c r="P507" s="3">
        <v>45205</v>
      </c>
      <c r="Q507" s="3" t="str">
        <f>TEXT(Table1[[#This Row],[END DATE ]], "MMMM YYYY")</f>
        <v>October 2023</v>
      </c>
      <c r="R507" s="21">
        <v>0.62152777777777801</v>
      </c>
      <c r="S507" s="6">
        <f t="shared" si="23"/>
        <v>45205.604166666664</v>
      </c>
      <c r="T507" s="6">
        <f t="shared" si="24"/>
        <v>45205.621527777781</v>
      </c>
      <c r="U507" s="92">
        <f t="shared" si="25"/>
        <v>1.7361111116770189E-2</v>
      </c>
      <c r="V507" s="10" t="s">
        <v>72</v>
      </c>
      <c r="W507" s="10" t="s">
        <v>26</v>
      </c>
    </row>
    <row r="508" spans="1:23" ht="18" customHeight="1" x14ac:dyDescent="0.25">
      <c r="A508" s="107">
        <v>508</v>
      </c>
      <c r="B508" s="3">
        <v>45205</v>
      </c>
      <c r="C508" s="3" t="str">
        <f>TEXT(Table1[[#This Row],[CALL DATE]], "mmm yyy")</f>
        <v>Oct 2023</v>
      </c>
      <c r="D508" s="4">
        <v>0.72916666666666663</v>
      </c>
      <c r="E508" s="4">
        <v>0.73611111111111116</v>
      </c>
      <c r="F508" s="130">
        <f>Table1[[#This Row],[CALL 
ATTENDED 
TIME]]-Table1[[#This Row],[CALL RECEIVED TIME]]</f>
        <v>6.9444444444445308E-3</v>
      </c>
      <c r="G508" s="17" t="s">
        <v>3654</v>
      </c>
      <c r="H508" s="5" t="s">
        <v>27</v>
      </c>
      <c r="I508" s="5" t="s">
        <v>28</v>
      </c>
      <c r="J508" s="2" t="s">
        <v>77</v>
      </c>
      <c r="K508" s="2" t="s">
        <v>162</v>
      </c>
      <c r="L508" s="18" t="s">
        <v>2627</v>
      </c>
      <c r="M508" s="18" t="s">
        <v>2628</v>
      </c>
      <c r="N508" s="2" t="s">
        <v>3334</v>
      </c>
      <c r="O508" s="2" t="s">
        <v>41</v>
      </c>
      <c r="P508" s="3">
        <v>45205</v>
      </c>
      <c r="Q508" s="3" t="str">
        <f>TEXT(Table1[[#This Row],[END DATE ]], "MMMM YYYY")</f>
        <v>October 2023</v>
      </c>
      <c r="R508" s="4">
        <v>0.74652777777777779</v>
      </c>
      <c r="S508" s="6">
        <f t="shared" si="23"/>
        <v>45205.729166666664</v>
      </c>
      <c r="T508" s="6">
        <f t="shared" si="24"/>
        <v>45205.746527777781</v>
      </c>
      <c r="U508" s="92">
        <f t="shared" si="25"/>
        <v>1.7361111116770189E-2</v>
      </c>
      <c r="V508" s="2" t="s">
        <v>25</v>
      </c>
      <c r="W508" s="10" t="s">
        <v>26</v>
      </c>
    </row>
    <row r="509" spans="1:23" ht="18" customHeight="1" x14ac:dyDescent="0.25">
      <c r="A509" s="107">
        <v>509</v>
      </c>
      <c r="B509" s="3">
        <v>45206</v>
      </c>
      <c r="C509" s="3" t="str">
        <f>TEXT(Table1[[#This Row],[CALL DATE]], "mmm yyy")</f>
        <v>Oct 2023</v>
      </c>
      <c r="D509" s="4">
        <v>0.92708333333333337</v>
      </c>
      <c r="E509" s="4">
        <v>0.93055555555555547</v>
      </c>
      <c r="F509" s="130">
        <f>Table1[[#This Row],[CALL 
ATTENDED 
TIME]]-Table1[[#This Row],[CALL RECEIVED TIME]]</f>
        <v>3.4722222222220989E-3</v>
      </c>
      <c r="G509" s="18" t="s">
        <v>585</v>
      </c>
      <c r="H509" s="2" t="s">
        <v>139</v>
      </c>
      <c r="I509" s="2">
        <v>334</v>
      </c>
      <c r="J509" s="2" t="s">
        <v>21</v>
      </c>
      <c r="K509" s="5" t="s">
        <v>1608</v>
      </c>
      <c r="L509" s="19" t="s">
        <v>22</v>
      </c>
      <c r="M509" s="19" t="s">
        <v>2629</v>
      </c>
      <c r="N509" s="2" t="s">
        <v>41</v>
      </c>
      <c r="O509" s="10" t="s">
        <v>41</v>
      </c>
      <c r="P509" s="3">
        <v>45206</v>
      </c>
      <c r="Q509" s="3" t="str">
        <f>TEXT(Table1[[#This Row],[END DATE ]], "MMMM YYYY")</f>
        <v>October 2023</v>
      </c>
      <c r="R509" s="4">
        <v>0.9375</v>
      </c>
      <c r="S509" s="6">
        <f t="shared" si="23"/>
        <v>45206.927083333336</v>
      </c>
      <c r="T509" s="6">
        <f t="shared" si="24"/>
        <v>45206.9375</v>
      </c>
      <c r="U509" s="92">
        <f t="shared" si="25"/>
        <v>1.0416666664241347E-2</v>
      </c>
      <c r="V509" s="2" t="s">
        <v>25</v>
      </c>
      <c r="W509" s="2" t="s">
        <v>42</v>
      </c>
    </row>
    <row r="510" spans="1:23" ht="18" customHeight="1" x14ac:dyDescent="0.25">
      <c r="A510" s="107">
        <v>510</v>
      </c>
      <c r="B510" s="3">
        <v>45206</v>
      </c>
      <c r="C510" s="3" t="str">
        <f>TEXT(Table1[[#This Row],[CALL DATE]], "mmm yyy")</f>
        <v>Oct 2023</v>
      </c>
      <c r="D510" s="21">
        <v>0.47916666666666702</v>
      </c>
      <c r="E510" s="21">
        <v>0.48611111111111099</v>
      </c>
      <c r="F510" s="130">
        <f>Table1[[#This Row],[CALL 
ATTENDED 
TIME]]-Table1[[#This Row],[CALL RECEIVED TIME]]</f>
        <v>6.9444444444439757E-3</v>
      </c>
      <c r="G510" s="17" t="s">
        <v>737</v>
      </c>
      <c r="H510" s="5" t="s">
        <v>380</v>
      </c>
      <c r="I510" s="5" t="s">
        <v>738</v>
      </c>
      <c r="J510" s="5" t="s">
        <v>54</v>
      </c>
      <c r="K510" s="2" t="s">
        <v>111</v>
      </c>
      <c r="L510" s="17" t="s">
        <v>3530</v>
      </c>
      <c r="M510" s="17" t="s">
        <v>2630</v>
      </c>
      <c r="N510" s="63" t="s">
        <v>41</v>
      </c>
      <c r="O510" s="2" t="s">
        <v>41</v>
      </c>
      <c r="P510" s="3">
        <v>45206</v>
      </c>
      <c r="Q510" s="3" t="str">
        <f>TEXT(Table1[[#This Row],[END DATE ]], "MMMM YYYY")</f>
        <v>October 2023</v>
      </c>
      <c r="R510" s="21">
        <v>0.53819444444444398</v>
      </c>
      <c r="S510" s="6">
        <f t="shared" si="23"/>
        <v>45206.479166666664</v>
      </c>
      <c r="T510" s="6">
        <f t="shared" si="24"/>
        <v>45206.538194444445</v>
      </c>
      <c r="U510" s="92">
        <f t="shared" si="25"/>
        <v>5.9027777781011537E-2</v>
      </c>
      <c r="V510" s="2" t="s">
        <v>25</v>
      </c>
      <c r="W510" s="10" t="s">
        <v>26</v>
      </c>
    </row>
    <row r="511" spans="1:23" ht="18" customHeight="1" x14ac:dyDescent="0.25">
      <c r="A511" s="107">
        <v>511</v>
      </c>
      <c r="B511" s="3">
        <v>45208</v>
      </c>
      <c r="C511" s="3" t="str">
        <f>TEXT(Table1[[#This Row],[CALL DATE]], "mmm yyy")</f>
        <v>Oct 2023</v>
      </c>
      <c r="D511" s="21">
        <v>0.72222222222222221</v>
      </c>
      <c r="E511" s="21">
        <v>0.7270833333333333</v>
      </c>
      <c r="F511" s="130">
        <f>Table1[[#This Row],[CALL 
ATTENDED 
TIME]]-Table1[[#This Row],[CALL RECEIVED TIME]]</f>
        <v>4.8611111111110938E-3</v>
      </c>
      <c r="G511" s="17" t="s">
        <v>3636</v>
      </c>
      <c r="H511" s="5" t="s">
        <v>128</v>
      </c>
      <c r="I511" s="5" t="s">
        <v>250</v>
      </c>
      <c r="J511" s="5" t="s">
        <v>443</v>
      </c>
      <c r="K511" s="5" t="s">
        <v>1608</v>
      </c>
      <c r="L511" s="22" t="s">
        <v>2631</v>
      </c>
      <c r="M511" s="22" t="s">
        <v>476</v>
      </c>
      <c r="N511" s="23" t="s">
        <v>41</v>
      </c>
      <c r="O511" s="23" t="s">
        <v>41</v>
      </c>
      <c r="P511" s="3">
        <v>45208</v>
      </c>
      <c r="Q511" s="3" t="str">
        <f>TEXT(Table1[[#This Row],[END DATE ]], "MMMM YYYY")</f>
        <v>October 2023</v>
      </c>
      <c r="R511" s="21">
        <v>0.73263888888888884</v>
      </c>
      <c r="S511" s="6">
        <f t="shared" si="23"/>
        <v>45208.722222222219</v>
      </c>
      <c r="T511" s="6">
        <f t="shared" si="24"/>
        <v>45208.732638888891</v>
      </c>
      <c r="U511" s="92">
        <f t="shared" si="25"/>
        <v>1.0416666671517305E-2</v>
      </c>
      <c r="V511" s="2" t="s">
        <v>25</v>
      </c>
      <c r="W511" s="10" t="s">
        <v>47</v>
      </c>
    </row>
    <row r="512" spans="1:23" ht="18" customHeight="1" x14ac:dyDescent="0.25">
      <c r="A512" s="107">
        <v>512</v>
      </c>
      <c r="B512" s="3">
        <v>45208</v>
      </c>
      <c r="C512" s="3" t="str">
        <f>TEXT(Table1[[#This Row],[CALL DATE]], "mmm yyy")</f>
        <v>Oct 2023</v>
      </c>
      <c r="D512" s="4">
        <v>0.28472222222222221</v>
      </c>
      <c r="E512" s="4">
        <v>0.28819444444444448</v>
      </c>
      <c r="F512" s="130">
        <f>Table1[[#This Row],[CALL 
ATTENDED 
TIME]]-Table1[[#This Row],[CALL RECEIVED TIME]]</f>
        <v>3.4722222222222654E-3</v>
      </c>
      <c r="G512" s="17" t="s">
        <v>3651</v>
      </c>
      <c r="H512" s="2" t="s">
        <v>43</v>
      </c>
      <c r="I512" s="2" t="s">
        <v>849</v>
      </c>
      <c r="J512" s="2" t="s">
        <v>21</v>
      </c>
      <c r="K512" s="5" t="s">
        <v>45</v>
      </c>
      <c r="L512" s="79" t="s">
        <v>2632</v>
      </c>
      <c r="M512" s="19" t="s">
        <v>2633</v>
      </c>
      <c r="N512" s="2" t="s">
        <v>41</v>
      </c>
      <c r="O512" s="10" t="s">
        <v>41</v>
      </c>
      <c r="P512" s="3">
        <v>45208</v>
      </c>
      <c r="Q512" s="3" t="str">
        <f>TEXT(Table1[[#This Row],[END DATE ]], "MMMM YYYY")</f>
        <v>October 2023</v>
      </c>
      <c r="R512" s="4">
        <v>0.2986111111111111</v>
      </c>
      <c r="S512" s="6">
        <f t="shared" si="23"/>
        <v>45208.284722222219</v>
      </c>
      <c r="T512" s="6">
        <f t="shared" si="24"/>
        <v>45208.298611111109</v>
      </c>
      <c r="U512" s="92">
        <f t="shared" si="25"/>
        <v>1.3888888890505768E-2</v>
      </c>
      <c r="V512" s="2" t="s">
        <v>25</v>
      </c>
      <c r="W512" s="2" t="s">
        <v>47</v>
      </c>
    </row>
    <row r="513" spans="1:23" ht="18" customHeight="1" x14ac:dyDescent="0.25">
      <c r="A513" s="107">
        <v>513</v>
      </c>
      <c r="B513" s="3">
        <v>45208</v>
      </c>
      <c r="C513" s="3" t="str">
        <f>TEXT(Table1[[#This Row],[CALL DATE]], "mmm yyy")</f>
        <v>Oct 2023</v>
      </c>
      <c r="D513" s="4">
        <v>0.38541666666666669</v>
      </c>
      <c r="E513" s="4">
        <v>0.38750000000000001</v>
      </c>
      <c r="F513" s="130">
        <f>Table1[[#This Row],[CALL 
ATTENDED 
TIME]]-Table1[[#This Row],[CALL RECEIVED TIME]]</f>
        <v>2.0833333333333259E-3</v>
      </c>
      <c r="G513" s="17" t="s">
        <v>3678</v>
      </c>
      <c r="H513" s="2" t="s">
        <v>43</v>
      </c>
      <c r="I513" s="2" t="s">
        <v>537</v>
      </c>
      <c r="J513" s="2" t="s">
        <v>21</v>
      </c>
      <c r="K513" s="2" t="s">
        <v>111</v>
      </c>
      <c r="L513" s="19" t="s">
        <v>22</v>
      </c>
      <c r="M513" s="19" t="s">
        <v>2634</v>
      </c>
      <c r="N513" s="63" t="s">
        <v>41</v>
      </c>
      <c r="O513" s="2" t="s">
        <v>41</v>
      </c>
      <c r="P513" s="3">
        <v>45208</v>
      </c>
      <c r="Q513" s="3" t="str">
        <f>TEXT(Table1[[#This Row],[END DATE ]], "MMMM YYYY")</f>
        <v>October 2023</v>
      </c>
      <c r="R513" s="4">
        <v>0.3923611111111111</v>
      </c>
      <c r="S513" s="6">
        <f t="shared" ref="S513:S576" si="26">B513+D513</f>
        <v>45208.385416666664</v>
      </c>
      <c r="T513" s="6">
        <f t="shared" si="24"/>
        <v>45208.392361111109</v>
      </c>
      <c r="U513" s="92">
        <f t="shared" si="25"/>
        <v>6.9444444452528842E-3</v>
      </c>
      <c r="V513" s="2" t="s">
        <v>25</v>
      </c>
      <c r="W513" s="10" t="s">
        <v>26</v>
      </c>
    </row>
    <row r="514" spans="1:23" ht="18" customHeight="1" x14ac:dyDescent="0.25">
      <c r="A514" s="107">
        <v>514</v>
      </c>
      <c r="B514" s="73">
        <v>45208</v>
      </c>
      <c r="C514" s="73" t="str">
        <f>TEXT(Table1[[#This Row],[CALL DATE]], "mmm yyy")</f>
        <v>Oct 2023</v>
      </c>
      <c r="D514" s="75">
        <v>8.3333333333333329E-2</v>
      </c>
      <c r="E514" s="75">
        <v>8.6805555555555566E-2</v>
      </c>
      <c r="F514" s="130">
        <f>Table1[[#This Row],[CALL 
ATTENDED 
TIME]]-Table1[[#This Row],[CALL RECEIVED TIME]]</f>
        <v>3.4722222222222376E-3</v>
      </c>
      <c r="G514" s="17" t="s">
        <v>3651</v>
      </c>
      <c r="H514" s="61" t="s">
        <v>43</v>
      </c>
      <c r="I514" s="61" t="s">
        <v>849</v>
      </c>
      <c r="J514" s="2" t="s">
        <v>171</v>
      </c>
      <c r="K514" s="5" t="s">
        <v>45</v>
      </c>
      <c r="L514" s="48" t="s">
        <v>2635</v>
      </c>
      <c r="M514" s="48" t="s">
        <v>2636</v>
      </c>
      <c r="N514" s="74" t="s">
        <v>3454</v>
      </c>
      <c r="O514" s="74" t="s">
        <v>41</v>
      </c>
      <c r="P514" s="73">
        <v>45208</v>
      </c>
      <c r="Q514" s="73" t="str">
        <f>TEXT(Table1[[#This Row],[END DATE ]], "MMMM YYYY")</f>
        <v>October 2023</v>
      </c>
      <c r="R514" s="75">
        <v>0.10416666666666667</v>
      </c>
      <c r="S514" s="6">
        <f t="shared" si="26"/>
        <v>45208.083333333336</v>
      </c>
      <c r="T514" s="6">
        <f t="shared" si="24"/>
        <v>45208.104166666664</v>
      </c>
      <c r="U514" s="92">
        <f t="shared" si="25"/>
        <v>2.0833333328482695E-2</v>
      </c>
      <c r="V514" s="2" t="s">
        <v>25</v>
      </c>
      <c r="W514" s="74" t="s">
        <v>47</v>
      </c>
    </row>
    <row r="515" spans="1:23" ht="18" customHeight="1" x14ac:dyDescent="0.25">
      <c r="A515" s="107">
        <v>515</v>
      </c>
      <c r="B515" s="73">
        <v>45208</v>
      </c>
      <c r="C515" s="73" t="str">
        <f>TEXT(Table1[[#This Row],[CALL DATE]], "mmm yyy")</f>
        <v>Oct 2023</v>
      </c>
      <c r="D515" s="75">
        <v>0.125</v>
      </c>
      <c r="E515" s="75">
        <v>0.12847222222222224</v>
      </c>
      <c r="F515" s="130">
        <f>Table1[[#This Row],[CALL 
ATTENDED 
TIME]]-Table1[[#This Row],[CALL RECEIVED TIME]]</f>
        <v>3.4722222222222376E-3</v>
      </c>
      <c r="G515" s="64" t="s">
        <v>3654</v>
      </c>
      <c r="H515" s="61" t="s">
        <v>132</v>
      </c>
      <c r="I515" s="61" t="s">
        <v>133</v>
      </c>
      <c r="J515" s="2" t="s">
        <v>171</v>
      </c>
      <c r="K515" s="2" t="s">
        <v>162</v>
      </c>
      <c r="L515" s="48" t="s">
        <v>2637</v>
      </c>
      <c r="M515" s="48" t="s">
        <v>2638</v>
      </c>
      <c r="N515" s="63" t="s">
        <v>41</v>
      </c>
      <c r="O515" s="2" t="s">
        <v>41</v>
      </c>
      <c r="P515" s="73">
        <v>45208</v>
      </c>
      <c r="Q515" s="73" t="str">
        <f>TEXT(Table1[[#This Row],[END DATE ]], "MMMM YYYY")</f>
        <v>October 2023</v>
      </c>
      <c r="R515" s="75">
        <v>0.1388888888888889</v>
      </c>
      <c r="S515" s="6">
        <f t="shared" si="26"/>
        <v>45208.125</v>
      </c>
      <c r="T515" s="6">
        <f t="shared" si="24"/>
        <v>45208.138888888891</v>
      </c>
      <c r="U515" s="92">
        <f t="shared" si="25"/>
        <v>1.3888888890505768E-2</v>
      </c>
      <c r="V515" s="2" t="s">
        <v>25</v>
      </c>
      <c r="W515" s="10" t="s">
        <v>26</v>
      </c>
    </row>
    <row r="516" spans="1:23" ht="18" customHeight="1" x14ac:dyDescent="0.25">
      <c r="A516" s="107">
        <v>516</v>
      </c>
      <c r="B516" s="73">
        <v>45208</v>
      </c>
      <c r="C516" s="73" t="str">
        <f>TEXT(Table1[[#This Row],[CALL DATE]], "mmm yyy")</f>
        <v>Oct 2023</v>
      </c>
      <c r="D516" s="75">
        <v>0.2638888888888889</v>
      </c>
      <c r="E516" s="75">
        <v>0.2673611111111111</v>
      </c>
      <c r="F516" s="130">
        <f>Table1[[#This Row],[CALL 
ATTENDED 
TIME]]-Table1[[#This Row],[CALL RECEIVED TIME]]</f>
        <v>3.4722222222222099E-3</v>
      </c>
      <c r="G516" s="17" t="s">
        <v>3651</v>
      </c>
      <c r="H516" s="61" t="s">
        <v>43</v>
      </c>
      <c r="I516" s="61" t="s">
        <v>256</v>
      </c>
      <c r="J516" s="2" t="s">
        <v>171</v>
      </c>
      <c r="K516" s="5" t="s">
        <v>45</v>
      </c>
      <c r="L516" s="18" t="s">
        <v>845</v>
      </c>
      <c r="M516" s="48" t="s">
        <v>2639</v>
      </c>
      <c r="N516" s="2" t="s">
        <v>41</v>
      </c>
      <c r="O516" s="74" t="s">
        <v>41</v>
      </c>
      <c r="P516" s="73">
        <v>45208</v>
      </c>
      <c r="Q516" s="73" t="str">
        <f>TEXT(Table1[[#This Row],[END DATE ]], "MMMM YYYY")</f>
        <v>October 2023</v>
      </c>
      <c r="R516" s="75">
        <v>0.27430555555555552</v>
      </c>
      <c r="S516" s="6">
        <f t="shared" si="26"/>
        <v>45208.263888888891</v>
      </c>
      <c r="T516" s="6">
        <f t="shared" si="24"/>
        <v>45208.274305555555</v>
      </c>
      <c r="U516" s="92">
        <f t="shared" si="25"/>
        <v>1.0416666664241347E-2</v>
      </c>
      <c r="V516" s="2" t="s">
        <v>25</v>
      </c>
      <c r="W516" s="74" t="s">
        <v>47</v>
      </c>
    </row>
    <row r="517" spans="1:23" ht="18" customHeight="1" x14ac:dyDescent="0.25">
      <c r="A517" s="107">
        <v>517</v>
      </c>
      <c r="B517" s="73">
        <v>45208</v>
      </c>
      <c r="C517" s="73" t="str">
        <f>TEXT(Table1[[#This Row],[CALL DATE]], "mmm yyy")</f>
        <v>Oct 2023</v>
      </c>
      <c r="D517" s="75">
        <v>0.2673611111111111</v>
      </c>
      <c r="E517" s="75">
        <v>0.2673611111111111</v>
      </c>
      <c r="F517" s="130">
        <f>Table1[[#This Row],[CALL 
ATTENDED 
TIME]]-Table1[[#This Row],[CALL RECEIVED TIME]]</f>
        <v>0</v>
      </c>
      <c r="G517" s="17" t="s">
        <v>3646</v>
      </c>
      <c r="H517" s="61" t="s">
        <v>128</v>
      </c>
      <c r="I517" s="61" t="s">
        <v>808</v>
      </c>
      <c r="J517" s="2" t="s">
        <v>171</v>
      </c>
      <c r="K517" s="5" t="s">
        <v>45</v>
      </c>
      <c r="L517" s="48" t="s">
        <v>2640</v>
      </c>
      <c r="M517" s="48" t="s">
        <v>2641</v>
      </c>
      <c r="N517" s="63" t="s">
        <v>41</v>
      </c>
      <c r="O517" s="2" t="s">
        <v>41</v>
      </c>
      <c r="P517" s="73">
        <v>45208</v>
      </c>
      <c r="Q517" s="73" t="str">
        <f>TEXT(Table1[[#This Row],[END DATE ]], "MMMM YYYY")</f>
        <v>October 2023</v>
      </c>
      <c r="R517" s="75">
        <v>0.27083333333333331</v>
      </c>
      <c r="S517" s="6">
        <f t="shared" si="26"/>
        <v>45208.267361111109</v>
      </c>
      <c r="T517" s="6">
        <f t="shared" si="24"/>
        <v>45208.270833333336</v>
      </c>
      <c r="U517" s="92">
        <f t="shared" si="25"/>
        <v>3.4722222262644209E-3</v>
      </c>
      <c r="V517" s="2" t="s">
        <v>25</v>
      </c>
      <c r="W517" s="10" t="s">
        <v>42</v>
      </c>
    </row>
    <row r="518" spans="1:23" ht="18" customHeight="1" x14ac:dyDescent="0.25">
      <c r="A518" s="107">
        <v>518</v>
      </c>
      <c r="B518" s="3">
        <v>45208</v>
      </c>
      <c r="C518" s="3" t="str">
        <f>TEXT(Table1[[#This Row],[CALL DATE]], "mmm yyy")</f>
        <v>Oct 2023</v>
      </c>
      <c r="D518" s="21">
        <v>0.39583333333333298</v>
      </c>
      <c r="E518" s="21">
        <v>0.40277777777777801</v>
      </c>
      <c r="F518" s="130">
        <f>Table1[[#This Row],[CALL 
ATTENDED 
TIME]]-Table1[[#This Row],[CALL RECEIVED TIME]]</f>
        <v>6.9444444444450304E-3</v>
      </c>
      <c r="G518" s="17" t="s">
        <v>3370</v>
      </c>
      <c r="H518" s="5" t="s">
        <v>2642</v>
      </c>
      <c r="I518" s="5" t="s">
        <v>2643</v>
      </c>
      <c r="J518" s="5" t="s">
        <v>54</v>
      </c>
      <c r="K518" s="5" t="s">
        <v>179</v>
      </c>
      <c r="L518" s="17" t="s">
        <v>2644</v>
      </c>
      <c r="M518" s="17" t="s">
        <v>2645</v>
      </c>
      <c r="N518" s="63" t="s">
        <v>41</v>
      </c>
      <c r="O518" s="2" t="s">
        <v>41</v>
      </c>
      <c r="P518" s="3">
        <v>45208</v>
      </c>
      <c r="Q518" s="3" t="str">
        <f>TEXT(Table1[[#This Row],[END DATE ]], "MMMM YYYY")</f>
        <v>October 2023</v>
      </c>
      <c r="R518" s="21">
        <v>0.40972222222222199</v>
      </c>
      <c r="S518" s="6">
        <f t="shared" si="26"/>
        <v>45208.395833333336</v>
      </c>
      <c r="T518" s="6">
        <f t="shared" si="24"/>
        <v>45208.409722222219</v>
      </c>
      <c r="U518" s="92">
        <f t="shared" si="25"/>
        <v>1.3888888883229811E-2</v>
      </c>
      <c r="V518" s="2" t="s">
        <v>25</v>
      </c>
      <c r="W518" s="10" t="s">
        <v>26</v>
      </c>
    </row>
    <row r="519" spans="1:23" ht="18" customHeight="1" x14ac:dyDescent="0.25">
      <c r="A519" s="107">
        <v>519</v>
      </c>
      <c r="B519" s="3">
        <v>45208</v>
      </c>
      <c r="C519" s="3" t="str">
        <f>TEXT(Table1[[#This Row],[CALL DATE]], "mmm yyy")</f>
        <v>Oct 2023</v>
      </c>
      <c r="D519" s="4">
        <v>0.60416666666666663</v>
      </c>
      <c r="E519" s="4">
        <v>0.61111111111111105</v>
      </c>
      <c r="F519" s="130">
        <f>Table1[[#This Row],[CALL 
ATTENDED 
TIME]]-Table1[[#This Row],[CALL RECEIVED TIME]]</f>
        <v>6.9444444444444198E-3</v>
      </c>
      <c r="G519" s="17" t="s">
        <v>3678</v>
      </c>
      <c r="H519" s="5" t="s">
        <v>43</v>
      </c>
      <c r="I519" s="5" t="s">
        <v>840</v>
      </c>
      <c r="J519" s="2" t="s">
        <v>77</v>
      </c>
      <c r="K519" s="2" t="s">
        <v>111</v>
      </c>
      <c r="L519" s="18" t="s">
        <v>33</v>
      </c>
      <c r="M519" s="18" t="s">
        <v>2646</v>
      </c>
      <c r="N519" s="63" t="s">
        <v>41</v>
      </c>
      <c r="O519" s="2" t="s">
        <v>41</v>
      </c>
      <c r="P519" s="3">
        <v>45208</v>
      </c>
      <c r="Q519" s="3" t="str">
        <f>TEXT(Table1[[#This Row],[END DATE ]], "MMMM YYYY")</f>
        <v>October 2023</v>
      </c>
      <c r="R519" s="4">
        <v>0.61805555555555558</v>
      </c>
      <c r="S519" s="6">
        <f t="shared" si="26"/>
        <v>45208.604166666664</v>
      </c>
      <c r="T519" s="6">
        <f t="shared" si="24"/>
        <v>45208.618055555555</v>
      </c>
      <c r="U519" s="92">
        <f t="shared" si="25"/>
        <v>1.3888888890505768E-2</v>
      </c>
      <c r="V519" s="2" t="s">
        <v>25</v>
      </c>
      <c r="W519" s="10" t="s">
        <v>26</v>
      </c>
    </row>
    <row r="520" spans="1:23" ht="18" customHeight="1" x14ac:dyDescent="0.25">
      <c r="A520" s="107">
        <v>520</v>
      </c>
      <c r="B520" s="3">
        <v>45208</v>
      </c>
      <c r="C520" s="3" t="str">
        <f>TEXT(Table1[[#This Row],[CALL DATE]], "mmm yyy")</f>
        <v>Oct 2023</v>
      </c>
      <c r="D520" s="4">
        <v>0.625</v>
      </c>
      <c r="E520" s="4">
        <v>0.63541666666666663</v>
      </c>
      <c r="F520" s="130">
        <f>Table1[[#This Row],[CALL 
ATTENDED 
TIME]]-Table1[[#This Row],[CALL RECEIVED TIME]]</f>
        <v>1.041666666666663E-2</v>
      </c>
      <c r="G520" s="17" t="s">
        <v>3678</v>
      </c>
      <c r="H520" s="5" t="s">
        <v>43</v>
      </c>
      <c r="I520" s="5" t="s">
        <v>537</v>
      </c>
      <c r="J520" s="2" t="s">
        <v>77</v>
      </c>
      <c r="K520" s="2" t="s">
        <v>55</v>
      </c>
      <c r="L520" s="18" t="s">
        <v>2342</v>
      </c>
      <c r="M520" s="18" t="s">
        <v>2647</v>
      </c>
      <c r="N520" s="63" t="s">
        <v>41</v>
      </c>
      <c r="O520" s="2" t="s">
        <v>41</v>
      </c>
      <c r="P520" s="3">
        <v>45208</v>
      </c>
      <c r="Q520" s="3" t="str">
        <f>TEXT(Table1[[#This Row],[END DATE ]], "MMMM YYYY")</f>
        <v>October 2023</v>
      </c>
      <c r="R520" s="4">
        <v>0.65972222222222221</v>
      </c>
      <c r="S520" s="6">
        <f t="shared" si="26"/>
        <v>45208.625</v>
      </c>
      <c r="T520" s="6">
        <f t="shared" si="24"/>
        <v>45208.659722222219</v>
      </c>
      <c r="U520" s="92">
        <f t="shared" si="25"/>
        <v>3.4722222218988463E-2</v>
      </c>
      <c r="V520" s="2" t="s">
        <v>25</v>
      </c>
      <c r="W520" s="10" t="s">
        <v>26</v>
      </c>
    </row>
    <row r="521" spans="1:23" ht="18" customHeight="1" x14ac:dyDescent="0.25">
      <c r="A521" s="107">
        <v>521</v>
      </c>
      <c r="B521" s="3">
        <v>45208</v>
      </c>
      <c r="C521" s="3" t="str">
        <f>TEXT(Table1[[#This Row],[CALL DATE]], "mmm yyy")</f>
        <v>Oct 2023</v>
      </c>
      <c r="D521" s="4">
        <v>0.6875</v>
      </c>
      <c r="E521" s="4">
        <v>0.69444444444444453</v>
      </c>
      <c r="F521" s="130">
        <f>Table1[[#This Row],[CALL 
ATTENDED 
TIME]]-Table1[[#This Row],[CALL RECEIVED TIME]]</f>
        <v>6.9444444444445308E-3</v>
      </c>
      <c r="G521" s="17" t="s">
        <v>3678</v>
      </c>
      <c r="H521" s="5" t="s">
        <v>43</v>
      </c>
      <c r="I521" s="5" t="s">
        <v>449</v>
      </c>
      <c r="J521" s="2" t="s">
        <v>77</v>
      </c>
      <c r="K521" s="5" t="s">
        <v>1608</v>
      </c>
      <c r="L521" s="18" t="s">
        <v>2648</v>
      </c>
      <c r="M521" s="18" t="s">
        <v>2649</v>
      </c>
      <c r="N521" s="63" t="s">
        <v>41</v>
      </c>
      <c r="O521" s="2" t="s">
        <v>41</v>
      </c>
      <c r="P521" s="3">
        <v>45208</v>
      </c>
      <c r="Q521" s="3" t="str">
        <f>TEXT(Table1[[#This Row],[END DATE ]], "MMMM YYYY")</f>
        <v>October 2023</v>
      </c>
      <c r="R521" s="4">
        <v>0.70138888888888884</v>
      </c>
      <c r="S521" s="6">
        <f t="shared" si="26"/>
        <v>45208.6875</v>
      </c>
      <c r="T521" s="6">
        <f t="shared" si="24"/>
        <v>45208.701388888891</v>
      </c>
      <c r="U521" s="92">
        <f t="shared" si="25"/>
        <v>1.3888888890505768E-2</v>
      </c>
      <c r="V521" s="2" t="s">
        <v>25</v>
      </c>
      <c r="W521" s="10" t="s">
        <v>26</v>
      </c>
    </row>
    <row r="522" spans="1:23" ht="18" customHeight="1" x14ac:dyDescent="0.25">
      <c r="A522" s="107">
        <v>522</v>
      </c>
      <c r="B522" s="3">
        <v>45208</v>
      </c>
      <c r="C522" s="3" t="str">
        <f>TEXT(Table1[[#This Row],[CALL DATE]], "mmm yyy")</f>
        <v>Oct 2023</v>
      </c>
      <c r="D522" s="4">
        <v>0.63888888888888895</v>
      </c>
      <c r="E522" s="4">
        <v>0.63888888888888895</v>
      </c>
      <c r="F522" s="130">
        <f>Table1[[#This Row],[CALL 
ATTENDED 
TIME]]-Table1[[#This Row],[CALL RECEIVED TIME]]</f>
        <v>0</v>
      </c>
      <c r="G522" s="17" t="s">
        <v>3678</v>
      </c>
      <c r="H522" s="5" t="s">
        <v>43</v>
      </c>
      <c r="I522" s="5" t="s">
        <v>537</v>
      </c>
      <c r="J522" s="2" t="s">
        <v>77</v>
      </c>
      <c r="K522" s="2" t="s">
        <v>55</v>
      </c>
      <c r="L522" s="18" t="s">
        <v>2650</v>
      </c>
      <c r="M522" s="18" t="s">
        <v>2651</v>
      </c>
      <c r="N522" s="63" t="s">
        <v>41</v>
      </c>
      <c r="O522" s="2" t="s">
        <v>41</v>
      </c>
      <c r="P522" s="3">
        <v>45208</v>
      </c>
      <c r="Q522" s="3" t="str">
        <f>TEXT(Table1[[#This Row],[END DATE ]], "MMMM YYYY")</f>
        <v>October 2023</v>
      </c>
      <c r="R522" s="4">
        <v>0.64930555555555558</v>
      </c>
      <c r="S522" s="6">
        <f t="shared" si="26"/>
        <v>45208.638888888891</v>
      </c>
      <c r="T522" s="6">
        <f t="shared" si="24"/>
        <v>45208.649305555555</v>
      </c>
      <c r="U522" s="92">
        <f t="shared" si="25"/>
        <v>1.0416666664241347E-2</v>
      </c>
      <c r="V522" s="2" t="s">
        <v>25</v>
      </c>
      <c r="W522" s="10" t="s">
        <v>26</v>
      </c>
    </row>
    <row r="523" spans="1:23" ht="18" customHeight="1" x14ac:dyDescent="0.25">
      <c r="A523" s="107">
        <v>523</v>
      </c>
      <c r="B523" s="3">
        <v>45209</v>
      </c>
      <c r="C523" s="3" t="str">
        <f>TEXT(Table1[[#This Row],[CALL DATE]], "mmm yyy")</f>
        <v>Oct 2023</v>
      </c>
      <c r="D523" s="4">
        <v>0.38194444444444442</v>
      </c>
      <c r="E523" s="4">
        <v>0.3840277777777778</v>
      </c>
      <c r="F523" s="130">
        <f>Table1[[#This Row],[CALL 
ATTENDED 
TIME]]-Table1[[#This Row],[CALL RECEIVED TIME]]</f>
        <v>2.0833333333333814E-3</v>
      </c>
      <c r="G523" s="17" t="s">
        <v>3651</v>
      </c>
      <c r="H523" s="2" t="s">
        <v>43</v>
      </c>
      <c r="I523" s="2" t="s">
        <v>256</v>
      </c>
      <c r="J523" s="2" t="s">
        <v>21</v>
      </c>
      <c r="K523" s="5" t="s">
        <v>45</v>
      </c>
      <c r="L523" s="19" t="s">
        <v>2652</v>
      </c>
      <c r="M523" s="19" t="s">
        <v>2653</v>
      </c>
      <c r="N523" s="2" t="s">
        <v>41</v>
      </c>
      <c r="O523" s="10" t="s">
        <v>41</v>
      </c>
      <c r="P523" s="3">
        <v>45209</v>
      </c>
      <c r="Q523" s="3" t="str">
        <f>TEXT(Table1[[#This Row],[END DATE ]], "MMMM YYYY")</f>
        <v>October 2023</v>
      </c>
      <c r="R523" s="4">
        <v>0.39583333333333331</v>
      </c>
      <c r="S523" s="6">
        <f t="shared" si="26"/>
        <v>45209.381944444445</v>
      </c>
      <c r="T523" s="6">
        <f t="shared" si="24"/>
        <v>45209.395833333336</v>
      </c>
      <c r="U523" s="92">
        <f t="shared" si="25"/>
        <v>1.3888888890505768E-2</v>
      </c>
      <c r="V523" s="2" t="s">
        <v>25</v>
      </c>
      <c r="W523" s="2" t="s">
        <v>47</v>
      </c>
    </row>
    <row r="524" spans="1:23" ht="18" customHeight="1" x14ac:dyDescent="0.25">
      <c r="A524" s="107">
        <v>524</v>
      </c>
      <c r="B524" s="3">
        <v>45209</v>
      </c>
      <c r="C524" s="3" t="str">
        <f>TEXT(Table1[[#This Row],[CALL DATE]], "mmm yyy")</f>
        <v>Oct 2023</v>
      </c>
      <c r="D524" s="4">
        <v>0.75694444444444453</v>
      </c>
      <c r="E524" s="4">
        <v>0.7597222222222223</v>
      </c>
      <c r="F524" s="130">
        <f>Table1[[#This Row],[CALL 
ATTENDED 
TIME]]-Table1[[#This Row],[CALL RECEIVED TIME]]</f>
        <v>2.7777777777777679E-3</v>
      </c>
      <c r="G524" s="18" t="s">
        <v>165</v>
      </c>
      <c r="H524" s="2" t="s">
        <v>43</v>
      </c>
      <c r="I524" s="2" t="s">
        <v>319</v>
      </c>
      <c r="J524" s="2" t="s">
        <v>21</v>
      </c>
      <c r="K524" s="5" t="s">
        <v>1608</v>
      </c>
      <c r="L524" s="19" t="s">
        <v>2654</v>
      </c>
      <c r="M524" s="19" t="s">
        <v>2655</v>
      </c>
      <c r="N524" s="63" t="s">
        <v>41</v>
      </c>
      <c r="O524" s="2" t="s">
        <v>41</v>
      </c>
      <c r="P524" s="3">
        <v>45209</v>
      </c>
      <c r="Q524" s="3" t="str">
        <f>TEXT(Table1[[#This Row],[END DATE ]], "MMMM YYYY")</f>
        <v>October 2023</v>
      </c>
      <c r="R524" s="4">
        <v>0.78125</v>
      </c>
      <c r="S524" s="6">
        <f t="shared" si="26"/>
        <v>45209.756944444445</v>
      </c>
      <c r="T524" s="6">
        <f t="shared" si="24"/>
        <v>45209.78125</v>
      </c>
      <c r="U524" s="92">
        <f t="shared" si="25"/>
        <v>2.4305555554747116E-2</v>
      </c>
      <c r="V524" s="2" t="s">
        <v>25</v>
      </c>
      <c r="W524" s="10" t="s">
        <v>26</v>
      </c>
    </row>
    <row r="525" spans="1:23" ht="18" customHeight="1" x14ac:dyDescent="0.25">
      <c r="A525" s="107">
        <v>525</v>
      </c>
      <c r="B525" s="73">
        <v>45209</v>
      </c>
      <c r="C525" s="73" t="str">
        <f>TEXT(Table1[[#This Row],[CALL DATE]], "mmm yyy")</f>
        <v>Oct 2023</v>
      </c>
      <c r="D525" s="75">
        <v>5.4166666666666669E-2</v>
      </c>
      <c r="E525" s="75">
        <v>5.5555555555555552E-2</v>
      </c>
      <c r="F525" s="130">
        <f>Table1[[#This Row],[CALL 
ATTENDED 
TIME]]-Table1[[#This Row],[CALL RECEIVED TIME]]</f>
        <v>1.388888888888884E-3</v>
      </c>
      <c r="G525" s="64" t="s">
        <v>3626</v>
      </c>
      <c r="H525" s="61" t="s">
        <v>132</v>
      </c>
      <c r="I525" s="61" t="s">
        <v>712</v>
      </c>
      <c r="J525" s="2" t="s">
        <v>171</v>
      </c>
      <c r="K525" s="5" t="s">
        <v>1608</v>
      </c>
      <c r="L525" s="48" t="s">
        <v>2656</v>
      </c>
      <c r="M525" s="48" t="s">
        <v>1673</v>
      </c>
      <c r="N525" s="2" t="s">
        <v>41</v>
      </c>
      <c r="O525" s="74" t="s">
        <v>3303</v>
      </c>
      <c r="P525" s="73">
        <v>45209</v>
      </c>
      <c r="Q525" s="73" t="str">
        <f>TEXT(Table1[[#This Row],[END DATE ]], "MMMM YYYY")</f>
        <v>October 2023</v>
      </c>
      <c r="R525" s="75">
        <v>5.9027777777777783E-2</v>
      </c>
      <c r="S525" s="6">
        <f t="shared" si="26"/>
        <v>45209.054166666669</v>
      </c>
      <c r="T525" s="6">
        <f t="shared" si="24"/>
        <v>45209.059027777781</v>
      </c>
      <c r="U525" s="92">
        <f t="shared" si="25"/>
        <v>4.8611111124046147E-3</v>
      </c>
      <c r="V525" s="74" t="s">
        <v>72</v>
      </c>
      <c r="W525" s="74" t="s">
        <v>47</v>
      </c>
    </row>
    <row r="526" spans="1:23" ht="18" customHeight="1" x14ac:dyDescent="0.25">
      <c r="A526" s="107">
        <v>526</v>
      </c>
      <c r="B526" s="3">
        <v>45209</v>
      </c>
      <c r="C526" s="3" t="str">
        <f>TEXT(Table1[[#This Row],[CALL DATE]], "mmm yyy")</f>
        <v>Oct 2023</v>
      </c>
      <c r="D526" s="21">
        <v>0.47916666666666702</v>
      </c>
      <c r="E526" s="21">
        <v>0.48611111111111099</v>
      </c>
      <c r="F526" s="130">
        <f>Table1[[#This Row],[CALL 
ATTENDED 
TIME]]-Table1[[#This Row],[CALL RECEIVED TIME]]</f>
        <v>6.9444444444439757E-3</v>
      </c>
      <c r="G526" s="17" t="s">
        <v>3639</v>
      </c>
      <c r="H526" s="5" t="s">
        <v>244</v>
      </c>
      <c r="I526" s="5" t="s">
        <v>245</v>
      </c>
      <c r="J526" s="5" t="s">
        <v>54</v>
      </c>
      <c r="K526" s="2" t="s">
        <v>111</v>
      </c>
      <c r="L526" s="32" t="s">
        <v>2657</v>
      </c>
      <c r="M526" s="32" t="s">
        <v>2658</v>
      </c>
      <c r="N526" s="2" t="s">
        <v>41</v>
      </c>
      <c r="O526" s="37" t="s">
        <v>613</v>
      </c>
      <c r="P526" s="3">
        <v>45209</v>
      </c>
      <c r="Q526" s="3" t="str">
        <f>TEXT(Table1[[#This Row],[END DATE ]], "MMMM YYYY")</f>
        <v>October 2023</v>
      </c>
      <c r="R526" s="21">
        <v>0.55555555555555602</v>
      </c>
      <c r="S526" s="6">
        <f t="shared" si="26"/>
        <v>45209.479166666664</v>
      </c>
      <c r="T526" s="6">
        <f t="shared" si="24"/>
        <v>45209.555555555555</v>
      </c>
      <c r="U526" s="92">
        <f t="shared" si="25"/>
        <v>7.6388888890505768E-2</v>
      </c>
      <c r="V526" s="2" t="s">
        <v>72</v>
      </c>
      <c r="W526" s="2" t="s">
        <v>42</v>
      </c>
    </row>
    <row r="527" spans="1:23" ht="18" customHeight="1" x14ac:dyDescent="0.25">
      <c r="A527" s="107">
        <v>527</v>
      </c>
      <c r="B527" s="3">
        <v>45209</v>
      </c>
      <c r="C527" s="3" t="str">
        <f>TEXT(Table1[[#This Row],[CALL DATE]], "mmm yyy")</f>
        <v>Oct 2023</v>
      </c>
      <c r="D527" s="4">
        <v>0.64583333333333337</v>
      </c>
      <c r="E527" s="4">
        <v>0.65277777777777779</v>
      </c>
      <c r="F527" s="130">
        <f>Table1[[#This Row],[CALL 
ATTENDED 
TIME]]-Table1[[#This Row],[CALL RECEIVED TIME]]</f>
        <v>6.9444444444444198E-3</v>
      </c>
      <c r="G527" s="17" t="s">
        <v>3649</v>
      </c>
      <c r="H527" s="5" t="s">
        <v>19</v>
      </c>
      <c r="I527" s="5" t="s">
        <v>149</v>
      </c>
      <c r="J527" s="2" t="s">
        <v>77</v>
      </c>
      <c r="K527" s="5" t="s">
        <v>1608</v>
      </c>
      <c r="L527" s="18" t="s">
        <v>89</v>
      </c>
      <c r="M527" s="18" t="s">
        <v>2659</v>
      </c>
      <c r="N527" s="2" t="s">
        <v>41</v>
      </c>
      <c r="O527" s="2" t="s">
        <v>41</v>
      </c>
      <c r="P527" s="3">
        <v>45209</v>
      </c>
      <c r="Q527" s="3" t="str">
        <f>TEXT(Table1[[#This Row],[END DATE ]], "MMMM YYYY")</f>
        <v>October 2023</v>
      </c>
      <c r="R527" s="4">
        <v>0.66319444444444442</v>
      </c>
      <c r="S527" s="6">
        <f t="shared" si="26"/>
        <v>45209.645833333336</v>
      </c>
      <c r="T527" s="6">
        <f t="shared" si="24"/>
        <v>45209.663194444445</v>
      </c>
      <c r="U527" s="92">
        <f t="shared" si="25"/>
        <v>1.7361111109494232E-2</v>
      </c>
      <c r="V527" s="2" t="s">
        <v>25</v>
      </c>
      <c r="W527" s="2" t="s">
        <v>42</v>
      </c>
    </row>
    <row r="528" spans="1:23" ht="18" customHeight="1" x14ac:dyDescent="0.25">
      <c r="A528" s="107">
        <v>528</v>
      </c>
      <c r="B528" s="3">
        <v>45210</v>
      </c>
      <c r="C528" s="3" t="str">
        <f>TEXT(Table1[[#This Row],[CALL DATE]], "mmm yyy")</f>
        <v>Oct 2023</v>
      </c>
      <c r="D528" s="21">
        <v>0.84722222222222221</v>
      </c>
      <c r="E528" s="21">
        <v>0.85069444444444453</v>
      </c>
      <c r="F528" s="130">
        <f>Table1[[#This Row],[CALL 
ATTENDED 
TIME]]-Table1[[#This Row],[CALL RECEIVED TIME]]</f>
        <v>3.4722222222223209E-3</v>
      </c>
      <c r="G528" s="17" t="s">
        <v>3641</v>
      </c>
      <c r="H528" s="5" t="s">
        <v>36</v>
      </c>
      <c r="I528" s="5" t="s">
        <v>161</v>
      </c>
      <c r="J528" s="2" t="s">
        <v>443</v>
      </c>
      <c r="K528" s="2" t="s">
        <v>162</v>
      </c>
      <c r="L528" s="22" t="s">
        <v>2660</v>
      </c>
      <c r="M528" s="22" t="s">
        <v>2661</v>
      </c>
      <c r="N528" s="23" t="s">
        <v>41</v>
      </c>
      <c r="O528" s="23" t="s">
        <v>41</v>
      </c>
      <c r="P528" s="3">
        <v>45210</v>
      </c>
      <c r="Q528" s="3" t="str">
        <f>TEXT(Table1[[#This Row],[END DATE ]], "MMMM YYYY")</f>
        <v>October 2023</v>
      </c>
      <c r="R528" s="21">
        <v>0.85763888888888884</v>
      </c>
      <c r="S528" s="6">
        <f t="shared" si="26"/>
        <v>45210.847222222219</v>
      </c>
      <c r="T528" s="6">
        <f t="shared" si="24"/>
        <v>45210.857638888891</v>
      </c>
      <c r="U528" s="92">
        <f t="shared" si="25"/>
        <v>1.0416666671517305E-2</v>
      </c>
      <c r="V528" s="2" t="s">
        <v>25</v>
      </c>
      <c r="W528" s="2" t="s">
        <v>42</v>
      </c>
    </row>
    <row r="529" spans="1:23" ht="18" customHeight="1" x14ac:dyDescent="0.25">
      <c r="A529" s="107">
        <v>529</v>
      </c>
      <c r="B529" s="3">
        <v>45210</v>
      </c>
      <c r="C529" s="3" t="str">
        <f>TEXT(Table1[[#This Row],[CALL DATE]], "mmm yyy")</f>
        <v>Oct 2023</v>
      </c>
      <c r="D529" s="4">
        <v>0.3444444444444445</v>
      </c>
      <c r="E529" s="4">
        <v>0.34722222222222227</v>
      </c>
      <c r="F529" s="130">
        <f>Table1[[#This Row],[CALL 
ATTENDED 
TIME]]-Table1[[#This Row],[CALL RECEIVED TIME]]</f>
        <v>2.7777777777777679E-3</v>
      </c>
      <c r="G529" s="17" t="s">
        <v>3678</v>
      </c>
      <c r="H529" s="2" t="s">
        <v>43</v>
      </c>
      <c r="I529" s="2" t="s">
        <v>449</v>
      </c>
      <c r="J529" s="2" t="s">
        <v>21</v>
      </c>
      <c r="K529" s="5" t="s">
        <v>1608</v>
      </c>
      <c r="L529" s="19" t="s">
        <v>22</v>
      </c>
      <c r="M529" s="19" t="s">
        <v>2662</v>
      </c>
      <c r="N529" s="63" t="s">
        <v>41</v>
      </c>
      <c r="O529" s="2" t="s">
        <v>41</v>
      </c>
      <c r="P529" s="3">
        <v>45210</v>
      </c>
      <c r="Q529" s="3" t="str">
        <f>TEXT(Table1[[#This Row],[END DATE ]], "MMMM YYYY")</f>
        <v>October 2023</v>
      </c>
      <c r="R529" s="4">
        <v>0.35138888888888892</v>
      </c>
      <c r="S529" s="6">
        <f t="shared" si="26"/>
        <v>45210.344444444447</v>
      </c>
      <c r="T529" s="6">
        <f t="shared" ref="T529:T590" si="27">P529+R529</f>
        <v>45210.351388888892</v>
      </c>
      <c r="U529" s="92">
        <f t="shared" ref="U529:U590" si="28">T529-S529</f>
        <v>6.9444444452528842E-3</v>
      </c>
      <c r="V529" s="2" t="s">
        <v>25</v>
      </c>
      <c r="W529" s="10" t="s">
        <v>26</v>
      </c>
    </row>
    <row r="530" spans="1:23" ht="18" customHeight="1" x14ac:dyDescent="0.25">
      <c r="A530" s="107">
        <v>530</v>
      </c>
      <c r="B530" s="3">
        <v>45210</v>
      </c>
      <c r="C530" s="3" t="str">
        <f>TEXT(Table1[[#This Row],[CALL DATE]], "mmm yyy")</f>
        <v>Oct 2023</v>
      </c>
      <c r="D530" s="4">
        <v>0.36805555555555558</v>
      </c>
      <c r="E530" s="4">
        <v>0.37152777777777773</v>
      </c>
      <c r="F530" s="130">
        <f>Table1[[#This Row],[CALL 
ATTENDED 
TIME]]-Table1[[#This Row],[CALL RECEIVED TIME]]</f>
        <v>3.4722222222221544E-3</v>
      </c>
      <c r="G530" s="18" t="s">
        <v>2324</v>
      </c>
      <c r="H530" s="2" t="s">
        <v>116</v>
      </c>
      <c r="I530" s="2" t="s">
        <v>2325</v>
      </c>
      <c r="J530" s="2" t="s">
        <v>21</v>
      </c>
      <c r="K530" s="5" t="s">
        <v>1608</v>
      </c>
      <c r="L530" s="19" t="s">
        <v>22</v>
      </c>
      <c r="M530" s="19" t="s">
        <v>2663</v>
      </c>
      <c r="N530" s="63" t="s">
        <v>41</v>
      </c>
      <c r="O530" s="2" t="s">
        <v>41</v>
      </c>
      <c r="P530" s="3">
        <v>45210</v>
      </c>
      <c r="Q530" s="3" t="str">
        <f>TEXT(Table1[[#This Row],[END DATE ]], "MMMM YYYY")</f>
        <v>October 2023</v>
      </c>
      <c r="R530" s="4">
        <v>0.38194444444444442</v>
      </c>
      <c r="S530" s="6">
        <f t="shared" si="26"/>
        <v>45210.368055555555</v>
      </c>
      <c r="T530" s="6">
        <f t="shared" si="27"/>
        <v>45210.381944444445</v>
      </c>
      <c r="U530" s="92">
        <f t="shared" si="28"/>
        <v>1.3888888890505768E-2</v>
      </c>
      <c r="V530" s="2" t="s">
        <v>25</v>
      </c>
      <c r="W530" s="10" t="s">
        <v>47</v>
      </c>
    </row>
    <row r="531" spans="1:23" ht="18" customHeight="1" x14ac:dyDescent="0.25">
      <c r="A531" s="107">
        <v>531</v>
      </c>
      <c r="B531" s="3">
        <v>45210</v>
      </c>
      <c r="C531" s="3" t="str">
        <f>TEXT(Table1[[#This Row],[CALL DATE]], "mmm yyy")</f>
        <v>Oct 2023</v>
      </c>
      <c r="D531" s="4">
        <v>0.39583333333333331</v>
      </c>
      <c r="E531" s="4">
        <v>0.39930555555555558</v>
      </c>
      <c r="F531" s="130">
        <f>Table1[[#This Row],[CALL 
ATTENDED 
TIME]]-Table1[[#This Row],[CALL RECEIVED TIME]]</f>
        <v>3.4722222222222654E-3</v>
      </c>
      <c r="G531" s="18" t="s">
        <v>3649</v>
      </c>
      <c r="H531" s="2" t="s">
        <v>19</v>
      </c>
      <c r="I531" s="2" t="s">
        <v>149</v>
      </c>
      <c r="J531" s="2" t="s">
        <v>21</v>
      </c>
      <c r="K531" s="5" t="s">
        <v>1608</v>
      </c>
      <c r="L531" s="19" t="s">
        <v>260</v>
      </c>
      <c r="M531" s="19" t="s">
        <v>2664</v>
      </c>
      <c r="N531" s="10" t="s">
        <v>3335</v>
      </c>
      <c r="O531" s="10" t="s">
        <v>41</v>
      </c>
      <c r="P531" s="3">
        <v>45210</v>
      </c>
      <c r="Q531" s="3" t="str">
        <f>TEXT(Table1[[#This Row],[END DATE ]], "MMMM YYYY")</f>
        <v>October 2023</v>
      </c>
      <c r="R531" s="4">
        <v>0.40972222222222227</v>
      </c>
      <c r="S531" s="6">
        <f t="shared" si="26"/>
        <v>45210.395833333336</v>
      </c>
      <c r="T531" s="6">
        <f t="shared" si="27"/>
        <v>45210.409722222219</v>
      </c>
      <c r="U531" s="92">
        <f t="shared" si="28"/>
        <v>1.3888888883229811E-2</v>
      </c>
      <c r="V531" s="2" t="s">
        <v>25</v>
      </c>
      <c r="W531" s="2" t="s">
        <v>42</v>
      </c>
    </row>
    <row r="532" spans="1:23" ht="18" customHeight="1" x14ac:dyDescent="0.25">
      <c r="A532" s="107">
        <v>532</v>
      </c>
      <c r="B532" s="3">
        <v>45210</v>
      </c>
      <c r="C532" s="3" t="str">
        <f>TEXT(Table1[[#This Row],[CALL DATE]], "mmm yyy")</f>
        <v>Oct 2023</v>
      </c>
      <c r="D532" s="4">
        <v>0.40972222222222227</v>
      </c>
      <c r="E532" s="4">
        <v>0.41319444444444442</v>
      </c>
      <c r="F532" s="130">
        <f>Table1[[#This Row],[CALL 
ATTENDED 
TIME]]-Table1[[#This Row],[CALL RECEIVED TIME]]</f>
        <v>3.4722222222221544E-3</v>
      </c>
      <c r="G532" s="17" t="s">
        <v>3649</v>
      </c>
      <c r="H532" s="5" t="s">
        <v>19</v>
      </c>
      <c r="I532" s="5" t="s">
        <v>149</v>
      </c>
      <c r="J532" s="2" t="s">
        <v>21</v>
      </c>
      <c r="K532" s="5" t="s">
        <v>1608</v>
      </c>
      <c r="L532" s="19" t="s">
        <v>432</v>
      </c>
      <c r="M532" s="19" t="s">
        <v>2665</v>
      </c>
      <c r="N532" s="10" t="s">
        <v>3336</v>
      </c>
      <c r="O532" s="10" t="s">
        <v>41</v>
      </c>
      <c r="P532" s="3">
        <v>45210</v>
      </c>
      <c r="Q532" s="3" t="str">
        <f>TEXT(Table1[[#This Row],[END DATE ]], "MMMM YYYY")</f>
        <v>October 2023</v>
      </c>
      <c r="R532" s="4">
        <v>0.4236111111111111</v>
      </c>
      <c r="S532" s="6">
        <f t="shared" si="26"/>
        <v>45210.409722222219</v>
      </c>
      <c r="T532" s="6">
        <f t="shared" si="27"/>
        <v>45210.423611111109</v>
      </c>
      <c r="U532" s="92">
        <f t="shared" si="28"/>
        <v>1.3888888890505768E-2</v>
      </c>
      <c r="V532" s="2" t="s">
        <v>25</v>
      </c>
      <c r="W532" s="2" t="s">
        <v>42</v>
      </c>
    </row>
    <row r="533" spans="1:23" ht="18" customHeight="1" x14ac:dyDescent="0.25">
      <c r="A533" s="107">
        <v>533</v>
      </c>
      <c r="B533" s="3">
        <v>45210</v>
      </c>
      <c r="C533" s="3" t="str">
        <f>TEXT(Table1[[#This Row],[CALL DATE]], "mmm yyy")</f>
        <v>Oct 2023</v>
      </c>
      <c r="D533" s="4">
        <v>0.4375</v>
      </c>
      <c r="E533" s="4">
        <v>0.44097222222222227</v>
      </c>
      <c r="F533" s="130">
        <f>Table1[[#This Row],[CALL 
ATTENDED 
TIME]]-Table1[[#This Row],[CALL RECEIVED TIME]]</f>
        <v>3.4722222222222654E-3</v>
      </c>
      <c r="G533" s="18" t="s">
        <v>585</v>
      </c>
      <c r="H533" s="2" t="s">
        <v>139</v>
      </c>
      <c r="I533" s="2">
        <v>334</v>
      </c>
      <c r="J533" s="2" t="s">
        <v>21</v>
      </c>
      <c r="K533" s="5" t="s">
        <v>1608</v>
      </c>
      <c r="L533" s="19" t="s">
        <v>22</v>
      </c>
      <c r="M533" s="19" t="s">
        <v>2666</v>
      </c>
      <c r="N533" s="2" t="s">
        <v>41</v>
      </c>
      <c r="O533" s="10" t="s">
        <v>41</v>
      </c>
      <c r="P533" s="3">
        <v>45210</v>
      </c>
      <c r="Q533" s="3" t="str">
        <f>TEXT(Table1[[#This Row],[END DATE ]], "MMMM YYYY")</f>
        <v>October 2023</v>
      </c>
      <c r="R533" s="4">
        <v>0.44444444444444442</v>
      </c>
      <c r="S533" s="6">
        <f t="shared" si="26"/>
        <v>45210.4375</v>
      </c>
      <c r="T533" s="6">
        <f t="shared" si="27"/>
        <v>45210.444444444445</v>
      </c>
      <c r="U533" s="92">
        <f t="shared" si="28"/>
        <v>6.9444444452528842E-3</v>
      </c>
      <c r="V533" s="2" t="s">
        <v>25</v>
      </c>
      <c r="W533" s="2" t="s">
        <v>42</v>
      </c>
    </row>
    <row r="534" spans="1:23" ht="18" customHeight="1" x14ac:dyDescent="0.25">
      <c r="A534" s="107">
        <v>534</v>
      </c>
      <c r="B534" s="3">
        <v>45210</v>
      </c>
      <c r="C534" s="3" t="str">
        <f>TEXT(Table1[[#This Row],[CALL DATE]], "mmm yyy")</f>
        <v>Oct 2023</v>
      </c>
      <c r="D534" s="4">
        <v>0.46527777777777773</v>
      </c>
      <c r="E534" s="4">
        <v>0.46666666666666662</v>
      </c>
      <c r="F534" s="130">
        <f>Table1[[#This Row],[CALL 
ATTENDED 
TIME]]-Table1[[#This Row],[CALL RECEIVED TIME]]</f>
        <v>1.388888888888884E-3</v>
      </c>
      <c r="G534" s="17" t="s">
        <v>3636</v>
      </c>
      <c r="H534" s="2" t="s">
        <v>128</v>
      </c>
      <c r="I534" s="2" t="s">
        <v>250</v>
      </c>
      <c r="J534" s="2" t="s">
        <v>21</v>
      </c>
      <c r="K534" s="5" t="s">
        <v>1608</v>
      </c>
      <c r="L534" s="19" t="s">
        <v>2667</v>
      </c>
      <c r="M534" s="19" t="s">
        <v>2668</v>
      </c>
      <c r="N534" s="2" t="s">
        <v>41</v>
      </c>
      <c r="O534" s="10" t="s">
        <v>41</v>
      </c>
      <c r="P534" s="3">
        <v>45210</v>
      </c>
      <c r="Q534" s="3" t="str">
        <f>TEXT(Table1[[#This Row],[END DATE ]], "MMMM YYYY")</f>
        <v>October 2023</v>
      </c>
      <c r="R534" s="4">
        <v>0.47916666666666669</v>
      </c>
      <c r="S534" s="6">
        <f t="shared" si="26"/>
        <v>45210.465277777781</v>
      </c>
      <c r="T534" s="6">
        <f t="shared" si="27"/>
        <v>45210.479166666664</v>
      </c>
      <c r="U534" s="92">
        <f t="shared" si="28"/>
        <v>1.3888888883229811E-2</v>
      </c>
      <c r="V534" s="2" t="s">
        <v>25</v>
      </c>
      <c r="W534" s="2" t="s">
        <v>47</v>
      </c>
    </row>
    <row r="535" spans="1:23" ht="18" customHeight="1" x14ac:dyDescent="0.25">
      <c r="A535" s="107">
        <v>535</v>
      </c>
      <c r="B535" s="3">
        <v>45210</v>
      </c>
      <c r="C535" s="3" t="str">
        <f>TEXT(Table1[[#This Row],[CALL DATE]], "mmm yyy")</f>
        <v>Oct 2023</v>
      </c>
      <c r="D535" s="4">
        <v>0.64583333333333337</v>
      </c>
      <c r="E535" s="4">
        <v>0.65277777777777779</v>
      </c>
      <c r="F535" s="130">
        <f>Table1[[#This Row],[CALL 
ATTENDED 
TIME]]-Table1[[#This Row],[CALL RECEIVED TIME]]</f>
        <v>6.9444444444444198E-3</v>
      </c>
      <c r="G535" s="17" t="s">
        <v>3678</v>
      </c>
      <c r="H535" s="5" t="s">
        <v>43</v>
      </c>
      <c r="I535" s="5" t="s">
        <v>695</v>
      </c>
      <c r="J535" s="2" t="s">
        <v>77</v>
      </c>
      <c r="K535" s="2" t="s">
        <v>111</v>
      </c>
      <c r="L535" s="18" t="s">
        <v>2669</v>
      </c>
      <c r="M535" s="18" t="s">
        <v>2670</v>
      </c>
      <c r="N535" s="63" t="s">
        <v>41</v>
      </c>
      <c r="O535" s="2" t="s">
        <v>41</v>
      </c>
      <c r="P535" s="3">
        <v>45210</v>
      </c>
      <c r="Q535" s="3" t="str">
        <f>TEXT(Table1[[#This Row],[END DATE ]], "MMMM YYYY")</f>
        <v>October 2023</v>
      </c>
      <c r="R535" s="4">
        <v>0.66319444444444442</v>
      </c>
      <c r="S535" s="6">
        <f t="shared" si="26"/>
        <v>45210.645833333336</v>
      </c>
      <c r="T535" s="6">
        <f t="shared" si="27"/>
        <v>45210.663194444445</v>
      </c>
      <c r="U535" s="92">
        <f t="shared" si="28"/>
        <v>1.7361111109494232E-2</v>
      </c>
      <c r="V535" s="2" t="s">
        <v>25</v>
      </c>
      <c r="W535" s="10" t="s">
        <v>26</v>
      </c>
    </row>
    <row r="536" spans="1:23" ht="18" customHeight="1" x14ac:dyDescent="0.25">
      <c r="A536" s="107">
        <v>536</v>
      </c>
      <c r="B536" s="3">
        <v>45211</v>
      </c>
      <c r="C536" s="3" t="str">
        <f>TEXT(Table1[[#This Row],[CALL DATE]], "mmm yyy")</f>
        <v>Oct 2023</v>
      </c>
      <c r="D536" s="4">
        <v>0.29166666666666669</v>
      </c>
      <c r="E536" s="4">
        <v>0.2951388888888889</v>
      </c>
      <c r="F536" s="130">
        <f>Table1[[#This Row],[CALL 
ATTENDED 
TIME]]-Table1[[#This Row],[CALL RECEIVED TIME]]</f>
        <v>3.4722222222222099E-3</v>
      </c>
      <c r="G536" s="17" t="s">
        <v>3651</v>
      </c>
      <c r="H536" s="5" t="s">
        <v>43</v>
      </c>
      <c r="I536" s="5" t="s">
        <v>849</v>
      </c>
      <c r="J536" s="2" t="s">
        <v>21</v>
      </c>
      <c r="K536" s="5" t="s">
        <v>45</v>
      </c>
      <c r="L536" s="18" t="s">
        <v>845</v>
      </c>
      <c r="M536" s="19" t="s">
        <v>2671</v>
      </c>
      <c r="N536" s="2" t="s">
        <v>41</v>
      </c>
      <c r="O536" s="10" t="s">
        <v>41</v>
      </c>
      <c r="P536" s="3">
        <v>45211</v>
      </c>
      <c r="Q536" s="3" t="str">
        <f>TEXT(Table1[[#This Row],[END DATE ]], "MMMM YYYY")</f>
        <v>October 2023</v>
      </c>
      <c r="R536" s="4">
        <v>0.30555555555555552</v>
      </c>
      <c r="S536" s="6">
        <f t="shared" si="26"/>
        <v>45211.291666666664</v>
      </c>
      <c r="T536" s="6">
        <f t="shared" si="27"/>
        <v>45211.305555555555</v>
      </c>
      <c r="U536" s="92">
        <f t="shared" si="28"/>
        <v>1.3888888890505768E-2</v>
      </c>
      <c r="V536" s="2" t="s">
        <v>25</v>
      </c>
      <c r="W536" s="2" t="s">
        <v>47</v>
      </c>
    </row>
    <row r="537" spans="1:23" ht="18" customHeight="1" x14ac:dyDescent="0.25">
      <c r="A537" s="107">
        <v>537</v>
      </c>
      <c r="B537" s="3">
        <v>45211</v>
      </c>
      <c r="C537" s="3" t="str">
        <f>TEXT(Table1[[#This Row],[CALL DATE]], "mmm yyy")</f>
        <v>Oct 2023</v>
      </c>
      <c r="D537" s="4">
        <v>0.75</v>
      </c>
      <c r="E537" s="4">
        <v>0.75347222222222221</v>
      </c>
      <c r="F537" s="130">
        <f>Table1[[#This Row],[CALL 
ATTENDED 
TIME]]-Table1[[#This Row],[CALL RECEIVED TIME]]</f>
        <v>3.4722222222222099E-3</v>
      </c>
      <c r="G537" s="25" t="s">
        <v>3675</v>
      </c>
      <c r="H537" s="5" t="s">
        <v>43</v>
      </c>
      <c r="I537" s="5" t="s">
        <v>65</v>
      </c>
      <c r="J537" s="2" t="s">
        <v>77</v>
      </c>
      <c r="K537" s="2" t="s">
        <v>111</v>
      </c>
      <c r="L537" s="18" t="s">
        <v>2669</v>
      </c>
      <c r="M537" s="18" t="s">
        <v>2670</v>
      </c>
      <c r="N537" s="63" t="s">
        <v>41</v>
      </c>
      <c r="O537" s="2" t="s">
        <v>41</v>
      </c>
      <c r="P537" s="3">
        <v>45211</v>
      </c>
      <c r="Q537" s="3" t="str">
        <f>TEXT(Table1[[#This Row],[END DATE ]], "MMMM YYYY")</f>
        <v>October 2023</v>
      </c>
      <c r="R537" s="4">
        <v>0.76041666666666663</v>
      </c>
      <c r="S537" s="6">
        <f t="shared" si="26"/>
        <v>45211.75</v>
      </c>
      <c r="T537" s="6">
        <f t="shared" si="27"/>
        <v>45211.760416666664</v>
      </c>
      <c r="U537" s="92">
        <f t="shared" si="28"/>
        <v>1.0416666664241347E-2</v>
      </c>
      <c r="V537" s="2" t="s">
        <v>25</v>
      </c>
      <c r="W537" s="10" t="s">
        <v>26</v>
      </c>
    </row>
    <row r="538" spans="1:23" ht="18" customHeight="1" x14ac:dyDescent="0.25">
      <c r="A538" s="107">
        <v>538</v>
      </c>
      <c r="B538" s="3">
        <v>45211</v>
      </c>
      <c r="C538" s="3" t="str">
        <f>TEXT(Table1[[#This Row],[CALL DATE]], "mmm yyy")</f>
        <v>Oct 2023</v>
      </c>
      <c r="D538" s="4">
        <v>0.72916666666666663</v>
      </c>
      <c r="E538" s="4">
        <v>0.73611111111111116</v>
      </c>
      <c r="F538" s="130">
        <f>Table1[[#This Row],[CALL 
ATTENDED 
TIME]]-Table1[[#This Row],[CALL RECEIVED TIME]]</f>
        <v>6.9444444444445308E-3</v>
      </c>
      <c r="G538" s="24" t="s">
        <v>3494</v>
      </c>
      <c r="H538" s="8" t="s">
        <v>156</v>
      </c>
      <c r="I538" s="8" t="s">
        <v>31</v>
      </c>
      <c r="J538" s="2" t="s">
        <v>77</v>
      </c>
      <c r="K538" s="5" t="s">
        <v>1608</v>
      </c>
      <c r="L538" s="18" t="s">
        <v>2672</v>
      </c>
      <c r="M538" s="18" t="s">
        <v>2670</v>
      </c>
      <c r="N538" s="63" t="s">
        <v>41</v>
      </c>
      <c r="O538" s="2" t="s">
        <v>41</v>
      </c>
      <c r="P538" s="3">
        <v>45211</v>
      </c>
      <c r="Q538" s="3" t="str">
        <f>TEXT(Table1[[#This Row],[END DATE ]], "MMMM YYYY")</f>
        <v>October 2023</v>
      </c>
      <c r="R538" s="4">
        <v>0.74652777777777779</v>
      </c>
      <c r="S538" s="6">
        <f t="shared" si="26"/>
        <v>45211.729166666664</v>
      </c>
      <c r="T538" s="6">
        <f t="shared" si="27"/>
        <v>45211.746527777781</v>
      </c>
      <c r="U538" s="92">
        <f t="shared" si="28"/>
        <v>1.7361111116770189E-2</v>
      </c>
      <c r="V538" s="2" t="s">
        <v>25</v>
      </c>
      <c r="W538" s="10" t="s">
        <v>26</v>
      </c>
    </row>
    <row r="539" spans="1:23" ht="18" customHeight="1" x14ac:dyDescent="0.25">
      <c r="A539" s="107">
        <v>539</v>
      </c>
      <c r="B539" s="3">
        <v>45212</v>
      </c>
      <c r="C539" s="3" t="str">
        <f>TEXT(Table1[[#This Row],[CALL DATE]], "mmm yyy")</f>
        <v>Oct 2023</v>
      </c>
      <c r="D539" s="21">
        <v>0.76041666666666663</v>
      </c>
      <c r="E539" s="21">
        <v>0.76388888888888884</v>
      </c>
      <c r="F539" s="130">
        <f>Table1[[#This Row],[CALL 
ATTENDED 
TIME]]-Table1[[#This Row],[CALL RECEIVED TIME]]</f>
        <v>3.4722222222222099E-3</v>
      </c>
      <c r="G539" s="17" t="s">
        <v>3646</v>
      </c>
      <c r="H539" s="5" t="s">
        <v>128</v>
      </c>
      <c r="I539" s="5" t="s">
        <v>808</v>
      </c>
      <c r="J539" s="2" t="s">
        <v>443</v>
      </c>
      <c r="K539" s="5" t="s">
        <v>45</v>
      </c>
      <c r="L539" s="22" t="s">
        <v>403</v>
      </c>
      <c r="M539" s="22" t="s">
        <v>2673</v>
      </c>
      <c r="N539" s="23" t="s">
        <v>2674</v>
      </c>
      <c r="O539" s="2" t="s">
        <v>41</v>
      </c>
      <c r="P539" s="3">
        <v>45212</v>
      </c>
      <c r="Q539" s="3" t="str">
        <f>TEXT(Table1[[#This Row],[END DATE ]], "MMMM YYYY")</f>
        <v>October 2023</v>
      </c>
      <c r="R539" s="21">
        <v>0.77083333333333337</v>
      </c>
      <c r="S539" s="6">
        <f t="shared" si="26"/>
        <v>45212.760416666664</v>
      </c>
      <c r="T539" s="6">
        <f t="shared" si="27"/>
        <v>45212.770833333336</v>
      </c>
      <c r="U539" s="92">
        <f t="shared" si="28"/>
        <v>1.0416666671517305E-2</v>
      </c>
      <c r="V539" s="2" t="s">
        <v>25</v>
      </c>
      <c r="W539" s="10" t="s">
        <v>42</v>
      </c>
    </row>
    <row r="540" spans="1:23" ht="18" customHeight="1" x14ac:dyDescent="0.25">
      <c r="A540" s="107">
        <v>540</v>
      </c>
      <c r="B540" s="3">
        <v>45212</v>
      </c>
      <c r="C540" s="3" t="str">
        <f>TEXT(Table1[[#This Row],[CALL DATE]], "mmm yyy")</f>
        <v>Oct 2023</v>
      </c>
      <c r="D540" s="21">
        <v>0.77083333333333337</v>
      </c>
      <c r="E540" s="21">
        <v>0.77430555555555547</v>
      </c>
      <c r="F540" s="130">
        <f>Table1[[#This Row],[CALL 
ATTENDED 
TIME]]-Table1[[#This Row],[CALL RECEIVED TIME]]</f>
        <v>3.4722222222220989E-3</v>
      </c>
      <c r="G540" s="17" t="s">
        <v>3646</v>
      </c>
      <c r="H540" s="5" t="s">
        <v>128</v>
      </c>
      <c r="I540" s="5" t="s">
        <v>808</v>
      </c>
      <c r="J540" s="2" t="s">
        <v>443</v>
      </c>
      <c r="K540" s="5" t="s">
        <v>45</v>
      </c>
      <c r="L540" s="22" t="s">
        <v>403</v>
      </c>
      <c r="M540" s="22" t="s">
        <v>2673</v>
      </c>
      <c r="N540" s="23" t="s">
        <v>2674</v>
      </c>
      <c r="O540" s="2" t="s">
        <v>41</v>
      </c>
      <c r="P540" s="3">
        <v>45212</v>
      </c>
      <c r="Q540" s="3" t="str">
        <f>TEXT(Table1[[#This Row],[END DATE ]], "MMMM YYYY")</f>
        <v>October 2023</v>
      </c>
      <c r="R540" s="21">
        <v>0.78125</v>
      </c>
      <c r="S540" s="6">
        <f t="shared" si="26"/>
        <v>45212.770833333336</v>
      </c>
      <c r="T540" s="6">
        <f t="shared" si="27"/>
        <v>45212.78125</v>
      </c>
      <c r="U540" s="92">
        <f t="shared" si="28"/>
        <v>1.0416666664241347E-2</v>
      </c>
      <c r="V540" s="2" t="s">
        <v>25</v>
      </c>
      <c r="W540" s="10" t="s">
        <v>42</v>
      </c>
    </row>
    <row r="541" spans="1:23" ht="18" customHeight="1" x14ac:dyDescent="0.25">
      <c r="A541" s="107">
        <v>541</v>
      </c>
      <c r="B541" s="3">
        <v>45212</v>
      </c>
      <c r="C541" s="3" t="str">
        <f>TEXT(Table1[[#This Row],[CALL DATE]], "mmm yyy")</f>
        <v>Oct 2023</v>
      </c>
      <c r="D541" s="21">
        <v>0.78125</v>
      </c>
      <c r="E541" s="21">
        <v>0.78472222222222221</v>
      </c>
      <c r="F541" s="130">
        <f>Table1[[#This Row],[CALL 
ATTENDED 
TIME]]-Table1[[#This Row],[CALL RECEIVED TIME]]</f>
        <v>3.4722222222222099E-3</v>
      </c>
      <c r="G541" s="17" t="s">
        <v>3646</v>
      </c>
      <c r="H541" s="5" t="s">
        <v>128</v>
      </c>
      <c r="I541" s="5" t="s">
        <v>237</v>
      </c>
      <c r="J541" s="2" t="s">
        <v>443</v>
      </c>
      <c r="K541" s="5" t="s">
        <v>45</v>
      </c>
      <c r="L541" s="22" t="s">
        <v>39</v>
      </c>
      <c r="M541" s="22" t="s">
        <v>2675</v>
      </c>
      <c r="N541" s="63" t="s">
        <v>41</v>
      </c>
      <c r="O541" s="2" t="s">
        <v>41</v>
      </c>
      <c r="P541" s="3">
        <v>45212</v>
      </c>
      <c r="Q541" s="3" t="str">
        <f>TEXT(Table1[[#This Row],[END DATE ]], "MMMM YYYY")</f>
        <v>October 2023</v>
      </c>
      <c r="R541" s="21">
        <v>0.79166666666666663</v>
      </c>
      <c r="S541" s="6">
        <f t="shared" si="26"/>
        <v>45212.78125</v>
      </c>
      <c r="T541" s="6">
        <f t="shared" si="27"/>
        <v>45212.791666666664</v>
      </c>
      <c r="U541" s="92">
        <f t="shared" si="28"/>
        <v>1.0416666664241347E-2</v>
      </c>
      <c r="V541" s="2" t="s">
        <v>25</v>
      </c>
      <c r="W541" s="10" t="s">
        <v>42</v>
      </c>
    </row>
    <row r="542" spans="1:23" ht="18" customHeight="1" x14ac:dyDescent="0.25">
      <c r="A542" s="107">
        <v>542</v>
      </c>
      <c r="B542" s="3">
        <v>45212</v>
      </c>
      <c r="C542" s="3" t="str">
        <f>TEXT(Table1[[#This Row],[CALL DATE]], "mmm yyy")</f>
        <v>Oct 2023</v>
      </c>
      <c r="D542" s="4">
        <v>0.52083333333333337</v>
      </c>
      <c r="E542" s="4">
        <v>0.52222222222222225</v>
      </c>
      <c r="F542" s="130">
        <f>Table1[[#This Row],[CALL 
ATTENDED 
TIME]]-Table1[[#This Row],[CALL RECEIVED TIME]]</f>
        <v>1.388888888888884E-3</v>
      </c>
      <c r="G542" s="17" t="s">
        <v>1417</v>
      </c>
      <c r="H542" s="5" t="s">
        <v>1418</v>
      </c>
      <c r="I542" s="5" t="s">
        <v>1419</v>
      </c>
      <c r="J542" s="2" t="s">
        <v>21</v>
      </c>
      <c r="K542" s="5" t="s">
        <v>45</v>
      </c>
      <c r="L542" s="19" t="s">
        <v>2676</v>
      </c>
      <c r="M542" s="19" t="s">
        <v>3371</v>
      </c>
      <c r="N542" s="63" t="s">
        <v>41</v>
      </c>
      <c r="O542" s="2" t="s">
        <v>41</v>
      </c>
      <c r="P542" s="3">
        <v>45212</v>
      </c>
      <c r="Q542" s="3" t="str">
        <f>TEXT(Table1[[#This Row],[END DATE ]], "MMMM YYYY")</f>
        <v>October 2023</v>
      </c>
      <c r="R542" s="4">
        <v>0.52777777777777779</v>
      </c>
      <c r="S542" s="6">
        <f t="shared" si="26"/>
        <v>45212.520833333336</v>
      </c>
      <c r="T542" s="6">
        <f t="shared" si="27"/>
        <v>45212.527777777781</v>
      </c>
      <c r="U542" s="92">
        <f t="shared" si="28"/>
        <v>6.9444444452528842E-3</v>
      </c>
      <c r="V542" s="2" t="s">
        <v>25</v>
      </c>
      <c r="W542" s="10" t="s">
        <v>26</v>
      </c>
    </row>
    <row r="543" spans="1:23" ht="18" customHeight="1" x14ac:dyDescent="0.25">
      <c r="A543" s="107">
        <v>543</v>
      </c>
      <c r="B543" s="3">
        <v>45212</v>
      </c>
      <c r="C543" s="3" t="str">
        <f>TEXT(Table1[[#This Row],[CALL DATE]], "mmm yyy")</f>
        <v>Oct 2023</v>
      </c>
      <c r="D543" s="4">
        <v>0.52777777777777779</v>
      </c>
      <c r="E543" s="4">
        <v>0.52916666666666667</v>
      </c>
      <c r="F543" s="130">
        <f>Table1[[#This Row],[CALL 
ATTENDED 
TIME]]-Table1[[#This Row],[CALL RECEIVED TIME]]</f>
        <v>1.388888888888884E-3</v>
      </c>
      <c r="G543" s="18" t="s">
        <v>858</v>
      </c>
      <c r="H543" s="2" t="s">
        <v>355</v>
      </c>
      <c r="I543" s="2" t="s">
        <v>859</v>
      </c>
      <c r="J543" s="2" t="s">
        <v>21</v>
      </c>
      <c r="K543" s="5" t="s">
        <v>45</v>
      </c>
      <c r="L543" s="19" t="s">
        <v>2677</v>
      </c>
      <c r="M543" s="19" t="s">
        <v>2678</v>
      </c>
      <c r="N543" s="63" t="s">
        <v>41</v>
      </c>
      <c r="O543" s="2" t="s">
        <v>41</v>
      </c>
      <c r="P543" s="3">
        <v>45212</v>
      </c>
      <c r="Q543" s="3" t="str">
        <f>TEXT(Table1[[#This Row],[END DATE ]], "MMMM YYYY")</f>
        <v>October 2023</v>
      </c>
      <c r="R543" s="4">
        <v>0.53472222222222221</v>
      </c>
      <c r="S543" s="6">
        <f t="shared" si="26"/>
        <v>45212.527777777781</v>
      </c>
      <c r="T543" s="6">
        <f t="shared" si="27"/>
        <v>45212.534722222219</v>
      </c>
      <c r="U543" s="92">
        <f t="shared" si="28"/>
        <v>6.9444444379769266E-3</v>
      </c>
      <c r="V543" s="2" t="s">
        <v>25</v>
      </c>
      <c r="W543" s="10" t="s">
        <v>26</v>
      </c>
    </row>
    <row r="544" spans="1:23" ht="18" customHeight="1" x14ac:dyDescent="0.25">
      <c r="A544" s="107">
        <v>544</v>
      </c>
      <c r="B544" s="3">
        <v>45212</v>
      </c>
      <c r="C544" s="3" t="str">
        <f>TEXT(Table1[[#This Row],[CALL DATE]], "mmm yyy")</f>
        <v>Oct 2023</v>
      </c>
      <c r="D544" s="4">
        <v>0.625</v>
      </c>
      <c r="E544" s="4">
        <v>0.62847222222222221</v>
      </c>
      <c r="F544" s="130">
        <f>Table1[[#This Row],[CALL 
ATTENDED 
TIME]]-Table1[[#This Row],[CALL RECEIVED TIME]]</f>
        <v>3.4722222222222099E-3</v>
      </c>
      <c r="G544" s="30" t="s">
        <v>190</v>
      </c>
      <c r="H544" s="2" t="s">
        <v>191</v>
      </c>
      <c r="I544" s="2" t="s">
        <v>192</v>
      </c>
      <c r="J544" s="2" t="s">
        <v>21</v>
      </c>
      <c r="K544" s="5" t="s">
        <v>45</v>
      </c>
      <c r="L544" s="19" t="s">
        <v>2679</v>
      </c>
      <c r="M544" s="19" t="s">
        <v>2680</v>
      </c>
      <c r="N544" s="63" t="s">
        <v>41</v>
      </c>
      <c r="O544" s="2" t="s">
        <v>41</v>
      </c>
      <c r="P544" s="3">
        <v>45212</v>
      </c>
      <c r="Q544" s="3" t="str">
        <f>TEXT(Table1[[#This Row],[END DATE ]], "MMMM YYYY")</f>
        <v>October 2023</v>
      </c>
      <c r="R544" s="4">
        <v>0.64583333333333337</v>
      </c>
      <c r="S544" s="6">
        <f t="shared" si="26"/>
        <v>45212.625</v>
      </c>
      <c r="T544" s="6">
        <f t="shared" si="27"/>
        <v>45212.645833333336</v>
      </c>
      <c r="U544" s="92">
        <f t="shared" si="28"/>
        <v>2.0833333335758653E-2</v>
      </c>
      <c r="V544" s="2" t="s">
        <v>25</v>
      </c>
      <c r="W544" s="10" t="s">
        <v>26</v>
      </c>
    </row>
    <row r="545" spans="1:23" ht="18" customHeight="1" x14ac:dyDescent="0.25">
      <c r="A545" s="107">
        <v>545</v>
      </c>
      <c r="B545" s="73">
        <v>45212</v>
      </c>
      <c r="C545" s="73" t="str">
        <f>TEXT(Table1[[#This Row],[CALL DATE]], "mmm yyy")</f>
        <v>Oct 2023</v>
      </c>
      <c r="D545" s="75">
        <v>0.28125</v>
      </c>
      <c r="E545" s="75">
        <v>0.28472222222222221</v>
      </c>
      <c r="F545" s="130">
        <f>Table1[[#This Row],[CALL 
ATTENDED 
TIME]]-Table1[[#This Row],[CALL RECEIVED TIME]]</f>
        <v>3.4722222222222099E-3</v>
      </c>
      <c r="G545" s="64" t="s">
        <v>1337</v>
      </c>
      <c r="H545" s="61" t="s">
        <v>1338</v>
      </c>
      <c r="I545" s="61" t="s">
        <v>2681</v>
      </c>
      <c r="J545" s="2" t="s">
        <v>171</v>
      </c>
      <c r="K545" s="5" t="s">
        <v>1608</v>
      </c>
      <c r="L545" s="48" t="s">
        <v>2682</v>
      </c>
      <c r="M545" s="48" t="s">
        <v>2683</v>
      </c>
      <c r="N545" s="63" t="s">
        <v>41</v>
      </c>
      <c r="O545" s="2" t="s">
        <v>41</v>
      </c>
      <c r="P545" s="73">
        <v>45212</v>
      </c>
      <c r="Q545" s="73" t="str">
        <f>TEXT(Table1[[#This Row],[END DATE ]], "MMMM YYYY")</f>
        <v>October 2023</v>
      </c>
      <c r="R545" s="75">
        <v>0.29166666666666669</v>
      </c>
      <c r="S545" s="6">
        <f t="shared" si="26"/>
        <v>45212.28125</v>
      </c>
      <c r="T545" s="6">
        <f t="shared" si="27"/>
        <v>45212.291666666664</v>
      </c>
      <c r="U545" s="92">
        <f t="shared" si="28"/>
        <v>1.0416666664241347E-2</v>
      </c>
      <c r="V545" s="2" t="s">
        <v>25</v>
      </c>
      <c r="W545" s="10" t="s">
        <v>26</v>
      </c>
    </row>
    <row r="546" spans="1:23" ht="18" customHeight="1" x14ac:dyDescent="0.25">
      <c r="A546" s="107">
        <v>546</v>
      </c>
      <c r="B546" s="3">
        <v>45212</v>
      </c>
      <c r="C546" s="3" t="str">
        <f>TEXT(Table1[[#This Row],[CALL DATE]], "mmm yyy")</f>
        <v>Oct 2023</v>
      </c>
      <c r="D546" s="21">
        <v>0.67361111111111105</v>
      </c>
      <c r="E546" s="21">
        <v>0.6875</v>
      </c>
      <c r="F546" s="130">
        <f>Table1[[#This Row],[CALL 
ATTENDED 
TIME]]-Table1[[#This Row],[CALL RECEIVED TIME]]</f>
        <v>1.3888888888888951E-2</v>
      </c>
      <c r="G546" s="17" t="s">
        <v>3641</v>
      </c>
      <c r="H546" s="5" t="s">
        <v>36</v>
      </c>
      <c r="I546" s="5" t="s">
        <v>37</v>
      </c>
      <c r="J546" s="5" t="s">
        <v>54</v>
      </c>
      <c r="K546" s="5" t="s">
        <v>1608</v>
      </c>
      <c r="L546" s="17" t="s">
        <v>22</v>
      </c>
      <c r="M546" s="17" t="s">
        <v>2197</v>
      </c>
      <c r="N546" s="5" t="s">
        <v>41</v>
      </c>
      <c r="O546" s="5" t="s">
        <v>41</v>
      </c>
      <c r="P546" s="3">
        <v>45212</v>
      </c>
      <c r="Q546" s="3" t="str">
        <f>TEXT(Table1[[#This Row],[END DATE ]], "MMMM YYYY")</f>
        <v>October 2023</v>
      </c>
      <c r="R546" s="21">
        <v>0.69444444444444398</v>
      </c>
      <c r="S546" s="6">
        <f t="shared" si="26"/>
        <v>45212.673611111109</v>
      </c>
      <c r="T546" s="6">
        <f t="shared" si="27"/>
        <v>45212.694444444445</v>
      </c>
      <c r="U546" s="92">
        <f t="shared" si="28"/>
        <v>2.0833333335758653E-2</v>
      </c>
      <c r="V546" s="2" t="s">
        <v>25</v>
      </c>
      <c r="W546" s="2" t="s">
        <v>42</v>
      </c>
    </row>
    <row r="547" spans="1:23" ht="18" customHeight="1" x14ac:dyDescent="0.25">
      <c r="A547" s="107">
        <v>547</v>
      </c>
      <c r="B547" s="3">
        <v>45213</v>
      </c>
      <c r="C547" s="3" t="str">
        <f>TEXT(Table1[[#This Row],[CALL DATE]], "mmm yyy")</f>
        <v>Oct 2023</v>
      </c>
      <c r="D547" s="21">
        <v>0.67708333333333337</v>
      </c>
      <c r="E547" s="21">
        <v>0.68055555555555547</v>
      </c>
      <c r="F547" s="130">
        <f>Table1[[#This Row],[CALL 
ATTENDED 
TIME]]-Table1[[#This Row],[CALL RECEIVED TIME]]</f>
        <v>3.4722222222220989E-3</v>
      </c>
      <c r="G547" s="17" t="s">
        <v>3651</v>
      </c>
      <c r="H547" s="5" t="s">
        <v>43</v>
      </c>
      <c r="I547" s="5" t="s">
        <v>256</v>
      </c>
      <c r="J547" s="2" t="s">
        <v>443</v>
      </c>
      <c r="K547" s="2" t="s">
        <v>182</v>
      </c>
      <c r="L547" s="18" t="s">
        <v>845</v>
      </c>
      <c r="M547" s="22" t="s">
        <v>2684</v>
      </c>
      <c r="N547" s="23" t="s">
        <v>41</v>
      </c>
      <c r="O547" s="23" t="s">
        <v>41</v>
      </c>
      <c r="P547" s="3">
        <v>45213</v>
      </c>
      <c r="Q547" s="3" t="str">
        <f>TEXT(Table1[[#This Row],[END DATE ]], "MMMM YYYY")</f>
        <v>October 2023</v>
      </c>
      <c r="R547" s="21">
        <v>0.6875</v>
      </c>
      <c r="S547" s="6">
        <f t="shared" si="26"/>
        <v>45213.677083333336</v>
      </c>
      <c r="T547" s="6">
        <f t="shared" si="27"/>
        <v>45213.6875</v>
      </c>
      <c r="U547" s="92">
        <f t="shared" si="28"/>
        <v>1.0416666664241347E-2</v>
      </c>
      <c r="V547" s="2" t="s">
        <v>25</v>
      </c>
      <c r="W547" s="10" t="s">
        <v>47</v>
      </c>
    </row>
    <row r="548" spans="1:23" ht="18" customHeight="1" x14ac:dyDescent="0.25">
      <c r="A548" s="107">
        <v>548</v>
      </c>
      <c r="B548" s="3">
        <v>45213</v>
      </c>
      <c r="C548" s="3" t="str">
        <f>TEXT(Table1[[#This Row],[CALL DATE]], "mmm yyy")</f>
        <v>Oct 2023</v>
      </c>
      <c r="D548" s="21">
        <v>0.72916666666666696</v>
      </c>
      <c r="E548" s="21">
        <v>0.73263888888888895</v>
      </c>
      <c r="F548" s="130">
        <f>Table1[[#This Row],[CALL 
ATTENDED 
TIME]]-Table1[[#This Row],[CALL RECEIVED TIME]]</f>
        <v>3.4722222222219878E-3</v>
      </c>
      <c r="G548" s="17" t="s">
        <v>3637</v>
      </c>
      <c r="H548" s="5" t="s">
        <v>27</v>
      </c>
      <c r="I548" s="5" t="s">
        <v>368</v>
      </c>
      <c r="J548" s="5" t="s">
        <v>54</v>
      </c>
      <c r="K548" s="2" t="s">
        <v>55</v>
      </c>
      <c r="L548" s="17" t="s">
        <v>2685</v>
      </c>
      <c r="M548" s="17" t="s">
        <v>2686</v>
      </c>
      <c r="N548" s="5" t="s">
        <v>41</v>
      </c>
      <c r="O548" s="5" t="s">
        <v>41</v>
      </c>
      <c r="P548" s="3">
        <v>45213</v>
      </c>
      <c r="Q548" s="3" t="str">
        <f>TEXT(Table1[[#This Row],[END DATE ]], "MMMM YYYY")</f>
        <v>October 2023</v>
      </c>
      <c r="R548" s="21">
        <v>0.74652777777777801</v>
      </c>
      <c r="S548" s="6">
        <f t="shared" si="26"/>
        <v>45213.729166666664</v>
      </c>
      <c r="T548" s="6">
        <f t="shared" si="27"/>
        <v>45213.746527777781</v>
      </c>
      <c r="U548" s="92">
        <f t="shared" si="28"/>
        <v>1.7361111116770189E-2</v>
      </c>
      <c r="V548" s="2" t="s">
        <v>25</v>
      </c>
      <c r="W548" s="10" t="s">
        <v>47</v>
      </c>
    </row>
    <row r="549" spans="1:23" ht="18" customHeight="1" x14ac:dyDescent="0.25">
      <c r="A549" s="107">
        <v>549</v>
      </c>
      <c r="B549" s="3">
        <v>45214</v>
      </c>
      <c r="C549" s="3" t="str">
        <f>TEXT(Table1[[#This Row],[CALL DATE]], "mmm yyy")</f>
        <v>Oct 2023</v>
      </c>
      <c r="D549" s="21">
        <v>0.57291666666666663</v>
      </c>
      <c r="E549" s="21">
        <v>0.57638888888888895</v>
      </c>
      <c r="F549" s="130">
        <f>Table1[[#This Row],[CALL 
ATTENDED 
TIME]]-Table1[[#This Row],[CALL RECEIVED TIME]]</f>
        <v>3.4722222222223209E-3</v>
      </c>
      <c r="G549" s="17" t="s">
        <v>437</v>
      </c>
      <c r="H549" s="5" t="s">
        <v>27</v>
      </c>
      <c r="I549" s="5" t="s">
        <v>58</v>
      </c>
      <c r="J549" s="2" t="s">
        <v>443</v>
      </c>
      <c r="K549" s="5" t="s">
        <v>1608</v>
      </c>
      <c r="L549" s="22" t="s">
        <v>2687</v>
      </c>
      <c r="M549" s="22" t="s">
        <v>2688</v>
      </c>
      <c r="N549" s="23" t="s">
        <v>41</v>
      </c>
      <c r="O549" s="23" t="s">
        <v>41</v>
      </c>
      <c r="P549" s="3">
        <v>45214</v>
      </c>
      <c r="Q549" s="3" t="str">
        <f>TEXT(Table1[[#This Row],[END DATE ]], "MMMM YYYY")</f>
        <v>October 2023</v>
      </c>
      <c r="R549" s="21">
        <v>0.58333333333333337</v>
      </c>
      <c r="S549" s="6">
        <f t="shared" si="26"/>
        <v>45214.572916666664</v>
      </c>
      <c r="T549" s="6">
        <f t="shared" si="27"/>
        <v>45214.583333333336</v>
      </c>
      <c r="U549" s="92">
        <f t="shared" si="28"/>
        <v>1.0416666671517305E-2</v>
      </c>
      <c r="V549" s="2" t="s">
        <v>25</v>
      </c>
      <c r="W549" s="10" t="s">
        <v>47</v>
      </c>
    </row>
    <row r="550" spans="1:23" ht="18" customHeight="1" x14ac:dyDescent="0.25">
      <c r="A550" s="107">
        <v>550</v>
      </c>
      <c r="B550" s="3">
        <v>45214</v>
      </c>
      <c r="C550" s="3" t="str">
        <f>TEXT(Table1[[#This Row],[CALL DATE]], "mmm yyy")</f>
        <v>Oct 2023</v>
      </c>
      <c r="D550" s="21">
        <v>0.5625</v>
      </c>
      <c r="E550" s="21">
        <v>0.56597222222222221</v>
      </c>
      <c r="F550" s="130">
        <f>Table1[[#This Row],[CALL 
ATTENDED 
TIME]]-Table1[[#This Row],[CALL RECEIVED TIME]]</f>
        <v>3.4722222222222099E-3</v>
      </c>
      <c r="G550" s="17" t="s">
        <v>3660</v>
      </c>
      <c r="H550" s="5" t="s">
        <v>27</v>
      </c>
      <c r="I550" s="5" t="s">
        <v>125</v>
      </c>
      <c r="J550" s="2" t="s">
        <v>443</v>
      </c>
      <c r="K550" s="2" t="s">
        <v>55</v>
      </c>
      <c r="L550" s="22" t="s">
        <v>481</v>
      </c>
      <c r="M550" s="22" t="s">
        <v>2689</v>
      </c>
      <c r="N550" s="63" t="s">
        <v>41</v>
      </c>
      <c r="O550" s="2" t="s">
        <v>41</v>
      </c>
      <c r="P550" s="3">
        <v>45214</v>
      </c>
      <c r="Q550" s="3" t="str">
        <f>TEXT(Table1[[#This Row],[END DATE ]], "MMMM YYYY")</f>
        <v>October 2023</v>
      </c>
      <c r="R550" s="21">
        <v>0.56944444444444442</v>
      </c>
      <c r="S550" s="6">
        <f t="shared" si="26"/>
        <v>45214.5625</v>
      </c>
      <c r="T550" s="6">
        <f t="shared" si="27"/>
        <v>45214.569444444445</v>
      </c>
      <c r="U550" s="92">
        <f t="shared" si="28"/>
        <v>6.9444444452528842E-3</v>
      </c>
      <c r="V550" s="2" t="s">
        <v>25</v>
      </c>
      <c r="W550" s="10" t="s">
        <v>47</v>
      </c>
    </row>
    <row r="551" spans="1:23" ht="18" customHeight="1" x14ac:dyDescent="0.25">
      <c r="A551" s="107">
        <v>551</v>
      </c>
      <c r="B551" s="3">
        <v>45214</v>
      </c>
      <c r="C551" s="3" t="str">
        <f>TEXT(Table1[[#This Row],[CALL DATE]], "mmm yyy")</f>
        <v>Oct 2023</v>
      </c>
      <c r="D551" s="21">
        <v>0.69444444444444453</v>
      </c>
      <c r="E551" s="21">
        <v>0.69791666666666663</v>
      </c>
      <c r="F551" s="130">
        <f>Table1[[#This Row],[CALL 
ATTENDED 
TIME]]-Table1[[#This Row],[CALL RECEIVED TIME]]</f>
        <v>3.4722222222220989E-3</v>
      </c>
      <c r="G551" s="50" t="s">
        <v>3497</v>
      </c>
      <c r="H551" s="38" t="s">
        <v>2690</v>
      </c>
      <c r="I551" s="38" t="s">
        <v>998</v>
      </c>
      <c r="J551" s="5" t="s">
        <v>443</v>
      </c>
      <c r="K551" s="5" t="s">
        <v>179</v>
      </c>
      <c r="L551" s="22" t="s">
        <v>2691</v>
      </c>
      <c r="M551" s="22" t="s">
        <v>2692</v>
      </c>
      <c r="N551" s="63" t="s">
        <v>41</v>
      </c>
      <c r="O551" s="2" t="s">
        <v>41</v>
      </c>
      <c r="P551" s="3">
        <v>45214</v>
      </c>
      <c r="Q551" s="3" t="str">
        <f>TEXT(Table1[[#This Row],[END DATE ]], "MMMM YYYY")</f>
        <v>October 2023</v>
      </c>
      <c r="R551" s="21">
        <v>0.70138888888888884</v>
      </c>
      <c r="S551" s="6">
        <f t="shared" si="26"/>
        <v>45214.694444444445</v>
      </c>
      <c r="T551" s="6">
        <f t="shared" si="27"/>
        <v>45214.701388888891</v>
      </c>
      <c r="U551" s="92">
        <f t="shared" si="28"/>
        <v>6.9444444452528842E-3</v>
      </c>
      <c r="V551" s="2" t="s">
        <v>25</v>
      </c>
      <c r="W551" s="10" t="s">
        <v>26</v>
      </c>
    </row>
    <row r="552" spans="1:23" ht="18" customHeight="1" x14ac:dyDescent="0.25">
      <c r="A552" s="107">
        <v>552</v>
      </c>
      <c r="B552" s="3">
        <v>45215</v>
      </c>
      <c r="C552" s="3" t="str">
        <f>TEXT(Table1[[#This Row],[CALL DATE]], "mmm yyy")</f>
        <v>Oct 2023</v>
      </c>
      <c r="D552" s="21">
        <v>0.5625</v>
      </c>
      <c r="E552" s="21">
        <v>0.56597222222222221</v>
      </c>
      <c r="F552" s="130">
        <f>Table1[[#This Row],[CALL 
ATTENDED 
TIME]]-Table1[[#This Row],[CALL RECEIVED TIME]]</f>
        <v>3.4722222222222099E-3</v>
      </c>
      <c r="G552" s="17" t="s">
        <v>1489</v>
      </c>
      <c r="H552" s="5" t="s">
        <v>1302</v>
      </c>
      <c r="I552" s="5" t="s">
        <v>2693</v>
      </c>
      <c r="J552" s="2" t="s">
        <v>443</v>
      </c>
      <c r="K552" s="5" t="s">
        <v>45</v>
      </c>
      <c r="L552" s="22" t="s">
        <v>2694</v>
      </c>
      <c r="M552" s="22" t="s">
        <v>2695</v>
      </c>
      <c r="N552" s="23" t="s">
        <v>1778</v>
      </c>
      <c r="O552" s="2" t="s">
        <v>41</v>
      </c>
      <c r="P552" s="3">
        <v>45215</v>
      </c>
      <c r="Q552" s="3" t="str">
        <f>TEXT(Table1[[#This Row],[END DATE ]], "MMMM YYYY")</f>
        <v>October 2023</v>
      </c>
      <c r="R552" s="21">
        <v>0.56944444444444442</v>
      </c>
      <c r="S552" s="6">
        <f t="shared" si="26"/>
        <v>45215.5625</v>
      </c>
      <c r="T552" s="6">
        <f t="shared" si="27"/>
        <v>45215.569444444445</v>
      </c>
      <c r="U552" s="92">
        <f t="shared" si="28"/>
        <v>6.9444444452528842E-3</v>
      </c>
      <c r="V552" s="2" t="s">
        <v>25</v>
      </c>
      <c r="W552" s="10" t="s">
        <v>26</v>
      </c>
    </row>
    <row r="553" spans="1:23" ht="18" customHeight="1" x14ac:dyDescent="0.25">
      <c r="A553" s="107">
        <v>553</v>
      </c>
      <c r="B553" s="3">
        <v>45215</v>
      </c>
      <c r="C553" s="3" t="str">
        <f>TEXT(Table1[[#This Row],[CALL DATE]], "mmm yyy")</f>
        <v>Oct 2023</v>
      </c>
      <c r="D553" s="21">
        <v>0.63194444444444442</v>
      </c>
      <c r="E553" s="21">
        <v>0.63541666666666663</v>
      </c>
      <c r="F553" s="130">
        <f>Table1[[#This Row],[CALL 
ATTENDED 
TIME]]-Table1[[#This Row],[CALL RECEIVED TIME]]</f>
        <v>3.4722222222222099E-3</v>
      </c>
      <c r="G553" s="17" t="s">
        <v>3631</v>
      </c>
      <c r="H553" s="5" t="s">
        <v>27</v>
      </c>
      <c r="I553" s="5" t="s">
        <v>97</v>
      </c>
      <c r="J553" s="2" t="s">
        <v>443</v>
      </c>
      <c r="K553" s="2" t="s">
        <v>182</v>
      </c>
      <c r="L553" s="22" t="s">
        <v>3432</v>
      </c>
      <c r="M553" s="22" t="s">
        <v>1833</v>
      </c>
      <c r="N553" s="23" t="s">
        <v>270</v>
      </c>
      <c r="O553" s="23" t="s">
        <v>41</v>
      </c>
      <c r="P553" s="3">
        <v>45215</v>
      </c>
      <c r="Q553" s="3" t="str">
        <f>TEXT(Table1[[#This Row],[END DATE ]], "MMMM YYYY")</f>
        <v>October 2023</v>
      </c>
      <c r="R553" s="21">
        <v>0.63888888888888895</v>
      </c>
      <c r="S553" s="6">
        <f t="shared" si="26"/>
        <v>45215.631944444445</v>
      </c>
      <c r="T553" s="6">
        <f t="shared" si="27"/>
        <v>45215.638888888891</v>
      </c>
      <c r="U553" s="92">
        <f t="shared" si="28"/>
        <v>6.9444444452528842E-3</v>
      </c>
      <c r="V553" s="2" t="s">
        <v>25</v>
      </c>
      <c r="W553" s="10" t="s">
        <v>47</v>
      </c>
    </row>
    <row r="554" spans="1:23" ht="18" customHeight="1" x14ac:dyDescent="0.25">
      <c r="A554" s="107">
        <v>554</v>
      </c>
      <c r="B554" s="3">
        <v>45215</v>
      </c>
      <c r="C554" s="3" t="str">
        <f>TEXT(Table1[[#This Row],[CALL DATE]], "mmm yyy")</f>
        <v>Oct 2023</v>
      </c>
      <c r="D554" s="4">
        <v>0.91666666666666663</v>
      </c>
      <c r="E554" s="4">
        <v>0.92361111111111116</v>
      </c>
      <c r="F554" s="130">
        <f>Table1[[#This Row],[CALL 
ATTENDED 
TIME]]-Table1[[#This Row],[CALL RECEIVED TIME]]</f>
        <v>6.9444444444445308E-3</v>
      </c>
      <c r="G554" s="17" t="s">
        <v>3641</v>
      </c>
      <c r="H554" s="2" t="s">
        <v>36</v>
      </c>
      <c r="I554" s="2" t="s">
        <v>37</v>
      </c>
      <c r="J554" s="2" t="s">
        <v>21</v>
      </c>
      <c r="K554" s="5" t="s">
        <v>1608</v>
      </c>
      <c r="L554" s="19" t="s">
        <v>22</v>
      </c>
      <c r="M554" s="19" t="s">
        <v>2696</v>
      </c>
      <c r="N554" s="2" t="s">
        <v>41</v>
      </c>
      <c r="O554" s="10" t="s">
        <v>41</v>
      </c>
      <c r="P554" s="3">
        <v>45215</v>
      </c>
      <c r="Q554" s="3" t="str">
        <f>TEXT(Table1[[#This Row],[END DATE ]], "MMMM YYYY")</f>
        <v>October 2023</v>
      </c>
      <c r="R554" s="4">
        <v>0.9375</v>
      </c>
      <c r="S554" s="6">
        <f t="shared" si="26"/>
        <v>45215.916666666664</v>
      </c>
      <c r="T554" s="6">
        <f t="shared" si="27"/>
        <v>45215.9375</v>
      </c>
      <c r="U554" s="92">
        <f t="shared" si="28"/>
        <v>2.0833333335758653E-2</v>
      </c>
      <c r="V554" s="2" t="s">
        <v>25</v>
      </c>
      <c r="W554" s="2" t="s">
        <v>42</v>
      </c>
    </row>
    <row r="555" spans="1:23" ht="18" customHeight="1" x14ac:dyDescent="0.25">
      <c r="A555" s="107">
        <v>555</v>
      </c>
      <c r="B555" s="73">
        <v>45215</v>
      </c>
      <c r="C555" s="73" t="str">
        <f>TEXT(Table1[[#This Row],[CALL DATE]], "mmm yyy")</f>
        <v>Oct 2023</v>
      </c>
      <c r="D555" s="75">
        <v>0.68055555555555547</v>
      </c>
      <c r="E555" s="75">
        <v>0.68402777777777779</v>
      </c>
      <c r="F555" s="130">
        <f>Table1[[#This Row],[CALL 
ATTENDED 
TIME]]-Table1[[#This Row],[CALL RECEIVED TIME]]</f>
        <v>3.4722222222223209E-3</v>
      </c>
      <c r="G555" s="64" t="s">
        <v>3679</v>
      </c>
      <c r="H555" s="61" t="s">
        <v>286</v>
      </c>
      <c r="I555" s="61" t="s">
        <v>3351</v>
      </c>
      <c r="J555" s="2" t="s">
        <v>171</v>
      </c>
      <c r="K555" s="2" t="s">
        <v>55</v>
      </c>
      <c r="L555" s="48" t="s">
        <v>2697</v>
      </c>
      <c r="M555" s="48" t="s">
        <v>2698</v>
      </c>
      <c r="N555" s="74" t="s">
        <v>2699</v>
      </c>
      <c r="O555" s="2" t="s">
        <v>41</v>
      </c>
      <c r="P555" s="73">
        <v>45215</v>
      </c>
      <c r="Q555" s="73" t="str">
        <f>TEXT(Table1[[#This Row],[END DATE ]], "MMMM YYYY")</f>
        <v>October 2023</v>
      </c>
      <c r="R555" s="75">
        <v>0.70833333333333337</v>
      </c>
      <c r="S555" s="6">
        <f t="shared" si="26"/>
        <v>45215.680555555555</v>
      </c>
      <c r="T555" s="6">
        <f t="shared" si="27"/>
        <v>45215.708333333336</v>
      </c>
      <c r="U555" s="92">
        <f t="shared" si="28"/>
        <v>2.7777777781011537E-2</v>
      </c>
      <c r="V555" s="2" t="s">
        <v>25</v>
      </c>
      <c r="W555" s="10" t="s">
        <v>26</v>
      </c>
    </row>
    <row r="556" spans="1:23" ht="18" customHeight="1" x14ac:dyDescent="0.25">
      <c r="A556" s="107">
        <v>556</v>
      </c>
      <c r="B556" s="3">
        <v>45215</v>
      </c>
      <c r="C556" s="3" t="str">
        <f>TEXT(Table1[[#This Row],[CALL DATE]], "mmm yyy")</f>
        <v>Oct 2023</v>
      </c>
      <c r="D556" s="21">
        <v>0.6875</v>
      </c>
      <c r="E556" s="21">
        <v>0.69444444444444398</v>
      </c>
      <c r="F556" s="130">
        <f>Table1[[#This Row],[CALL 
ATTENDED 
TIME]]-Table1[[#This Row],[CALL RECEIVED TIME]]</f>
        <v>6.9444444444439757E-3</v>
      </c>
      <c r="G556" s="17" t="s">
        <v>18</v>
      </c>
      <c r="H556" s="5" t="s">
        <v>19</v>
      </c>
      <c r="I556" s="5" t="s">
        <v>20</v>
      </c>
      <c r="J556" s="5" t="s">
        <v>54</v>
      </c>
      <c r="K556" s="5" t="s">
        <v>45</v>
      </c>
      <c r="L556" s="17" t="s">
        <v>22</v>
      </c>
      <c r="M556" s="17" t="s">
        <v>3531</v>
      </c>
      <c r="N556" s="63" t="s">
        <v>41</v>
      </c>
      <c r="O556" s="2" t="s">
        <v>41</v>
      </c>
      <c r="P556" s="3">
        <v>45215</v>
      </c>
      <c r="Q556" s="3" t="str">
        <f>TEXT(Table1[[#This Row],[END DATE ]], "MMMM YYYY")</f>
        <v>October 2023</v>
      </c>
      <c r="R556" s="21">
        <v>0.70486111111111105</v>
      </c>
      <c r="S556" s="6">
        <f t="shared" si="26"/>
        <v>45215.6875</v>
      </c>
      <c r="T556" s="6">
        <f t="shared" si="27"/>
        <v>45215.704861111109</v>
      </c>
      <c r="U556" s="92">
        <f t="shared" si="28"/>
        <v>1.7361111109494232E-2</v>
      </c>
      <c r="V556" s="2" t="s">
        <v>25</v>
      </c>
      <c r="W556" s="10" t="s">
        <v>26</v>
      </c>
    </row>
    <row r="557" spans="1:23" ht="18" customHeight="1" x14ac:dyDescent="0.25">
      <c r="A557" s="107">
        <v>557</v>
      </c>
      <c r="B557" s="3">
        <v>45216</v>
      </c>
      <c r="C557" s="3" t="str">
        <f>TEXT(Table1[[#This Row],[CALL DATE]], "mmm yyy")</f>
        <v>Oct 2023</v>
      </c>
      <c r="D557" s="21">
        <v>0.73263888888888884</v>
      </c>
      <c r="E557" s="21">
        <v>0.73611111111111116</v>
      </c>
      <c r="F557" s="130">
        <f>Table1[[#This Row],[CALL 
ATTENDED 
TIME]]-Table1[[#This Row],[CALL RECEIVED TIME]]</f>
        <v>3.4722222222223209E-3</v>
      </c>
      <c r="G557" s="17" t="s">
        <v>1989</v>
      </c>
      <c r="H557" s="5" t="s">
        <v>1990</v>
      </c>
      <c r="I557" s="2" t="s">
        <v>1991</v>
      </c>
      <c r="J557" s="5" t="s">
        <v>443</v>
      </c>
      <c r="K557" s="5" t="s">
        <v>1608</v>
      </c>
      <c r="L557" s="22" t="s">
        <v>403</v>
      </c>
      <c r="M557" s="22" t="s">
        <v>2701</v>
      </c>
      <c r="N557" s="63" t="s">
        <v>41</v>
      </c>
      <c r="O557" s="2" t="s">
        <v>41</v>
      </c>
      <c r="P557" s="3">
        <v>45216</v>
      </c>
      <c r="Q557" s="3" t="str">
        <f>TEXT(Table1[[#This Row],[END DATE ]], "MMMM YYYY")</f>
        <v>October 2023</v>
      </c>
      <c r="R557" s="21">
        <v>0.74305555555555547</v>
      </c>
      <c r="S557" s="6">
        <f t="shared" si="26"/>
        <v>45216.732638888891</v>
      </c>
      <c r="T557" s="6">
        <f t="shared" si="27"/>
        <v>45216.743055555555</v>
      </c>
      <c r="U557" s="92">
        <f t="shared" si="28"/>
        <v>1.0416666664241347E-2</v>
      </c>
      <c r="V557" s="2" t="s">
        <v>25</v>
      </c>
      <c r="W557" s="10" t="s">
        <v>26</v>
      </c>
    </row>
    <row r="558" spans="1:23" ht="18" customHeight="1" x14ac:dyDescent="0.25">
      <c r="A558" s="107">
        <v>558</v>
      </c>
      <c r="B558" s="3">
        <v>45216</v>
      </c>
      <c r="C558" s="3" t="str">
        <f>TEXT(Table1[[#This Row],[CALL DATE]], "mmm yyy")</f>
        <v>Oct 2023</v>
      </c>
      <c r="D558" s="4">
        <v>0.2986111111111111</v>
      </c>
      <c r="E558" s="4">
        <v>0.3</v>
      </c>
      <c r="F558" s="130">
        <f>Table1[[#This Row],[CALL 
ATTENDED 
TIME]]-Table1[[#This Row],[CALL RECEIVED TIME]]</f>
        <v>1.388888888888884E-3</v>
      </c>
      <c r="G558" s="17" t="s">
        <v>3651</v>
      </c>
      <c r="H558" s="2" t="s">
        <v>43</v>
      </c>
      <c r="I558" s="2" t="s">
        <v>310</v>
      </c>
      <c r="J558" s="2" t="s">
        <v>21</v>
      </c>
      <c r="K558" s="5" t="s">
        <v>45</v>
      </c>
      <c r="L558" s="18" t="s">
        <v>845</v>
      </c>
      <c r="M558" s="19" t="s">
        <v>2702</v>
      </c>
      <c r="N558" s="2" t="s">
        <v>41</v>
      </c>
      <c r="O558" s="10" t="s">
        <v>41</v>
      </c>
      <c r="P558" s="3">
        <v>45216</v>
      </c>
      <c r="Q558" s="3" t="str">
        <f>TEXT(Table1[[#This Row],[END DATE ]], "MMMM YYYY")</f>
        <v>October 2023</v>
      </c>
      <c r="R558" s="4">
        <v>0.3125</v>
      </c>
      <c r="S558" s="6">
        <f t="shared" si="26"/>
        <v>45216.298611111109</v>
      </c>
      <c r="T558" s="6">
        <f t="shared" si="27"/>
        <v>45216.3125</v>
      </c>
      <c r="U558" s="92">
        <f t="shared" si="28"/>
        <v>1.3888888890505768E-2</v>
      </c>
      <c r="V558" s="2" t="s">
        <v>25</v>
      </c>
      <c r="W558" s="2" t="s">
        <v>47</v>
      </c>
    </row>
    <row r="559" spans="1:23" ht="18" customHeight="1" x14ac:dyDescent="0.25">
      <c r="A559" s="107">
        <v>559</v>
      </c>
      <c r="B559" s="3">
        <v>45216</v>
      </c>
      <c r="C559" s="3" t="str">
        <f>TEXT(Table1[[#This Row],[CALL DATE]], "mmm yyy")</f>
        <v>Oct 2023</v>
      </c>
      <c r="D559" s="4">
        <v>0.92361111111111116</v>
      </c>
      <c r="E559" s="4">
        <v>0.92708333333333337</v>
      </c>
      <c r="F559" s="130">
        <f>Table1[[#This Row],[CALL 
ATTENDED 
TIME]]-Table1[[#This Row],[CALL RECEIVED TIME]]</f>
        <v>3.4722222222222099E-3</v>
      </c>
      <c r="G559" s="18" t="s">
        <v>57</v>
      </c>
      <c r="H559" s="2" t="s">
        <v>27</v>
      </c>
      <c r="I559" s="2" t="s">
        <v>58</v>
      </c>
      <c r="J559" s="2" t="s">
        <v>21</v>
      </c>
      <c r="K559" s="5" t="s">
        <v>1608</v>
      </c>
      <c r="L559" s="19" t="s">
        <v>33</v>
      </c>
      <c r="M559" s="19" t="s">
        <v>2703</v>
      </c>
      <c r="N559" s="2" t="s">
        <v>41</v>
      </c>
      <c r="O559" s="10" t="s">
        <v>41</v>
      </c>
      <c r="P559" s="3">
        <v>45216</v>
      </c>
      <c r="Q559" s="3" t="str">
        <f>TEXT(Table1[[#This Row],[END DATE ]], "MMMM YYYY")</f>
        <v>October 2023</v>
      </c>
      <c r="R559" s="4">
        <v>0.9375</v>
      </c>
      <c r="S559" s="6">
        <f t="shared" si="26"/>
        <v>45216.923611111109</v>
      </c>
      <c r="T559" s="6">
        <f t="shared" si="27"/>
        <v>45216.9375</v>
      </c>
      <c r="U559" s="92">
        <f t="shared" si="28"/>
        <v>1.3888888890505768E-2</v>
      </c>
      <c r="V559" s="2" t="s">
        <v>25</v>
      </c>
      <c r="W559" s="2" t="s">
        <v>47</v>
      </c>
    </row>
    <row r="560" spans="1:23" ht="18" customHeight="1" x14ac:dyDescent="0.25">
      <c r="A560" s="107">
        <v>560</v>
      </c>
      <c r="B560" s="3">
        <v>45216</v>
      </c>
      <c r="C560" s="3" t="str">
        <f>TEXT(Table1[[#This Row],[CALL DATE]], "mmm yyy")</f>
        <v>Oct 2023</v>
      </c>
      <c r="D560" s="4">
        <v>0.94097222222222221</v>
      </c>
      <c r="E560" s="4">
        <v>0.94444444444444453</v>
      </c>
      <c r="F560" s="130">
        <f>Table1[[#This Row],[CALL 
ATTENDED 
TIME]]-Table1[[#This Row],[CALL RECEIVED TIME]]</f>
        <v>3.4722222222223209E-3</v>
      </c>
      <c r="G560" s="17" t="s">
        <v>3641</v>
      </c>
      <c r="H560" s="2" t="s">
        <v>36</v>
      </c>
      <c r="I560" s="2" t="s">
        <v>161</v>
      </c>
      <c r="J560" s="2" t="s">
        <v>21</v>
      </c>
      <c r="K560" s="2" t="s">
        <v>162</v>
      </c>
      <c r="L560" s="19" t="s">
        <v>22</v>
      </c>
      <c r="M560" s="19" t="s">
        <v>2704</v>
      </c>
      <c r="N560" s="2" t="s">
        <v>41</v>
      </c>
      <c r="O560" s="10" t="s">
        <v>41</v>
      </c>
      <c r="P560" s="3">
        <v>45216</v>
      </c>
      <c r="Q560" s="3" t="str">
        <f>TEXT(Table1[[#This Row],[END DATE ]], "MMMM YYYY")</f>
        <v>October 2023</v>
      </c>
      <c r="R560" s="4">
        <v>0.95138888888888884</v>
      </c>
      <c r="S560" s="6">
        <f t="shared" si="26"/>
        <v>45216.940972222219</v>
      </c>
      <c r="T560" s="6">
        <f t="shared" si="27"/>
        <v>45216.951388888891</v>
      </c>
      <c r="U560" s="92">
        <f t="shared" si="28"/>
        <v>1.0416666671517305E-2</v>
      </c>
      <c r="V560" s="2" t="s">
        <v>25</v>
      </c>
      <c r="W560" s="2" t="s">
        <v>42</v>
      </c>
    </row>
    <row r="561" spans="1:23" ht="18" customHeight="1" x14ac:dyDescent="0.25">
      <c r="A561" s="107">
        <v>561</v>
      </c>
      <c r="B561" s="3">
        <v>45216</v>
      </c>
      <c r="C561" s="3" t="str">
        <f>TEXT(Table1[[#This Row],[CALL DATE]], "mmm yyy")</f>
        <v>Oct 2023</v>
      </c>
      <c r="D561" s="21">
        <v>0.39583333333333298</v>
      </c>
      <c r="E561" s="21">
        <v>0.40277777777777801</v>
      </c>
      <c r="F561" s="130">
        <f>Table1[[#This Row],[CALL 
ATTENDED 
TIME]]-Table1[[#This Row],[CALL RECEIVED TIME]]</f>
        <v>6.9444444444450304E-3</v>
      </c>
      <c r="G561" s="17" t="s">
        <v>18</v>
      </c>
      <c r="H561" s="5" t="s">
        <v>19</v>
      </c>
      <c r="I561" s="5" t="s">
        <v>20</v>
      </c>
      <c r="J561" s="5" t="s">
        <v>54</v>
      </c>
      <c r="K561" s="5" t="s">
        <v>45</v>
      </c>
      <c r="L561" s="17" t="s">
        <v>22</v>
      </c>
      <c r="M561" s="17" t="s">
        <v>3531</v>
      </c>
      <c r="N561" s="63" t="s">
        <v>41</v>
      </c>
      <c r="O561" s="2" t="s">
        <v>41</v>
      </c>
      <c r="P561" s="3">
        <v>45216</v>
      </c>
      <c r="Q561" s="3" t="str">
        <f>TEXT(Table1[[#This Row],[END DATE ]], "MMMM YYYY")</f>
        <v>October 2023</v>
      </c>
      <c r="R561" s="21">
        <v>0.41666666666666702</v>
      </c>
      <c r="S561" s="6">
        <f t="shared" si="26"/>
        <v>45216.395833333336</v>
      </c>
      <c r="T561" s="6">
        <f t="shared" si="27"/>
        <v>45216.416666666664</v>
      </c>
      <c r="U561" s="92">
        <f t="shared" si="28"/>
        <v>2.0833333328482695E-2</v>
      </c>
      <c r="V561" s="2" t="s">
        <v>25</v>
      </c>
      <c r="W561" s="10" t="s">
        <v>26</v>
      </c>
    </row>
    <row r="562" spans="1:23" ht="18" customHeight="1" x14ac:dyDescent="0.25">
      <c r="A562" s="107">
        <v>562</v>
      </c>
      <c r="B562" s="3">
        <v>45216</v>
      </c>
      <c r="C562" s="3" t="str">
        <f>TEXT(Table1[[#This Row],[CALL DATE]], "mmm yyy")</f>
        <v>Oct 2023</v>
      </c>
      <c r="D562" s="4">
        <v>0.58333333333333337</v>
      </c>
      <c r="E562" s="4">
        <v>0.58680555555555558</v>
      </c>
      <c r="F562" s="130">
        <f>Table1[[#This Row],[CALL 
ATTENDED 
TIME]]-Table1[[#This Row],[CALL RECEIVED TIME]]</f>
        <v>3.4722222222222099E-3</v>
      </c>
      <c r="G562" s="17" t="s">
        <v>2596</v>
      </c>
      <c r="H562" s="5" t="s">
        <v>554</v>
      </c>
      <c r="I562" s="5" t="s">
        <v>2705</v>
      </c>
      <c r="J562" s="2" t="s">
        <v>77</v>
      </c>
      <c r="K562" s="5" t="s">
        <v>45</v>
      </c>
      <c r="L562" s="18" t="s">
        <v>2706</v>
      </c>
      <c r="M562" s="19" t="s">
        <v>2707</v>
      </c>
      <c r="N562" s="63" t="s">
        <v>41</v>
      </c>
      <c r="O562" s="2" t="s">
        <v>41</v>
      </c>
      <c r="P562" s="3">
        <v>45216</v>
      </c>
      <c r="Q562" s="3" t="str">
        <f>TEXT(Table1[[#This Row],[END DATE ]], "MMMM YYYY")</f>
        <v>October 2023</v>
      </c>
      <c r="R562" s="4">
        <v>0.59375</v>
      </c>
      <c r="S562" s="6">
        <f t="shared" si="26"/>
        <v>45216.583333333336</v>
      </c>
      <c r="T562" s="6">
        <f t="shared" si="27"/>
        <v>45216.59375</v>
      </c>
      <c r="U562" s="92">
        <f t="shared" si="28"/>
        <v>1.0416666664241347E-2</v>
      </c>
      <c r="V562" s="2" t="s">
        <v>25</v>
      </c>
      <c r="W562" s="10" t="s">
        <v>26</v>
      </c>
    </row>
    <row r="563" spans="1:23" ht="18" customHeight="1" x14ac:dyDescent="0.25">
      <c r="A563" s="107">
        <v>563</v>
      </c>
      <c r="B563" s="3">
        <v>45216</v>
      </c>
      <c r="C563" s="3" t="str">
        <f>TEXT(Table1[[#This Row],[CALL DATE]], "mmm yyy")</f>
        <v>Oct 2023</v>
      </c>
      <c r="D563" s="4">
        <v>0.625</v>
      </c>
      <c r="E563" s="4">
        <v>0.63194444444444442</v>
      </c>
      <c r="F563" s="130">
        <f>Table1[[#This Row],[CALL 
ATTENDED 
TIME]]-Table1[[#This Row],[CALL RECEIVED TIME]]</f>
        <v>6.9444444444444198E-3</v>
      </c>
      <c r="G563" s="17" t="s">
        <v>3651</v>
      </c>
      <c r="H563" s="5" t="s">
        <v>43</v>
      </c>
      <c r="I563" s="5" t="s">
        <v>44</v>
      </c>
      <c r="J563" s="2" t="s">
        <v>77</v>
      </c>
      <c r="K563" s="5" t="s">
        <v>218</v>
      </c>
      <c r="L563" s="18" t="s">
        <v>845</v>
      </c>
      <c r="M563" s="18" t="s">
        <v>2708</v>
      </c>
      <c r="N563" s="2" t="s">
        <v>41</v>
      </c>
      <c r="O563" s="2" t="s">
        <v>41</v>
      </c>
      <c r="P563" s="3">
        <v>45216</v>
      </c>
      <c r="Q563" s="3" t="str">
        <f>TEXT(Table1[[#This Row],[END DATE ]], "MMMM YYYY")</f>
        <v>October 2023</v>
      </c>
      <c r="R563" s="4">
        <v>0.64236111111111105</v>
      </c>
      <c r="S563" s="6">
        <f t="shared" si="26"/>
        <v>45216.625</v>
      </c>
      <c r="T563" s="6">
        <f t="shared" si="27"/>
        <v>45216.642361111109</v>
      </c>
      <c r="U563" s="92">
        <f t="shared" si="28"/>
        <v>1.7361111109494232E-2</v>
      </c>
      <c r="V563" s="2" t="s">
        <v>25</v>
      </c>
      <c r="W563" s="2" t="s">
        <v>47</v>
      </c>
    </row>
    <row r="564" spans="1:23" ht="18" customHeight="1" x14ac:dyDescent="0.25">
      <c r="A564" s="107">
        <v>564</v>
      </c>
      <c r="B564" s="3">
        <v>45216</v>
      </c>
      <c r="C564" s="3" t="str">
        <f>TEXT(Table1[[#This Row],[CALL DATE]], "mmm yyy")</f>
        <v>Oct 2023</v>
      </c>
      <c r="D564" s="4">
        <v>0.3125</v>
      </c>
      <c r="E564" s="4">
        <v>0.31944444444444448</v>
      </c>
      <c r="F564" s="130">
        <f>Table1[[#This Row],[CALL 
ATTENDED 
TIME]]-Table1[[#This Row],[CALL RECEIVED TIME]]</f>
        <v>6.9444444444444753E-3</v>
      </c>
      <c r="G564" s="17" t="s">
        <v>3651</v>
      </c>
      <c r="H564" s="5" t="s">
        <v>43</v>
      </c>
      <c r="I564" s="5" t="s">
        <v>256</v>
      </c>
      <c r="J564" s="2" t="s">
        <v>77</v>
      </c>
      <c r="K564" s="2" t="s">
        <v>182</v>
      </c>
      <c r="L564" s="18" t="s">
        <v>845</v>
      </c>
      <c r="M564" s="18" t="s">
        <v>2709</v>
      </c>
      <c r="N564" s="2" t="s">
        <v>41</v>
      </c>
      <c r="O564" s="2" t="s">
        <v>41</v>
      </c>
      <c r="P564" s="3">
        <v>45216</v>
      </c>
      <c r="Q564" s="3" t="str">
        <f>TEXT(Table1[[#This Row],[END DATE ]], "MMMM YYYY")</f>
        <v>October 2023</v>
      </c>
      <c r="R564" s="4">
        <v>0.3298611111111111</v>
      </c>
      <c r="S564" s="6">
        <f t="shared" si="26"/>
        <v>45216.3125</v>
      </c>
      <c r="T564" s="6">
        <f t="shared" si="27"/>
        <v>45216.329861111109</v>
      </c>
      <c r="U564" s="92">
        <f t="shared" si="28"/>
        <v>1.7361111109494232E-2</v>
      </c>
      <c r="V564" s="2" t="s">
        <v>25</v>
      </c>
      <c r="W564" s="2" t="s">
        <v>47</v>
      </c>
    </row>
    <row r="565" spans="1:23" ht="18" customHeight="1" x14ac:dyDescent="0.25">
      <c r="A565" s="107">
        <v>565</v>
      </c>
      <c r="B565" s="3">
        <v>45216</v>
      </c>
      <c r="C565" s="3" t="str">
        <f>TEXT(Table1[[#This Row],[CALL DATE]], "mmm yyy")</f>
        <v>Oct 2023</v>
      </c>
      <c r="D565" s="4">
        <v>0.54166666666666663</v>
      </c>
      <c r="E565" s="4">
        <v>0.54861111111111105</v>
      </c>
      <c r="F565" s="130">
        <f>Table1[[#This Row],[CALL 
ATTENDED 
TIME]]-Table1[[#This Row],[CALL RECEIVED TIME]]</f>
        <v>6.9444444444444198E-3</v>
      </c>
      <c r="G565" s="17" t="s">
        <v>3636</v>
      </c>
      <c r="H565" s="5" t="s">
        <v>128</v>
      </c>
      <c r="I565" s="5" t="s">
        <v>250</v>
      </c>
      <c r="J565" s="2" t="s">
        <v>77</v>
      </c>
      <c r="K565" s="5" t="s">
        <v>1608</v>
      </c>
      <c r="L565" s="18" t="s">
        <v>2710</v>
      </c>
      <c r="M565" s="18" t="s">
        <v>2711</v>
      </c>
      <c r="N565" s="2" t="s">
        <v>41</v>
      </c>
      <c r="O565" s="2" t="s">
        <v>41</v>
      </c>
      <c r="P565" s="3">
        <v>45216</v>
      </c>
      <c r="Q565" s="3" t="str">
        <f>TEXT(Table1[[#This Row],[END DATE ]], "MMMM YYYY")</f>
        <v>October 2023</v>
      </c>
      <c r="R565" s="4">
        <v>0.55902777777777779</v>
      </c>
      <c r="S565" s="6">
        <f t="shared" si="26"/>
        <v>45216.541666666664</v>
      </c>
      <c r="T565" s="6">
        <f t="shared" si="27"/>
        <v>45216.559027777781</v>
      </c>
      <c r="U565" s="92">
        <f t="shared" si="28"/>
        <v>1.7361111116770189E-2</v>
      </c>
      <c r="V565" s="2" t="s">
        <v>25</v>
      </c>
      <c r="W565" s="2" t="s">
        <v>47</v>
      </c>
    </row>
    <row r="566" spans="1:23" ht="18" customHeight="1" x14ac:dyDescent="0.25">
      <c r="A566" s="107">
        <v>566</v>
      </c>
      <c r="B566" s="3">
        <v>45216</v>
      </c>
      <c r="C566" s="3" t="str">
        <f>TEXT(Table1[[#This Row],[CALL DATE]], "mmm yyy")</f>
        <v>Oct 2023</v>
      </c>
      <c r="D566" s="4">
        <v>0.32291666666666669</v>
      </c>
      <c r="E566" s="4">
        <v>0.32291666666666669</v>
      </c>
      <c r="F566" s="130">
        <f>Table1[[#This Row],[CALL 
ATTENDED 
TIME]]-Table1[[#This Row],[CALL RECEIVED TIME]]</f>
        <v>0</v>
      </c>
      <c r="G566" s="17" t="s">
        <v>1391</v>
      </c>
      <c r="H566" s="5" t="s">
        <v>959</v>
      </c>
      <c r="I566" s="5" t="s">
        <v>3354</v>
      </c>
      <c r="J566" s="2" t="s">
        <v>77</v>
      </c>
      <c r="K566" s="2" t="s">
        <v>182</v>
      </c>
      <c r="L566" s="18" t="s">
        <v>601</v>
      </c>
      <c r="M566" s="18" t="s">
        <v>3532</v>
      </c>
      <c r="N566" s="63" t="s">
        <v>41</v>
      </c>
      <c r="O566" s="2" t="s">
        <v>41</v>
      </c>
      <c r="P566" s="3">
        <v>45216</v>
      </c>
      <c r="Q566" s="3" t="str">
        <f>TEXT(Table1[[#This Row],[END DATE ]], "MMMM YYYY")</f>
        <v>October 2023</v>
      </c>
      <c r="R566" s="4">
        <v>0.3298611111111111</v>
      </c>
      <c r="S566" s="6">
        <f t="shared" si="26"/>
        <v>45216.322916666664</v>
      </c>
      <c r="T566" s="6">
        <f t="shared" si="27"/>
        <v>45216.329861111109</v>
      </c>
      <c r="U566" s="92">
        <f t="shared" si="28"/>
        <v>6.9444444452528842E-3</v>
      </c>
      <c r="V566" s="2" t="s">
        <v>25</v>
      </c>
      <c r="W566" s="10" t="s">
        <v>26</v>
      </c>
    </row>
    <row r="567" spans="1:23" ht="18" customHeight="1" x14ac:dyDescent="0.25">
      <c r="A567" s="107">
        <v>567</v>
      </c>
      <c r="B567" s="3">
        <v>45217</v>
      </c>
      <c r="C567" s="3" t="str">
        <f>TEXT(Table1[[#This Row],[CALL DATE]], "mmm yyy")</f>
        <v>Oct 2023</v>
      </c>
      <c r="D567" s="4">
        <v>2.4305555555555556E-2</v>
      </c>
      <c r="E567" s="4">
        <v>2.7777777777777776E-2</v>
      </c>
      <c r="F567" s="130">
        <f>Table1[[#This Row],[CALL 
ATTENDED 
TIME]]-Table1[[#This Row],[CALL RECEIVED TIME]]</f>
        <v>3.4722222222222203E-3</v>
      </c>
      <c r="G567" s="18" t="s">
        <v>3626</v>
      </c>
      <c r="H567" s="2" t="s">
        <v>128</v>
      </c>
      <c r="I567" s="2" t="s">
        <v>392</v>
      </c>
      <c r="J567" s="2" t="s">
        <v>21</v>
      </c>
      <c r="K567" s="5" t="s">
        <v>1608</v>
      </c>
      <c r="L567" s="19" t="s">
        <v>2712</v>
      </c>
      <c r="M567" s="19" t="s">
        <v>2713</v>
      </c>
      <c r="N567" s="2" t="s">
        <v>41</v>
      </c>
      <c r="O567" s="10" t="s">
        <v>41</v>
      </c>
      <c r="P567" s="3">
        <v>45217</v>
      </c>
      <c r="Q567" s="3" t="str">
        <f>TEXT(Table1[[#This Row],[END DATE ]], "MMMM YYYY")</f>
        <v>October 2023</v>
      </c>
      <c r="R567" s="4">
        <v>3.4722222222222224E-2</v>
      </c>
      <c r="S567" s="6">
        <f t="shared" si="26"/>
        <v>45217.024305555555</v>
      </c>
      <c r="T567" s="6">
        <f t="shared" si="27"/>
        <v>45217.034722222219</v>
      </c>
      <c r="U567" s="92">
        <f t="shared" si="28"/>
        <v>1.0416666664241347E-2</v>
      </c>
      <c r="V567" s="2" t="s">
        <v>25</v>
      </c>
      <c r="W567" s="2" t="s">
        <v>47</v>
      </c>
    </row>
    <row r="568" spans="1:23" ht="18" customHeight="1" x14ac:dyDescent="0.25">
      <c r="A568" s="107">
        <v>568</v>
      </c>
      <c r="B568" s="3">
        <v>45217</v>
      </c>
      <c r="C568" s="3" t="str">
        <f>TEXT(Table1[[#This Row],[CALL DATE]], "mmm yyy")</f>
        <v>Oct 2023</v>
      </c>
      <c r="D568" s="4">
        <v>0.875</v>
      </c>
      <c r="E568" s="4">
        <v>0.87847222222222221</v>
      </c>
      <c r="F568" s="130">
        <f>Table1[[#This Row],[CALL 
ATTENDED 
TIME]]-Table1[[#This Row],[CALL RECEIVED TIME]]</f>
        <v>3.4722222222222099E-3</v>
      </c>
      <c r="G568" s="17" t="s">
        <v>3666</v>
      </c>
      <c r="H568" s="2" t="s">
        <v>328</v>
      </c>
      <c r="I568" s="2" t="s">
        <v>329</v>
      </c>
      <c r="J568" s="2" t="s">
        <v>21</v>
      </c>
      <c r="K568" s="5" t="s">
        <v>1608</v>
      </c>
      <c r="L568" s="19" t="s">
        <v>2714</v>
      </c>
      <c r="M568" s="19" t="s">
        <v>2715</v>
      </c>
      <c r="N568" s="63" t="s">
        <v>41</v>
      </c>
      <c r="O568" s="2" t="s">
        <v>41</v>
      </c>
      <c r="P568" s="3">
        <v>45217</v>
      </c>
      <c r="Q568" s="3" t="str">
        <f>TEXT(Table1[[#This Row],[END DATE ]], "MMMM YYYY")</f>
        <v>October 2023</v>
      </c>
      <c r="R568" s="4">
        <v>0.88541666666666663</v>
      </c>
      <c r="S568" s="6">
        <f t="shared" si="26"/>
        <v>45217.875</v>
      </c>
      <c r="T568" s="6">
        <f t="shared" si="27"/>
        <v>45217.885416666664</v>
      </c>
      <c r="U568" s="92">
        <f t="shared" si="28"/>
        <v>1.0416666664241347E-2</v>
      </c>
      <c r="V568" s="2" t="s">
        <v>25</v>
      </c>
      <c r="W568" s="10" t="s">
        <v>26</v>
      </c>
    </row>
    <row r="569" spans="1:23" ht="18" customHeight="1" x14ac:dyDescent="0.25">
      <c r="A569" s="107">
        <v>569</v>
      </c>
      <c r="B569" s="73">
        <v>45217</v>
      </c>
      <c r="C569" s="73" t="str">
        <f>TEXT(Table1[[#This Row],[CALL DATE]], "mmm yyy")</f>
        <v>Oct 2023</v>
      </c>
      <c r="D569" s="75">
        <v>0.61458333333333337</v>
      </c>
      <c r="E569" s="75">
        <v>0.6166666666666667</v>
      </c>
      <c r="F569" s="130">
        <f>Table1[[#This Row],[CALL 
ATTENDED 
TIME]]-Table1[[#This Row],[CALL RECEIVED TIME]]</f>
        <v>2.0833333333333259E-3</v>
      </c>
      <c r="G569" s="24" t="s">
        <v>3494</v>
      </c>
      <c r="H569" s="8" t="s">
        <v>31</v>
      </c>
      <c r="I569" s="74" t="s">
        <v>156</v>
      </c>
      <c r="J569" s="2" t="s">
        <v>171</v>
      </c>
      <c r="K569" s="5" t="s">
        <v>1608</v>
      </c>
      <c r="L569" s="48" t="s">
        <v>833</v>
      </c>
      <c r="M569" s="48" t="s">
        <v>2716</v>
      </c>
      <c r="N569" s="74" t="s">
        <v>159</v>
      </c>
      <c r="O569" s="2" t="s">
        <v>41</v>
      </c>
      <c r="P569" s="73">
        <v>45217</v>
      </c>
      <c r="Q569" s="73" t="str">
        <f>TEXT(Table1[[#This Row],[END DATE ]], "MMMM YYYY")</f>
        <v>October 2023</v>
      </c>
      <c r="R569" s="75">
        <v>0.61805555555555558</v>
      </c>
      <c r="S569" s="6">
        <f t="shared" si="26"/>
        <v>45217.614583333336</v>
      </c>
      <c r="T569" s="6">
        <f t="shared" si="27"/>
        <v>45217.618055555555</v>
      </c>
      <c r="U569" s="92">
        <f t="shared" si="28"/>
        <v>3.4722222189884633E-3</v>
      </c>
      <c r="V569" s="2" t="s">
        <v>25</v>
      </c>
      <c r="W569" s="10" t="s">
        <v>26</v>
      </c>
    </row>
    <row r="570" spans="1:23" ht="18" customHeight="1" x14ac:dyDescent="0.25">
      <c r="A570" s="107">
        <v>570</v>
      </c>
      <c r="B570" s="73">
        <v>45217</v>
      </c>
      <c r="C570" s="73" t="str">
        <f>TEXT(Table1[[#This Row],[CALL DATE]], "mmm yyy")</f>
        <v>Oct 2023</v>
      </c>
      <c r="D570" s="75">
        <v>0.72569444444444453</v>
      </c>
      <c r="E570" s="75">
        <v>0.72916666666666663</v>
      </c>
      <c r="F570" s="130">
        <f>Table1[[#This Row],[CALL 
ATTENDED 
TIME]]-Table1[[#This Row],[CALL RECEIVED TIME]]</f>
        <v>3.4722222222220989E-3</v>
      </c>
      <c r="G570" s="17" t="s">
        <v>3641</v>
      </c>
      <c r="H570" s="61" t="s">
        <v>36</v>
      </c>
      <c r="I570" s="61" t="s">
        <v>37</v>
      </c>
      <c r="J570" s="2" t="s">
        <v>171</v>
      </c>
      <c r="K570" s="2" t="s">
        <v>162</v>
      </c>
      <c r="L570" s="48" t="s">
        <v>750</v>
      </c>
      <c r="M570" s="48" t="s">
        <v>1504</v>
      </c>
      <c r="N570" s="2" t="s">
        <v>41</v>
      </c>
      <c r="O570" s="74" t="s">
        <v>41</v>
      </c>
      <c r="P570" s="73">
        <v>45217</v>
      </c>
      <c r="Q570" s="73" t="str">
        <f>TEXT(Table1[[#This Row],[END DATE ]], "MMMM YYYY")</f>
        <v>October 2023</v>
      </c>
      <c r="R570" s="75">
        <v>0.73263888888888884</v>
      </c>
      <c r="S570" s="6">
        <f t="shared" si="26"/>
        <v>45217.725694444445</v>
      </c>
      <c r="T570" s="6">
        <f t="shared" si="27"/>
        <v>45217.732638888891</v>
      </c>
      <c r="U570" s="92">
        <f t="shared" si="28"/>
        <v>6.9444444452528842E-3</v>
      </c>
      <c r="V570" s="2" t="s">
        <v>25</v>
      </c>
      <c r="W570" s="2" t="s">
        <v>42</v>
      </c>
    </row>
    <row r="571" spans="1:23" ht="18" customHeight="1" x14ac:dyDescent="0.25">
      <c r="A571" s="107">
        <v>571</v>
      </c>
      <c r="B571" s="73">
        <v>45217</v>
      </c>
      <c r="C571" s="73" t="str">
        <f>TEXT(Table1[[#This Row],[CALL DATE]], "mmm yyy")</f>
        <v>Oct 2023</v>
      </c>
      <c r="D571" s="75">
        <v>0.83333333333333337</v>
      </c>
      <c r="E571" s="75">
        <v>0.83680555555555547</v>
      </c>
      <c r="F571" s="130">
        <f>Table1[[#This Row],[CALL 
ATTENDED 
TIME]]-Table1[[#This Row],[CALL RECEIVED TIME]]</f>
        <v>3.4722222222220989E-3</v>
      </c>
      <c r="G571" s="64" t="s">
        <v>1226</v>
      </c>
      <c r="H571" s="61" t="s">
        <v>116</v>
      </c>
      <c r="I571" s="61" t="s">
        <v>1227</v>
      </c>
      <c r="J571" s="2" t="s">
        <v>171</v>
      </c>
      <c r="K571" s="74" t="s">
        <v>50</v>
      </c>
      <c r="L571" s="48" t="s">
        <v>2717</v>
      </c>
      <c r="M571" s="48" t="s">
        <v>2718</v>
      </c>
      <c r="N571" s="63" t="s">
        <v>41</v>
      </c>
      <c r="O571" s="2" t="s">
        <v>41</v>
      </c>
      <c r="P571" s="73">
        <v>45217</v>
      </c>
      <c r="Q571" s="73" t="str">
        <f>TEXT(Table1[[#This Row],[END DATE ]], "MMMM YYYY")</f>
        <v>October 2023</v>
      </c>
      <c r="R571" s="75">
        <v>0.84722222222222221</v>
      </c>
      <c r="S571" s="6">
        <f t="shared" si="26"/>
        <v>45217.833333333336</v>
      </c>
      <c r="T571" s="6">
        <f t="shared" si="27"/>
        <v>45217.847222222219</v>
      </c>
      <c r="U571" s="92">
        <f t="shared" si="28"/>
        <v>1.3888888883229811E-2</v>
      </c>
      <c r="V571" s="2" t="s">
        <v>25</v>
      </c>
      <c r="W571" s="10" t="s">
        <v>26</v>
      </c>
    </row>
    <row r="572" spans="1:23" ht="18" customHeight="1" x14ac:dyDescent="0.25">
      <c r="A572" s="107">
        <v>572</v>
      </c>
      <c r="B572" s="3">
        <v>45217</v>
      </c>
      <c r="C572" s="3" t="str">
        <f>TEXT(Table1[[#This Row],[CALL DATE]], "mmm yyy")</f>
        <v>Oct 2023</v>
      </c>
      <c r="D572" s="75">
        <v>0.5</v>
      </c>
      <c r="E572" s="75">
        <v>0.5</v>
      </c>
      <c r="F572" s="130">
        <f>Table1[[#This Row],[CALL 
ATTENDED 
TIME]]-Table1[[#This Row],[CALL RECEIVED TIME]]</f>
        <v>0</v>
      </c>
      <c r="G572" s="17" t="s">
        <v>3641</v>
      </c>
      <c r="H572" s="5" t="s">
        <v>36</v>
      </c>
      <c r="I572" s="5" t="s">
        <v>37</v>
      </c>
      <c r="J572" s="5" t="s">
        <v>54</v>
      </c>
      <c r="K572" s="5" t="s">
        <v>1608</v>
      </c>
      <c r="L572" s="80" t="s">
        <v>3584</v>
      </c>
      <c r="M572" s="80" t="s">
        <v>811</v>
      </c>
      <c r="N572" s="81" t="s">
        <v>41</v>
      </c>
      <c r="O572" s="81" t="s">
        <v>41</v>
      </c>
      <c r="P572" s="58">
        <v>45217</v>
      </c>
      <c r="Q572" s="58" t="str">
        <f>TEXT(Table1[[#This Row],[END DATE ]], "MMMM YYYY")</f>
        <v>October 2023</v>
      </c>
      <c r="R572" s="75">
        <v>0.51388888888888895</v>
      </c>
      <c r="S572" s="6">
        <f t="shared" si="26"/>
        <v>45217.5</v>
      </c>
      <c r="T572" s="6">
        <f t="shared" si="27"/>
        <v>45217.513888888891</v>
      </c>
      <c r="U572" s="92">
        <f t="shared" si="28"/>
        <v>1.3888888890505768E-2</v>
      </c>
      <c r="V572" s="2" t="s">
        <v>25</v>
      </c>
      <c r="W572" s="2" t="s">
        <v>42</v>
      </c>
    </row>
    <row r="573" spans="1:23" ht="18" customHeight="1" x14ac:dyDescent="0.25">
      <c r="A573" s="107">
        <v>573</v>
      </c>
      <c r="B573" s="3">
        <v>45217</v>
      </c>
      <c r="C573" s="3" t="str">
        <f>TEXT(Table1[[#This Row],[CALL DATE]], "mmm yyy")</f>
        <v>Oct 2023</v>
      </c>
      <c r="D573" s="4">
        <v>0.36458333333333331</v>
      </c>
      <c r="E573" s="4">
        <v>0.37152777777777773</v>
      </c>
      <c r="F573" s="130">
        <f>Table1[[#This Row],[CALL 
ATTENDED 
TIME]]-Table1[[#This Row],[CALL RECEIVED TIME]]</f>
        <v>6.9444444444444198E-3</v>
      </c>
      <c r="G573" s="17" t="s">
        <v>1070</v>
      </c>
      <c r="H573" s="5" t="s">
        <v>554</v>
      </c>
      <c r="I573" s="5" t="s">
        <v>1071</v>
      </c>
      <c r="J573" s="2" t="s">
        <v>77</v>
      </c>
      <c r="K573" s="5" t="s">
        <v>45</v>
      </c>
      <c r="L573" s="18" t="s">
        <v>403</v>
      </c>
      <c r="M573" s="19" t="s">
        <v>2719</v>
      </c>
      <c r="N573" s="63" t="s">
        <v>41</v>
      </c>
      <c r="O573" s="2" t="s">
        <v>41</v>
      </c>
      <c r="P573" s="3">
        <v>45217</v>
      </c>
      <c r="Q573" s="3" t="str">
        <f>TEXT(Table1[[#This Row],[END DATE ]], "MMMM YYYY")</f>
        <v>October 2023</v>
      </c>
      <c r="R573" s="4">
        <v>0.37847222222222227</v>
      </c>
      <c r="S573" s="6">
        <f t="shared" si="26"/>
        <v>45217.364583333336</v>
      </c>
      <c r="T573" s="6">
        <f t="shared" si="27"/>
        <v>45217.378472222219</v>
      </c>
      <c r="U573" s="92">
        <f t="shared" si="28"/>
        <v>1.3888888883229811E-2</v>
      </c>
      <c r="V573" s="2" t="s">
        <v>25</v>
      </c>
      <c r="W573" s="10" t="s">
        <v>26</v>
      </c>
    </row>
    <row r="574" spans="1:23" ht="18" customHeight="1" x14ac:dyDescent="0.25">
      <c r="A574" s="107">
        <v>574</v>
      </c>
      <c r="B574" s="3">
        <v>45217</v>
      </c>
      <c r="C574" s="3" t="str">
        <f>TEXT(Table1[[#This Row],[CALL DATE]], "mmm yyy")</f>
        <v>Oct 2023</v>
      </c>
      <c r="D574" s="4">
        <v>0.34375</v>
      </c>
      <c r="E574" s="4">
        <v>0.34722222222222227</v>
      </c>
      <c r="F574" s="130">
        <f>Table1[[#This Row],[CALL 
ATTENDED 
TIME]]-Table1[[#This Row],[CALL RECEIVED TIME]]</f>
        <v>3.4722222222222654E-3</v>
      </c>
      <c r="G574" s="17" t="s">
        <v>3654</v>
      </c>
      <c r="H574" s="5" t="s">
        <v>27</v>
      </c>
      <c r="I574" s="5" t="s">
        <v>273</v>
      </c>
      <c r="J574" s="2" t="s">
        <v>77</v>
      </c>
      <c r="K574" s="5" t="s">
        <v>1608</v>
      </c>
      <c r="L574" s="18" t="s">
        <v>2720</v>
      </c>
      <c r="M574" s="18" t="s">
        <v>2721</v>
      </c>
      <c r="N574" s="63" t="s">
        <v>41</v>
      </c>
      <c r="O574" s="2" t="s">
        <v>41</v>
      </c>
      <c r="P574" s="3">
        <v>45217</v>
      </c>
      <c r="Q574" s="3" t="str">
        <f>TEXT(Table1[[#This Row],[END DATE ]], "MMMM YYYY")</f>
        <v>October 2023</v>
      </c>
      <c r="R574" s="4">
        <v>0.3576388888888889</v>
      </c>
      <c r="S574" s="6">
        <f t="shared" si="26"/>
        <v>45217.34375</v>
      </c>
      <c r="T574" s="6">
        <f t="shared" si="27"/>
        <v>45217.357638888891</v>
      </c>
      <c r="U574" s="92">
        <f t="shared" si="28"/>
        <v>1.3888888890505768E-2</v>
      </c>
      <c r="V574" s="2" t="s">
        <v>25</v>
      </c>
      <c r="W574" s="10" t="s">
        <v>26</v>
      </c>
    </row>
    <row r="575" spans="1:23" ht="18" customHeight="1" x14ac:dyDescent="0.25">
      <c r="A575" s="107">
        <v>575</v>
      </c>
      <c r="B575" s="3">
        <v>45218</v>
      </c>
      <c r="C575" s="3" t="str">
        <f>TEXT(Table1[[#This Row],[CALL DATE]], "mmm yyy")</f>
        <v>Oct 2023</v>
      </c>
      <c r="D575" s="21">
        <v>0.53472222222222221</v>
      </c>
      <c r="E575" s="21">
        <v>0.53819444444444442</v>
      </c>
      <c r="F575" s="130">
        <f>Table1[[#This Row],[CALL 
ATTENDED 
TIME]]-Table1[[#This Row],[CALL RECEIVED TIME]]</f>
        <v>3.4722222222222099E-3</v>
      </c>
      <c r="G575" s="17" t="s">
        <v>3678</v>
      </c>
      <c r="H575" s="5" t="s">
        <v>43</v>
      </c>
      <c r="I575" s="5" t="s">
        <v>449</v>
      </c>
      <c r="J575" s="2" t="s">
        <v>443</v>
      </c>
      <c r="K575" s="5" t="s">
        <v>1608</v>
      </c>
      <c r="L575" s="22" t="s">
        <v>2722</v>
      </c>
      <c r="M575" s="22" t="s">
        <v>2723</v>
      </c>
      <c r="N575" s="63" t="s">
        <v>41</v>
      </c>
      <c r="O575" s="2" t="s">
        <v>41</v>
      </c>
      <c r="P575" s="3">
        <v>45218</v>
      </c>
      <c r="Q575" s="3" t="str">
        <f>TEXT(Table1[[#This Row],[END DATE ]], "MMMM YYYY")</f>
        <v>October 2023</v>
      </c>
      <c r="R575" s="21">
        <v>0.54513888888888895</v>
      </c>
      <c r="S575" s="6">
        <f t="shared" si="26"/>
        <v>45218.534722222219</v>
      </c>
      <c r="T575" s="6">
        <f t="shared" si="27"/>
        <v>45218.545138888891</v>
      </c>
      <c r="U575" s="92">
        <f t="shared" si="28"/>
        <v>1.0416666671517305E-2</v>
      </c>
      <c r="V575" s="2" t="s">
        <v>25</v>
      </c>
      <c r="W575" s="10" t="s">
        <v>26</v>
      </c>
    </row>
    <row r="576" spans="1:23" ht="18" customHeight="1" x14ac:dyDescent="0.25">
      <c r="A576" s="107">
        <v>576</v>
      </c>
      <c r="B576" s="3">
        <v>45218</v>
      </c>
      <c r="C576" s="3" t="str">
        <f>TEXT(Table1[[#This Row],[CALL DATE]], "mmm yyy")</f>
        <v>Oct 2023</v>
      </c>
      <c r="D576" s="21">
        <v>0.44444444444444442</v>
      </c>
      <c r="E576" s="21">
        <v>0.45833333333333331</v>
      </c>
      <c r="F576" s="130">
        <f>Table1[[#This Row],[CALL 
ATTENDED 
TIME]]-Table1[[#This Row],[CALL RECEIVED TIME]]</f>
        <v>1.3888888888888895E-2</v>
      </c>
      <c r="G576" s="17" t="s">
        <v>3626</v>
      </c>
      <c r="H576" s="5" t="s">
        <v>128</v>
      </c>
      <c r="I576" s="5" t="s">
        <v>392</v>
      </c>
      <c r="J576" s="5" t="s">
        <v>443</v>
      </c>
      <c r="K576" s="5" t="s">
        <v>1608</v>
      </c>
      <c r="L576" s="22" t="s">
        <v>2724</v>
      </c>
      <c r="M576" s="22" t="s">
        <v>2725</v>
      </c>
      <c r="N576" s="23" t="s">
        <v>41</v>
      </c>
      <c r="O576" s="23" t="s">
        <v>41</v>
      </c>
      <c r="P576" s="3">
        <v>45218</v>
      </c>
      <c r="Q576" s="3" t="str">
        <f>TEXT(Table1[[#This Row],[END DATE ]], "MMMM YYYY")</f>
        <v>October 2023</v>
      </c>
      <c r="R576" s="21">
        <v>0.47222222222222227</v>
      </c>
      <c r="S576" s="6">
        <f t="shared" si="26"/>
        <v>45218.444444444445</v>
      </c>
      <c r="T576" s="6">
        <f t="shared" si="27"/>
        <v>45218.472222222219</v>
      </c>
      <c r="U576" s="92">
        <f t="shared" si="28"/>
        <v>2.7777777773735579E-2</v>
      </c>
      <c r="V576" s="2" t="s">
        <v>25</v>
      </c>
      <c r="W576" s="10" t="s">
        <v>47</v>
      </c>
    </row>
    <row r="577" spans="1:23" ht="18" customHeight="1" x14ac:dyDescent="0.25">
      <c r="A577" s="107">
        <v>577</v>
      </c>
      <c r="B577" s="3">
        <v>45218</v>
      </c>
      <c r="C577" s="3" t="str">
        <f>TEXT(Table1[[#This Row],[CALL DATE]], "mmm yyy")</f>
        <v>Oct 2023</v>
      </c>
      <c r="D577" s="75">
        <v>0.5</v>
      </c>
      <c r="E577" s="75">
        <v>0.5</v>
      </c>
      <c r="F577" s="130">
        <f>Table1[[#This Row],[CALL 
ATTENDED 
TIME]]-Table1[[#This Row],[CALL RECEIVED TIME]]</f>
        <v>0</v>
      </c>
      <c r="G577" s="17" t="s">
        <v>3636</v>
      </c>
      <c r="H577" s="5" t="s">
        <v>128</v>
      </c>
      <c r="I577" s="5" t="s">
        <v>250</v>
      </c>
      <c r="J577" s="5" t="s">
        <v>54</v>
      </c>
      <c r="K577" s="5" t="s">
        <v>1608</v>
      </c>
      <c r="L577" s="64" t="s">
        <v>2726</v>
      </c>
      <c r="M577" s="48" t="s">
        <v>2727</v>
      </c>
      <c r="N577" s="61" t="s">
        <v>41</v>
      </c>
      <c r="O577" s="61" t="s">
        <v>41</v>
      </c>
      <c r="P577" s="58">
        <v>45218</v>
      </c>
      <c r="Q577" s="58" t="str">
        <f>TEXT(Table1[[#This Row],[END DATE ]], "MMMM YYYY")</f>
        <v>October 2023</v>
      </c>
      <c r="R577" s="75">
        <v>0.51388888888888895</v>
      </c>
      <c r="S577" s="6">
        <f t="shared" ref="S577:S640" si="29">B577+D577</f>
        <v>45218.5</v>
      </c>
      <c r="T577" s="6">
        <f t="shared" si="27"/>
        <v>45218.513888888891</v>
      </c>
      <c r="U577" s="92">
        <f t="shared" si="28"/>
        <v>1.3888888890505768E-2</v>
      </c>
      <c r="V577" s="2" t="s">
        <v>25</v>
      </c>
      <c r="W577" s="10" t="s">
        <v>47</v>
      </c>
    </row>
    <row r="578" spans="1:23" ht="18" customHeight="1" x14ac:dyDescent="0.25">
      <c r="A578" s="107">
        <v>578</v>
      </c>
      <c r="B578" s="3">
        <v>45218</v>
      </c>
      <c r="C578" s="3" t="str">
        <f>TEXT(Table1[[#This Row],[CALL DATE]], "mmm yyy")</f>
        <v>Oct 2023</v>
      </c>
      <c r="D578" s="4">
        <v>0.30208333333333331</v>
      </c>
      <c r="E578" s="4">
        <v>0.30555555555555552</v>
      </c>
      <c r="F578" s="130">
        <f>Table1[[#This Row],[CALL 
ATTENDED 
TIME]]-Table1[[#This Row],[CALL RECEIVED TIME]]</f>
        <v>3.4722222222222099E-3</v>
      </c>
      <c r="G578" s="17" t="s">
        <v>3678</v>
      </c>
      <c r="H578" s="5" t="s">
        <v>43</v>
      </c>
      <c r="I578" s="5" t="s">
        <v>449</v>
      </c>
      <c r="J578" s="5" t="s">
        <v>77</v>
      </c>
      <c r="K578" s="5" t="s">
        <v>45</v>
      </c>
      <c r="L578" s="18" t="s">
        <v>2728</v>
      </c>
      <c r="M578" s="19" t="s">
        <v>2729</v>
      </c>
      <c r="N578" s="63" t="s">
        <v>41</v>
      </c>
      <c r="O578" s="2" t="s">
        <v>41</v>
      </c>
      <c r="P578" s="3">
        <v>45218</v>
      </c>
      <c r="Q578" s="3" t="str">
        <f>TEXT(Table1[[#This Row],[END DATE ]], "MMMM YYYY")</f>
        <v>October 2023</v>
      </c>
      <c r="R578" s="4">
        <v>0.31597222222222221</v>
      </c>
      <c r="S578" s="6">
        <f t="shared" si="29"/>
        <v>45218.302083333336</v>
      </c>
      <c r="T578" s="6">
        <f t="shared" si="27"/>
        <v>45218.315972222219</v>
      </c>
      <c r="U578" s="92">
        <f t="shared" si="28"/>
        <v>1.3888888883229811E-2</v>
      </c>
      <c r="V578" s="2" t="s">
        <v>25</v>
      </c>
      <c r="W578" s="10" t="s">
        <v>26</v>
      </c>
    </row>
    <row r="579" spans="1:23" ht="18" customHeight="1" x14ac:dyDescent="0.25">
      <c r="A579" s="107">
        <v>579</v>
      </c>
      <c r="B579" s="3">
        <v>45218</v>
      </c>
      <c r="C579" s="3" t="str">
        <f>TEXT(Table1[[#This Row],[CALL DATE]], "mmm yyy")</f>
        <v>Oct 2023</v>
      </c>
      <c r="D579" s="4">
        <v>0.34722222222222227</v>
      </c>
      <c r="E579" s="4">
        <v>0.35416666666666669</v>
      </c>
      <c r="F579" s="130">
        <f>Table1[[#This Row],[CALL 
ATTENDED 
TIME]]-Table1[[#This Row],[CALL RECEIVED TIME]]</f>
        <v>6.9444444444444198E-3</v>
      </c>
      <c r="G579" s="17" t="s">
        <v>3651</v>
      </c>
      <c r="H579" s="5" t="s">
        <v>43</v>
      </c>
      <c r="I579" s="5" t="s">
        <v>256</v>
      </c>
      <c r="J579" s="2" t="s">
        <v>77</v>
      </c>
      <c r="K579" s="5" t="s">
        <v>45</v>
      </c>
      <c r="L579" s="18" t="s">
        <v>845</v>
      </c>
      <c r="M579" s="18" t="s">
        <v>2730</v>
      </c>
      <c r="N579" s="2" t="s">
        <v>41</v>
      </c>
      <c r="O579" s="2" t="s">
        <v>41</v>
      </c>
      <c r="P579" s="3">
        <v>45218</v>
      </c>
      <c r="Q579" s="3" t="str">
        <f>TEXT(Table1[[#This Row],[END DATE ]], "MMMM YYYY")</f>
        <v>October 2023</v>
      </c>
      <c r="R579" s="4">
        <v>0.3611111111111111</v>
      </c>
      <c r="S579" s="6">
        <f t="shared" si="29"/>
        <v>45218.347222222219</v>
      </c>
      <c r="T579" s="6">
        <f t="shared" si="27"/>
        <v>45218.361111111109</v>
      </c>
      <c r="U579" s="92">
        <f t="shared" si="28"/>
        <v>1.3888888890505768E-2</v>
      </c>
      <c r="V579" s="2" t="s">
        <v>25</v>
      </c>
      <c r="W579" s="2" t="s">
        <v>47</v>
      </c>
    </row>
    <row r="580" spans="1:23" ht="18" customHeight="1" x14ac:dyDescent="0.25">
      <c r="A580" s="107">
        <v>580</v>
      </c>
      <c r="B580" s="3">
        <v>45218</v>
      </c>
      <c r="C580" s="3" t="str">
        <f>TEXT(Table1[[#This Row],[CALL DATE]], "mmm yyy")</f>
        <v>Oct 2023</v>
      </c>
      <c r="D580" s="4">
        <v>0.34375</v>
      </c>
      <c r="E580" s="4">
        <v>0.35416666666666669</v>
      </c>
      <c r="F580" s="130">
        <f>Table1[[#This Row],[CALL 
ATTENDED 
TIME]]-Table1[[#This Row],[CALL RECEIVED TIME]]</f>
        <v>1.0416666666666685E-2</v>
      </c>
      <c r="G580" s="17" t="s">
        <v>120</v>
      </c>
      <c r="H580" s="5" t="s">
        <v>121</v>
      </c>
      <c r="I580" s="5" t="s">
        <v>1236</v>
      </c>
      <c r="J580" s="2" t="s">
        <v>77</v>
      </c>
      <c r="K580" s="5" t="s">
        <v>45</v>
      </c>
      <c r="L580" s="18" t="s">
        <v>601</v>
      </c>
      <c r="M580" s="18" t="s">
        <v>716</v>
      </c>
      <c r="N580" s="63" t="s">
        <v>41</v>
      </c>
      <c r="O580" s="2" t="s">
        <v>41</v>
      </c>
      <c r="P580" s="3">
        <v>45218</v>
      </c>
      <c r="Q580" s="3" t="str">
        <f>TEXT(Table1[[#This Row],[END DATE ]], "MMMM YYYY")</f>
        <v>October 2023</v>
      </c>
      <c r="R580" s="4">
        <v>0.3611111111111111</v>
      </c>
      <c r="S580" s="6">
        <f t="shared" si="29"/>
        <v>45218.34375</v>
      </c>
      <c r="T580" s="6">
        <f t="shared" si="27"/>
        <v>45218.361111111109</v>
      </c>
      <c r="U580" s="92">
        <f t="shared" si="28"/>
        <v>1.7361111109494232E-2</v>
      </c>
      <c r="V580" s="2" t="s">
        <v>25</v>
      </c>
      <c r="W580" s="10" t="s">
        <v>26</v>
      </c>
    </row>
    <row r="581" spans="1:23" ht="18" customHeight="1" x14ac:dyDescent="0.25">
      <c r="A581" s="107">
        <v>581</v>
      </c>
      <c r="B581" s="3">
        <v>45218</v>
      </c>
      <c r="C581" s="3" t="str">
        <f>TEXT(Table1[[#This Row],[CALL DATE]], "mmm yyy")</f>
        <v>Oct 2023</v>
      </c>
      <c r="D581" s="4">
        <v>0.47916666666666669</v>
      </c>
      <c r="E581" s="4">
        <v>0.4861111111111111</v>
      </c>
      <c r="F581" s="130">
        <f>Table1[[#This Row],[CALL 
ATTENDED 
TIME]]-Table1[[#This Row],[CALL RECEIVED TIME]]</f>
        <v>6.9444444444444198E-3</v>
      </c>
      <c r="G581" s="17" t="s">
        <v>120</v>
      </c>
      <c r="H581" s="5" t="s">
        <v>121</v>
      </c>
      <c r="I581" s="5" t="s">
        <v>122</v>
      </c>
      <c r="J581" s="2" t="s">
        <v>77</v>
      </c>
      <c r="K581" s="5" t="s">
        <v>45</v>
      </c>
      <c r="L581" s="18" t="s">
        <v>2731</v>
      </c>
      <c r="M581" s="18" t="s">
        <v>2670</v>
      </c>
      <c r="N581" s="63" t="s">
        <v>41</v>
      </c>
      <c r="O581" s="2" t="s">
        <v>41</v>
      </c>
      <c r="P581" s="3">
        <v>45218</v>
      </c>
      <c r="Q581" s="3" t="str">
        <f>TEXT(Table1[[#This Row],[END DATE ]], "MMMM YYYY")</f>
        <v>October 2023</v>
      </c>
      <c r="R581" s="4">
        <v>0.49652777777777773</v>
      </c>
      <c r="S581" s="6">
        <f t="shared" si="29"/>
        <v>45218.479166666664</v>
      </c>
      <c r="T581" s="6">
        <f t="shared" si="27"/>
        <v>45218.496527777781</v>
      </c>
      <c r="U581" s="92">
        <f t="shared" si="28"/>
        <v>1.7361111116770189E-2</v>
      </c>
      <c r="V581" s="2" t="s">
        <v>25</v>
      </c>
      <c r="W581" s="10" t="s">
        <v>26</v>
      </c>
    </row>
    <row r="582" spans="1:23" ht="18" customHeight="1" x14ac:dyDescent="0.25">
      <c r="A582" s="107">
        <v>582</v>
      </c>
      <c r="B582" s="3">
        <v>45219</v>
      </c>
      <c r="C582" s="3" t="str">
        <f>TEXT(Table1[[#This Row],[CALL DATE]], "mmm yyy")</f>
        <v>Oct 2023</v>
      </c>
      <c r="D582" s="21">
        <v>0.4513888888888889</v>
      </c>
      <c r="E582" s="21">
        <v>0.4548611111111111</v>
      </c>
      <c r="F582" s="130">
        <f>Table1[[#This Row],[CALL 
ATTENDED 
TIME]]-Table1[[#This Row],[CALL RECEIVED TIME]]</f>
        <v>3.4722222222222099E-3</v>
      </c>
      <c r="G582" s="24" t="s">
        <v>3494</v>
      </c>
      <c r="H582" s="8" t="s">
        <v>31</v>
      </c>
      <c r="I582" s="2" t="s">
        <v>32</v>
      </c>
      <c r="J582" s="2" t="s">
        <v>443</v>
      </c>
      <c r="K582" s="5" t="s">
        <v>1608</v>
      </c>
      <c r="L582" s="22" t="s">
        <v>2732</v>
      </c>
      <c r="M582" s="22" t="s">
        <v>2466</v>
      </c>
      <c r="N582" s="2" t="s">
        <v>159</v>
      </c>
      <c r="O582" s="2" t="s">
        <v>41</v>
      </c>
      <c r="P582" s="3">
        <v>45219</v>
      </c>
      <c r="Q582" s="3" t="str">
        <f>TEXT(Table1[[#This Row],[END DATE ]], "MMMM YYYY")</f>
        <v>October 2023</v>
      </c>
      <c r="R582" s="21">
        <v>0.46180555555555558</v>
      </c>
      <c r="S582" s="6">
        <f t="shared" si="29"/>
        <v>45219.451388888891</v>
      </c>
      <c r="T582" s="6">
        <f t="shared" si="27"/>
        <v>45219.461805555555</v>
      </c>
      <c r="U582" s="92">
        <f t="shared" si="28"/>
        <v>1.0416666664241347E-2</v>
      </c>
      <c r="V582" s="2" t="s">
        <v>25</v>
      </c>
      <c r="W582" s="10" t="s">
        <v>26</v>
      </c>
    </row>
    <row r="583" spans="1:23" ht="18" customHeight="1" x14ac:dyDescent="0.25">
      <c r="A583" s="107">
        <v>583</v>
      </c>
      <c r="B583" s="3">
        <v>45219</v>
      </c>
      <c r="C583" s="3" t="str">
        <f>TEXT(Table1[[#This Row],[CALL DATE]], "mmm yyy")</f>
        <v>Oct 2023</v>
      </c>
      <c r="D583" s="21">
        <v>0.5</v>
      </c>
      <c r="E583" s="21">
        <v>0.50347222222222221</v>
      </c>
      <c r="F583" s="130">
        <f>Table1[[#This Row],[CALL 
ATTENDED 
TIME]]-Table1[[#This Row],[CALL RECEIVED TIME]]</f>
        <v>3.4722222222222099E-3</v>
      </c>
      <c r="G583" s="17" t="s">
        <v>3651</v>
      </c>
      <c r="H583" s="5" t="s">
        <v>43</v>
      </c>
      <c r="I583" s="5" t="s">
        <v>256</v>
      </c>
      <c r="J583" s="5" t="s">
        <v>443</v>
      </c>
      <c r="K583" s="5" t="s">
        <v>45</v>
      </c>
      <c r="L583" s="48" t="s">
        <v>232</v>
      </c>
      <c r="M583" s="22" t="s">
        <v>2733</v>
      </c>
      <c r="N583" s="23" t="s">
        <v>41</v>
      </c>
      <c r="O583" s="23" t="s">
        <v>41</v>
      </c>
      <c r="P583" s="3">
        <v>45219</v>
      </c>
      <c r="Q583" s="3" t="str">
        <f>TEXT(Table1[[#This Row],[END DATE ]], "MMMM YYYY")</f>
        <v>October 2023</v>
      </c>
      <c r="R583" s="21">
        <v>0.50694444444444442</v>
      </c>
      <c r="S583" s="6">
        <f t="shared" si="29"/>
        <v>45219.5</v>
      </c>
      <c r="T583" s="6">
        <f t="shared" si="27"/>
        <v>45219.506944444445</v>
      </c>
      <c r="U583" s="92">
        <f t="shared" si="28"/>
        <v>6.9444444452528842E-3</v>
      </c>
      <c r="V583" s="2" t="s">
        <v>25</v>
      </c>
      <c r="W583" s="10" t="s">
        <v>47</v>
      </c>
    </row>
    <row r="584" spans="1:23" ht="18" customHeight="1" x14ac:dyDescent="0.25">
      <c r="A584" s="107">
        <v>584</v>
      </c>
      <c r="B584" s="3">
        <v>45219</v>
      </c>
      <c r="C584" s="3" t="str">
        <f>TEXT(Table1[[#This Row],[CALL DATE]], "mmm yyy")</f>
        <v>Oct 2023</v>
      </c>
      <c r="D584" s="4">
        <v>3.8194444444444441E-2</v>
      </c>
      <c r="E584" s="4">
        <v>4.1666666666666664E-2</v>
      </c>
      <c r="F584" s="130">
        <f>Table1[[#This Row],[CALL 
ATTENDED 
TIME]]-Table1[[#This Row],[CALL RECEIVED TIME]]</f>
        <v>3.4722222222222238E-3</v>
      </c>
      <c r="G584" s="30" t="s">
        <v>3681</v>
      </c>
      <c r="H584" s="2" t="s">
        <v>116</v>
      </c>
      <c r="I584" s="2" t="s">
        <v>487</v>
      </c>
      <c r="J584" s="2" t="s">
        <v>21</v>
      </c>
      <c r="K584" s="2" t="s">
        <v>50</v>
      </c>
      <c r="L584" s="19" t="s">
        <v>2734</v>
      </c>
      <c r="M584" s="19" t="s">
        <v>2735</v>
      </c>
      <c r="N584" s="63" t="s">
        <v>41</v>
      </c>
      <c r="O584" s="2" t="s">
        <v>41</v>
      </c>
      <c r="P584" s="3">
        <v>45219</v>
      </c>
      <c r="Q584" s="3" t="str">
        <f>TEXT(Table1[[#This Row],[END DATE ]], "MMMM YYYY")</f>
        <v>October 2023</v>
      </c>
      <c r="R584" s="4">
        <v>5.9027777777777783E-2</v>
      </c>
      <c r="S584" s="6">
        <f t="shared" si="29"/>
        <v>45219.038194444445</v>
      </c>
      <c r="T584" s="6">
        <f t="shared" si="27"/>
        <v>45219.059027777781</v>
      </c>
      <c r="U584" s="92">
        <f t="shared" si="28"/>
        <v>2.0833333335758653E-2</v>
      </c>
      <c r="V584" s="2" t="s">
        <v>25</v>
      </c>
      <c r="W584" s="10" t="s">
        <v>26</v>
      </c>
    </row>
    <row r="585" spans="1:23" ht="18" customHeight="1" x14ac:dyDescent="0.25">
      <c r="A585" s="107">
        <v>585</v>
      </c>
      <c r="B585" s="3">
        <v>45219</v>
      </c>
      <c r="C585" s="3" t="str">
        <f>TEXT(Table1[[#This Row],[CALL DATE]], "mmm yyy")</f>
        <v>Oct 2023</v>
      </c>
      <c r="D585" s="4">
        <v>0.125</v>
      </c>
      <c r="E585" s="4">
        <v>0.12847222222222224</v>
      </c>
      <c r="F585" s="130">
        <f>Table1[[#This Row],[CALL 
ATTENDED 
TIME]]-Table1[[#This Row],[CALL RECEIVED TIME]]</f>
        <v>3.4722222222222376E-3</v>
      </c>
      <c r="G585" s="24" t="s">
        <v>3494</v>
      </c>
      <c r="H585" s="8" t="s">
        <v>32</v>
      </c>
      <c r="I585" s="8" t="s">
        <v>31</v>
      </c>
      <c r="J585" s="2" t="s">
        <v>21</v>
      </c>
      <c r="K585" s="5" t="s">
        <v>1608</v>
      </c>
      <c r="L585" s="19" t="s">
        <v>517</v>
      </c>
      <c r="M585" s="19" t="s">
        <v>2736</v>
      </c>
      <c r="N585" s="63" t="s">
        <v>41</v>
      </c>
      <c r="O585" s="2" t="s">
        <v>41</v>
      </c>
      <c r="P585" s="3">
        <v>45219</v>
      </c>
      <c r="Q585" s="3" t="str">
        <f>TEXT(Table1[[#This Row],[END DATE ]], "MMMM YYYY")</f>
        <v>October 2023</v>
      </c>
      <c r="R585" s="4">
        <v>0.13472222222222222</v>
      </c>
      <c r="S585" s="6">
        <f t="shared" si="29"/>
        <v>45219.125</v>
      </c>
      <c r="T585" s="6">
        <f t="shared" si="27"/>
        <v>45219.134722222225</v>
      </c>
      <c r="U585" s="92">
        <f t="shared" si="28"/>
        <v>9.7222222248092294E-3</v>
      </c>
      <c r="V585" s="2" t="s">
        <v>25</v>
      </c>
      <c r="W585" s="10" t="s">
        <v>26</v>
      </c>
    </row>
    <row r="586" spans="1:23" ht="18" customHeight="1" x14ac:dyDescent="0.25">
      <c r="A586" s="107">
        <v>586</v>
      </c>
      <c r="B586" s="3">
        <v>45219</v>
      </c>
      <c r="C586" s="3" t="str">
        <f>TEXT(Table1[[#This Row],[CALL DATE]], "mmm yyy")</f>
        <v>Oct 2023</v>
      </c>
      <c r="D586" s="4">
        <v>0.93402777777777779</v>
      </c>
      <c r="E586" s="4">
        <v>0.9375</v>
      </c>
      <c r="F586" s="130">
        <f>Table1[[#This Row],[CALL 
ATTENDED 
TIME]]-Table1[[#This Row],[CALL RECEIVED TIME]]</f>
        <v>3.4722222222222099E-3</v>
      </c>
      <c r="G586" s="17" t="s">
        <v>3636</v>
      </c>
      <c r="H586" s="2" t="s">
        <v>128</v>
      </c>
      <c r="I586" s="2" t="s">
        <v>250</v>
      </c>
      <c r="J586" s="2" t="s">
        <v>21</v>
      </c>
      <c r="K586" s="5" t="s">
        <v>1608</v>
      </c>
      <c r="L586" s="19" t="s">
        <v>2737</v>
      </c>
      <c r="M586" s="19" t="s">
        <v>2738</v>
      </c>
      <c r="N586" s="2" t="s">
        <v>41</v>
      </c>
      <c r="O586" s="10" t="s">
        <v>41</v>
      </c>
      <c r="P586" s="3">
        <v>45219</v>
      </c>
      <c r="Q586" s="3" t="str">
        <f>TEXT(Table1[[#This Row],[END DATE ]], "MMMM YYYY")</f>
        <v>October 2023</v>
      </c>
      <c r="R586" s="4">
        <v>0.95138888888888884</v>
      </c>
      <c r="S586" s="6">
        <f t="shared" si="29"/>
        <v>45219.934027777781</v>
      </c>
      <c r="T586" s="6">
        <f t="shared" si="27"/>
        <v>45219.951388888891</v>
      </c>
      <c r="U586" s="92">
        <f t="shared" si="28"/>
        <v>1.7361111109494232E-2</v>
      </c>
      <c r="V586" s="2" t="s">
        <v>25</v>
      </c>
      <c r="W586" s="2" t="s">
        <v>47</v>
      </c>
    </row>
    <row r="587" spans="1:23" ht="18" customHeight="1" x14ac:dyDescent="0.25">
      <c r="A587" s="107">
        <v>587</v>
      </c>
      <c r="B587" s="3">
        <v>45219</v>
      </c>
      <c r="C587" s="3" t="str">
        <f>TEXT(Table1[[#This Row],[CALL DATE]], "mmm yyy")</f>
        <v>Oct 2023</v>
      </c>
      <c r="D587" s="75">
        <v>0.60416666666666696</v>
      </c>
      <c r="E587" s="75">
        <v>0.60416666666666696</v>
      </c>
      <c r="F587" s="130">
        <f>Table1[[#This Row],[CALL 
ATTENDED 
TIME]]-Table1[[#This Row],[CALL RECEIVED TIME]]</f>
        <v>0</v>
      </c>
      <c r="G587" s="17" t="s">
        <v>3641</v>
      </c>
      <c r="H587" s="5" t="s">
        <v>36</v>
      </c>
      <c r="I587" s="5" t="s">
        <v>37</v>
      </c>
      <c r="J587" s="5" t="s">
        <v>54</v>
      </c>
      <c r="K587" s="5" t="s">
        <v>1608</v>
      </c>
      <c r="L587" s="64" t="s">
        <v>22</v>
      </c>
      <c r="M587" s="64" t="s">
        <v>3585</v>
      </c>
      <c r="N587" s="61" t="s">
        <v>41</v>
      </c>
      <c r="O587" s="61" t="s">
        <v>41</v>
      </c>
      <c r="P587" s="58">
        <v>45219</v>
      </c>
      <c r="Q587" s="58" t="str">
        <f>TEXT(Table1[[#This Row],[END DATE ]], "MMMM YYYY")</f>
        <v>October 2023</v>
      </c>
      <c r="R587" s="75">
        <v>0.61111111111111105</v>
      </c>
      <c r="S587" s="6">
        <f t="shared" si="29"/>
        <v>45219.604166666664</v>
      </c>
      <c r="T587" s="6">
        <f t="shared" si="27"/>
        <v>45219.611111111109</v>
      </c>
      <c r="U587" s="92">
        <f t="shared" si="28"/>
        <v>6.9444444452528842E-3</v>
      </c>
      <c r="V587" s="2" t="s">
        <v>25</v>
      </c>
      <c r="W587" s="2" t="s">
        <v>42</v>
      </c>
    </row>
    <row r="588" spans="1:23" ht="18" customHeight="1" x14ac:dyDescent="0.25">
      <c r="A588" s="107">
        <v>588</v>
      </c>
      <c r="B588" s="3">
        <v>45219</v>
      </c>
      <c r="C588" s="3" t="str">
        <f>TEXT(Table1[[#This Row],[CALL DATE]], "mmm yyy")</f>
        <v>Oct 2023</v>
      </c>
      <c r="D588" s="21">
        <v>0.6875</v>
      </c>
      <c r="E588" s="21">
        <v>0.69444444444444398</v>
      </c>
      <c r="F588" s="130">
        <f>Table1[[#This Row],[CALL 
ATTENDED 
TIME]]-Table1[[#This Row],[CALL RECEIVED TIME]]</f>
        <v>6.9444444444439757E-3</v>
      </c>
      <c r="G588" s="17" t="s">
        <v>3370</v>
      </c>
      <c r="H588" s="5" t="s">
        <v>2642</v>
      </c>
      <c r="I588" s="5" t="s">
        <v>2643</v>
      </c>
      <c r="J588" s="5" t="s">
        <v>54</v>
      </c>
      <c r="K588" s="5" t="s">
        <v>179</v>
      </c>
      <c r="L588" s="17" t="s">
        <v>22</v>
      </c>
      <c r="M588" s="17" t="s">
        <v>2700</v>
      </c>
      <c r="N588" s="63" t="s">
        <v>41</v>
      </c>
      <c r="O588" s="2" t="s">
        <v>41</v>
      </c>
      <c r="P588" s="3">
        <v>45219</v>
      </c>
      <c r="Q588" s="3" t="str">
        <f>TEXT(Table1[[#This Row],[END DATE ]], "MMMM YYYY")</f>
        <v>October 2023</v>
      </c>
      <c r="R588" s="21">
        <v>0.70486111111111105</v>
      </c>
      <c r="S588" s="6">
        <f t="shared" si="29"/>
        <v>45219.6875</v>
      </c>
      <c r="T588" s="6">
        <f t="shared" si="27"/>
        <v>45219.704861111109</v>
      </c>
      <c r="U588" s="92">
        <f t="shared" si="28"/>
        <v>1.7361111109494232E-2</v>
      </c>
      <c r="V588" s="2" t="s">
        <v>25</v>
      </c>
      <c r="W588" s="10" t="s">
        <v>26</v>
      </c>
    </row>
    <row r="589" spans="1:23" ht="18" customHeight="1" x14ac:dyDescent="0.25">
      <c r="A589" s="107">
        <v>589</v>
      </c>
      <c r="B589" s="3">
        <v>45220</v>
      </c>
      <c r="C589" s="3" t="str">
        <f>TEXT(Table1[[#This Row],[CALL DATE]], "mmm yyy")</f>
        <v>Oct 2023</v>
      </c>
      <c r="D589" s="4">
        <v>0.25347222222222221</v>
      </c>
      <c r="E589" s="4">
        <v>0.25694444444444448</v>
      </c>
      <c r="F589" s="130">
        <f>Table1[[#This Row],[CALL 
ATTENDED 
TIME]]-Table1[[#This Row],[CALL RECEIVED TIME]]</f>
        <v>3.4722222222222654E-3</v>
      </c>
      <c r="G589" s="17" t="s">
        <v>3641</v>
      </c>
      <c r="H589" s="2" t="s">
        <v>36</v>
      </c>
      <c r="I589" s="2" t="s">
        <v>37</v>
      </c>
      <c r="J589" s="2" t="s">
        <v>21</v>
      </c>
      <c r="K589" s="2" t="s">
        <v>162</v>
      </c>
      <c r="L589" s="19" t="s">
        <v>2739</v>
      </c>
      <c r="M589" s="19" t="s">
        <v>2740</v>
      </c>
      <c r="N589" s="2" t="s">
        <v>41</v>
      </c>
      <c r="O589" s="10" t="s">
        <v>41</v>
      </c>
      <c r="P589" s="3">
        <v>45220</v>
      </c>
      <c r="Q589" s="3" t="str">
        <f>TEXT(Table1[[#This Row],[END DATE ]], "MMMM YYYY")</f>
        <v>October 2023</v>
      </c>
      <c r="R589" s="4">
        <v>0.26041666666666669</v>
      </c>
      <c r="S589" s="6">
        <f t="shared" si="29"/>
        <v>45220.253472222219</v>
      </c>
      <c r="T589" s="6">
        <f t="shared" si="27"/>
        <v>45220.260416666664</v>
      </c>
      <c r="U589" s="92">
        <f t="shared" si="28"/>
        <v>6.9444444452528842E-3</v>
      </c>
      <c r="V589" s="2" t="s">
        <v>25</v>
      </c>
      <c r="W589" s="2" t="s">
        <v>42</v>
      </c>
    </row>
    <row r="590" spans="1:23" ht="18" customHeight="1" x14ac:dyDescent="0.25">
      <c r="A590" s="107">
        <v>590</v>
      </c>
      <c r="B590" s="3">
        <v>45220</v>
      </c>
      <c r="C590" s="3" t="str">
        <f>TEXT(Table1[[#This Row],[CALL DATE]], "mmm yyy")</f>
        <v>Oct 2023</v>
      </c>
      <c r="D590" s="4">
        <v>0.39583333333333331</v>
      </c>
      <c r="E590" s="4">
        <v>0.40277777777777773</v>
      </c>
      <c r="F590" s="130">
        <f>Table1[[#This Row],[CALL 
ATTENDED 
TIME]]-Table1[[#This Row],[CALL RECEIVED TIME]]</f>
        <v>6.9444444444444198E-3</v>
      </c>
      <c r="G590" s="17" t="s">
        <v>3651</v>
      </c>
      <c r="H590" s="5" t="s">
        <v>43</v>
      </c>
      <c r="I590" s="5" t="s">
        <v>256</v>
      </c>
      <c r="J590" s="2" t="s">
        <v>77</v>
      </c>
      <c r="K590" s="5" t="s">
        <v>45</v>
      </c>
      <c r="L590" s="48" t="s">
        <v>232</v>
      </c>
      <c r="M590" s="18" t="s">
        <v>2741</v>
      </c>
      <c r="N590" s="2" t="s">
        <v>41</v>
      </c>
      <c r="O590" s="2" t="s">
        <v>41</v>
      </c>
      <c r="P590" s="3">
        <v>45220</v>
      </c>
      <c r="Q590" s="3" t="str">
        <f>TEXT(Table1[[#This Row],[END DATE ]], "MMMM YYYY")</f>
        <v>October 2023</v>
      </c>
      <c r="R590" s="4">
        <v>0.40972222222222227</v>
      </c>
      <c r="S590" s="6">
        <f t="shared" si="29"/>
        <v>45220.395833333336</v>
      </c>
      <c r="T590" s="6">
        <f t="shared" si="27"/>
        <v>45220.409722222219</v>
      </c>
      <c r="U590" s="92">
        <f t="shared" si="28"/>
        <v>1.3888888883229811E-2</v>
      </c>
      <c r="V590" s="2" t="s">
        <v>25</v>
      </c>
      <c r="W590" s="2" t="s">
        <v>47</v>
      </c>
    </row>
    <row r="591" spans="1:23" ht="18" customHeight="1" x14ac:dyDescent="0.25">
      <c r="A591" s="107">
        <v>591</v>
      </c>
      <c r="B591" s="3">
        <v>45222</v>
      </c>
      <c r="C591" s="3" t="str">
        <f>TEXT(Table1[[#This Row],[CALL DATE]], "mmm yyy")</f>
        <v>Oct 2023</v>
      </c>
      <c r="D591" s="4">
        <v>0.5625</v>
      </c>
      <c r="E591" s="4">
        <v>0.56597222222222221</v>
      </c>
      <c r="F591" s="130">
        <f>Table1[[#This Row],[CALL 
ATTENDED 
TIME]]-Table1[[#This Row],[CALL RECEIVED TIME]]</f>
        <v>3.4722222222222099E-3</v>
      </c>
      <c r="G591" s="32" t="s">
        <v>3500</v>
      </c>
      <c r="H591" s="7" t="s">
        <v>177</v>
      </c>
      <c r="I591" s="7" t="s">
        <v>835</v>
      </c>
      <c r="J591" s="2" t="s">
        <v>21</v>
      </c>
      <c r="K591" s="2" t="s">
        <v>179</v>
      </c>
      <c r="L591" s="19" t="s">
        <v>22</v>
      </c>
      <c r="M591" s="19" t="s">
        <v>2742</v>
      </c>
      <c r="N591" s="63" t="s">
        <v>41</v>
      </c>
      <c r="O591" s="2" t="s">
        <v>41</v>
      </c>
      <c r="P591" s="3">
        <v>45222</v>
      </c>
      <c r="Q591" s="3" t="str">
        <f>TEXT(Table1[[#This Row],[END DATE ]], "MMMM YYYY")</f>
        <v>October 2023</v>
      </c>
      <c r="R591" s="4">
        <v>0.57291666666666663</v>
      </c>
      <c r="S591" s="6">
        <f t="shared" si="29"/>
        <v>45222.5625</v>
      </c>
      <c r="T591" s="6">
        <f t="shared" ref="T591:T649" si="30">P591+R591</f>
        <v>45222.572916666664</v>
      </c>
      <c r="U591" s="92">
        <f t="shared" ref="U591:U649" si="31">T591-S591</f>
        <v>1.0416666664241347E-2</v>
      </c>
      <c r="V591" s="2" t="s">
        <v>25</v>
      </c>
      <c r="W591" s="10" t="s">
        <v>26</v>
      </c>
    </row>
    <row r="592" spans="1:23" ht="18" customHeight="1" x14ac:dyDescent="0.25">
      <c r="A592" s="107">
        <v>592</v>
      </c>
      <c r="B592" s="3">
        <v>45222</v>
      </c>
      <c r="C592" s="3" t="str">
        <f>TEXT(Table1[[#This Row],[CALL DATE]], "mmm yyy")</f>
        <v>Oct 2023</v>
      </c>
      <c r="D592" s="4">
        <v>0.57638888888888895</v>
      </c>
      <c r="E592" s="4">
        <v>0.57916666666666672</v>
      </c>
      <c r="F592" s="130">
        <f>Table1[[#This Row],[CALL 
ATTENDED 
TIME]]-Table1[[#This Row],[CALL RECEIVED TIME]]</f>
        <v>2.7777777777777679E-3</v>
      </c>
      <c r="G592" s="18" t="s">
        <v>2743</v>
      </c>
      <c r="H592" s="2" t="s">
        <v>1990</v>
      </c>
      <c r="I592" s="2" t="s">
        <v>2744</v>
      </c>
      <c r="J592" s="2" t="s">
        <v>21</v>
      </c>
      <c r="K592" s="5" t="s">
        <v>45</v>
      </c>
      <c r="L592" s="19" t="s">
        <v>2745</v>
      </c>
      <c r="M592" s="19" t="s">
        <v>2746</v>
      </c>
      <c r="N592" s="63" t="s">
        <v>41</v>
      </c>
      <c r="O592" s="2" t="s">
        <v>41</v>
      </c>
      <c r="P592" s="3">
        <v>45222</v>
      </c>
      <c r="Q592" s="3" t="str">
        <f>TEXT(Table1[[#This Row],[END DATE ]], "MMMM YYYY")</f>
        <v>October 2023</v>
      </c>
      <c r="R592" s="4">
        <v>0.58611111111111114</v>
      </c>
      <c r="S592" s="6">
        <f t="shared" si="29"/>
        <v>45222.576388888891</v>
      </c>
      <c r="T592" s="6">
        <f t="shared" si="30"/>
        <v>45222.586111111108</v>
      </c>
      <c r="U592" s="92">
        <f t="shared" si="31"/>
        <v>9.7222222175332718E-3</v>
      </c>
      <c r="V592" s="2" t="s">
        <v>25</v>
      </c>
      <c r="W592" s="10" t="s">
        <v>26</v>
      </c>
    </row>
    <row r="593" spans="1:23" ht="18" customHeight="1" x14ac:dyDescent="0.25">
      <c r="A593" s="107">
        <v>593</v>
      </c>
      <c r="B593" s="3">
        <v>45223</v>
      </c>
      <c r="C593" s="3" t="str">
        <f>TEXT(Table1[[#This Row],[CALL DATE]], "mmm yyy")</f>
        <v>Oct 2023</v>
      </c>
      <c r="D593" s="21">
        <v>0.4236111111111111</v>
      </c>
      <c r="E593" s="21">
        <v>0.42708333333333331</v>
      </c>
      <c r="F593" s="130">
        <f>Table1[[#This Row],[CALL 
ATTENDED 
TIME]]-Table1[[#This Row],[CALL RECEIVED TIME]]</f>
        <v>3.4722222222222099E-3</v>
      </c>
      <c r="G593" s="17" t="s">
        <v>628</v>
      </c>
      <c r="H593" s="5" t="s">
        <v>629</v>
      </c>
      <c r="I593" s="5" t="s">
        <v>630</v>
      </c>
      <c r="J593" s="5" t="s">
        <v>443</v>
      </c>
      <c r="K593" s="5" t="s">
        <v>45</v>
      </c>
      <c r="L593" s="22" t="s">
        <v>2747</v>
      </c>
      <c r="M593" s="22" t="s">
        <v>2748</v>
      </c>
      <c r="N593" s="63" t="s">
        <v>41</v>
      </c>
      <c r="O593" s="2" t="s">
        <v>41</v>
      </c>
      <c r="P593" s="3">
        <v>45223</v>
      </c>
      <c r="Q593" s="3" t="str">
        <f>TEXT(Table1[[#This Row],[END DATE ]], "MMMM YYYY")</f>
        <v>October 2023</v>
      </c>
      <c r="R593" s="21">
        <v>0.43055555555555558</v>
      </c>
      <c r="S593" s="6">
        <f t="shared" si="29"/>
        <v>45223.423611111109</v>
      </c>
      <c r="T593" s="6">
        <f t="shared" si="30"/>
        <v>45223.430555555555</v>
      </c>
      <c r="U593" s="92">
        <f t="shared" si="31"/>
        <v>6.9444444452528842E-3</v>
      </c>
      <c r="V593" s="2" t="s">
        <v>25</v>
      </c>
      <c r="W593" s="10" t="s">
        <v>26</v>
      </c>
    </row>
    <row r="594" spans="1:23" ht="18" customHeight="1" x14ac:dyDescent="0.25">
      <c r="A594" s="107">
        <v>594</v>
      </c>
      <c r="B594" s="3">
        <v>45223</v>
      </c>
      <c r="C594" s="3" t="str">
        <f>TEXT(Table1[[#This Row],[CALL DATE]], "mmm yyy")</f>
        <v>Oct 2023</v>
      </c>
      <c r="D594" s="21">
        <v>0.72916666666666696</v>
      </c>
      <c r="E594" s="21">
        <v>0.73263888888888895</v>
      </c>
      <c r="F594" s="130">
        <f>Table1[[#This Row],[CALL 
ATTENDED 
TIME]]-Table1[[#This Row],[CALL RECEIVED TIME]]</f>
        <v>3.4722222222219878E-3</v>
      </c>
      <c r="G594" s="30" t="s">
        <v>3681</v>
      </c>
      <c r="H594" s="10" t="s">
        <v>116</v>
      </c>
      <c r="I594" s="7" t="s">
        <v>487</v>
      </c>
      <c r="J594" s="5" t="s">
        <v>54</v>
      </c>
      <c r="K594" s="10" t="s">
        <v>50</v>
      </c>
      <c r="L594" s="19" t="s">
        <v>2749</v>
      </c>
      <c r="M594" s="19" t="s">
        <v>2750</v>
      </c>
      <c r="N594" s="63" t="s">
        <v>41</v>
      </c>
      <c r="O594" s="2" t="s">
        <v>41</v>
      </c>
      <c r="P594" s="58">
        <v>45223</v>
      </c>
      <c r="Q594" s="58" t="str">
        <f>TEXT(Table1[[#This Row],[END DATE ]], "MMMM YYYY")</f>
        <v>October 2023</v>
      </c>
      <c r="R594" s="21">
        <v>0.74305555555555503</v>
      </c>
      <c r="S594" s="6">
        <f t="shared" si="29"/>
        <v>45223.729166666664</v>
      </c>
      <c r="T594" s="6">
        <f t="shared" si="30"/>
        <v>45223.743055555555</v>
      </c>
      <c r="U594" s="92">
        <f t="shared" si="31"/>
        <v>1.3888888890505768E-2</v>
      </c>
      <c r="V594" s="2" t="s">
        <v>25</v>
      </c>
      <c r="W594" s="10" t="s">
        <v>26</v>
      </c>
    </row>
    <row r="595" spans="1:23" ht="18" customHeight="1" x14ac:dyDescent="0.25">
      <c r="A595" s="107">
        <v>595</v>
      </c>
      <c r="B595" s="3">
        <v>45223</v>
      </c>
      <c r="C595" s="3" t="str">
        <f>TEXT(Table1[[#This Row],[CALL DATE]], "mmm yyy")</f>
        <v>Oct 2023</v>
      </c>
      <c r="D595" s="4">
        <v>0.9375</v>
      </c>
      <c r="E595" s="4">
        <v>0.94097222222222221</v>
      </c>
      <c r="F595" s="130">
        <f>Table1[[#This Row],[CALL 
ATTENDED 
TIME]]-Table1[[#This Row],[CALL RECEIVED TIME]]</f>
        <v>3.4722222222222099E-3</v>
      </c>
      <c r="G595" s="17" t="s">
        <v>3651</v>
      </c>
      <c r="H595" s="5" t="s">
        <v>43</v>
      </c>
      <c r="I595" s="5" t="s">
        <v>44</v>
      </c>
      <c r="J595" s="2" t="s">
        <v>77</v>
      </c>
      <c r="K595" s="5" t="s">
        <v>45</v>
      </c>
      <c r="L595" s="57" t="s">
        <v>3244</v>
      </c>
      <c r="M595" s="57" t="s">
        <v>2146</v>
      </c>
      <c r="N595" s="2" t="s">
        <v>1869</v>
      </c>
      <c r="O595" s="2" t="s">
        <v>41</v>
      </c>
      <c r="P595" s="3">
        <v>45223</v>
      </c>
      <c r="Q595" s="3" t="str">
        <f>TEXT(Table1[[#This Row],[END DATE ]], "MMMM YYYY")</f>
        <v>October 2023</v>
      </c>
      <c r="R595" s="4">
        <v>0.94791666666666663</v>
      </c>
      <c r="S595" s="6">
        <f t="shared" si="29"/>
        <v>45223.9375</v>
      </c>
      <c r="T595" s="6">
        <f t="shared" si="30"/>
        <v>45223.947916666664</v>
      </c>
      <c r="U595" s="92">
        <f t="shared" si="31"/>
        <v>1.0416666664241347E-2</v>
      </c>
      <c r="V595" s="2" t="s">
        <v>25</v>
      </c>
      <c r="W595" s="2" t="s">
        <v>47</v>
      </c>
    </row>
    <row r="596" spans="1:23" ht="18" customHeight="1" x14ac:dyDescent="0.25">
      <c r="A596" s="107">
        <v>596</v>
      </c>
      <c r="B596" s="3">
        <v>45223</v>
      </c>
      <c r="C596" s="3" t="str">
        <f>TEXT(Table1[[#This Row],[CALL DATE]], "mmm yyy")</f>
        <v>Oct 2023</v>
      </c>
      <c r="D596" s="4">
        <v>8.3333333333333329E-2</v>
      </c>
      <c r="E596" s="4">
        <v>9.0277777777777776E-2</v>
      </c>
      <c r="F596" s="130">
        <f>Table1[[#This Row],[CALL 
ATTENDED 
TIME]]-Table1[[#This Row],[CALL RECEIVED TIME]]</f>
        <v>6.9444444444444475E-3</v>
      </c>
      <c r="G596" s="17" t="s">
        <v>18</v>
      </c>
      <c r="H596" s="5" t="s">
        <v>19</v>
      </c>
      <c r="I596" s="5" t="s">
        <v>20</v>
      </c>
      <c r="J596" s="2" t="s">
        <v>77</v>
      </c>
      <c r="K596" s="5" t="s">
        <v>1608</v>
      </c>
      <c r="L596" s="18" t="s">
        <v>22</v>
      </c>
      <c r="M596" s="18" t="s">
        <v>2751</v>
      </c>
      <c r="N596" s="2" t="s">
        <v>3533</v>
      </c>
      <c r="O596" s="2" t="s">
        <v>41</v>
      </c>
      <c r="P596" s="3">
        <v>45223</v>
      </c>
      <c r="Q596" s="3" t="str">
        <f>TEXT(Table1[[#This Row],[END DATE ]], "MMMM YYYY")</f>
        <v>October 2023</v>
      </c>
      <c r="R596" s="4">
        <v>9.7222222222222224E-2</v>
      </c>
      <c r="S596" s="6">
        <f t="shared" si="29"/>
        <v>45223.083333333336</v>
      </c>
      <c r="T596" s="6">
        <f t="shared" si="30"/>
        <v>45223.097222222219</v>
      </c>
      <c r="U596" s="92">
        <f t="shared" si="31"/>
        <v>1.3888888883229811E-2</v>
      </c>
      <c r="V596" s="2" t="s">
        <v>25</v>
      </c>
      <c r="W596" s="10" t="s">
        <v>26</v>
      </c>
    </row>
    <row r="597" spans="1:23" ht="18" customHeight="1" x14ac:dyDescent="0.25">
      <c r="A597" s="107">
        <v>597</v>
      </c>
      <c r="B597" s="3">
        <v>45223</v>
      </c>
      <c r="C597" s="3" t="str">
        <f>TEXT(Table1[[#This Row],[CALL DATE]], "mmm yyy")</f>
        <v>Oct 2023</v>
      </c>
      <c r="D597" s="4">
        <v>6.25E-2</v>
      </c>
      <c r="E597" s="4">
        <v>6.9444444444444434E-2</v>
      </c>
      <c r="F597" s="130">
        <f>Table1[[#This Row],[CALL 
ATTENDED 
TIME]]-Table1[[#This Row],[CALL RECEIVED TIME]]</f>
        <v>6.9444444444444337E-3</v>
      </c>
      <c r="G597" s="17" t="s">
        <v>18</v>
      </c>
      <c r="H597" s="5" t="s">
        <v>19</v>
      </c>
      <c r="I597" s="5" t="s">
        <v>465</v>
      </c>
      <c r="J597" s="2" t="s">
        <v>77</v>
      </c>
      <c r="K597" s="5" t="s">
        <v>1608</v>
      </c>
      <c r="L597" s="18" t="s">
        <v>22</v>
      </c>
      <c r="M597" s="18" t="s">
        <v>2752</v>
      </c>
      <c r="N597" s="63" t="s">
        <v>41</v>
      </c>
      <c r="O597" s="2" t="s">
        <v>41</v>
      </c>
      <c r="P597" s="3">
        <v>45223</v>
      </c>
      <c r="Q597" s="3" t="str">
        <f>TEXT(Table1[[#This Row],[END DATE ]], "MMMM YYYY")</f>
        <v>October 2023</v>
      </c>
      <c r="R597" s="4">
        <v>7.9861111111111105E-2</v>
      </c>
      <c r="S597" s="6">
        <f t="shared" si="29"/>
        <v>45223.0625</v>
      </c>
      <c r="T597" s="6">
        <f t="shared" si="30"/>
        <v>45223.079861111109</v>
      </c>
      <c r="U597" s="92">
        <f t="shared" si="31"/>
        <v>1.7361111109494232E-2</v>
      </c>
      <c r="V597" s="2" t="s">
        <v>25</v>
      </c>
      <c r="W597" s="10" t="s">
        <v>26</v>
      </c>
    </row>
    <row r="598" spans="1:23" ht="18" customHeight="1" x14ac:dyDescent="0.25">
      <c r="A598" s="107">
        <v>598</v>
      </c>
      <c r="B598" s="3">
        <v>45224</v>
      </c>
      <c r="C598" s="3" t="str">
        <f>TEXT(Table1[[#This Row],[CALL DATE]], "mmm yyy")</f>
        <v>Oct 2023</v>
      </c>
      <c r="D598" s="4">
        <v>0.60763888888888895</v>
      </c>
      <c r="E598" s="4">
        <v>0.61111111111111105</v>
      </c>
      <c r="F598" s="130">
        <f>Table1[[#This Row],[CALL 
ATTENDED 
TIME]]-Table1[[#This Row],[CALL RECEIVED TIME]]</f>
        <v>3.4722222222220989E-3</v>
      </c>
      <c r="G598" s="17" t="s">
        <v>3678</v>
      </c>
      <c r="H598" s="2" t="s">
        <v>43</v>
      </c>
      <c r="I598" s="2" t="s">
        <v>537</v>
      </c>
      <c r="J598" s="2" t="s">
        <v>21</v>
      </c>
      <c r="K598" s="2" t="s">
        <v>111</v>
      </c>
      <c r="L598" s="19" t="s">
        <v>2753</v>
      </c>
      <c r="M598" s="19" t="s">
        <v>2634</v>
      </c>
      <c r="N598" s="63" t="s">
        <v>41</v>
      </c>
      <c r="O598" s="2" t="s">
        <v>41</v>
      </c>
      <c r="P598" s="3">
        <v>45224</v>
      </c>
      <c r="Q598" s="3" t="str">
        <f>TEXT(Table1[[#This Row],[END DATE ]], "MMMM YYYY")</f>
        <v>October 2023</v>
      </c>
      <c r="R598" s="4">
        <v>0.61805555555555558</v>
      </c>
      <c r="S598" s="6">
        <f t="shared" si="29"/>
        <v>45224.607638888891</v>
      </c>
      <c r="T598" s="6">
        <f t="shared" si="30"/>
        <v>45224.618055555555</v>
      </c>
      <c r="U598" s="92">
        <f t="shared" si="31"/>
        <v>1.0416666664241347E-2</v>
      </c>
      <c r="V598" s="2" t="s">
        <v>25</v>
      </c>
      <c r="W598" s="10" t="s">
        <v>26</v>
      </c>
    </row>
    <row r="599" spans="1:23" ht="18" customHeight="1" x14ac:dyDescent="0.25">
      <c r="A599" s="107">
        <v>599</v>
      </c>
      <c r="B599" s="3">
        <v>45224</v>
      </c>
      <c r="C599" s="3" t="str">
        <f>TEXT(Table1[[#This Row],[CALL DATE]], "mmm yyy")</f>
        <v>Oct 2023</v>
      </c>
      <c r="D599" s="4">
        <v>0.85416666666666663</v>
      </c>
      <c r="E599" s="4">
        <v>0.86458333333333337</v>
      </c>
      <c r="F599" s="130">
        <f>Table1[[#This Row],[CALL 
ATTENDED 
TIME]]-Table1[[#This Row],[CALL RECEIVED TIME]]</f>
        <v>1.0416666666666741E-2</v>
      </c>
      <c r="G599" s="17" t="s">
        <v>3678</v>
      </c>
      <c r="H599" s="5" t="s">
        <v>43</v>
      </c>
      <c r="I599" s="5" t="s">
        <v>449</v>
      </c>
      <c r="J599" s="2" t="s">
        <v>77</v>
      </c>
      <c r="K599" s="5" t="s">
        <v>1608</v>
      </c>
      <c r="L599" s="18" t="s">
        <v>232</v>
      </c>
      <c r="M599" s="18" t="s">
        <v>2754</v>
      </c>
      <c r="N599" s="63" t="s">
        <v>41</v>
      </c>
      <c r="O599" s="2" t="s">
        <v>41</v>
      </c>
      <c r="P599" s="3">
        <v>45224</v>
      </c>
      <c r="Q599" s="3" t="str">
        <f>TEXT(Table1[[#This Row],[END DATE ]], "MMMM YYYY")</f>
        <v>October 2023</v>
      </c>
      <c r="R599" s="4">
        <v>0.87152777777777779</v>
      </c>
      <c r="S599" s="6">
        <f t="shared" si="29"/>
        <v>45224.854166666664</v>
      </c>
      <c r="T599" s="6">
        <f t="shared" si="30"/>
        <v>45224.871527777781</v>
      </c>
      <c r="U599" s="92">
        <f t="shared" si="31"/>
        <v>1.7361111116770189E-2</v>
      </c>
      <c r="V599" s="2" t="s">
        <v>25</v>
      </c>
      <c r="W599" s="10" t="s">
        <v>26</v>
      </c>
    </row>
    <row r="600" spans="1:23" ht="18" customHeight="1" x14ac:dyDescent="0.25">
      <c r="A600" s="107">
        <v>600</v>
      </c>
      <c r="B600" s="3">
        <v>45224</v>
      </c>
      <c r="C600" s="3" t="str">
        <f>TEXT(Table1[[#This Row],[CALL DATE]], "mmm yyy")</f>
        <v>Oct 2023</v>
      </c>
      <c r="D600" s="4">
        <v>0.4375</v>
      </c>
      <c r="E600" s="4">
        <v>0.44444444444444442</v>
      </c>
      <c r="F600" s="130">
        <f>Table1[[#This Row],[CALL 
ATTENDED 
TIME]]-Table1[[#This Row],[CALL RECEIVED TIME]]</f>
        <v>6.9444444444444198E-3</v>
      </c>
      <c r="G600" s="17" t="s">
        <v>3666</v>
      </c>
      <c r="H600" s="5" t="s">
        <v>27</v>
      </c>
      <c r="I600" s="5" t="s">
        <v>85</v>
      </c>
      <c r="J600" s="2" t="s">
        <v>77</v>
      </c>
      <c r="K600" s="2" t="s">
        <v>162</v>
      </c>
      <c r="L600" s="18" t="s">
        <v>2755</v>
      </c>
      <c r="M600" s="18" t="s">
        <v>2756</v>
      </c>
      <c r="N600" s="63" t="s">
        <v>41</v>
      </c>
      <c r="O600" s="2" t="s">
        <v>41</v>
      </c>
      <c r="P600" s="3">
        <v>45224</v>
      </c>
      <c r="Q600" s="3" t="str">
        <f>TEXT(Table1[[#This Row],[END DATE ]], "MMMM YYYY")</f>
        <v>October 2023</v>
      </c>
      <c r="R600" s="4">
        <v>0.4548611111111111</v>
      </c>
      <c r="S600" s="6">
        <f t="shared" si="29"/>
        <v>45224.4375</v>
      </c>
      <c r="T600" s="6">
        <f t="shared" si="30"/>
        <v>45224.454861111109</v>
      </c>
      <c r="U600" s="92">
        <f t="shared" si="31"/>
        <v>1.7361111109494232E-2</v>
      </c>
      <c r="V600" s="2" t="s">
        <v>25</v>
      </c>
      <c r="W600" s="10" t="s">
        <v>26</v>
      </c>
    </row>
    <row r="601" spans="1:23" ht="18" customHeight="1" x14ac:dyDescent="0.25">
      <c r="A601" s="107">
        <v>601</v>
      </c>
      <c r="B601" s="3">
        <v>45224</v>
      </c>
      <c r="C601" s="3" t="str">
        <f>TEXT(Table1[[#This Row],[CALL DATE]], "mmm yyy")</f>
        <v>Oct 2023</v>
      </c>
      <c r="D601" s="4">
        <v>0.95833333333333337</v>
      </c>
      <c r="E601" s="4">
        <v>0.96875</v>
      </c>
      <c r="F601" s="130">
        <f>Table1[[#This Row],[CALL 
ATTENDED 
TIME]]-Table1[[#This Row],[CALL RECEIVED TIME]]</f>
        <v>1.041666666666663E-2</v>
      </c>
      <c r="G601" s="17" t="s">
        <v>3666</v>
      </c>
      <c r="H601" s="5" t="s">
        <v>27</v>
      </c>
      <c r="I601" s="5" t="s">
        <v>85</v>
      </c>
      <c r="J601" s="2" t="s">
        <v>77</v>
      </c>
      <c r="K601" s="2" t="s">
        <v>162</v>
      </c>
      <c r="L601" s="18" t="s">
        <v>2757</v>
      </c>
      <c r="M601" s="18" t="s">
        <v>3534</v>
      </c>
      <c r="N601" s="63" t="s">
        <v>41</v>
      </c>
      <c r="O601" s="2" t="s">
        <v>41</v>
      </c>
      <c r="P601" s="3">
        <v>45224</v>
      </c>
      <c r="Q601" s="3" t="str">
        <f>TEXT(Table1[[#This Row],[END DATE ]], "MMMM YYYY")</f>
        <v>October 2023</v>
      </c>
      <c r="R601" s="4">
        <v>0.97916666666666663</v>
      </c>
      <c r="S601" s="6">
        <f t="shared" si="29"/>
        <v>45224.958333333336</v>
      </c>
      <c r="T601" s="6">
        <f t="shared" si="30"/>
        <v>45224.979166666664</v>
      </c>
      <c r="U601" s="92">
        <f t="shared" si="31"/>
        <v>2.0833333328482695E-2</v>
      </c>
      <c r="V601" s="2" t="s">
        <v>25</v>
      </c>
      <c r="W601" s="10" t="s">
        <v>26</v>
      </c>
    </row>
    <row r="602" spans="1:23" ht="18" customHeight="1" x14ac:dyDescent="0.25">
      <c r="A602" s="107">
        <v>602</v>
      </c>
      <c r="B602" s="3">
        <v>45224</v>
      </c>
      <c r="C602" s="3" t="str">
        <f>TEXT(Table1[[#This Row],[CALL DATE]], "mmm yyy")</f>
        <v>Oct 2023</v>
      </c>
      <c r="D602" s="4">
        <v>0.95833333333333337</v>
      </c>
      <c r="E602" s="4">
        <v>0.98263888888888884</v>
      </c>
      <c r="F602" s="130">
        <f>Table1[[#This Row],[CALL 
ATTENDED 
TIME]]-Table1[[#This Row],[CALL RECEIVED TIME]]</f>
        <v>2.4305555555555469E-2</v>
      </c>
      <c r="G602" s="17" t="s">
        <v>3654</v>
      </c>
      <c r="H602" s="5" t="s">
        <v>27</v>
      </c>
      <c r="I602" s="5" t="s">
        <v>273</v>
      </c>
      <c r="J602" s="2" t="s">
        <v>77</v>
      </c>
      <c r="K602" s="5" t="s">
        <v>1608</v>
      </c>
      <c r="L602" s="18" t="s">
        <v>2758</v>
      </c>
      <c r="M602" s="18" t="s">
        <v>2759</v>
      </c>
      <c r="N602" s="63" t="s">
        <v>41</v>
      </c>
      <c r="O602" s="2" t="s">
        <v>41</v>
      </c>
      <c r="P602" s="3">
        <v>45224</v>
      </c>
      <c r="Q602" s="3" t="str">
        <f>TEXT(Table1[[#This Row],[END DATE ]], "MMMM YYYY")</f>
        <v>October 2023</v>
      </c>
      <c r="R602" s="4">
        <v>0.98958333333333337</v>
      </c>
      <c r="S602" s="6">
        <f t="shared" si="29"/>
        <v>45224.958333333336</v>
      </c>
      <c r="T602" s="6">
        <f t="shared" si="30"/>
        <v>45224.989583333336</v>
      </c>
      <c r="U602" s="92">
        <f t="shared" si="31"/>
        <v>3.125E-2</v>
      </c>
      <c r="V602" s="2" t="s">
        <v>25</v>
      </c>
      <c r="W602" s="10" t="s">
        <v>26</v>
      </c>
    </row>
    <row r="603" spans="1:23" ht="18" customHeight="1" x14ac:dyDescent="0.25">
      <c r="A603" s="107">
        <v>603</v>
      </c>
      <c r="B603" s="3">
        <v>45225</v>
      </c>
      <c r="C603" s="3" t="str">
        <f>TEXT(Table1[[#This Row],[CALL DATE]], "mmm yyy")</f>
        <v>Oct 2023</v>
      </c>
      <c r="D603" s="21">
        <v>0.77083333333333304</v>
      </c>
      <c r="E603" s="21">
        <v>0.77430555555555503</v>
      </c>
      <c r="F603" s="130">
        <f>Table1[[#This Row],[CALL 
ATTENDED 
TIME]]-Table1[[#This Row],[CALL RECEIVED TIME]]</f>
        <v>3.4722222222219878E-3</v>
      </c>
      <c r="G603" s="17" t="s">
        <v>3636</v>
      </c>
      <c r="H603" s="10" t="s">
        <v>128</v>
      </c>
      <c r="I603" s="10" t="s">
        <v>2760</v>
      </c>
      <c r="J603" s="5" t="s">
        <v>54</v>
      </c>
      <c r="K603" s="5" t="s">
        <v>1608</v>
      </c>
      <c r="L603" s="19" t="s">
        <v>2761</v>
      </c>
      <c r="M603" s="19" t="s">
        <v>3455</v>
      </c>
      <c r="N603" s="2" t="s">
        <v>41</v>
      </c>
      <c r="O603" s="56" t="s">
        <v>41</v>
      </c>
      <c r="P603" s="58">
        <v>45225</v>
      </c>
      <c r="Q603" s="58" t="str">
        <f>TEXT(Table1[[#This Row],[END DATE ]], "MMMM YYYY")</f>
        <v>October 2023</v>
      </c>
      <c r="R603" s="21">
        <v>0.78125</v>
      </c>
      <c r="S603" s="6">
        <f t="shared" si="29"/>
        <v>45225.770833333336</v>
      </c>
      <c r="T603" s="6">
        <f t="shared" si="30"/>
        <v>45225.78125</v>
      </c>
      <c r="U603" s="92">
        <f t="shared" si="31"/>
        <v>1.0416666664241347E-2</v>
      </c>
      <c r="V603" s="2" t="s">
        <v>25</v>
      </c>
      <c r="W603" s="10" t="s">
        <v>47</v>
      </c>
    </row>
    <row r="604" spans="1:23" ht="18" customHeight="1" x14ac:dyDescent="0.25">
      <c r="A604" s="107">
        <v>604</v>
      </c>
      <c r="B604" s="3">
        <v>45225</v>
      </c>
      <c r="C604" s="3" t="str">
        <f>TEXT(Table1[[#This Row],[CALL DATE]], "mmm yyy")</f>
        <v>Oct 2023</v>
      </c>
      <c r="D604" s="4">
        <v>4.1666666666666664E-2</v>
      </c>
      <c r="E604" s="4">
        <v>5.2083333333333336E-2</v>
      </c>
      <c r="F604" s="130">
        <f>Table1[[#This Row],[CALL 
ATTENDED 
TIME]]-Table1[[#This Row],[CALL RECEIVED TIME]]</f>
        <v>1.0416666666666671E-2</v>
      </c>
      <c r="G604" s="17" t="s">
        <v>3651</v>
      </c>
      <c r="H604" s="5" t="s">
        <v>43</v>
      </c>
      <c r="I604" s="5" t="s">
        <v>849</v>
      </c>
      <c r="J604" s="2" t="s">
        <v>77</v>
      </c>
      <c r="K604" s="5" t="s">
        <v>45</v>
      </c>
      <c r="L604" s="18" t="s">
        <v>845</v>
      </c>
      <c r="M604" s="18" t="s">
        <v>2762</v>
      </c>
      <c r="N604" s="2" t="s">
        <v>41</v>
      </c>
      <c r="O604" s="2" t="s">
        <v>41</v>
      </c>
      <c r="P604" s="3">
        <v>45225</v>
      </c>
      <c r="Q604" s="3" t="str">
        <f>TEXT(Table1[[#This Row],[END DATE ]], "MMMM YYYY")</f>
        <v>October 2023</v>
      </c>
      <c r="R604" s="4">
        <v>5.9027777777777783E-2</v>
      </c>
      <c r="S604" s="6">
        <f t="shared" si="29"/>
        <v>45225.041666666664</v>
      </c>
      <c r="T604" s="6">
        <f t="shared" si="30"/>
        <v>45225.059027777781</v>
      </c>
      <c r="U604" s="92">
        <f t="shared" si="31"/>
        <v>1.7361111116770189E-2</v>
      </c>
      <c r="V604" s="2" t="s">
        <v>25</v>
      </c>
      <c r="W604" s="2" t="s">
        <v>47</v>
      </c>
    </row>
    <row r="605" spans="1:23" ht="18" customHeight="1" x14ac:dyDescent="0.25">
      <c r="A605" s="107">
        <v>605</v>
      </c>
      <c r="B605" s="3">
        <v>45225</v>
      </c>
      <c r="C605" s="3" t="str">
        <f>TEXT(Table1[[#This Row],[CALL DATE]], "mmm yyy")</f>
        <v>Oct 2023</v>
      </c>
      <c r="D605" s="4">
        <v>0.89583333333333337</v>
      </c>
      <c r="E605" s="4">
        <v>0.90277777777777779</v>
      </c>
      <c r="F605" s="130">
        <f>Table1[[#This Row],[CALL 
ATTENDED 
TIME]]-Table1[[#This Row],[CALL RECEIVED TIME]]</f>
        <v>6.9444444444444198E-3</v>
      </c>
      <c r="G605" s="17" t="s">
        <v>3666</v>
      </c>
      <c r="H605" s="5" t="s">
        <v>27</v>
      </c>
      <c r="I605" s="5" t="s">
        <v>85</v>
      </c>
      <c r="J605" s="2" t="s">
        <v>77</v>
      </c>
      <c r="K605" s="2" t="s">
        <v>162</v>
      </c>
      <c r="L605" s="18" t="s">
        <v>2755</v>
      </c>
      <c r="M605" s="18" t="s">
        <v>2763</v>
      </c>
      <c r="N605" s="63" t="s">
        <v>41</v>
      </c>
      <c r="O605" s="2" t="s">
        <v>41</v>
      </c>
      <c r="P605" s="3">
        <v>45225</v>
      </c>
      <c r="Q605" s="3" t="str">
        <f>TEXT(Table1[[#This Row],[END DATE ]], "MMMM YYYY")</f>
        <v>October 2023</v>
      </c>
      <c r="R605" s="4">
        <v>0.91319444444444453</v>
      </c>
      <c r="S605" s="6">
        <f t="shared" si="29"/>
        <v>45225.895833333336</v>
      </c>
      <c r="T605" s="6">
        <f t="shared" si="30"/>
        <v>45225.913194444445</v>
      </c>
      <c r="U605" s="92">
        <f t="shared" si="31"/>
        <v>1.7361111109494232E-2</v>
      </c>
      <c r="V605" s="2" t="s">
        <v>25</v>
      </c>
      <c r="W605" s="10" t="s">
        <v>26</v>
      </c>
    </row>
    <row r="606" spans="1:23" ht="18" customHeight="1" x14ac:dyDescent="0.25">
      <c r="A606" s="107">
        <v>606</v>
      </c>
      <c r="B606" s="3">
        <v>45226</v>
      </c>
      <c r="C606" s="3" t="str">
        <f>TEXT(Table1[[#This Row],[CALL DATE]], "mmm yyy")</f>
        <v>Oct 2023</v>
      </c>
      <c r="D606" s="21">
        <v>0.33333333333333331</v>
      </c>
      <c r="E606" s="21">
        <v>0.33680555555555558</v>
      </c>
      <c r="F606" s="130">
        <f>Table1[[#This Row],[CALL 
ATTENDED 
TIME]]-Table1[[#This Row],[CALL RECEIVED TIME]]</f>
        <v>3.4722222222222654E-3</v>
      </c>
      <c r="G606" s="17" t="s">
        <v>120</v>
      </c>
      <c r="H606" s="5" t="s">
        <v>121</v>
      </c>
      <c r="I606" s="5" t="s">
        <v>122</v>
      </c>
      <c r="J606" s="5" t="s">
        <v>77</v>
      </c>
      <c r="K606" s="5" t="s">
        <v>45</v>
      </c>
      <c r="L606" s="22" t="s">
        <v>1253</v>
      </c>
      <c r="M606" s="22" t="s">
        <v>2764</v>
      </c>
      <c r="N606" s="63" t="s">
        <v>41</v>
      </c>
      <c r="O606" s="2" t="s">
        <v>41</v>
      </c>
      <c r="P606" s="3">
        <v>45226</v>
      </c>
      <c r="Q606" s="3" t="str">
        <f>TEXT(Table1[[#This Row],[END DATE ]], "MMMM YYYY")</f>
        <v>October 2023</v>
      </c>
      <c r="R606" s="21">
        <v>0.34027777777777773</v>
      </c>
      <c r="S606" s="6">
        <f t="shared" si="29"/>
        <v>45226.333333333336</v>
      </c>
      <c r="T606" s="6">
        <f t="shared" si="30"/>
        <v>45226.340277777781</v>
      </c>
      <c r="U606" s="92">
        <f t="shared" si="31"/>
        <v>6.9444444452528842E-3</v>
      </c>
      <c r="V606" s="2" t="s">
        <v>25</v>
      </c>
      <c r="W606" s="10" t="s">
        <v>26</v>
      </c>
    </row>
    <row r="607" spans="1:23" ht="18" customHeight="1" x14ac:dyDescent="0.25">
      <c r="A607" s="107">
        <v>607</v>
      </c>
      <c r="B607" s="3">
        <v>45226</v>
      </c>
      <c r="C607" s="3" t="str">
        <f>TEXT(Table1[[#This Row],[CALL DATE]], "mmm yyy")</f>
        <v>Oct 2023</v>
      </c>
      <c r="D607" s="21">
        <v>0.39583333333333331</v>
      </c>
      <c r="E607" s="21">
        <v>0.39930555555555558</v>
      </c>
      <c r="F607" s="130">
        <f>Table1[[#This Row],[CALL 
ATTENDED 
TIME]]-Table1[[#This Row],[CALL RECEIVED TIME]]</f>
        <v>3.4722222222222654E-3</v>
      </c>
      <c r="G607" s="17" t="s">
        <v>3651</v>
      </c>
      <c r="H607" s="5" t="s">
        <v>43</v>
      </c>
      <c r="I607" s="5" t="s">
        <v>44</v>
      </c>
      <c r="J607" s="2" t="s">
        <v>443</v>
      </c>
      <c r="K607" s="5" t="s">
        <v>45</v>
      </c>
      <c r="L607" s="17" t="s">
        <v>3429</v>
      </c>
      <c r="M607" s="22" t="s">
        <v>1889</v>
      </c>
      <c r="N607" s="23" t="s">
        <v>389</v>
      </c>
      <c r="O607" s="23" t="s">
        <v>41</v>
      </c>
      <c r="P607" s="3">
        <v>45226</v>
      </c>
      <c r="Q607" s="3" t="str">
        <f>TEXT(Table1[[#This Row],[END DATE ]], "MMMM YYYY")</f>
        <v>October 2023</v>
      </c>
      <c r="R607" s="21">
        <v>0.40277777777777773</v>
      </c>
      <c r="S607" s="6">
        <f t="shared" si="29"/>
        <v>45226.395833333336</v>
      </c>
      <c r="T607" s="6">
        <f t="shared" si="30"/>
        <v>45226.402777777781</v>
      </c>
      <c r="U607" s="92">
        <f t="shared" si="31"/>
        <v>6.9444444452528842E-3</v>
      </c>
      <c r="V607" s="2" t="s">
        <v>25</v>
      </c>
      <c r="W607" s="10" t="s">
        <v>47</v>
      </c>
    </row>
    <row r="608" spans="1:23" ht="18" customHeight="1" x14ac:dyDescent="0.25">
      <c r="A608" s="107">
        <v>608</v>
      </c>
      <c r="B608" s="3">
        <v>45226</v>
      </c>
      <c r="C608" s="3" t="str">
        <f>TEXT(Table1[[#This Row],[CALL DATE]], "mmm yyy")</f>
        <v>Oct 2023</v>
      </c>
      <c r="D608" s="4">
        <v>0.9375</v>
      </c>
      <c r="E608" s="4">
        <v>0.94444444444444453</v>
      </c>
      <c r="F608" s="130">
        <f>Table1[[#This Row],[CALL 
ATTENDED 
TIME]]-Table1[[#This Row],[CALL RECEIVED TIME]]</f>
        <v>6.9444444444445308E-3</v>
      </c>
      <c r="G608" s="17" t="s">
        <v>3654</v>
      </c>
      <c r="H608" s="5" t="s">
        <v>27</v>
      </c>
      <c r="I608" s="5" t="s">
        <v>273</v>
      </c>
      <c r="J608" s="2" t="s">
        <v>77</v>
      </c>
      <c r="K608" s="5" t="s">
        <v>88</v>
      </c>
      <c r="L608" s="18" t="s">
        <v>2765</v>
      </c>
      <c r="M608" s="18" t="s">
        <v>2766</v>
      </c>
      <c r="N608" s="63" t="s">
        <v>41</v>
      </c>
      <c r="O608" s="2" t="s">
        <v>41</v>
      </c>
      <c r="P608" s="3">
        <v>45226</v>
      </c>
      <c r="Q608" s="3" t="str">
        <f>TEXT(Table1[[#This Row],[END DATE ]], "MMMM YYYY")</f>
        <v>October 2023</v>
      </c>
      <c r="R608" s="4">
        <v>0.95486111111111116</v>
      </c>
      <c r="S608" s="6">
        <f t="shared" si="29"/>
        <v>45226.9375</v>
      </c>
      <c r="T608" s="6">
        <f t="shared" si="30"/>
        <v>45226.954861111109</v>
      </c>
      <c r="U608" s="92">
        <f t="shared" si="31"/>
        <v>1.7361111109494232E-2</v>
      </c>
      <c r="V608" s="2" t="s">
        <v>25</v>
      </c>
      <c r="W608" s="10" t="s">
        <v>26</v>
      </c>
    </row>
    <row r="609" spans="1:23" ht="18" customHeight="1" x14ac:dyDescent="0.25">
      <c r="A609" s="107">
        <v>609</v>
      </c>
      <c r="B609" s="3">
        <v>45227</v>
      </c>
      <c r="C609" s="3" t="str">
        <f>TEXT(Table1[[#This Row],[CALL DATE]], "mmm yyy")</f>
        <v>Oct 2023</v>
      </c>
      <c r="D609" s="4">
        <v>0.4236111111111111</v>
      </c>
      <c r="E609" s="4">
        <v>0.42638888888888887</v>
      </c>
      <c r="F609" s="130">
        <f>Table1[[#This Row],[CALL 
ATTENDED 
TIME]]-Table1[[#This Row],[CALL RECEIVED TIME]]</f>
        <v>2.7777777777777679E-3</v>
      </c>
      <c r="G609" s="17" t="s">
        <v>3627</v>
      </c>
      <c r="H609" s="2" t="s">
        <v>812</v>
      </c>
      <c r="I609" s="2" t="s">
        <v>712</v>
      </c>
      <c r="J609" s="2" t="s">
        <v>21</v>
      </c>
      <c r="K609" s="5" t="s">
        <v>1608</v>
      </c>
      <c r="L609" s="19" t="s">
        <v>2767</v>
      </c>
      <c r="M609" s="19" t="s">
        <v>2768</v>
      </c>
      <c r="N609" s="2" t="s">
        <v>41</v>
      </c>
      <c r="O609" s="10" t="s">
        <v>41</v>
      </c>
      <c r="P609" s="3">
        <v>45227</v>
      </c>
      <c r="Q609" s="3" t="str">
        <f>TEXT(Table1[[#This Row],[END DATE ]], "MMMM YYYY")</f>
        <v>October 2023</v>
      </c>
      <c r="R609" s="4">
        <v>0.4375</v>
      </c>
      <c r="S609" s="6">
        <f t="shared" si="29"/>
        <v>45227.423611111109</v>
      </c>
      <c r="T609" s="6">
        <f t="shared" si="30"/>
        <v>45227.4375</v>
      </c>
      <c r="U609" s="92">
        <f t="shared" si="31"/>
        <v>1.3888888890505768E-2</v>
      </c>
      <c r="V609" s="2" t="s">
        <v>25</v>
      </c>
      <c r="W609" s="2" t="s">
        <v>47</v>
      </c>
    </row>
    <row r="610" spans="1:23" ht="18" customHeight="1" x14ac:dyDescent="0.25">
      <c r="A610" s="107">
        <v>610</v>
      </c>
      <c r="B610" s="3">
        <v>45227</v>
      </c>
      <c r="C610" s="3" t="str">
        <f>TEXT(Table1[[#This Row],[CALL DATE]], "mmm yyy")</f>
        <v>Oct 2023</v>
      </c>
      <c r="D610" s="4">
        <v>0.4375</v>
      </c>
      <c r="E610" s="4">
        <v>0.43888888888888888</v>
      </c>
      <c r="F610" s="130">
        <f>Table1[[#This Row],[CALL 
ATTENDED 
TIME]]-Table1[[#This Row],[CALL RECEIVED TIME]]</f>
        <v>1.388888888888884E-3</v>
      </c>
      <c r="G610" s="18" t="s">
        <v>3626</v>
      </c>
      <c r="H610" s="2" t="s">
        <v>128</v>
      </c>
      <c r="I610" s="2" t="s">
        <v>392</v>
      </c>
      <c r="J610" s="2" t="s">
        <v>21</v>
      </c>
      <c r="K610" s="5" t="s">
        <v>1608</v>
      </c>
      <c r="L610" s="19" t="s">
        <v>2769</v>
      </c>
      <c r="M610" s="19" t="s">
        <v>2770</v>
      </c>
      <c r="N610" s="2" t="s">
        <v>41</v>
      </c>
      <c r="O610" s="10" t="s">
        <v>41</v>
      </c>
      <c r="P610" s="3">
        <v>45227</v>
      </c>
      <c r="Q610" s="3" t="str">
        <f>TEXT(Table1[[#This Row],[END DATE ]], "MMMM YYYY")</f>
        <v>October 2023</v>
      </c>
      <c r="R610" s="4">
        <v>0.4513888888888889</v>
      </c>
      <c r="S610" s="6">
        <f t="shared" si="29"/>
        <v>45227.4375</v>
      </c>
      <c r="T610" s="6">
        <f t="shared" si="30"/>
        <v>45227.451388888891</v>
      </c>
      <c r="U610" s="92">
        <f t="shared" si="31"/>
        <v>1.3888888890505768E-2</v>
      </c>
      <c r="V610" s="2" t="s">
        <v>25</v>
      </c>
      <c r="W610" s="2" t="s">
        <v>47</v>
      </c>
    </row>
    <row r="611" spans="1:23" ht="18" customHeight="1" x14ac:dyDescent="0.25">
      <c r="A611" s="107">
        <v>611</v>
      </c>
      <c r="B611" s="3">
        <v>45227</v>
      </c>
      <c r="C611" s="3" t="str">
        <f>TEXT(Table1[[#This Row],[CALL DATE]], "mmm yyy")</f>
        <v>Oct 2023</v>
      </c>
      <c r="D611" s="4">
        <v>0.4513888888888889</v>
      </c>
      <c r="E611" s="4">
        <v>0.4548611111111111</v>
      </c>
      <c r="F611" s="130">
        <f>Table1[[#This Row],[CALL 
ATTENDED 
TIME]]-Table1[[#This Row],[CALL RECEIVED TIME]]</f>
        <v>3.4722222222222099E-3</v>
      </c>
      <c r="G611" s="24" t="s">
        <v>3494</v>
      </c>
      <c r="H611" s="8" t="s">
        <v>32</v>
      </c>
      <c r="I611" s="8" t="s">
        <v>31</v>
      </c>
      <c r="J611" s="2" t="s">
        <v>21</v>
      </c>
      <c r="K611" s="5" t="s">
        <v>1608</v>
      </c>
      <c r="L611" s="19" t="s">
        <v>2771</v>
      </c>
      <c r="M611" s="19" t="s">
        <v>2772</v>
      </c>
      <c r="N611" s="63" t="s">
        <v>41</v>
      </c>
      <c r="O611" s="2" t="s">
        <v>41</v>
      </c>
      <c r="P611" s="3">
        <v>45227</v>
      </c>
      <c r="Q611" s="3" t="str">
        <f>TEXT(Table1[[#This Row],[END DATE ]], "MMMM YYYY")</f>
        <v>October 2023</v>
      </c>
      <c r="R611" s="4">
        <v>0.99305555555555547</v>
      </c>
      <c r="S611" s="6">
        <f t="shared" si="29"/>
        <v>45227.451388888891</v>
      </c>
      <c r="T611" s="6">
        <f t="shared" si="30"/>
        <v>45227.993055555555</v>
      </c>
      <c r="U611" s="92">
        <f t="shared" si="31"/>
        <v>0.54166666666424135</v>
      </c>
      <c r="V611" s="2" t="s">
        <v>25</v>
      </c>
      <c r="W611" s="10" t="s">
        <v>26</v>
      </c>
    </row>
    <row r="612" spans="1:23" ht="18" customHeight="1" x14ac:dyDescent="0.25">
      <c r="A612" s="107">
        <v>612</v>
      </c>
      <c r="B612" s="3">
        <v>45227</v>
      </c>
      <c r="C612" s="3" t="str">
        <f>TEXT(Table1[[#This Row],[CALL DATE]], "mmm yyy")</f>
        <v>Oct 2023</v>
      </c>
      <c r="D612" s="4">
        <v>0.71527777777777779</v>
      </c>
      <c r="E612" s="4">
        <v>0.71736111111111101</v>
      </c>
      <c r="F612" s="130">
        <f>Table1[[#This Row],[CALL 
ATTENDED 
TIME]]-Table1[[#This Row],[CALL RECEIVED TIME]]</f>
        <v>2.0833333333332149E-3</v>
      </c>
      <c r="G612" s="18" t="s">
        <v>57</v>
      </c>
      <c r="H612" s="2" t="s">
        <v>27</v>
      </c>
      <c r="I612" s="2" t="s">
        <v>58</v>
      </c>
      <c r="J612" s="2" t="s">
        <v>21</v>
      </c>
      <c r="K612" s="2" t="s">
        <v>162</v>
      </c>
      <c r="L612" s="19" t="s">
        <v>312</v>
      </c>
      <c r="M612" s="19" t="s">
        <v>3461</v>
      </c>
      <c r="N612" s="2" t="s">
        <v>41</v>
      </c>
      <c r="O612" s="10" t="s">
        <v>41</v>
      </c>
      <c r="P612" s="3">
        <v>45227</v>
      </c>
      <c r="Q612" s="3" t="str">
        <f>TEXT(Table1[[#This Row],[END DATE ]], "MMMM YYYY")</f>
        <v>October 2023</v>
      </c>
      <c r="R612" s="4">
        <v>0.72569444444444453</v>
      </c>
      <c r="S612" s="6">
        <f t="shared" si="29"/>
        <v>45227.715277777781</v>
      </c>
      <c r="T612" s="6">
        <f t="shared" si="30"/>
        <v>45227.725694444445</v>
      </c>
      <c r="U612" s="92">
        <f t="shared" si="31"/>
        <v>1.0416666664241347E-2</v>
      </c>
      <c r="V612" s="2" t="s">
        <v>25</v>
      </c>
      <c r="W612" s="2" t="s">
        <v>47</v>
      </c>
    </row>
    <row r="613" spans="1:23" ht="18" customHeight="1" x14ac:dyDescent="0.25">
      <c r="A613" s="107">
        <v>613</v>
      </c>
      <c r="B613" s="3">
        <v>45227</v>
      </c>
      <c r="C613" s="3" t="str">
        <f>TEXT(Table1[[#This Row],[CALL DATE]], "mmm yyy")</f>
        <v>Oct 2023</v>
      </c>
      <c r="D613" s="21">
        <v>0.6875</v>
      </c>
      <c r="E613" s="21">
        <v>0.69097222222222199</v>
      </c>
      <c r="F613" s="130">
        <f>Table1[[#This Row],[CALL 
ATTENDED 
TIME]]-Table1[[#This Row],[CALL RECEIVED TIME]]</f>
        <v>3.4722222222219878E-3</v>
      </c>
      <c r="G613" s="18" t="s">
        <v>3654</v>
      </c>
      <c r="H613" s="2" t="s">
        <v>27</v>
      </c>
      <c r="I613" s="2" t="s">
        <v>145</v>
      </c>
      <c r="J613" s="5" t="s">
        <v>54</v>
      </c>
      <c r="K613" s="5" t="s">
        <v>45</v>
      </c>
      <c r="L613" s="19" t="s">
        <v>2773</v>
      </c>
      <c r="M613" s="19" t="s">
        <v>2774</v>
      </c>
      <c r="N613" s="10" t="s">
        <v>1565</v>
      </c>
      <c r="O613" s="2" t="s">
        <v>41</v>
      </c>
      <c r="P613" s="58">
        <v>45227</v>
      </c>
      <c r="Q613" s="58" t="str">
        <f>TEXT(Table1[[#This Row],[END DATE ]], "MMMM YYYY")</f>
        <v>October 2023</v>
      </c>
      <c r="R613" s="21">
        <v>0.69791666666666696</v>
      </c>
      <c r="S613" s="6">
        <f t="shared" si="29"/>
        <v>45227.6875</v>
      </c>
      <c r="T613" s="6">
        <f t="shared" si="30"/>
        <v>45227.697916666664</v>
      </c>
      <c r="U613" s="92">
        <f t="shared" si="31"/>
        <v>1.0416666664241347E-2</v>
      </c>
      <c r="V613" s="2" t="s">
        <v>25</v>
      </c>
      <c r="W613" s="10" t="s">
        <v>26</v>
      </c>
    </row>
    <row r="614" spans="1:23" ht="18" customHeight="1" x14ac:dyDescent="0.25">
      <c r="A614" s="107">
        <v>614</v>
      </c>
      <c r="B614" s="3">
        <v>45227</v>
      </c>
      <c r="C614" s="3" t="str">
        <f>TEXT(Table1[[#This Row],[CALL DATE]], "mmm yyy")</f>
        <v>Oct 2023</v>
      </c>
      <c r="D614" s="4">
        <v>0.97916666666666663</v>
      </c>
      <c r="E614" s="4">
        <v>0.98611111111111116</v>
      </c>
      <c r="F614" s="130">
        <f>Table1[[#This Row],[CALL 
ATTENDED 
TIME]]-Table1[[#This Row],[CALL RECEIVED TIME]]</f>
        <v>6.9444444444445308E-3</v>
      </c>
      <c r="G614" s="17" t="s">
        <v>3637</v>
      </c>
      <c r="H614" s="5" t="s">
        <v>27</v>
      </c>
      <c r="I614" s="5" t="s">
        <v>368</v>
      </c>
      <c r="J614" s="2" t="s">
        <v>77</v>
      </c>
      <c r="K614" s="2" t="s">
        <v>55</v>
      </c>
      <c r="L614" s="18" t="s">
        <v>22</v>
      </c>
      <c r="M614" s="18" t="s">
        <v>2670</v>
      </c>
      <c r="N614" s="2" t="s">
        <v>41</v>
      </c>
      <c r="O614" s="2" t="s">
        <v>41</v>
      </c>
      <c r="P614" s="3">
        <v>45227</v>
      </c>
      <c r="Q614" s="3" t="str">
        <f>TEXT(Table1[[#This Row],[END DATE ]], "MMMM YYYY")</f>
        <v>October 2023</v>
      </c>
      <c r="R614" s="4">
        <v>0.99652777777777779</v>
      </c>
      <c r="S614" s="6">
        <f t="shared" si="29"/>
        <v>45227.979166666664</v>
      </c>
      <c r="T614" s="6">
        <f t="shared" si="30"/>
        <v>45227.996527777781</v>
      </c>
      <c r="U614" s="92">
        <f t="shared" si="31"/>
        <v>1.7361111116770189E-2</v>
      </c>
      <c r="V614" s="2" t="s">
        <v>25</v>
      </c>
      <c r="W614" s="2" t="s">
        <v>47</v>
      </c>
    </row>
    <row r="615" spans="1:23" ht="18" customHeight="1" x14ac:dyDescent="0.25">
      <c r="A615" s="107">
        <v>615</v>
      </c>
      <c r="B615" s="3">
        <v>45227</v>
      </c>
      <c r="C615" s="3" t="str">
        <f>TEXT(Table1[[#This Row],[CALL DATE]], "mmm yyy")</f>
        <v>Oct 2023</v>
      </c>
      <c r="D615" s="4">
        <v>0.9375</v>
      </c>
      <c r="E615" s="4">
        <v>0.94444444444444453</v>
      </c>
      <c r="F615" s="130">
        <f>Table1[[#This Row],[CALL 
ATTENDED 
TIME]]-Table1[[#This Row],[CALL RECEIVED TIME]]</f>
        <v>6.9444444444445308E-3</v>
      </c>
      <c r="G615" s="17" t="s">
        <v>3626</v>
      </c>
      <c r="H615" s="5" t="s">
        <v>132</v>
      </c>
      <c r="I615" s="5" t="s">
        <v>712</v>
      </c>
      <c r="J615" s="2" t="s">
        <v>77</v>
      </c>
      <c r="K615" s="5" t="s">
        <v>88</v>
      </c>
      <c r="L615" s="18" t="s">
        <v>2775</v>
      </c>
      <c r="M615" s="18" t="s">
        <v>2646</v>
      </c>
      <c r="N615" s="2" t="s">
        <v>41</v>
      </c>
      <c r="O615" s="2" t="s">
        <v>41</v>
      </c>
      <c r="P615" s="3">
        <v>45227</v>
      </c>
      <c r="Q615" s="3" t="str">
        <f>TEXT(Table1[[#This Row],[END DATE ]], "MMMM YYYY")</f>
        <v>October 2023</v>
      </c>
      <c r="R615" s="4">
        <v>0.95486111111111116</v>
      </c>
      <c r="S615" s="6">
        <f t="shared" si="29"/>
        <v>45227.9375</v>
      </c>
      <c r="T615" s="6">
        <f t="shared" si="30"/>
        <v>45227.954861111109</v>
      </c>
      <c r="U615" s="92">
        <f t="shared" si="31"/>
        <v>1.7361111109494232E-2</v>
      </c>
      <c r="V615" s="2" t="s">
        <v>25</v>
      </c>
      <c r="W615" s="2" t="s">
        <v>47</v>
      </c>
    </row>
    <row r="616" spans="1:23" ht="18" customHeight="1" x14ac:dyDescent="0.25">
      <c r="A616" s="107">
        <v>616</v>
      </c>
      <c r="B616" s="3">
        <v>45229</v>
      </c>
      <c r="C616" s="3" t="str">
        <f>TEXT(Table1[[#This Row],[CALL DATE]], "mmm yyy")</f>
        <v>Oct 2023</v>
      </c>
      <c r="D616" s="4">
        <v>0.89583333333333337</v>
      </c>
      <c r="E616" s="4">
        <v>0.89722222222222225</v>
      </c>
      <c r="F616" s="130">
        <f>Table1[[#This Row],[CALL 
ATTENDED 
TIME]]-Table1[[#This Row],[CALL RECEIVED TIME]]</f>
        <v>1.388888888888884E-3</v>
      </c>
      <c r="G616" s="17" t="s">
        <v>3666</v>
      </c>
      <c r="H616" s="2" t="s">
        <v>328</v>
      </c>
      <c r="I616" s="2" t="s">
        <v>329</v>
      </c>
      <c r="J616" s="2" t="s">
        <v>21</v>
      </c>
      <c r="K616" s="2" t="s">
        <v>162</v>
      </c>
      <c r="L616" s="19" t="s">
        <v>284</v>
      </c>
      <c r="M616" s="19" t="s">
        <v>2776</v>
      </c>
      <c r="N616" s="63" t="s">
        <v>41</v>
      </c>
      <c r="O616" s="2" t="s">
        <v>41</v>
      </c>
      <c r="P616" s="3">
        <v>45229</v>
      </c>
      <c r="Q616" s="3" t="str">
        <f>TEXT(Table1[[#This Row],[END DATE ]], "MMMM YYYY")</f>
        <v>October 2023</v>
      </c>
      <c r="R616" s="4">
        <v>0.90277777777777779</v>
      </c>
      <c r="S616" s="6">
        <f t="shared" si="29"/>
        <v>45229.895833333336</v>
      </c>
      <c r="T616" s="6">
        <f t="shared" si="30"/>
        <v>45229.902777777781</v>
      </c>
      <c r="U616" s="92">
        <f t="shared" si="31"/>
        <v>6.9444444452528842E-3</v>
      </c>
      <c r="V616" s="2" t="s">
        <v>25</v>
      </c>
      <c r="W616" s="10" t="s">
        <v>26</v>
      </c>
    </row>
    <row r="617" spans="1:23" ht="18" customHeight="1" x14ac:dyDescent="0.25">
      <c r="A617" s="107">
        <v>617</v>
      </c>
      <c r="B617" s="3">
        <v>45229</v>
      </c>
      <c r="C617" s="3" t="str">
        <f>TEXT(Table1[[#This Row],[CALL DATE]], "mmm yyy")</f>
        <v>Oct 2023</v>
      </c>
      <c r="D617" s="4">
        <v>0.5</v>
      </c>
      <c r="E617" s="4">
        <v>0.50416666666666665</v>
      </c>
      <c r="F617" s="130">
        <f>Table1[[#This Row],[CALL 
ATTENDED 
TIME]]-Table1[[#This Row],[CALL RECEIVED TIME]]</f>
        <v>4.1666666666666519E-3</v>
      </c>
      <c r="G617" s="18" t="s">
        <v>152</v>
      </c>
      <c r="H617" s="2" t="s">
        <v>139</v>
      </c>
      <c r="I617" s="2">
        <v>354</v>
      </c>
      <c r="J617" s="2" t="s">
        <v>21</v>
      </c>
      <c r="K617" s="5" t="s">
        <v>1608</v>
      </c>
      <c r="L617" s="19" t="s">
        <v>22</v>
      </c>
      <c r="M617" s="19" t="s">
        <v>2777</v>
      </c>
      <c r="N617" s="2" t="s">
        <v>41</v>
      </c>
      <c r="O617" s="10" t="s">
        <v>41</v>
      </c>
      <c r="P617" s="3">
        <v>45229</v>
      </c>
      <c r="Q617" s="3" t="str">
        <f>TEXT(Table1[[#This Row],[END DATE ]], "MMMM YYYY")</f>
        <v>October 2023</v>
      </c>
      <c r="R617" s="4">
        <v>0.51041666666666663</v>
      </c>
      <c r="S617" s="6">
        <f t="shared" si="29"/>
        <v>45229.5</v>
      </c>
      <c r="T617" s="6">
        <f t="shared" si="30"/>
        <v>45229.510416666664</v>
      </c>
      <c r="U617" s="92">
        <f t="shared" si="31"/>
        <v>1.0416666664241347E-2</v>
      </c>
      <c r="V617" s="2" t="s">
        <v>25</v>
      </c>
      <c r="W617" s="2" t="s">
        <v>42</v>
      </c>
    </row>
    <row r="618" spans="1:23" ht="18" customHeight="1" x14ac:dyDescent="0.25">
      <c r="A618" s="107">
        <v>618</v>
      </c>
      <c r="B618" s="73">
        <v>45229</v>
      </c>
      <c r="C618" s="73" t="str">
        <f>TEXT(Table1[[#This Row],[CALL DATE]], "mmm yyy")</f>
        <v>Oct 2023</v>
      </c>
      <c r="D618" s="75">
        <v>0.2986111111111111</v>
      </c>
      <c r="E618" s="75">
        <v>0.30208333333333331</v>
      </c>
      <c r="F618" s="130">
        <f>Table1[[#This Row],[CALL 
ATTENDED 
TIME]]-Table1[[#This Row],[CALL RECEIVED TIME]]</f>
        <v>3.4722222222222099E-3</v>
      </c>
      <c r="G618" s="64" t="s">
        <v>2324</v>
      </c>
      <c r="H618" s="61" t="s">
        <v>116</v>
      </c>
      <c r="I618" s="61" t="s">
        <v>2325</v>
      </c>
      <c r="J618" s="2" t="s">
        <v>171</v>
      </c>
      <c r="K618" s="5" t="s">
        <v>1608</v>
      </c>
      <c r="L618" s="48" t="s">
        <v>232</v>
      </c>
      <c r="M618" s="48" t="s">
        <v>2778</v>
      </c>
      <c r="N618" s="2" t="s">
        <v>270</v>
      </c>
      <c r="O618" s="2" t="s">
        <v>41</v>
      </c>
      <c r="P618" s="73">
        <v>45229</v>
      </c>
      <c r="Q618" s="73" t="str">
        <f>TEXT(Table1[[#This Row],[END DATE ]], "MMMM YYYY")</f>
        <v>October 2023</v>
      </c>
      <c r="R618" s="75">
        <v>0.30902777777777779</v>
      </c>
      <c r="S618" s="6">
        <f t="shared" si="29"/>
        <v>45229.298611111109</v>
      </c>
      <c r="T618" s="6">
        <f t="shared" si="30"/>
        <v>45229.309027777781</v>
      </c>
      <c r="U618" s="92">
        <f t="shared" si="31"/>
        <v>1.0416666671517305E-2</v>
      </c>
      <c r="V618" s="2" t="s">
        <v>25</v>
      </c>
      <c r="W618" s="10" t="s">
        <v>47</v>
      </c>
    </row>
    <row r="619" spans="1:23" ht="18" customHeight="1" x14ac:dyDescent="0.25">
      <c r="A619" s="107">
        <v>619</v>
      </c>
      <c r="B619" s="73">
        <v>45229</v>
      </c>
      <c r="C619" s="73" t="str">
        <f>TEXT(Table1[[#This Row],[CALL DATE]], "mmm yyy")</f>
        <v>Oct 2023</v>
      </c>
      <c r="D619" s="75">
        <v>0.48958333333333331</v>
      </c>
      <c r="E619" s="75">
        <v>0.49305555555555558</v>
      </c>
      <c r="F619" s="130">
        <f>Table1[[#This Row],[CALL 
ATTENDED 
TIME]]-Table1[[#This Row],[CALL RECEIVED TIME]]</f>
        <v>3.4722222222222654E-3</v>
      </c>
      <c r="G619" s="17" t="s">
        <v>3651</v>
      </c>
      <c r="H619" s="61" t="s">
        <v>43</v>
      </c>
      <c r="I619" s="61" t="s">
        <v>310</v>
      </c>
      <c r="J619" s="2" t="s">
        <v>171</v>
      </c>
      <c r="K619" s="5" t="s">
        <v>45</v>
      </c>
      <c r="L619" s="48" t="s">
        <v>232</v>
      </c>
      <c r="M619" s="48" t="s">
        <v>2020</v>
      </c>
      <c r="N619" s="2" t="s">
        <v>41</v>
      </c>
      <c r="O619" s="74" t="s">
        <v>41</v>
      </c>
      <c r="P619" s="73">
        <v>45229</v>
      </c>
      <c r="Q619" s="73" t="str">
        <f>TEXT(Table1[[#This Row],[END DATE ]], "MMMM YYYY")</f>
        <v>October 2023</v>
      </c>
      <c r="R619" s="75">
        <v>0.5</v>
      </c>
      <c r="S619" s="6">
        <f t="shared" si="29"/>
        <v>45229.489583333336</v>
      </c>
      <c r="T619" s="6">
        <f t="shared" si="30"/>
        <v>45229.5</v>
      </c>
      <c r="U619" s="92">
        <f t="shared" si="31"/>
        <v>1.0416666664241347E-2</v>
      </c>
      <c r="V619" s="2" t="s">
        <v>25</v>
      </c>
      <c r="W619" s="74" t="s">
        <v>47</v>
      </c>
    </row>
    <row r="620" spans="1:23" ht="18" customHeight="1" x14ac:dyDescent="0.25">
      <c r="A620" s="107">
        <v>620</v>
      </c>
      <c r="B620" s="3">
        <v>45229</v>
      </c>
      <c r="C620" s="3" t="str">
        <f>TEXT(Table1[[#This Row],[CALL DATE]], "mmm yyy")</f>
        <v>Oct 2023</v>
      </c>
      <c r="D620" s="21">
        <v>0.69791666666666696</v>
      </c>
      <c r="E620" s="21">
        <v>0.70138888888888895</v>
      </c>
      <c r="F620" s="130">
        <f>Table1[[#This Row],[CALL 
ATTENDED 
TIME]]-Table1[[#This Row],[CALL RECEIVED TIME]]</f>
        <v>3.4722222222219878E-3</v>
      </c>
      <c r="G620" s="19" t="s">
        <v>3682</v>
      </c>
      <c r="H620" s="10" t="s">
        <v>116</v>
      </c>
      <c r="I620" s="7" t="s">
        <v>434</v>
      </c>
      <c r="J620" s="5" t="s">
        <v>54</v>
      </c>
      <c r="K620" s="5" t="s">
        <v>45</v>
      </c>
      <c r="L620" s="19" t="s">
        <v>2779</v>
      </c>
      <c r="M620" s="19" t="s">
        <v>2780</v>
      </c>
      <c r="N620" s="63" t="s">
        <v>41</v>
      </c>
      <c r="O620" s="2" t="s">
        <v>41</v>
      </c>
      <c r="P620" s="58">
        <v>45229</v>
      </c>
      <c r="Q620" s="58" t="str">
        <f>TEXT(Table1[[#This Row],[END DATE ]], "MMMM YYYY")</f>
        <v>October 2023</v>
      </c>
      <c r="R620" s="21">
        <v>0.70833333333333304</v>
      </c>
      <c r="S620" s="6">
        <f t="shared" si="29"/>
        <v>45229.697916666664</v>
      </c>
      <c r="T620" s="6">
        <f t="shared" si="30"/>
        <v>45229.708333333336</v>
      </c>
      <c r="U620" s="92">
        <f t="shared" si="31"/>
        <v>1.0416666671517305E-2</v>
      </c>
      <c r="V620" s="2" t="s">
        <v>25</v>
      </c>
      <c r="W620" s="10" t="s">
        <v>26</v>
      </c>
    </row>
    <row r="621" spans="1:23" ht="18" customHeight="1" x14ac:dyDescent="0.25">
      <c r="A621" s="107">
        <v>621</v>
      </c>
      <c r="B621" s="3">
        <v>45229</v>
      </c>
      <c r="C621" s="3" t="str">
        <f>TEXT(Table1[[#This Row],[CALL DATE]], "mmm yyy")</f>
        <v>Oct 2023</v>
      </c>
      <c r="D621" s="4">
        <v>0.73263888888888884</v>
      </c>
      <c r="E621" s="4">
        <v>0.73611111111111116</v>
      </c>
      <c r="F621" s="130">
        <f>Table1[[#This Row],[CALL 
ATTENDED 
TIME]]-Table1[[#This Row],[CALL RECEIVED TIME]]</f>
        <v>3.4722222222223209E-3</v>
      </c>
      <c r="G621" s="17" t="s">
        <v>57</v>
      </c>
      <c r="H621" s="5" t="s">
        <v>27</v>
      </c>
      <c r="I621" s="5" t="s">
        <v>58</v>
      </c>
      <c r="J621" s="2" t="s">
        <v>77</v>
      </c>
      <c r="K621" s="5" t="s">
        <v>1608</v>
      </c>
      <c r="L621" s="18" t="s">
        <v>33</v>
      </c>
      <c r="M621" s="18" t="s">
        <v>2781</v>
      </c>
      <c r="N621" s="2" t="s">
        <v>41</v>
      </c>
      <c r="O621" s="2" t="s">
        <v>41</v>
      </c>
      <c r="P621" s="3">
        <v>45229</v>
      </c>
      <c r="Q621" s="3" t="str">
        <f>TEXT(Table1[[#This Row],[END DATE ]], "MMMM YYYY")</f>
        <v>October 2023</v>
      </c>
      <c r="R621" s="4">
        <v>0.74652777777777779</v>
      </c>
      <c r="S621" s="6">
        <f t="shared" si="29"/>
        <v>45229.732638888891</v>
      </c>
      <c r="T621" s="6">
        <f t="shared" si="30"/>
        <v>45229.746527777781</v>
      </c>
      <c r="U621" s="92">
        <f t="shared" si="31"/>
        <v>1.3888888890505768E-2</v>
      </c>
      <c r="V621" s="2" t="s">
        <v>25</v>
      </c>
      <c r="W621" s="2" t="s">
        <v>47</v>
      </c>
    </row>
    <row r="622" spans="1:23" ht="18" customHeight="1" x14ac:dyDescent="0.25">
      <c r="A622" s="107">
        <v>622</v>
      </c>
      <c r="B622" s="3">
        <v>45229</v>
      </c>
      <c r="C622" s="3" t="str">
        <f>TEXT(Table1[[#This Row],[CALL DATE]], "mmm yyy")</f>
        <v>Oct 2023</v>
      </c>
      <c r="D622" s="4">
        <v>0.75</v>
      </c>
      <c r="E622" s="4">
        <v>0.75347222222222221</v>
      </c>
      <c r="F622" s="130">
        <f>Table1[[#This Row],[CALL 
ATTENDED 
TIME]]-Table1[[#This Row],[CALL RECEIVED TIME]]</f>
        <v>3.4722222222222099E-3</v>
      </c>
      <c r="G622" s="17" t="s">
        <v>3678</v>
      </c>
      <c r="H622" s="5" t="s">
        <v>2782</v>
      </c>
      <c r="I622" s="5" t="s">
        <v>449</v>
      </c>
      <c r="J622" s="5" t="s">
        <v>77</v>
      </c>
      <c r="K622" s="5" t="s">
        <v>45</v>
      </c>
      <c r="L622" s="18" t="s">
        <v>450</v>
      </c>
      <c r="M622" s="19" t="s">
        <v>2729</v>
      </c>
      <c r="N622" s="63" t="s">
        <v>41</v>
      </c>
      <c r="O622" s="2" t="s">
        <v>41</v>
      </c>
      <c r="P622" s="3">
        <v>45229</v>
      </c>
      <c r="Q622" s="3" t="str">
        <f>TEXT(Table1[[#This Row],[END DATE ]], "MMMM YYYY")</f>
        <v>October 2023</v>
      </c>
      <c r="R622" s="4">
        <v>0.75694444444444453</v>
      </c>
      <c r="S622" s="6">
        <f t="shared" si="29"/>
        <v>45229.75</v>
      </c>
      <c r="T622" s="6">
        <f t="shared" si="30"/>
        <v>45229.756944444445</v>
      </c>
      <c r="U622" s="92">
        <f t="shared" si="31"/>
        <v>6.9444444452528842E-3</v>
      </c>
      <c r="V622" s="2" t="s">
        <v>25</v>
      </c>
      <c r="W622" s="10" t="s">
        <v>26</v>
      </c>
    </row>
    <row r="623" spans="1:23" ht="18" customHeight="1" x14ac:dyDescent="0.25">
      <c r="A623" s="107">
        <v>623</v>
      </c>
      <c r="B623" s="3">
        <v>45229</v>
      </c>
      <c r="C623" s="3" t="str">
        <f>TEXT(Table1[[#This Row],[CALL DATE]], "mmm yyy")</f>
        <v>Oct 2023</v>
      </c>
      <c r="D623" s="4">
        <v>0.625</v>
      </c>
      <c r="E623" s="4">
        <v>0.63541666666666663</v>
      </c>
      <c r="F623" s="130">
        <f>Table1[[#This Row],[CALL 
ATTENDED 
TIME]]-Table1[[#This Row],[CALL RECEIVED TIME]]</f>
        <v>1.041666666666663E-2</v>
      </c>
      <c r="G623" s="17" t="s">
        <v>3654</v>
      </c>
      <c r="H623" s="5" t="s">
        <v>27</v>
      </c>
      <c r="I623" s="5" t="s">
        <v>28</v>
      </c>
      <c r="J623" s="2" t="s">
        <v>77</v>
      </c>
      <c r="K623" s="2" t="s">
        <v>162</v>
      </c>
      <c r="L623" s="18" t="s">
        <v>2783</v>
      </c>
      <c r="M623" s="18" t="s">
        <v>2670</v>
      </c>
      <c r="N623" s="63" t="s">
        <v>41</v>
      </c>
      <c r="O623" s="2" t="s">
        <v>41</v>
      </c>
      <c r="P623" s="3">
        <v>45229</v>
      </c>
      <c r="Q623" s="3" t="str">
        <f>TEXT(Table1[[#This Row],[END DATE ]], "MMMM YYYY")</f>
        <v>October 2023</v>
      </c>
      <c r="R623" s="4">
        <v>0.63888888888888895</v>
      </c>
      <c r="S623" s="6">
        <f t="shared" si="29"/>
        <v>45229.625</v>
      </c>
      <c r="T623" s="6">
        <f t="shared" si="30"/>
        <v>45229.638888888891</v>
      </c>
      <c r="U623" s="92">
        <f t="shared" si="31"/>
        <v>1.3888888890505768E-2</v>
      </c>
      <c r="V623" s="2" t="s">
        <v>25</v>
      </c>
      <c r="W623" s="10" t="s">
        <v>26</v>
      </c>
    </row>
    <row r="624" spans="1:23" ht="18" customHeight="1" x14ac:dyDescent="0.25">
      <c r="A624" s="107">
        <v>624</v>
      </c>
      <c r="B624" s="3">
        <v>45230</v>
      </c>
      <c r="C624" s="3" t="str">
        <f>TEXT(Table1[[#This Row],[CALL DATE]], "mmm yyy")</f>
        <v>Oct 2023</v>
      </c>
      <c r="D624" s="21">
        <v>4.8611111111111112E-2</v>
      </c>
      <c r="E624" s="21">
        <v>5.2083333333333336E-2</v>
      </c>
      <c r="F624" s="130">
        <f>Table1[[#This Row],[CALL 
ATTENDED 
TIME]]-Table1[[#This Row],[CALL RECEIVED TIME]]</f>
        <v>3.4722222222222238E-3</v>
      </c>
      <c r="G624" s="17" t="s">
        <v>3636</v>
      </c>
      <c r="H624" s="5" t="s">
        <v>128</v>
      </c>
      <c r="I624" s="5" t="s">
        <v>250</v>
      </c>
      <c r="J624" s="5" t="s">
        <v>443</v>
      </c>
      <c r="K624" s="5" t="s">
        <v>1608</v>
      </c>
      <c r="L624" s="22" t="s">
        <v>3372</v>
      </c>
      <c r="M624" s="22" t="s">
        <v>2784</v>
      </c>
      <c r="N624" s="23" t="s">
        <v>41</v>
      </c>
      <c r="O624" s="23" t="s">
        <v>41</v>
      </c>
      <c r="P624" s="3">
        <v>45230</v>
      </c>
      <c r="Q624" s="3" t="str">
        <f>TEXT(Table1[[#This Row],[END DATE ]], "MMMM YYYY")</f>
        <v>October 2023</v>
      </c>
      <c r="R624" s="21">
        <v>5.5555555555555552E-2</v>
      </c>
      <c r="S624" s="6">
        <f t="shared" si="29"/>
        <v>45230.048611111109</v>
      </c>
      <c r="T624" s="6">
        <f t="shared" si="30"/>
        <v>45230.055555555555</v>
      </c>
      <c r="U624" s="92">
        <f t="shared" si="31"/>
        <v>6.9444444452528842E-3</v>
      </c>
      <c r="V624" s="2" t="s">
        <v>25</v>
      </c>
      <c r="W624" s="10" t="s">
        <v>47</v>
      </c>
    </row>
    <row r="625" spans="1:23" ht="18" customHeight="1" x14ac:dyDescent="0.25">
      <c r="A625" s="107">
        <v>625</v>
      </c>
      <c r="B625" s="3">
        <v>45230</v>
      </c>
      <c r="C625" s="3" t="str">
        <f>TEXT(Table1[[#This Row],[CALL DATE]], "mmm yyy")</f>
        <v>Oct 2023</v>
      </c>
      <c r="D625" s="21">
        <v>0.71527777777777779</v>
      </c>
      <c r="E625" s="21">
        <v>0.71875</v>
      </c>
      <c r="F625" s="130">
        <f>Table1[[#This Row],[CALL 
ATTENDED 
TIME]]-Table1[[#This Row],[CALL RECEIVED TIME]]</f>
        <v>3.4722222222222099E-3</v>
      </c>
      <c r="G625" s="17" t="s">
        <v>3654</v>
      </c>
      <c r="H625" s="5" t="s">
        <v>132</v>
      </c>
      <c r="I625" s="5" t="s">
        <v>133</v>
      </c>
      <c r="J625" s="2" t="s">
        <v>443</v>
      </c>
      <c r="K625" s="2" t="s">
        <v>162</v>
      </c>
      <c r="L625" s="22" t="s">
        <v>2785</v>
      </c>
      <c r="M625" s="22" t="s">
        <v>2786</v>
      </c>
      <c r="N625" s="63" t="s">
        <v>41</v>
      </c>
      <c r="O625" s="2" t="s">
        <v>41</v>
      </c>
      <c r="P625" s="3">
        <v>45230</v>
      </c>
      <c r="Q625" s="3" t="str">
        <f>TEXT(Table1[[#This Row],[END DATE ]], "MMMM YYYY")</f>
        <v>October 2023</v>
      </c>
      <c r="R625" s="21">
        <v>0.72222222222222221</v>
      </c>
      <c r="S625" s="6">
        <f t="shared" si="29"/>
        <v>45230.715277777781</v>
      </c>
      <c r="T625" s="6">
        <f t="shared" si="30"/>
        <v>45230.722222222219</v>
      </c>
      <c r="U625" s="92">
        <f t="shared" si="31"/>
        <v>6.9444444379769266E-3</v>
      </c>
      <c r="V625" s="2" t="s">
        <v>25</v>
      </c>
      <c r="W625" s="10" t="s">
        <v>26</v>
      </c>
    </row>
    <row r="626" spans="1:23" ht="18" customHeight="1" x14ac:dyDescent="0.25">
      <c r="A626" s="107">
        <v>626</v>
      </c>
      <c r="B626" s="3">
        <v>45230</v>
      </c>
      <c r="C626" s="3" t="str">
        <f>TEXT(Table1[[#This Row],[CALL DATE]], "mmm yyy")</f>
        <v>Oct 2023</v>
      </c>
      <c r="D626" s="21">
        <v>0.72916666666666663</v>
      </c>
      <c r="E626" s="21">
        <v>0.73263888888888884</v>
      </c>
      <c r="F626" s="130">
        <f>Table1[[#This Row],[CALL 
ATTENDED 
TIME]]-Table1[[#This Row],[CALL RECEIVED TIME]]</f>
        <v>3.4722222222222099E-3</v>
      </c>
      <c r="G626" s="17" t="s">
        <v>3641</v>
      </c>
      <c r="H626" s="5" t="s">
        <v>36</v>
      </c>
      <c r="I626" s="5" t="s">
        <v>161</v>
      </c>
      <c r="J626" s="2" t="s">
        <v>443</v>
      </c>
      <c r="K626" s="10" t="s">
        <v>45</v>
      </c>
      <c r="L626" s="22" t="s">
        <v>2787</v>
      </c>
      <c r="M626" s="22" t="s">
        <v>2788</v>
      </c>
      <c r="N626" s="2" t="s">
        <v>41</v>
      </c>
      <c r="O626" s="23" t="s">
        <v>41</v>
      </c>
      <c r="P626" s="3">
        <v>45230</v>
      </c>
      <c r="Q626" s="3" t="str">
        <f>TEXT(Table1[[#This Row],[END DATE ]], "MMMM YYYY")</f>
        <v>October 2023</v>
      </c>
      <c r="R626" s="21">
        <v>0.73958333333333337</v>
      </c>
      <c r="S626" s="6">
        <f t="shared" si="29"/>
        <v>45230.729166666664</v>
      </c>
      <c r="T626" s="6">
        <f t="shared" si="30"/>
        <v>45230.739583333336</v>
      </c>
      <c r="U626" s="92">
        <f t="shared" si="31"/>
        <v>1.0416666671517305E-2</v>
      </c>
      <c r="V626" s="2" t="s">
        <v>25</v>
      </c>
      <c r="W626" s="2" t="s">
        <v>42</v>
      </c>
    </row>
    <row r="627" spans="1:23" ht="18" customHeight="1" x14ac:dyDescent="0.25">
      <c r="A627" s="107">
        <v>627</v>
      </c>
      <c r="B627" s="73">
        <v>45230</v>
      </c>
      <c r="C627" s="73" t="str">
        <f>TEXT(Table1[[#This Row],[CALL DATE]], "mmm yyy")</f>
        <v>Oct 2023</v>
      </c>
      <c r="D627" s="75">
        <v>0.375</v>
      </c>
      <c r="E627" s="75">
        <v>0.37847222222222227</v>
      </c>
      <c r="F627" s="130">
        <f>Table1[[#This Row],[CALL 
ATTENDED 
TIME]]-Table1[[#This Row],[CALL RECEIVED TIME]]</f>
        <v>3.4722222222222654E-3</v>
      </c>
      <c r="G627" s="17" t="s">
        <v>3651</v>
      </c>
      <c r="H627" s="61" t="s">
        <v>43</v>
      </c>
      <c r="I627" s="5" t="s">
        <v>44</v>
      </c>
      <c r="J627" s="2" t="s">
        <v>171</v>
      </c>
      <c r="K627" s="5" t="s">
        <v>45</v>
      </c>
      <c r="L627" s="48" t="s">
        <v>2789</v>
      </c>
      <c r="M627" s="48" t="s">
        <v>2790</v>
      </c>
      <c r="N627" s="2" t="s">
        <v>41</v>
      </c>
      <c r="O627" s="74" t="s">
        <v>41</v>
      </c>
      <c r="P627" s="73">
        <v>45230</v>
      </c>
      <c r="Q627" s="73" t="str">
        <f>TEXT(Table1[[#This Row],[END DATE ]], "MMMM YYYY")</f>
        <v>October 2023</v>
      </c>
      <c r="R627" s="75">
        <v>0.3888888888888889</v>
      </c>
      <c r="S627" s="6">
        <f t="shared" si="29"/>
        <v>45230.375</v>
      </c>
      <c r="T627" s="6">
        <f t="shared" si="30"/>
        <v>45230.388888888891</v>
      </c>
      <c r="U627" s="92">
        <f t="shared" si="31"/>
        <v>1.3888888890505768E-2</v>
      </c>
      <c r="V627" s="2" t="s">
        <v>25</v>
      </c>
      <c r="W627" s="74" t="s">
        <v>47</v>
      </c>
    </row>
    <row r="628" spans="1:23" ht="18" customHeight="1" x14ac:dyDescent="0.25">
      <c r="A628" s="107">
        <v>628</v>
      </c>
      <c r="B628" s="3">
        <v>45230</v>
      </c>
      <c r="C628" s="3" t="str">
        <f>TEXT(Table1[[#This Row],[CALL DATE]], "mmm yyy")</f>
        <v>Oct 2023</v>
      </c>
      <c r="D628" s="4">
        <v>0.41666666666666669</v>
      </c>
      <c r="E628" s="4">
        <v>0.4236111111111111</v>
      </c>
      <c r="F628" s="130">
        <f>Table1[[#This Row],[CALL 
ATTENDED 
TIME]]-Table1[[#This Row],[CALL RECEIVED TIME]]</f>
        <v>6.9444444444444198E-3</v>
      </c>
      <c r="G628" s="18" t="s">
        <v>18</v>
      </c>
      <c r="H628" s="2" t="s">
        <v>19</v>
      </c>
      <c r="I628" s="2" t="s">
        <v>465</v>
      </c>
      <c r="J628" s="2" t="s">
        <v>38</v>
      </c>
      <c r="K628" s="5" t="s">
        <v>1608</v>
      </c>
      <c r="L628" s="19" t="s">
        <v>2791</v>
      </c>
      <c r="M628" s="19" t="s">
        <v>2792</v>
      </c>
      <c r="N628" s="63" t="s">
        <v>41</v>
      </c>
      <c r="O628" s="2" t="s">
        <v>41</v>
      </c>
      <c r="P628" s="3">
        <v>45230</v>
      </c>
      <c r="Q628" s="3" t="str">
        <f>TEXT(Table1[[#This Row],[END DATE ]], "MMMM YYYY")</f>
        <v>October 2023</v>
      </c>
      <c r="R628" s="4">
        <v>0.4375</v>
      </c>
      <c r="S628" s="6">
        <f t="shared" si="29"/>
        <v>45230.416666666664</v>
      </c>
      <c r="T628" s="6">
        <f t="shared" si="30"/>
        <v>45230.4375</v>
      </c>
      <c r="U628" s="92">
        <f t="shared" si="31"/>
        <v>2.0833333335758653E-2</v>
      </c>
      <c r="V628" s="2" t="s">
        <v>25</v>
      </c>
      <c r="W628" s="10" t="s">
        <v>26</v>
      </c>
    </row>
    <row r="629" spans="1:23" ht="18" customHeight="1" x14ac:dyDescent="0.25">
      <c r="A629" s="107">
        <v>629</v>
      </c>
      <c r="B629" s="3">
        <v>45230</v>
      </c>
      <c r="C629" s="3" t="str">
        <f>TEXT(Table1[[#This Row],[CALL DATE]], "mmm yyy")</f>
        <v>Oct 2023</v>
      </c>
      <c r="D629" s="4">
        <v>0.4375</v>
      </c>
      <c r="E629" s="4">
        <v>0.44027777777777777</v>
      </c>
      <c r="F629" s="130">
        <f>Table1[[#This Row],[CALL 
ATTENDED 
TIME]]-Table1[[#This Row],[CALL RECEIVED TIME]]</f>
        <v>2.7777777777777679E-3</v>
      </c>
      <c r="G629" s="18" t="s">
        <v>18</v>
      </c>
      <c r="H629" s="2" t="s">
        <v>19</v>
      </c>
      <c r="I629" s="2" t="s">
        <v>465</v>
      </c>
      <c r="J629" s="2" t="s">
        <v>38</v>
      </c>
      <c r="K629" s="5" t="s">
        <v>1608</v>
      </c>
      <c r="L629" s="19" t="s">
        <v>2793</v>
      </c>
      <c r="M629" s="19" t="s">
        <v>3535</v>
      </c>
      <c r="N629" s="63" t="s">
        <v>41</v>
      </c>
      <c r="O629" s="2" t="s">
        <v>41</v>
      </c>
      <c r="P629" s="3">
        <v>45230</v>
      </c>
      <c r="Q629" s="3" t="str">
        <f>TEXT(Table1[[#This Row],[END DATE ]], "MMMM YYYY")</f>
        <v>October 2023</v>
      </c>
      <c r="R629" s="4">
        <v>0.45833333333333331</v>
      </c>
      <c r="S629" s="6">
        <f t="shared" si="29"/>
        <v>45230.4375</v>
      </c>
      <c r="T629" s="6">
        <f t="shared" si="30"/>
        <v>45230.458333333336</v>
      </c>
      <c r="U629" s="92">
        <f t="shared" si="31"/>
        <v>2.0833333335758653E-2</v>
      </c>
      <c r="V629" s="2" t="s">
        <v>25</v>
      </c>
      <c r="W629" s="10" t="s">
        <v>26</v>
      </c>
    </row>
    <row r="630" spans="1:23" ht="18" customHeight="1" x14ac:dyDescent="0.25">
      <c r="A630" s="107">
        <v>630</v>
      </c>
      <c r="B630" s="3">
        <v>45230</v>
      </c>
      <c r="C630" s="3" t="str">
        <f>TEXT(Table1[[#This Row],[CALL DATE]], "mmm yyy")</f>
        <v>Oct 2023</v>
      </c>
      <c r="D630" s="4">
        <v>0.45833333333333331</v>
      </c>
      <c r="E630" s="4">
        <v>0.46527777777777773</v>
      </c>
      <c r="F630" s="130">
        <f>Table1[[#This Row],[CALL 
ATTENDED 
TIME]]-Table1[[#This Row],[CALL RECEIVED TIME]]</f>
        <v>6.9444444444444198E-3</v>
      </c>
      <c r="G630" s="17" t="s">
        <v>3666</v>
      </c>
      <c r="H630" s="2" t="s">
        <v>27</v>
      </c>
      <c r="I630" s="2" t="s">
        <v>85</v>
      </c>
      <c r="J630" s="2" t="s">
        <v>38</v>
      </c>
      <c r="K630" s="2" t="s">
        <v>162</v>
      </c>
      <c r="L630" s="19" t="s">
        <v>2794</v>
      </c>
      <c r="M630" s="19" t="s">
        <v>2795</v>
      </c>
      <c r="N630" s="63" t="s">
        <v>41</v>
      </c>
      <c r="O630" s="2" t="s">
        <v>41</v>
      </c>
      <c r="P630" s="3">
        <v>45230</v>
      </c>
      <c r="Q630" s="3" t="str">
        <f>TEXT(Table1[[#This Row],[END DATE ]], "MMMM YYYY")</f>
        <v>October 2023</v>
      </c>
      <c r="R630" s="4">
        <v>0.47916666666666669</v>
      </c>
      <c r="S630" s="6">
        <f t="shared" si="29"/>
        <v>45230.458333333336</v>
      </c>
      <c r="T630" s="6">
        <f t="shared" si="30"/>
        <v>45230.479166666664</v>
      </c>
      <c r="U630" s="92">
        <f t="shared" si="31"/>
        <v>2.0833333328482695E-2</v>
      </c>
      <c r="V630" s="2" t="s">
        <v>25</v>
      </c>
      <c r="W630" s="10" t="s">
        <v>26</v>
      </c>
    </row>
    <row r="631" spans="1:23" ht="18" customHeight="1" x14ac:dyDescent="0.25">
      <c r="A631" s="107">
        <v>631</v>
      </c>
      <c r="B631" s="3">
        <v>45231</v>
      </c>
      <c r="C631" s="3" t="str">
        <f>TEXT(Table1[[#This Row],[CALL DATE]], "mmm yyy")</f>
        <v>Nov 2023</v>
      </c>
      <c r="D631" s="4">
        <v>0.38541666666666669</v>
      </c>
      <c r="E631" s="4">
        <v>0.3888888888888889</v>
      </c>
      <c r="F631" s="130">
        <f>Table1[[#This Row],[CALL 
ATTENDED 
TIME]]-Table1[[#This Row],[CALL RECEIVED TIME]]</f>
        <v>3.4722222222222099E-3</v>
      </c>
      <c r="G631" s="17" t="s">
        <v>3626</v>
      </c>
      <c r="H631" s="5" t="s">
        <v>132</v>
      </c>
      <c r="I631" s="5" t="s">
        <v>712</v>
      </c>
      <c r="J631" s="2" t="s">
        <v>38</v>
      </c>
      <c r="K631" s="5" t="s">
        <v>1608</v>
      </c>
      <c r="L631" s="18" t="s">
        <v>406</v>
      </c>
      <c r="M631" s="18" t="s">
        <v>3456</v>
      </c>
      <c r="N631" s="2" t="s">
        <v>41</v>
      </c>
      <c r="O631" s="2" t="s">
        <v>41</v>
      </c>
      <c r="P631" s="3">
        <v>45231</v>
      </c>
      <c r="Q631" s="3" t="str">
        <f>TEXT(Table1[[#This Row],[END DATE ]], "MMMM YYYY")</f>
        <v>November 2023</v>
      </c>
      <c r="R631" s="4">
        <v>0.39583333333333331</v>
      </c>
      <c r="S631" s="6">
        <f t="shared" si="29"/>
        <v>45231.385416666664</v>
      </c>
      <c r="T631" s="6">
        <f t="shared" si="30"/>
        <v>45231.395833333336</v>
      </c>
      <c r="U631" s="92">
        <f t="shared" si="31"/>
        <v>1.0416666671517305E-2</v>
      </c>
      <c r="V631" s="2" t="s">
        <v>25</v>
      </c>
      <c r="W631" s="2" t="s">
        <v>47</v>
      </c>
    </row>
    <row r="632" spans="1:23" ht="18" customHeight="1" x14ac:dyDescent="0.25">
      <c r="A632" s="107">
        <v>632</v>
      </c>
      <c r="B632" s="3">
        <v>45231</v>
      </c>
      <c r="C632" s="3" t="str">
        <f>TEXT(Table1[[#This Row],[CALL DATE]], "mmm yyy")</f>
        <v>Nov 2023</v>
      </c>
      <c r="D632" s="4">
        <v>0.51388888888888895</v>
      </c>
      <c r="E632" s="4">
        <v>0.5180555555555556</v>
      </c>
      <c r="F632" s="130">
        <f>Table1[[#This Row],[CALL 
ATTENDED 
TIME]]-Table1[[#This Row],[CALL RECEIVED TIME]]</f>
        <v>4.1666666666666519E-3</v>
      </c>
      <c r="G632" s="17" t="s">
        <v>3638</v>
      </c>
      <c r="H632" s="5" t="s">
        <v>109</v>
      </c>
      <c r="I632" s="5" t="s">
        <v>110</v>
      </c>
      <c r="J632" s="2" t="s">
        <v>38</v>
      </c>
      <c r="K632" s="2" t="s">
        <v>111</v>
      </c>
      <c r="L632" s="18" t="s">
        <v>2796</v>
      </c>
      <c r="M632" s="18" t="s">
        <v>2797</v>
      </c>
      <c r="N632" s="2" t="s">
        <v>41</v>
      </c>
      <c r="O632" s="2" t="s">
        <v>41</v>
      </c>
      <c r="P632" s="3">
        <v>45231</v>
      </c>
      <c r="Q632" s="3" t="str">
        <f>TEXT(Table1[[#This Row],[END DATE ]], "MMMM YYYY")</f>
        <v>November 2023</v>
      </c>
      <c r="R632" s="4">
        <v>0.52777777777777779</v>
      </c>
      <c r="S632" s="6">
        <f t="shared" si="29"/>
        <v>45231.513888888891</v>
      </c>
      <c r="T632" s="6">
        <f t="shared" si="30"/>
        <v>45231.527777777781</v>
      </c>
      <c r="U632" s="92">
        <f t="shared" si="31"/>
        <v>1.3888888890505768E-2</v>
      </c>
      <c r="V632" s="2" t="s">
        <v>25</v>
      </c>
      <c r="W632" s="2" t="s">
        <v>42</v>
      </c>
    </row>
    <row r="633" spans="1:23" ht="18" customHeight="1" x14ac:dyDescent="0.25">
      <c r="A633" s="107">
        <v>633</v>
      </c>
      <c r="B633" s="3">
        <v>45231</v>
      </c>
      <c r="C633" s="3" t="str">
        <f>TEXT(Table1[[#This Row],[CALL DATE]], "mmm yyy")</f>
        <v>Nov 2023</v>
      </c>
      <c r="D633" s="4">
        <v>0.53472222222222221</v>
      </c>
      <c r="E633" s="4">
        <v>0.53819444444444442</v>
      </c>
      <c r="F633" s="130">
        <f>Table1[[#This Row],[CALL 
ATTENDED 
TIME]]-Table1[[#This Row],[CALL RECEIVED TIME]]</f>
        <v>3.4722222222222099E-3</v>
      </c>
      <c r="G633" s="17" t="s">
        <v>18</v>
      </c>
      <c r="H633" s="5" t="s">
        <v>19</v>
      </c>
      <c r="I633" s="5" t="s">
        <v>465</v>
      </c>
      <c r="J633" s="2" t="s">
        <v>38</v>
      </c>
      <c r="K633" s="5" t="s">
        <v>1608</v>
      </c>
      <c r="L633" s="18" t="s">
        <v>320</v>
      </c>
      <c r="M633" s="18" t="s">
        <v>2798</v>
      </c>
      <c r="N633" s="63" t="s">
        <v>41</v>
      </c>
      <c r="O633" s="2" t="s">
        <v>41</v>
      </c>
      <c r="P633" s="3">
        <v>45231</v>
      </c>
      <c r="Q633" s="3" t="str">
        <f>TEXT(Table1[[#This Row],[END DATE ]], "MMMM YYYY")</f>
        <v>November 2023</v>
      </c>
      <c r="R633" s="4">
        <v>0.55208333333333337</v>
      </c>
      <c r="S633" s="6">
        <f t="shared" si="29"/>
        <v>45231.534722222219</v>
      </c>
      <c r="T633" s="6">
        <f t="shared" si="30"/>
        <v>45231.552083333336</v>
      </c>
      <c r="U633" s="92">
        <f t="shared" si="31"/>
        <v>1.7361111116770189E-2</v>
      </c>
      <c r="V633" s="2" t="s">
        <v>25</v>
      </c>
      <c r="W633" s="10" t="s">
        <v>26</v>
      </c>
    </row>
    <row r="634" spans="1:23" ht="18" customHeight="1" x14ac:dyDescent="0.25">
      <c r="A634" s="107">
        <v>634</v>
      </c>
      <c r="B634" s="3">
        <v>45231</v>
      </c>
      <c r="C634" s="3" t="str">
        <f>TEXT(Table1[[#This Row],[CALL DATE]], "mmm yyy")</f>
        <v>Nov 2023</v>
      </c>
      <c r="D634" s="4">
        <v>0.59027777777777779</v>
      </c>
      <c r="E634" s="4">
        <v>0.59375</v>
      </c>
      <c r="F634" s="130">
        <f>Table1[[#This Row],[CALL 
ATTENDED 
TIME]]-Table1[[#This Row],[CALL RECEIVED TIME]]</f>
        <v>3.4722222222222099E-3</v>
      </c>
      <c r="G634" s="17" t="s">
        <v>18</v>
      </c>
      <c r="H634" s="5" t="s">
        <v>19</v>
      </c>
      <c r="I634" s="5" t="s">
        <v>465</v>
      </c>
      <c r="J634" s="5" t="s">
        <v>38</v>
      </c>
      <c r="K634" s="5" t="s">
        <v>1608</v>
      </c>
      <c r="L634" s="18" t="s">
        <v>320</v>
      </c>
      <c r="M634" s="18" t="s">
        <v>2798</v>
      </c>
      <c r="N634" s="63" t="s">
        <v>41</v>
      </c>
      <c r="O634" s="2" t="s">
        <v>41</v>
      </c>
      <c r="P634" s="3">
        <v>45231</v>
      </c>
      <c r="Q634" s="3" t="str">
        <f>TEXT(Table1[[#This Row],[END DATE ]], "MMMM YYYY")</f>
        <v>November 2023</v>
      </c>
      <c r="R634" s="4">
        <v>0.60763888888888895</v>
      </c>
      <c r="S634" s="6">
        <f t="shared" si="29"/>
        <v>45231.590277777781</v>
      </c>
      <c r="T634" s="6">
        <f t="shared" si="30"/>
        <v>45231.607638888891</v>
      </c>
      <c r="U634" s="92">
        <f t="shared" si="31"/>
        <v>1.7361111109494232E-2</v>
      </c>
      <c r="V634" s="2" t="s">
        <v>25</v>
      </c>
      <c r="W634" s="10" t="s">
        <v>26</v>
      </c>
    </row>
    <row r="635" spans="1:23" ht="18" customHeight="1" x14ac:dyDescent="0.25">
      <c r="A635" s="107">
        <v>635</v>
      </c>
      <c r="B635" s="3">
        <v>45231</v>
      </c>
      <c r="C635" s="3" t="str">
        <f>TEXT(Table1[[#This Row],[CALL DATE]], "mmm yyy")</f>
        <v>Nov 2023</v>
      </c>
      <c r="D635" s="4">
        <v>0.61111111111111116</v>
      </c>
      <c r="E635" s="4">
        <v>0.61458333333333337</v>
      </c>
      <c r="F635" s="130">
        <f>Table1[[#This Row],[CALL 
ATTENDED 
TIME]]-Table1[[#This Row],[CALL RECEIVED TIME]]</f>
        <v>3.4722222222222099E-3</v>
      </c>
      <c r="G635" s="17" t="s">
        <v>3641</v>
      </c>
      <c r="H635" s="5" t="s">
        <v>36</v>
      </c>
      <c r="I635" s="5" t="s">
        <v>161</v>
      </c>
      <c r="J635" s="5" t="s">
        <v>38</v>
      </c>
      <c r="K635" s="2" t="s">
        <v>162</v>
      </c>
      <c r="L635" s="18" t="s">
        <v>336</v>
      </c>
      <c r="M635" s="18" t="s">
        <v>3586</v>
      </c>
      <c r="N635" s="2" t="s">
        <v>41</v>
      </c>
      <c r="O635" s="2" t="s">
        <v>41</v>
      </c>
      <c r="P635" s="3">
        <v>45231</v>
      </c>
      <c r="Q635" s="3" t="str">
        <f>TEXT(Table1[[#This Row],[END DATE ]], "MMMM YYYY")</f>
        <v>November 2023</v>
      </c>
      <c r="R635" s="4">
        <v>0.61805555555555558</v>
      </c>
      <c r="S635" s="6">
        <f t="shared" si="29"/>
        <v>45231.611111111109</v>
      </c>
      <c r="T635" s="6">
        <f t="shared" si="30"/>
        <v>45231.618055555555</v>
      </c>
      <c r="U635" s="92">
        <f t="shared" si="31"/>
        <v>6.9444444452528842E-3</v>
      </c>
      <c r="V635" s="2" t="s">
        <v>25</v>
      </c>
      <c r="W635" s="2" t="s">
        <v>42</v>
      </c>
    </row>
    <row r="636" spans="1:23" ht="18" customHeight="1" x14ac:dyDescent="0.25">
      <c r="A636" s="107">
        <v>636</v>
      </c>
      <c r="B636" s="3">
        <v>45231</v>
      </c>
      <c r="C636" s="3" t="str">
        <f>TEXT(Table1[[#This Row],[CALL DATE]], "mmm yyy")</f>
        <v>Nov 2023</v>
      </c>
      <c r="D636" s="4">
        <v>0.62847222222222221</v>
      </c>
      <c r="E636" s="4">
        <v>0.63194444444444442</v>
      </c>
      <c r="F636" s="130">
        <f>Table1[[#This Row],[CALL 
ATTENDED 
TIME]]-Table1[[#This Row],[CALL RECEIVED TIME]]</f>
        <v>3.4722222222222099E-3</v>
      </c>
      <c r="G636" s="17" t="s">
        <v>3654</v>
      </c>
      <c r="H636" s="5" t="s">
        <v>132</v>
      </c>
      <c r="I636" s="5" t="s">
        <v>133</v>
      </c>
      <c r="J636" s="5" t="s">
        <v>38</v>
      </c>
      <c r="K636" s="2" t="s">
        <v>162</v>
      </c>
      <c r="L636" s="18" t="s">
        <v>2799</v>
      </c>
      <c r="M636" s="18" t="s">
        <v>2800</v>
      </c>
      <c r="N636" s="63" t="s">
        <v>41</v>
      </c>
      <c r="O636" s="2" t="s">
        <v>41</v>
      </c>
      <c r="P636" s="3">
        <v>45231</v>
      </c>
      <c r="Q636" s="3" t="str">
        <f>TEXT(Table1[[#This Row],[END DATE ]], "MMMM YYYY")</f>
        <v>November 2023</v>
      </c>
      <c r="R636" s="4">
        <v>0.65277777777777779</v>
      </c>
      <c r="S636" s="6">
        <f t="shared" si="29"/>
        <v>45231.628472222219</v>
      </c>
      <c r="T636" s="6">
        <f t="shared" si="30"/>
        <v>45231.652777777781</v>
      </c>
      <c r="U636" s="92">
        <f t="shared" si="31"/>
        <v>2.4305555562023073E-2</v>
      </c>
      <c r="V636" s="2" t="s">
        <v>25</v>
      </c>
      <c r="W636" s="10" t="s">
        <v>26</v>
      </c>
    </row>
    <row r="637" spans="1:23" ht="18" customHeight="1" x14ac:dyDescent="0.25">
      <c r="A637" s="107">
        <v>637</v>
      </c>
      <c r="B637" s="3">
        <v>45231</v>
      </c>
      <c r="C637" s="3" t="str">
        <f>TEXT(Table1[[#This Row],[CALL DATE]], "mmm yyy")</f>
        <v>Nov 2023</v>
      </c>
      <c r="D637" s="4">
        <v>0.3298611111111111</v>
      </c>
      <c r="E637" s="4">
        <v>0.33333333333333331</v>
      </c>
      <c r="F637" s="130">
        <f>Table1[[#This Row],[CALL 
ATTENDED 
TIME]]-Table1[[#This Row],[CALL RECEIVED TIME]]</f>
        <v>3.4722222222222099E-3</v>
      </c>
      <c r="G637" s="17" t="s">
        <v>3651</v>
      </c>
      <c r="H637" s="5" t="s">
        <v>43</v>
      </c>
      <c r="I637" s="5" t="s">
        <v>310</v>
      </c>
      <c r="J637" s="2" t="s">
        <v>171</v>
      </c>
      <c r="K637" s="5" t="s">
        <v>45</v>
      </c>
      <c r="L637" s="18" t="s">
        <v>845</v>
      </c>
      <c r="M637" s="17" t="s">
        <v>2801</v>
      </c>
      <c r="N637" s="2" t="s">
        <v>41</v>
      </c>
      <c r="O637" s="5" t="s">
        <v>41</v>
      </c>
      <c r="P637" s="3">
        <v>45231</v>
      </c>
      <c r="Q637" s="3" t="str">
        <f>TEXT(Table1[[#This Row],[END DATE ]], "MMMM YYYY")</f>
        <v>November 2023</v>
      </c>
      <c r="R637" s="4">
        <v>0.34375</v>
      </c>
      <c r="S637" s="6">
        <f t="shared" si="29"/>
        <v>45231.329861111109</v>
      </c>
      <c r="T637" s="6">
        <f t="shared" si="30"/>
        <v>45231.34375</v>
      </c>
      <c r="U637" s="92">
        <f t="shared" si="31"/>
        <v>1.3888888890505768E-2</v>
      </c>
      <c r="V637" s="2" t="s">
        <v>25</v>
      </c>
      <c r="W637" s="2" t="s">
        <v>47</v>
      </c>
    </row>
    <row r="638" spans="1:23" ht="18" customHeight="1" x14ac:dyDescent="0.25">
      <c r="A638" s="107">
        <v>638</v>
      </c>
      <c r="B638" s="3">
        <v>45231</v>
      </c>
      <c r="C638" s="3" t="str">
        <f>TEXT(Table1[[#This Row],[CALL DATE]], "mmm yyy")</f>
        <v>Nov 2023</v>
      </c>
      <c r="D638" s="4">
        <v>0.43055555555555558</v>
      </c>
      <c r="E638" s="4">
        <v>0.43402777777777773</v>
      </c>
      <c r="F638" s="130">
        <f>Table1[[#This Row],[CALL 
ATTENDED 
TIME]]-Table1[[#This Row],[CALL RECEIVED TIME]]</f>
        <v>3.4722222222221544E-3</v>
      </c>
      <c r="G638" s="17" t="s">
        <v>3654</v>
      </c>
      <c r="H638" s="5" t="s">
        <v>27</v>
      </c>
      <c r="I638" s="5" t="s">
        <v>145</v>
      </c>
      <c r="J638" s="2" t="s">
        <v>171</v>
      </c>
      <c r="K638" s="5" t="s">
        <v>45</v>
      </c>
      <c r="L638" s="17" t="s">
        <v>2246</v>
      </c>
      <c r="M638" s="17" t="s">
        <v>2802</v>
      </c>
      <c r="N638" s="63" t="s">
        <v>41</v>
      </c>
      <c r="O638" s="2" t="s">
        <v>41</v>
      </c>
      <c r="P638" s="3">
        <v>45231</v>
      </c>
      <c r="Q638" s="3" t="str">
        <f>TEXT(Table1[[#This Row],[END DATE ]], "MMMM YYYY")</f>
        <v>November 2023</v>
      </c>
      <c r="R638" s="4">
        <v>0.60416666666666663</v>
      </c>
      <c r="S638" s="6">
        <f t="shared" si="29"/>
        <v>45231.430555555555</v>
      </c>
      <c r="T638" s="6">
        <f t="shared" si="30"/>
        <v>45231.604166666664</v>
      </c>
      <c r="U638" s="92">
        <f t="shared" si="31"/>
        <v>0.17361111110949423</v>
      </c>
      <c r="V638" s="2" t="s">
        <v>25</v>
      </c>
      <c r="W638" s="10" t="s">
        <v>26</v>
      </c>
    </row>
    <row r="639" spans="1:23" ht="18" customHeight="1" x14ac:dyDescent="0.25">
      <c r="A639" s="107">
        <v>639</v>
      </c>
      <c r="B639" s="3">
        <v>45231</v>
      </c>
      <c r="C639" s="3" t="str">
        <f>TEXT(Table1[[#This Row],[CALL DATE]], "mmm yyy")</f>
        <v>Nov 2023</v>
      </c>
      <c r="D639" s="4">
        <v>0.57638888888888895</v>
      </c>
      <c r="E639" s="4">
        <v>0.57986111111111105</v>
      </c>
      <c r="F639" s="130">
        <f>Table1[[#This Row],[CALL 
ATTENDED 
TIME]]-Table1[[#This Row],[CALL RECEIVED TIME]]</f>
        <v>3.4722222222220989E-3</v>
      </c>
      <c r="G639" s="17" t="s">
        <v>228</v>
      </c>
      <c r="H639" s="5" t="s">
        <v>43</v>
      </c>
      <c r="I639" s="5" t="s">
        <v>229</v>
      </c>
      <c r="J639" s="2" t="s">
        <v>21</v>
      </c>
      <c r="K639" s="2" t="s">
        <v>111</v>
      </c>
      <c r="L639" s="18" t="s">
        <v>2803</v>
      </c>
      <c r="M639" s="18" t="s">
        <v>2804</v>
      </c>
      <c r="N639" s="2" t="s">
        <v>41</v>
      </c>
      <c r="O639" s="2" t="s">
        <v>41</v>
      </c>
      <c r="P639" s="3">
        <v>45231</v>
      </c>
      <c r="Q639" s="3" t="str">
        <f>TEXT(Table1[[#This Row],[END DATE ]], "MMMM YYYY")</f>
        <v>November 2023</v>
      </c>
      <c r="R639" s="4">
        <v>0.59722222222222221</v>
      </c>
      <c r="S639" s="6">
        <f t="shared" si="29"/>
        <v>45231.576388888891</v>
      </c>
      <c r="T639" s="6">
        <f t="shared" si="30"/>
        <v>45231.597222222219</v>
      </c>
      <c r="U639" s="92">
        <f t="shared" si="31"/>
        <v>2.0833333328482695E-2</v>
      </c>
      <c r="V639" s="2" t="s">
        <v>25</v>
      </c>
      <c r="W639" s="10" t="s">
        <v>42</v>
      </c>
    </row>
    <row r="640" spans="1:23" ht="18" customHeight="1" x14ac:dyDescent="0.25">
      <c r="A640" s="107">
        <v>640</v>
      </c>
      <c r="B640" s="3">
        <v>45231</v>
      </c>
      <c r="C640" s="3" t="str">
        <f>TEXT(Table1[[#This Row],[CALL DATE]], "mmm yyy")</f>
        <v>Nov 2023</v>
      </c>
      <c r="D640" s="4">
        <v>0.47222222222222227</v>
      </c>
      <c r="E640" s="4">
        <v>0.4861111111111111</v>
      </c>
      <c r="F640" s="130">
        <f>Table1[[#This Row],[CALL 
ATTENDED 
TIME]]-Table1[[#This Row],[CALL RECEIVED TIME]]</f>
        <v>1.388888888888884E-2</v>
      </c>
      <c r="G640" s="17" t="s">
        <v>3641</v>
      </c>
      <c r="H640" s="5" t="s">
        <v>36</v>
      </c>
      <c r="I640" s="5" t="s">
        <v>37</v>
      </c>
      <c r="J640" s="5" t="s">
        <v>54</v>
      </c>
      <c r="K640" s="10" t="s">
        <v>45</v>
      </c>
      <c r="L640" s="57" t="s">
        <v>22</v>
      </c>
      <c r="M640" s="57" t="s">
        <v>1831</v>
      </c>
      <c r="N640" s="9" t="s">
        <v>41</v>
      </c>
      <c r="O640" s="9" t="s">
        <v>41</v>
      </c>
      <c r="P640" s="3">
        <v>45231</v>
      </c>
      <c r="Q640" s="3" t="str">
        <f>TEXT(Table1[[#This Row],[END DATE ]], "MMMM YYYY")</f>
        <v>November 2023</v>
      </c>
      <c r="R640" s="4">
        <v>0.49305555555555558</v>
      </c>
      <c r="S640" s="6">
        <f t="shared" si="29"/>
        <v>45231.472222222219</v>
      </c>
      <c r="T640" s="6">
        <f t="shared" si="30"/>
        <v>45231.493055555555</v>
      </c>
      <c r="U640" s="92">
        <f t="shared" si="31"/>
        <v>2.0833333335758653E-2</v>
      </c>
      <c r="V640" s="2" t="s">
        <v>25</v>
      </c>
      <c r="W640" s="2" t="s">
        <v>42</v>
      </c>
    </row>
    <row r="641" spans="1:23" ht="18" customHeight="1" x14ac:dyDescent="0.25">
      <c r="A641" s="107">
        <v>641</v>
      </c>
      <c r="B641" s="3">
        <v>45231</v>
      </c>
      <c r="C641" s="3" t="str">
        <f>TEXT(Table1[[#This Row],[CALL DATE]], "mmm yyy")</f>
        <v>Nov 2023</v>
      </c>
      <c r="D641" s="21">
        <v>4.8611111111111098E-2</v>
      </c>
      <c r="E641" s="21">
        <v>5.2083333333333301E-2</v>
      </c>
      <c r="F641" s="130">
        <f>Table1[[#This Row],[CALL 
ATTENDED 
TIME]]-Table1[[#This Row],[CALL RECEIVED TIME]]</f>
        <v>3.4722222222222029E-3</v>
      </c>
      <c r="G641" s="17" t="s">
        <v>3654</v>
      </c>
      <c r="H641" s="5" t="s">
        <v>132</v>
      </c>
      <c r="I641" s="5" t="s">
        <v>133</v>
      </c>
      <c r="J641" s="5" t="s">
        <v>443</v>
      </c>
      <c r="K641" s="2" t="s">
        <v>162</v>
      </c>
      <c r="L641" s="22" t="s">
        <v>2805</v>
      </c>
      <c r="M641" s="22" t="s">
        <v>2806</v>
      </c>
      <c r="N641" s="63" t="s">
        <v>41</v>
      </c>
      <c r="O641" s="2" t="s">
        <v>41</v>
      </c>
      <c r="P641" s="3">
        <v>45231</v>
      </c>
      <c r="Q641" s="3" t="str">
        <f>TEXT(Table1[[#This Row],[END DATE ]], "MMMM YYYY")</f>
        <v>November 2023</v>
      </c>
      <c r="R641" s="21">
        <v>5.5555555555555601E-2</v>
      </c>
      <c r="S641" s="6">
        <f t="shared" ref="S641:S704" si="32">B641+D641</f>
        <v>45231.048611111109</v>
      </c>
      <c r="T641" s="6">
        <f t="shared" si="30"/>
        <v>45231.055555555555</v>
      </c>
      <c r="U641" s="92">
        <f t="shared" si="31"/>
        <v>6.9444444452528842E-3</v>
      </c>
      <c r="V641" s="2" t="s">
        <v>25</v>
      </c>
      <c r="W641" s="10" t="s">
        <v>26</v>
      </c>
    </row>
    <row r="642" spans="1:23" ht="18" customHeight="1" x14ac:dyDescent="0.25">
      <c r="A642" s="107">
        <v>642</v>
      </c>
      <c r="B642" s="3">
        <v>45231</v>
      </c>
      <c r="C642" s="3" t="str">
        <f>TEXT(Table1[[#This Row],[CALL DATE]], "mmm yyy")</f>
        <v>Nov 2023</v>
      </c>
      <c r="D642" s="21">
        <v>0.32500000000000001</v>
      </c>
      <c r="E642" s="21">
        <v>0.32986111111111099</v>
      </c>
      <c r="F642" s="130">
        <f>Table1[[#This Row],[CALL 
ATTENDED 
TIME]]-Table1[[#This Row],[CALL RECEIVED TIME]]</f>
        <v>4.8611111111109828E-3</v>
      </c>
      <c r="G642" s="17" t="s">
        <v>3641</v>
      </c>
      <c r="H642" s="5" t="s">
        <v>36</v>
      </c>
      <c r="I642" s="5" t="s">
        <v>161</v>
      </c>
      <c r="J642" s="5" t="s">
        <v>443</v>
      </c>
      <c r="K642" s="10" t="s">
        <v>45</v>
      </c>
      <c r="L642" s="22" t="s">
        <v>22</v>
      </c>
      <c r="M642" s="22" t="s">
        <v>2807</v>
      </c>
      <c r="N642" s="2" t="s">
        <v>41</v>
      </c>
      <c r="O642" s="23" t="s">
        <v>247</v>
      </c>
      <c r="P642" s="3">
        <v>45231</v>
      </c>
      <c r="Q642" s="3" t="str">
        <f>TEXT(Table1[[#This Row],[END DATE ]], "MMMM YYYY")</f>
        <v>November 2023</v>
      </c>
      <c r="R642" s="21">
        <v>0.33333333333333298</v>
      </c>
      <c r="S642" s="6">
        <f t="shared" si="32"/>
        <v>45231.324999999997</v>
      </c>
      <c r="T642" s="6">
        <f t="shared" si="30"/>
        <v>45231.333333333336</v>
      </c>
      <c r="U642" s="92">
        <f t="shared" si="31"/>
        <v>8.3333333386690356E-3</v>
      </c>
      <c r="V642" s="2" t="s">
        <v>72</v>
      </c>
      <c r="W642" s="2" t="s">
        <v>42</v>
      </c>
    </row>
    <row r="643" spans="1:23" ht="18" customHeight="1" x14ac:dyDescent="0.25">
      <c r="A643" s="107">
        <v>643</v>
      </c>
      <c r="B643" s="3">
        <v>45232</v>
      </c>
      <c r="C643" s="3" t="str">
        <f>TEXT(Table1[[#This Row],[CALL DATE]], "mmm yyy")</f>
        <v>Nov 2023</v>
      </c>
      <c r="D643" s="4">
        <v>0.41666666666666669</v>
      </c>
      <c r="E643" s="4">
        <v>0.42708333333333331</v>
      </c>
      <c r="F643" s="130">
        <f>Table1[[#This Row],[CALL 
ATTENDED 
TIME]]-Table1[[#This Row],[CALL RECEIVED TIME]]</f>
        <v>1.041666666666663E-2</v>
      </c>
      <c r="G643" s="32" t="s">
        <v>3500</v>
      </c>
      <c r="H643" s="5" t="s">
        <v>177</v>
      </c>
      <c r="I643" s="5" t="s">
        <v>835</v>
      </c>
      <c r="J643" s="5" t="s">
        <v>77</v>
      </c>
      <c r="K643" s="5" t="s">
        <v>179</v>
      </c>
      <c r="L643" s="66" t="s">
        <v>2808</v>
      </c>
      <c r="M643" s="18" t="s">
        <v>2809</v>
      </c>
      <c r="N643" s="63" t="s">
        <v>41</v>
      </c>
      <c r="O643" s="2" t="s">
        <v>41</v>
      </c>
      <c r="P643" s="3">
        <v>45232</v>
      </c>
      <c r="Q643" s="3" t="str">
        <f>TEXT(Table1[[#This Row],[END DATE ]], "MMMM YYYY")</f>
        <v>November 2023</v>
      </c>
      <c r="R643" s="4">
        <v>0.43402777777777773</v>
      </c>
      <c r="S643" s="6">
        <f t="shared" si="32"/>
        <v>45232.416666666664</v>
      </c>
      <c r="T643" s="6">
        <f t="shared" si="30"/>
        <v>45232.434027777781</v>
      </c>
      <c r="U643" s="92">
        <f t="shared" si="31"/>
        <v>1.7361111116770189E-2</v>
      </c>
      <c r="V643" s="2" t="s">
        <v>25</v>
      </c>
      <c r="W643" s="10" t="s">
        <v>26</v>
      </c>
    </row>
    <row r="644" spans="1:23" ht="18" customHeight="1" x14ac:dyDescent="0.25">
      <c r="A644" s="107">
        <v>644</v>
      </c>
      <c r="B644" s="3">
        <v>45232</v>
      </c>
      <c r="C644" s="3" t="str">
        <f>TEXT(Table1[[#This Row],[CALL DATE]], "mmm yyy")</f>
        <v>Nov 2023</v>
      </c>
      <c r="D644" s="4">
        <v>0.77777777777777779</v>
      </c>
      <c r="E644" s="4">
        <v>0.78125</v>
      </c>
      <c r="F644" s="130">
        <f>Table1[[#This Row],[CALL 
ATTENDED 
TIME]]-Table1[[#This Row],[CALL RECEIVED TIME]]</f>
        <v>3.4722222222222099E-3</v>
      </c>
      <c r="G644" s="17" t="s">
        <v>3654</v>
      </c>
      <c r="H644" s="5" t="s">
        <v>27</v>
      </c>
      <c r="I644" s="5" t="s">
        <v>273</v>
      </c>
      <c r="J644" s="5" t="s">
        <v>77</v>
      </c>
      <c r="K644" s="5" t="s">
        <v>1608</v>
      </c>
      <c r="L644" s="66" t="s">
        <v>2810</v>
      </c>
      <c r="M644" s="18" t="s">
        <v>2811</v>
      </c>
      <c r="N644" s="63" t="s">
        <v>41</v>
      </c>
      <c r="O644" s="2" t="s">
        <v>41</v>
      </c>
      <c r="P644" s="3">
        <v>45232</v>
      </c>
      <c r="Q644" s="3" t="str">
        <f>TEXT(Table1[[#This Row],[END DATE ]], "MMMM YYYY")</f>
        <v>November 2023</v>
      </c>
      <c r="R644" s="4">
        <v>0.79166666666666663</v>
      </c>
      <c r="S644" s="6">
        <f t="shared" si="32"/>
        <v>45232.777777777781</v>
      </c>
      <c r="T644" s="6">
        <f t="shared" si="30"/>
        <v>45232.791666666664</v>
      </c>
      <c r="U644" s="92">
        <f t="shared" si="31"/>
        <v>1.3888888883229811E-2</v>
      </c>
      <c r="V644" s="2" t="s">
        <v>25</v>
      </c>
      <c r="W644" s="10" t="s">
        <v>26</v>
      </c>
    </row>
    <row r="645" spans="1:23" ht="18" customHeight="1" x14ac:dyDescent="0.25">
      <c r="A645" s="107">
        <v>645</v>
      </c>
      <c r="B645" s="3">
        <v>45232</v>
      </c>
      <c r="C645" s="3" t="str">
        <f>TEXT(Table1[[#This Row],[CALL DATE]], "mmm yyy")</f>
        <v>Nov 2023</v>
      </c>
      <c r="D645" s="4">
        <v>0.37708333333333338</v>
      </c>
      <c r="E645" s="4">
        <v>0.37847222222222227</v>
      </c>
      <c r="F645" s="130">
        <f>Table1[[#This Row],[CALL 
ATTENDED 
TIME]]-Table1[[#This Row],[CALL RECEIVED TIME]]</f>
        <v>1.388888888888884E-3</v>
      </c>
      <c r="G645" s="17" t="s">
        <v>3646</v>
      </c>
      <c r="H645" s="5" t="s">
        <v>128</v>
      </c>
      <c r="I645" s="5" t="s">
        <v>237</v>
      </c>
      <c r="J645" s="2" t="s">
        <v>171</v>
      </c>
      <c r="K645" s="5" t="s">
        <v>45</v>
      </c>
      <c r="L645" s="17" t="s">
        <v>2812</v>
      </c>
      <c r="M645" s="17" t="s">
        <v>2813</v>
      </c>
      <c r="N645" s="63" t="s">
        <v>41</v>
      </c>
      <c r="O645" s="2" t="s">
        <v>41</v>
      </c>
      <c r="P645" s="3">
        <v>45232</v>
      </c>
      <c r="Q645" s="3" t="str">
        <f>TEXT(Table1[[#This Row],[END DATE ]], "MMMM YYYY")</f>
        <v>November 2023</v>
      </c>
      <c r="R645" s="4">
        <v>0.38194444444444442</v>
      </c>
      <c r="S645" s="6">
        <f t="shared" si="32"/>
        <v>45232.377083333333</v>
      </c>
      <c r="T645" s="6">
        <f t="shared" si="30"/>
        <v>45232.381944444445</v>
      </c>
      <c r="U645" s="92">
        <f t="shared" si="31"/>
        <v>4.8611111124046147E-3</v>
      </c>
      <c r="V645" s="2" t="s">
        <v>25</v>
      </c>
      <c r="W645" s="10" t="s">
        <v>42</v>
      </c>
    </row>
    <row r="646" spans="1:23" ht="18" customHeight="1" x14ac:dyDescent="0.25">
      <c r="A646" s="107">
        <v>646</v>
      </c>
      <c r="B646" s="3">
        <v>45232</v>
      </c>
      <c r="C646" s="3" t="str">
        <f>TEXT(Table1[[#This Row],[CALL DATE]], "mmm yyy")</f>
        <v>Nov 2023</v>
      </c>
      <c r="D646" s="4">
        <v>0.45833333333333331</v>
      </c>
      <c r="E646" s="4">
        <v>0.46180555555555558</v>
      </c>
      <c r="F646" s="130">
        <f>Table1[[#This Row],[CALL 
ATTENDED 
TIME]]-Table1[[#This Row],[CALL RECEIVED TIME]]</f>
        <v>3.4722222222222654E-3</v>
      </c>
      <c r="G646" s="25" t="s">
        <v>3665</v>
      </c>
      <c r="H646" s="5" t="s">
        <v>355</v>
      </c>
      <c r="I646" s="5" t="s">
        <v>1687</v>
      </c>
      <c r="J646" s="2" t="s">
        <v>171</v>
      </c>
      <c r="K646" s="5" t="s">
        <v>45</v>
      </c>
      <c r="L646" s="17" t="s">
        <v>2814</v>
      </c>
      <c r="M646" s="17" t="s">
        <v>2815</v>
      </c>
      <c r="N646" s="63" t="s">
        <v>41</v>
      </c>
      <c r="O646" s="2" t="s">
        <v>41</v>
      </c>
      <c r="P646" s="3">
        <v>45232</v>
      </c>
      <c r="Q646" s="3" t="str">
        <f>TEXT(Table1[[#This Row],[END DATE ]], "MMMM YYYY")</f>
        <v>November 2023</v>
      </c>
      <c r="R646" s="4">
        <v>0.46875</v>
      </c>
      <c r="S646" s="6">
        <f t="shared" si="32"/>
        <v>45232.458333333336</v>
      </c>
      <c r="T646" s="6">
        <f t="shared" si="30"/>
        <v>45232.46875</v>
      </c>
      <c r="U646" s="92">
        <f t="shared" si="31"/>
        <v>1.0416666664241347E-2</v>
      </c>
      <c r="V646" s="2" t="s">
        <v>25</v>
      </c>
      <c r="W646" s="10" t="s">
        <v>26</v>
      </c>
    </row>
    <row r="647" spans="1:23" ht="18" customHeight="1" x14ac:dyDescent="0.25">
      <c r="A647" s="107">
        <v>647</v>
      </c>
      <c r="B647" s="3">
        <v>45232</v>
      </c>
      <c r="C647" s="3" t="str">
        <f>TEXT(Table1[[#This Row],[CALL DATE]], "mmm yyy")</f>
        <v>Nov 2023</v>
      </c>
      <c r="D647" s="4">
        <v>0.40972222222222227</v>
      </c>
      <c r="E647" s="4">
        <v>0.41319444444444442</v>
      </c>
      <c r="F647" s="130">
        <f>Table1[[#This Row],[CALL 
ATTENDED 
TIME]]-Table1[[#This Row],[CALL RECEIVED TIME]]</f>
        <v>3.4722222222221544E-3</v>
      </c>
      <c r="G647" s="17" t="s">
        <v>1268</v>
      </c>
      <c r="H647" s="5" t="s">
        <v>2816</v>
      </c>
      <c r="I647" s="5" t="s">
        <v>2817</v>
      </c>
      <c r="J647" s="2" t="s">
        <v>21</v>
      </c>
      <c r="K647" s="5" t="s">
        <v>1608</v>
      </c>
      <c r="L647" s="18" t="s">
        <v>22</v>
      </c>
      <c r="M647" s="18" t="s">
        <v>2818</v>
      </c>
      <c r="N647" s="63" t="s">
        <v>41</v>
      </c>
      <c r="O647" s="2" t="s">
        <v>41</v>
      </c>
      <c r="P647" s="3">
        <v>45232</v>
      </c>
      <c r="Q647" s="3" t="str">
        <f>TEXT(Table1[[#This Row],[END DATE ]], "MMMM YYYY")</f>
        <v>November 2023</v>
      </c>
      <c r="R647" s="4">
        <v>0.42708333333333331</v>
      </c>
      <c r="S647" s="6">
        <f t="shared" si="32"/>
        <v>45232.409722222219</v>
      </c>
      <c r="T647" s="6">
        <f t="shared" si="30"/>
        <v>45232.427083333336</v>
      </c>
      <c r="U647" s="92">
        <f t="shared" si="31"/>
        <v>1.7361111116770189E-2</v>
      </c>
      <c r="V647" s="2" t="s">
        <v>25</v>
      </c>
      <c r="W647" s="10" t="s">
        <v>26</v>
      </c>
    </row>
    <row r="648" spans="1:23" ht="18" customHeight="1" x14ac:dyDescent="0.25">
      <c r="A648" s="107">
        <v>648</v>
      </c>
      <c r="B648" s="3">
        <v>45232</v>
      </c>
      <c r="C648" s="3" t="str">
        <f>TEXT(Table1[[#This Row],[CALL DATE]], "mmm yyy")</f>
        <v>Nov 2023</v>
      </c>
      <c r="D648" s="4">
        <v>0.43055555555555558</v>
      </c>
      <c r="E648" s="4">
        <v>0.43194444444444446</v>
      </c>
      <c r="F648" s="130">
        <f>Table1[[#This Row],[CALL 
ATTENDED 
TIME]]-Table1[[#This Row],[CALL RECEIVED TIME]]</f>
        <v>1.388888888888884E-3</v>
      </c>
      <c r="G648" s="17" t="s">
        <v>57</v>
      </c>
      <c r="H648" s="5" t="s">
        <v>27</v>
      </c>
      <c r="I648" s="5" t="s">
        <v>58</v>
      </c>
      <c r="J648" s="2" t="s">
        <v>21</v>
      </c>
      <c r="K648" s="5" t="s">
        <v>1608</v>
      </c>
      <c r="L648" s="18" t="s">
        <v>2819</v>
      </c>
      <c r="M648" s="18" t="s">
        <v>3462</v>
      </c>
      <c r="N648" s="2" t="s">
        <v>41</v>
      </c>
      <c r="O648" s="2" t="s">
        <v>41</v>
      </c>
      <c r="P648" s="3">
        <v>45232</v>
      </c>
      <c r="Q648" s="3" t="str">
        <f>TEXT(Table1[[#This Row],[END DATE ]], "MMMM YYYY")</f>
        <v>November 2023</v>
      </c>
      <c r="R648" s="4">
        <v>0.4375</v>
      </c>
      <c r="S648" s="6">
        <f t="shared" si="32"/>
        <v>45232.430555555555</v>
      </c>
      <c r="T648" s="6">
        <f t="shared" si="30"/>
        <v>45232.4375</v>
      </c>
      <c r="U648" s="92">
        <f t="shared" si="31"/>
        <v>6.9444444452528842E-3</v>
      </c>
      <c r="V648" s="2" t="s">
        <v>25</v>
      </c>
      <c r="W648" s="2" t="s">
        <v>47</v>
      </c>
    </row>
    <row r="649" spans="1:23" ht="18" customHeight="1" x14ac:dyDescent="0.25">
      <c r="A649" s="107">
        <v>649</v>
      </c>
      <c r="B649" s="3">
        <v>45232</v>
      </c>
      <c r="C649" s="3" t="str">
        <f>TEXT(Table1[[#This Row],[CALL DATE]], "mmm yyy")</f>
        <v>Nov 2023</v>
      </c>
      <c r="D649" s="21">
        <v>0.54861111111111105</v>
      </c>
      <c r="E649" s="21">
        <v>0.55208333333333304</v>
      </c>
      <c r="F649" s="130">
        <f>Table1[[#This Row],[CALL 
ATTENDED 
TIME]]-Table1[[#This Row],[CALL RECEIVED TIME]]</f>
        <v>3.4722222222219878E-3</v>
      </c>
      <c r="G649" s="24" t="s">
        <v>3494</v>
      </c>
      <c r="H649" s="8" t="s">
        <v>32</v>
      </c>
      <c r="I649" s="8" t="s">
        <v>31</v>
      </c>
      <c r="J649" s="5" t="s">
        <v>443</v>
      </c>
      <c r="K649" s="5" t="s">
        <v>1608</v>
      </c>
      <c r="L649" s="22" t="s">
        <v>3373</v>
      </c>
      <c r="M649" s="22" t="s">
        <v>2820</v>
      </c>
      <c r="N649" s="63" t="s">
        <v>41</v>
      </c>
      <c r="O649" s="2" t="s">
        <v>41</v>
      </c>
      <c r="P649" s="3">
        <v>45232</v>
      </c>
      <c r="Q649" s="3" t="str">
        <f>TEXT(Table1[[#This Row],[END DATE ]], "MMMM YYYY")</f>
        <v>November 2023</v>
      </c>
      <c r="R649" s="21">
        <v>0.55555555555555602</v>
      </c>
      <c r="S649" s="6">
        <f t="shared" si="32"/>
        <v>45232.548611111109</v>
      </c>
      <c r="T649" s="6">
        <f t="shared" si="30"/>
        <v>45232.555555555555</v>
      </c>
      <c r="U649" s="92">
        <f t="shared" si="31"/>
        <v>6.9444444452528842E-3</v>
      </c>
      <c r="V649" s="2" t="s">
        <v>25</v>
      </c>
      <c r="W649" s="10" t="s">
        <v>26</v>
      </c>
    </row>
    <row r="650" spans="1:23" ht="18" customHeight="1" x14ac:dyDescent="0.25">
      <c r="A650" s="107">
        <v>650</v>
      </c>
      <c r="B650" s="3">
        <v>45233</v>
      </c>
      <c r="C650" s="3" t="str">
        <f>TEXT(Table1[[#This Row],[CALL DATE]], "mmm yyy")</f>
        <v>Nov 2023</v>
      </c>
      <c r="D650" s="4">
        <v>0.38541666666666669</v>
      </c>
      <c r="E650" s="4">
        <v>0.3888888888888889</v>
      </c>
      <c r="F650" s="130">
        <f>Table1[[#This Row],[CALL 
ATTENDED 
TIME]]-Table1[[#This Row],[CALL RECEIVED TIME]]</f>
        <v>3.4722222222222099E-3</v>
      </c>
      <c r="G650" s="17" t="s">
        <v>1800</v>
      </c>
      <c r="H650" s="5" t="s">
        <v>286</v>
      </c>
      <c r="I650" s="5" t="s">
        <v>1801</v>
      </c>
      <c r="J650" s="5" t="s">
        <v>38</v>
      </c>
      <c r="K650" s="2" t="s">
        <v>55</v>
      </c>
      <c r="L650" s="18" t="s">
        <v>1139</v>
      </c>
      <c r="M650" s="18" t="s">
        <v>2821</v>
      </c>
      <c r="N650" s="63" t="s">
        <v>41</v>
      </c>
      <c r="O650" s="2" t="s">
        <v>41</v>
      </c>
      <c r="P650" s="3">
        <v>45233</v>
      </c>
      <c r="Q650" s="3" t="str">
        <f>TEXT(Table1[[#This Row],[END DATE ]], "MMMM YYYY")</f>
        <v>November 2023</v>
      </c>
      <c r="R650" s="4">
        <v>0.39583333333333331</v>
      </c>
      <c r="S650" s="6">
        <f t="shared" si="32"/>
        <v>45233.385416666664</v>
      </c>
      <c r="T650" s="6">
        <f t="shared" ref="T650:T712" si="33">P650+R650</f>
        <v>45233.395833333336</v>
      </c>
      <c r="U650" s="92">
        <f t="shared" ref="U650:U712" si="34">T650-S650</f>
        <v>1.0416666671517305E-2</v>
      </c>
      <c r="V650" s="2" t="s">
        <v>25</v>
      </c>
      <c r="W650" s="10" t="s">
        <v>26</v>
      </c>
    </row>
    <row r="651" spans="1:23" ht="18" customHeight="1" x14ac:dyDescent="0.25">
      <c r="A651" s="107">
        <v>651</v>
      </c>
      <c r="B651" s="3">
        <v>45233</v>
      </c>
      <c r="C651" s="3" t="str">
        <f>TEXT(Table1[[#This Row],[CALL DATE]], "mmm yyy")</f>
        <v>Nov 2023</v>
      </c>
      <c r="D651" s="4">
        <v>0.79166666666666663</v>
      </c>
      <c r="E651" s="4">
        <v>0.79513888888888884</v>
      </c>
      <c r="F651" s="130">
        <f>Table1[[#This Row],[CALL 
ATTENDED 
TIME]]-Table1[[#This Row],[CALL RECEIVED TIME]]</f>
        <v>3.4722222222222099E-3</v>
      </c>
      <c r="G651" s="24" t="s">
        <v>3499</v>
      </c>
      <c r="H651" s="8" t="s">
        <v>997</v>
      </c>
      <c r="I651" s="8" t="s">
        <v>998</v>
      </c>
      <c r="J651" s="5" t="s">
        <v>77</v>
      </c>
      <c r="K651" s="2" t="s">
        <v>179</v>
      </c>
      <c r="L651" s="18" t="s">
        <v>2822</v>
      </c>
      <c r="M651" s="18" t="s">
        <v>2823</v>
      </c>
      <c r="N651" s="63" t="s">
        <v>41</v>
      </c>
      <c r="O651" s="2" t="s">
        <v>41</v>
      </c>
      <c r="P651" s="3">
        <v>45233</v>
      </c>
      <c r="Q651" s="3" t="str">
        <f>TEXT(Table1[[#This Row],[END DATE ]], "MMMM YYYY")</f>
        <v>November 2023</v>
      </c>
      <c r="R651" s="4">
        <v>0.80208333333333337</v>
      </c>
      <c r="S651" s="6">
        <f t="shared" si="32"/>
        <v>45233.791666666664</v>
      </c>
      <c r="T651" s="6">
        <f t="shared" si="33"/>
        <v>45233.802083333336</v>
      </c>
      <c r="U651" s="92">
        <f t="shared" si="34"/>
        <v>1.0416666671517305E-2</v>
      </c>
      <c r="V651" s="2" t="s">
        <v>25</v>
      </c>
      <c r="W651" s="10" t="s">
        <v>26</v>
      </c>
    </row>
    <row r="652" spans="1:23" ht="18" customHeight="1" x14ac:dyDescent="0.25">
      <c r="A652" s="107">
        <v>652</v>
      </c>
      <c r="B652" s="3">
        <v>45233</v>
      </c>
      <c r="C652" s="3" t="str">
        <f>TEXT(Table1[[#This Row],[CALL DATE]], "mmm yyy")</f>
        <v>Nov 2023</v>
      </c>
      <c r="D652" s="4">
        <v>0.83333333333333337</v>
      </c>
      <c r="E652" s="4">
        <v>0.84027777777777779</v>
      </c>
      <c r="F652" s="130">
        <f>Table1[[#This Row],[CALL 
ATTENDED 
TIME]]-Table1[[#This Row],[CALL RECEIVED TIME]]</f>
        <v>6.9444444444444198E-3</v>
      </c>
      <c r="G652" s="17" t="s">
        <v>3666</v>
      </c>
      <c r="H652" s="51" t="s">
        <v>27</v>
      </c>
      <c r="I652" s="5" t="s">
        <v>85</v>
      </c>
      <c r="J652" s="5" t="s">
        <v>77</v>
      </c>
      <c r="K652" s="5" t="s">
        <v>1608</v>
      </c>
      <c r="L652" s="18" t="s">
        <v>22</v>
      </c>
      <c r="M652" s="18" t="s">
        <v>2824</v>
      </c>
      <c r="N652" s="63" t="s">
        <v>41</v>
      </c>
      <c r="O652" s="2" t="s">
        <v>41</v>
      </c>
      <c r="P652" s="3">
        <f>B652</f>
        <v>45233</v>
      </c>
      <c r="Q652" s="3" t="str">
        <f>TEXT(Table1[[#This Row],[END DATE ]], "MMMM YYYY")</f>
        <v>November 2023</v>
      </c>
      <c r="R652" s="4">
        <v>0.84722222222222221</v>
      </c>
      <c r="S652" s="6">
        <f t="shared" si="32"/>
        <v>45233.833333333336</v>
      </c>
      <c r="T652" s="6">
        <f t="shared" si="33"/>
        <v>45233.847222222219</v>
      </c>
      <c r="U652" s="92">
        <f t="shared" si="34"/>
        <v>1.3888888883229811E-2</v>
      </c>
      <c r="V652" s="2" t="s">
        <v>25</v>
      </c>
      <c r="W652" s="10" t="s">
        <v>26</v>
      </c>
    </row>
    <row r="653" spans="1:23" ht="18" customHeight="1" x14ac:dyDescent="0.25">
      <c r="A653" s="107">
        <v>653</v>
      </c>
      <c r="B653" s="3">
        <v>45233</v>
      </c>
      <c r="C653" s="3" t="str">
        <f>TEXT(Table1[[#This Row],[CALL DATE]], "mmm yyy")</f>
        <v>Nov 2023</v>
      </c>
      <c r="D653" s="4">
        <v>0.4201388888888889</v>
      </c>
      <c r="E653" s="4">
        <v>0.4236111111111111</v>
      </c>
      <c r="F653" s="130">
        <f>Table1[[#This Row],[CALL 
ATTENDED 
TIME]]-Table1[[#This Row],[CALL RECEIVED TIME]]</f>
        <v>3.4722222222222099E-3</v>
      </c>
      <c r="G653" s="17" t="s">
        <v>3637</v>
      </c>
      <c r="H653" s="5" t="s">
        <v>27</v>
      </c>
      <c r="I653" s="5" t="s">
        <v>368</v>
      </c>
      <c r="J653" s="2" t="s">
        <v>171</v>
      </c>
      <c r="K653" s="2" t="s">
        <v>55</v>
      </c>
      <c r="L653" s="17" t="s">
        <v>2825</v>
      </c>
      <c r="M653" s="17" t="s">
        <v>2826</v>
      </c>
      <c r="N653" s="2" t="s">
        <v>41</v>
      </c>
      <c r="O653" s="5" t="s">
        <v>41</v>
      </c>
      <c r="P653" s="3">
        <v>45233</v>
      </c>
      <c r="Q653" s="3" t="str">
        <f>TEXT(Table1[[#This Row],[END DATE ]], "MMMM YYYY")</f>
        <v>November 2023</v>
      </c>
      <c r="R653" s="4">
        <v>0.4375</v>
      </c>
      <c r="S653" s="6">
        <f t="shared" si="32"/>
        <v>45233.420138888891</v>
      </c>
      <c r="T653" s="6">
        <f t="shared" si="33"/>
        <v>45233.4375</v>
      </c>
      <c r="U653" s="92">
        <f t="shared" si="34"/>
        <v>1.7361111109494232E-2</v>
      </c>
      <c r="V653" s="2" t="s">
        <v>25</v>
      </c>
      <c r="W653" s="2" t="s">
        <v>47</v>
      </c>
    </row>
    <row r="654" spans="1:23" ht="18" customHeight="1" x14ac:dyDescent="0.25">
      <c r="A654" s="107">
        <v>654</v>
      </c>
      <c r="B654" s="3">
        <v>45233</v>
      </c>
      <c r="C654" s="3" t="str">
        <f>TEXT(Table1[[#This Row],[CALL DATE]], "mmm yyy")</f>
        <v>Nov 2023</v>
      </c>
      <c r="D654" s="4">
        <v>0.52083333333333337</v>
      </c>
      <c r="E654" s="4">
        <v>0.52777777777777779</v>
      </c>
      <c r="F654" s="130">
        <f>Table1[[#This Row],[CALL 
ATTENDED 
TIME]]-Table1[[#This Row],[CALL RECEIVED TIME]]</f>
        <v>6.9444444444444198E-3</v>
      </c>
      <c r="G654" s="17" t="s">
        <v>3653</v>
      </c>
      <c r="H654" s="5" t="s">
        <v>27</v>
      </c>
      <c r="I654" s="5" t="s">
        <v>338</v>
      </c>
      <c r="J654" s="5" t="s">
        <v>54</v>
      </c>
      <c r="K654" s="2" t="s">
        <v>182</v>
      </c>
      <c r="L654" s="18" t="s">
        <v>3374</v>
      </c>
      <c r="M654" s="18" t="s">
        <v>2827</v>
      </c>
      <c r="N654" s="63" t="s">
        <v>41</v>
      </c>
      <c r="O654" s="2" t="s">
        <v>41</v>
      </c>
      <c r="P654" s="3">
        <v>45233</v>
      </c>
      <c r="Q654" s="3" t="str">
        <f>TEXT(Table1[[#This Row],[END DATE ]], "MMMM YYYY")</f>
        <v>November 2023</v>
      </c>
      <c r="R654" s="4">
        <v>0.53819444444444442</v>
      </c>
      <c r="S654" s="6">
        <f t="shared" si="32"/>
        <v>45233.520833333336</v>
      </c>
      <c r="T654" s="6">
        <f t="shared" si="33"/>
        <v>45233.538194444445</v>
      </c>
      <c r="U654" s="92">
        <f t="shared" si="34"/>
        <v>1.7361111109494232E-2</v>
      </c>
      <c r="V654" s="2" t="s">
        <v>25</v>
      </c>
      <c r="W654" s="10" t="s">
        <v>26</v>
      </c>
    </row>
    <row r="655" spans="1:23" ht="18" customHeight="1" x14ac:dyDescent="0.25">
      <c r="A655" s="107">
        <v>655</v>
      </c>
      <c r="B655" s="3">
        <v>45234</v>
      </c>
      <c r="C655" s="3" t="str">
        <f>TEXT(Table1[[#This Row],[CALL DATE]], "mmm yyy")</f>
        <v>Nov 2023</v>
      </c>
      <c r="D655" s="4">
        <v>0.46875</v>
      </c>
      <c r="E655" s="4">
        <v>0.47222222222222227</v>
      </c>
      <c r="F655" s="130">
        <f>Table1[[#This Row],[CALL 
ATTENDED 
TIME]]-Table1[[#This Row],[CALL RECEIVED TIME]]</f>
        <v>3.4722222222222654E-3</v>
      </c>
      <c r="G655" s="17" t="s">
        <v>1268</v>
      </c>
      <c r="H655" s="5" t="s">
        <v>121</v>
      </c>
      <c r="I655" s="5" t="s">
        <v>1269</v>
      </c>
      <c r="J655" s="2" t="s">
        <v>21</v>
      </c>
      <c r="K655" s="2" t="s">
        <v>162</v>
      </c>
      <c r="L655" s="18" t="s">
        <v>22</v>
      </c>
      <c r="M655" s="18" t="s">
        <v>2828</v>
      </c>
      <c r="N655" s="63" t="s">
        <v>41</v>
      </c>
      <c r="O655" s="2" t="s">
        <v>41</v>
      </c>
      <c r="P655" s="3">
        <v>45234</v>
      </c>
      <c r="Q655" s="3" t="str">
        <f>TEXT(Table1[[#This Row],[END DATE ]], "MMMM YYYY")</f>
        <v>November 2023</v>
      </c>
      <c r="R655" s="4">
        <v>0.47916666666666669</v>
      </c>
      <c r="S655" s="6">
        <f t="shared" si="32"/>
        <v>45234.46875</v>
      </c>
      <c r="T655" s="6">
        <f t="shared" si="33"/>
        <v>45234.479166666664</v>
      </c>
      <c r="U655" s="92">
        <f t="shared" si="34"/>
        <v>1.0416666664241347E-2</v>
      </c>
      <c r="V655" s="2" t="s">
        <v>25</v>
      </c>
      <c r="W655" s="10" t="s">
        <v>26</v>
      </c>
    </row>
    <row r="656" spans="1:23" ht="18" customHeight="1" x14ac:dyDescent="0.25">
      <c r="A656" s="107">
        <v>656</v>
      </c>
      <c r="B656" s="3">
        <v>45234</v>
      </c>
      <c r="C656" s="3" t="str">
        <f>TEXT(Table1[[#This Row],[CALL DATE]], "mmm yyy")</f>
        <v>Nov 2023</v>
      </c>
      <c r="D656" s="4">
        <v>0.70138888888888884</v>
      </c>
      <c r="E656" s="4">
        <v>0.70486111111111116</v>
      </c>
      <c r="F656" s="130">
        <f>Table1[[#This Row],[CALL 
ATTENDED 
TIME]]-Table1[[#This Row],[CALL RECEIVED TIME]]</f>
        <v>3.4722222222223209E-3</v>
      </c>
      <c r="G656" s="17" t="s">
        <v>437</v>
      </c>
      <c r="H656" s="5" t="s">
        <v>27</v>
      </c>
      <c r="I656" s="5" t="s">
        <v>58</v>
      </c>
      <c r="J656" s="2" t="s">
        <v>21</v>
      </c>
      <c r="K656" s="5" t="s">
        <v>1608</v>
      </c>
      <c r="L656" s="18" t="s">
        <v>684</v>
      </c>
      <c r="M656" s="18" t="s">
        <v>2829</v>
      </c>
      <c r="N656" s="2" t="s">
        <v>41</v>
      </c>
      <c r="O656" s="2" t="s">
        <v>41</v>
      </c>
      <c r="P656" s="3">
        <v>45234</v>
      </c>
      <c r="Q656" s="3" t="str">
        <f>TEXT(Table1[[#This Row],[END DATE ]], "MMMM YYYY")</f>
        <v>November 2023</v>
      </c>
      <c r="R656" s="4">
        <v>0.71527777777777779</v>
      </c>
      <c r="S656" s="6">
        <f t="shared" si="32"/>
        <v>45234.701388888891</v>
      </c>
      <c r="T656" s="6">
        <f t="shared" si="33"/>
        <v>45234.715277777781</v>
      </c>
      <c r="U656" s="92">
        <f t="shared" si="34"/>
        <v>1.3888888890505768E-2</v>
      </c>
      <c r="V656" s="2" t="s">
        <v>25</v>
      </c>
      <c r="W656" s="2" t="s">
        <v>47</v>
      </c>
    </row>
    <row r="657" spans="1:23" ht="18" customHeight="1" x14ac:dyDescent="0.25">
      <c r="A657" s="107">
        <v>657</v>
      </c>
      <c r="B657" s="3">
        <v>45234</v>
      </c>
      <c r="C657" s="3" t="str">
        <f>TEXT(Table1[[#This Row],[CALL DATE]], "mmm yyy")</f>
        <v>Nov 2023</v>
      </c>
      <c r="D657" s="4">
        <v>0.45833333333333331</v>
      </c>
      <c r="E657" s="4">
        <v>0.46527777777777773</v>
      </c>
      <c r="F657" s="130">
        <f>Table1[[#This Row],[CALL 
ATTENDED 
TIME]]-Table1[[#This Row],[CALL RECEIVED TIME]]</f>
        <v>6.9444444444444198E-3</v>
      </c>
      <c r="G657" s="17" t="s">
        <v>3648</v>
      </c>
      <c r="H657" s="5" t="s">
        <v>19</v>
      </c>
      <c r="I657" s="5" t="s">
        <v>87</v>
      </c>
      <c r="J657" s="5" t="s">
        <v>54</v>
      </c>
      <c r="K657" s="5" t="s">
        <v>45</v>
      </c>
      <c r="L657" s="17" t="s">
        <v>2830</v>
      </c>
      <c r="M657" s="17" t="s">
        <v>2831</v>
      </c>
      <c r="N657" s="5" t="s">
        <v>3587</v>
      </c>
      <c r="O657" s="5" t="s">
        <v>41</v>
      </c>
      <c r="P657" s="3">
        <v>45234</v>
      </c>
      <c r="Q657" s="3" t="str">
        <f>TEXT(Table1[[#This Row],[END DATE ]], "MMMM YYYY")</f>
        <v>November 2023</v>
      </c>
      <c r="R657" s="4">
        <v>0.4861111111111111</v>
      </c>
      <c r="S657" s="6">
        <f t="shared" si="32"/>
        <v>45234.458333333336</v>
      </c>
      <c r="T657" s="6">
        <f t="shared" si="33"/>
        <v>45234.486111111109</v>
      </c>
      <c r="U657" s="92">
        <f t="shared" si="34"/>
        <v>2.7777777773735579E-2</v>
      </c>
      <c r="V657" s="2" t="s">
        <v>25</v>
      </c>
      <c r="W657" s="2" t="s">
        <v>42</v>
      </c>
    </row>
    <row r="658" spans="1:23" ht="18" customHeight="1" x14ac:dyDescent="0.25">
      <c r="A658" s="107">
        <v>658</v>
      </c>
      <c r="B658" s="3">
        <v>45235</v>
      </c>
      <c r="C658" s="3" t="str">
        <f>TEXT(Table1[[#This Row],[CALL DATE]], "mmm yyy")</f>
        <v>Nov 2023</v>
      </c>
      <c r="D658" s="4">
        <v>0.45833333333333331</v>
      </c>
      <c r="E658" s="4">
        <v>0.46527777777777773</v>
      </c>
      <c r="F658" s="130">
        <f>Table1[[#This Row],[CALL 
ATTENDED 
TIME]]-Table1[[#This Row],[CALL RECEIVED TIME]]</f>
        <v>6.9444444444444198E-3</v>
      </c>
      <c r="G658" s="17" t="s">
        <v>57</v>
      </c>
      <c r="H658" s="5" t="s">
        <v>27</v>
      </c>
      <c r="I658" s="5" t="s">
        <v>58</v>
      </c>
      <c r="J658" s="5" t="s">
        <v>77</v>
      </c>
      <c r="K658" s="5" t="s">
        <v>1608</v>
      </c>
      <c r="L658" s="18" t="s">
        <v>33</v>
      </c>
      <c r="M658" s="18" t="s">
        <v>2832</v>
      </c>
      <c r="N658" s="2" t="s">
        <v>41</v>
      </c>
      <c r="O658" s="2" t="s">
        <v>41</v>
      </c>
      <c r="P658" s="3">
        <f>B658</f>
        <v>45235</v>
      </c>
      <c r="Q658" s="3" t="str">
        <f>TEXT(Table1[[#This Row],[END DATE ]], "MMMM YYYY")</f>
        <v>November 2023</v>
      </c>
      <c r="R658" s="4">
        <v>0.47222222222222227</v>
      </c>
      <c r="S658" s="6">
        <f t="shared" si="32"/>
        <v>45235.458333333336</v>
      </c>
      <c r="T658" s="6">
        <f t="shared" si="33"/>
        <v>45235.472222222219</v>
      </c>
      <c r="U658" s="92">
        <f t="shared" si="34"/>
        <v>1.3888888883229811E-2</v>
      </c>
      <c r="V658" s="2" t="s">
        <v>25</v>
      </c>
      <c r="W658" s="2" t="s">
        <v>47</v>
      </c>
    </row>
    <row r="659" spans="1:23" ht="18" customHeight="1" x14ac:dyDescent="0.25">
      <c r="A659" s="107">
        <v>659</v>
      </c>
      <c r="B659" s="3">
        <v>45235</v>
      </c>
      <c r="C659" s="3" t="str">
        <f>TEXT(Table1[[#This Row],[CALL DATE]], "mmm yyy")</f>
        <v>Nov 2023</v>
      </c>
      <c r="D659" s="4">
        <v>0.85069444444444453</v>
      </c>
      <c r="E659" s="4">
        <v>0.85416666666666663</v>
      </c>
      <c r="F659" s="130">
        <f>Table1[[#This Row],[CALL 
ATTENDED 
TIME]]-Table1[[#This Row],[CALL RECEIVED TIME]]</f>
        <v>3.4722222222220989E-3</v>
      </c>
      <c r="G659" s="30" t="s">
        <v>3681</v>
      </c>
      <c r="H659" s="5" t="s">
        <v>116</v>
      </c>
      <c r="I659" s="5" t="s">
        <v>487</v>
      </c>
      <c r="J659" s="2" t="s">
        <v>171</v>
      </c>
      <c r="K659" s="5" t="s">
        <v>50</v>
      </c>
      <c r="L659" s="18" t="s">
        <v>2833</v>
      </c>
      <c r="M659" s="17" t="s">
        <v>1504</v>
      </c>
      <c r="N659" s="63" t="s">
        <v>41</v>
      </c>
      <c r="O659" s="2" t="s">
        <v>41</v>
      </c>
      <c r="P659" s="3">
        <v>45235</v>
      </c>
      <c r="Q659" s="3" t="str">
        <f>TEXT(Table1[[#This Row],[END DATE ]], "MMMM YYYY")</f>
        <v>November 2023</v>
      </c>
      <c r="R659" s="4">
        <v>0.86111111111111116</v>
      </c>
      <c r="S659" s="6">
        <f t="shared" si="32"/>
        <v>45235.850694444445</v>
      </c>
      <c r="T659" s="6">
        <f t="shared" si="33"/>
        <v>45235.861111111109</v>
      </c>
      <c r="U659" s="92">
        <f t="shared" si="34"/>
        <v>1.0416666664241347E-2</v>
      </c>
      <c r="V659" s="2" t="s">
        <v>25</v>
      </c>
      <c r="W659" s="10" t="s">
        <v>26</v>
      </c>
    </row>
    <row r="660" spans="1:23" ht="18" customHeight="1" x14ac:dyDescent="0.25">
      <c r="A660" s="107">
        <v>660</v>
      </c>
      <c r="B660" s="3">
        <v>45235</v>
      </c>
      <c r="C660" s="3" t="str">
        <f>TEXT(Table1[[#This Row],[CALL DATE]], "mmm yyy")</f>
        <v>Nov 2023</v>
      </c>
      <c r="D660" s="4">
        <v>0.93402777777777779</v>
      </c>
      <c r="E660" s="4">
        <v>0.9375</v>
      </c>
      <c r="F660" s="130">
        <f>Table1[[#This Row],[CALL 
ATTENDED 
TIME]]-Table1[[#This Row],[CALL RECEIVED TIME]]</f>
        <v>3.4722222222222099E-3</v>
      </c>
      <c r="G660" s="30" t="s">
        <v>3681</v>
      </c>
      <c r="H660" s="5" t="s">
        <v>116</v>
      </c>
      <c r="I660" s="5" t="s">
        <v>487</v>
      </c>
      <c r="J660" s="2" t="s">
        <v>171</v>
      </c>
      <c r="K660" s="5" t="s">
        <v>50</v>
      </c>
      <c r="L660" s="18" t="s">
        <v>2241</v>
      </c>
      <c r="M660" s="17" t="s">
        <v>2834</v>
      </c>
      <c r="N660" s="63" t="s">
        <v>41</v>
      </c>
      <c r="O660" s="2" t="s">
        <v>41</v>
      </c>
      <c r="P660" s="3">
        <v>45235</v>
      </c>
      <c r="Q660" s="3" t="str">
        <f>TEXT(Table1[[#This Row],[END DATE ]], "MMMM YYYY")</f>
        <v>November 2023</v>
      </c>
      <c r="R660" s="4">
        <v>0.94791666666666663</v>
      </c>
      <c r="S660" s="6">
        <f t="shared" si="32"/>
        <v>45235.934027777781</v>
      </c>
      <c r="T660" s="6">
        <f t="shared" si="33"/>
        <v>45235.947916666664</v>
      </c>
      <c r="U660" s="92">
        <f t="shared" si="34"/>
        <v>1.3888888883229811E-2</v>
      </c>
      <c r="V660" s="2" t="s">
        <v>25</v>
      </c>
      <c r="W660" s="10" t="s">
        <v>26</v>
      </c>
    </row>
    <row r="661" spans="1:23" ht="18" customHeight="1" x14ac:dyDescent="0.25">
      <c r="A661" s="107">
        <v>661</v>
      </c>
      <c r="B661" s="3">
        <v>45236</v>
      </c>
      <c r="C661" s="3" t="str">
        <f>TEXT(Table1[[#This Row],[CALL DATE]], "mmm yyy")</f>
        <v>Nov 2023</v>
      </c>
      <c r="D661" s="4">
        <v>0.4236111111111111</v>
      </c>
      <c r="E661" s="4">
        <v>0.42708333333333331</v>
      </c>
      <c r="F661" s="130">
        <f>Table1[[#This Row],[CALL 
ATTENDED 
TIME]]-Table1[[#This Row],[CALL RECEIVED TIME]]</f>
        <v>3.4722222222222099E-3</v>
      </c>
      <c r="G661" s="17" t="s">
        <v>3654</v>
      </c>
      <c r="H661" s="5" t="s">
        <v>27</v>
      </c>
      <c r="I661" s="5" t="s">
        <v>145</v>
      </c>
      <c r="J661" s="2" t="s">
        <v>38</v>
      </c>
      <c r="K661" s="5" t="s">
        <v>45</v>
      </c>
      <c r="L661" s="18" t="s">
        <v>2835</v>
      </c>
      <c r="M661" s="18" t="s">
        <v>2836</v>
      </c>
      <c r="N661" s="63" t="s">
        <v>41</v>
      </c>
      <c r="O661" s="2" t="s">
        <v>41</v>
      </c>
      <c r="P661" s="3">
        <v>45236</v>
      </c>
      <c r="Q661" s="3" t="str">
        <f>TEXT(Table1[[#This Row],[END DATE ]], "MMMM YYYY")</f>
        <v>November 2023</v>
      </c>
      <c r="R661" s="4">
        <v>0.44444444444444442</v>
      </c>
      <c r="S661" s="6">
        <f t="shared" si="32"/>
        <v>45236.423611111109</v>
      </c>
      <c r="T661" s="6">
        <f t="shared" si="33"/>
        <v>45236.444444444445</v>
      </c>
      <c r="U661" s="92">
        <f t="shared" si="34"/>
        <v>2.0833333335758653E-2</v>
      </c>
      <c r="V661" s="2" t="s">
        <v>25</v>
      </c>
      <c r="W661" s="10" t="s">
        <v>26</v>
      </c>
    </row>
    <row r="662" spans="1:23" ht="18" customHeight="1" x14ac:dyDescent="0.25">
      <c r="A662" s="107">
        <v>662</v>
      </c>
      <c r="B662" s="3">
        <v>45236</v>
      </c>
      <c r="C662" s="3" t="str">
        <f>TEXT(Table1[[#This Row],[CALL DATE]], "mmm yyy")</f>
        <v>Nov 2023</v>
      </c>
      <c r="D662" s="4">
        <v>0.3923611111111111</v>
      </c>
      <c r="E662" s="4">
        <v>0.39583333333333331</v>
      </c>
      <c r="F662" s="130">
        <f>Table1[[#This Row],[CALL 
ATTENDED 
TIME]]-Table1[[#This Row],[CALL RECEIVED TIME]]</f>
        <v>3.4722222222222099E-3</v>
      </c>
      <c r="G662" s="17" t="s">
        <v>2596</v>
      </c>
      <c r="H662" s="5" t="s">
        <v>554</v>
      </c>
      <c r="I662" s="5" t="s">
        <v>2705</v>
      </c>
      <c r="J662" s="2" t="s">
        <v>38</v>
      </c>
      <c r="K662" s="5" t="s">
        <v>45</v>
      </c>
      <c r="L662" s="18" t="s">
        <v>2837</v>
      </c>
      <c r="M662" s="18" t="s">
        <v>2838</v>
      </c>
      <c r="N662" s="63" t="s">
        <v>41</v>
      </c>
      <c r="O662" s="2" t="s">
        <v>41</v>
      </c>
      <c r="P662" s="3">
        <v>45236</v>
      </c>
      <c r="Q662" s="3" t="str">
        <f>TEXT(Table1[[#This Row],[END DATE ]], "MMMM YYYY")</f>
        <v>November 2023</v>
      </c>
      <c r="R662" s="4">
        <v>0.40277777777777773</v>
      </c>
      <c r="S662" s="6">
        <f t="shared" si="32"/>
        <v>45236.392361111109</v>
      </c>
      <c r="T662" s="6">
        <f t="shared" si="33"/>
        <v>45236.402777777781</v>
      </c>
      <c r="U662" s="92">
        <f t="shared" si="34"/>
        <v>1.0416666671517305E-2</v>
      </c>
      <c r="V662" s="2" t="s">
        <v>25</v>
      </c>
      <c r="W662" s="10" t="s">
        <v>26</v>
      </c>
    </row>
    <row r="663" spans="1:23" ht="18" customHeight="1" x14ac:dyDescent="0.25">
      <c r="A663" s="107">
        <v>663</v>
      </c>
      <c r="B663" s="3">
        <v>45236</v>
      </c>
      <c r="C663" s="3" t="str">
        <f>TEXT(Table1[[#This Row],[CALL DATE]], "mmm yyy")</f>
        <v>Nov 2023</v>
      </c>
      <c r="D663" s="4">
        <v>0.46180555555555558</v>
      </c>
      <c r="E663" s="4">
        <v>0.46527777777777773</v>
      </c>
      <c r="F663" s="130">
        <f>Table1[[#This Row],[CALL 
ATTENDED 
TIME]]-Table1[[#This Row],[CALL RECEIVED TIME]]</f>
        <v>3.4722222222221544E-3</v>
      </c>
      <c r="G663" s="17" t="s">
        <v>190</v>
      </c>
      <c r="H663" s="5" t="s">
        <v>191</v>
      </c>
      <c r="I663" s="5" t="s">
        <v>192</v>
      </c>
      <c r="J663" s="2" t="s">
        <v>38</v>
      </c>
      <c r="K663" s="5" t="s">
        <v>45</v>
      </c>
      <c r="L663" s="18" t="s">
        <v>2837</v>
      </c>
      <c r="M663" s="18" t="s">
        <v>2839</v>
      </c>
      <c r="N663" s="63" t="s">
        <v>41</v>
      </c>
      <c r="O663" s="2" t="s">
        <v>41</v>
      </c>
      <c r="P663" s="3">
        <v>45236</v>
      </c>
      <c r="Q663" s="3" t="str">
        <f>TEXT(Table1[[#This Row],[END DATE ]], "MMMM YYYY")</f>
        <v>November 2023</v>
      </c>
      <c r="R663" s="4">
        <v>0.47916666666666669</v>
      </c>
      <c r="S663" s="6">
        <f t="shared" si="32"/>
        <v>45236.461805555555</v>
      </c>
      <c r="T663" s="6">
        <f t="shared" si="33"/>
        <v>45236.479166666664</v>
      </c>
      <c r="U663" s="92">
        <f t="shared" si="34"/>
        <v>1.7361111109494232E-2</v>
      </c>
      <c r="V663" s="2" t="s">
        <v>25</v>
      </c>
      <c r="W663" s="10" t="s">
        <v>26</v>
      </c>
    </row>
    <row r="664" spans="1:23" ht="18" customHeight="1" x14ac:dyDescent="0.25">
      <c r="A664" s="107">
        <v>664</v>
      </c>
      <c r="B664" s="3">
        <v>45236</v>
      </c>
      <c r="C664" s="3" t="str">
        <f>TEXT(Table1[[#This Row],[CALL DATE]], "mmm yyy")</f>
        <v>Nov 2023</v>
      </c>
      <c r="D664" s="4">
        <v>0.14583333333333334</v>
      </c>
      <c r="E664" s="4">
        <v>0.14930555555555555</v>
      </c>
      <c r="F664" s="130">
        <f>Table1[[#This Row],[CALL 
ATTENDED 
TIME]]-Table1[[#This Row],[CALL RECEIVED TIME]]</f>
        <v>3.4722222222222099E-3</v>
      </c>
      <c r="G664" s="17" t="s">
        <v>57</v>
      </c>
      <c r="H664" s="5" t="s">
        <v>27</v>
      </c>
      <c r="I664" s="5" t="s">
        <v>58</v>
      </c>
      <c r="J664" s="2" t="s">
        <v>171</v>
      </c>
      <c r="K664" s="5" t="s">
        <v>1608</v>
      </c>
      <c r="L664" s="17" t="s">
        <v>2840</v>
      </c>
      <c r="M664" s="17" t="s">
        <v>2841</v>
      </c>
      <c r="N664" s="2" t="s">
        <v>41</v>
      </c>
      <c r="O664" s="5" t="s">
        <v>41</v>
      </c>
      <c r="P664" s="3">
        <v>45236</v>
      </c>
      <c r="Q664" s="3" t="str">
        <f>TEXT(Table1[[#This Row],[END DATE ]], "MMMM YYYY")</f>
        <v>November 2023</v>
      </c>
      <c r="R664" s="4">
        <v>0.15625</v>
      </c>
      <c r="S664" s="6">
        <f t="shared" si="32"/>
        <v>45236.145833333336</v>
      </c>
      <c r="T664" s="6">
        <f t="shared" si="33"/>
        <v>45236.15625</v>
      </c>
      <c r="U664" s="92">
        <f t="shared" si="34"/>
        <v>1.0416666664241347E-2</v>
      </c>
      <c r="V664" s="2" t="s">
        <v>25</v>
      </c>
      <c r="W664" s="2" t="s">
        <v>47</v>
      </c>
    </row>
    <row r="665" spans="1:23" ht="18" customHeight="1" x14ac:dyDescent="0.25">
      <c r="A665" s="107">
        <v>665</v>
      </c>
      <c r="B665" s="3">
        <v>45236</v>
      </c>
      <c r="C665" s="3" t="str">
        <f>TEXT(Table1[[#This Row],[CALL DATE]], "mmm yyy")</f>
        <v>Nov 2023</v>
      </c>
      <c r="D665" s="4">
        <v>0.2986111111111111</v>
      </c>
      <c r="E665" s="4">
        <v>0.30208333333333331</v>
      </c>
      <c r="F665" s="130">
        <f>Table1[[#This Row],[CALL 
ATTENDED 
TIME]]-Table1[[#This Row],[CALL RECEIVED TIME]]</f>
        <v>3.4722222222222099E-3</v>
      </c>
      <c r="G665" s="17" t="s">
        <v>120</v>
      </c>
      <c r="H665" s="5" t="s">
        <v>121</v>
      </c>
      <c r="I665" s="5" t="s">
        <v>122</v>
      </c>
      <c r="J665" s="2" t="s">
        <v>21</v>
      </c>
      <c r="K665" s="5" t="s">
        <v>45</v>
      </c>
      <c r="L665" s="18" t="s">
        <v>2842</v>
      </c>
      <c r="M665" s="18" t="s">
        <v>2818</v>
      </c>
      <c r="N665" s="63" t="s">
        <v>41</v>
      </c>
      <c r="O665" s="2" t="s">
        <v>41</v>
      </c>
      <c r="P665" s="3">
        <v>45236</v>
      </c>
      <c r="Q665" s="3" t="str">
        <f>TEXT(Table1[[#This Row],[END DATE ]], "MMMM YYYY")</f>
        <v>November 2023</v>
      </c>
      <c r="R665" s="4">
        <v>0.3125</v>
      </c>
      <c r="S665" s="6">
        <f t="shared" si="32"/>
        <v>45236.298611111109</v>
      </c>
      <c r="T665" s="6">
        <f t="shared" si="33"/>
        <v>45236.3125</v>
      </c>
      <c r="U665" s="92">
        <f t="shared" si="34"/>
        <v>1.3888888890505768E-2</v>
      </c>
      <c r="V665" s="2" t="s">
        <v>25</v>
      </c>
      <c r="W665" s="10" t="s">
        <v>26</v>
      </c>
    </row>
    <row r="666" spans="1:23" ht="18" customHeight="1" x14ac:dyDescent="0.25">
      <c r="A666" s="107">
        <v>666</v>
      </c>
      <c r="B666" s="3">
        <v>45236</v>
      </c>
      <c r="C666" s="3" t="str">
        <f>TEXT(Table1[[#This Row],[CALL DATE]], "mmm yyy")</f>
        <v>Nov 2023</v>
      </c>
      <c r="D666" s="4">
        <v>0.30902777777777779</v>
      </c>
      <c r="E666" s="4">
        <v>0.3125</v>
      </c>
      <c r="F666" s="130">
        <f>Table1[[#This Row],[CALL 
ATTENDED 
TIME]]-Table1[[#This Row],[CALL RECEIVED TIME]]</f>
        <v>3.4722222222222099E-3</v>
      </c>
      <c r="G666" s="17" t="s">
        <v>18</v>
      </c>
      <c r="H666" s="5" t="s">
        <v>19</v>
      </c>
      <c r="I666" s="5" t="s">
        <v>20</v>
      </c>
      <c r="J666" s="2" t="s">
        <v>21</v>
      </c>
      <c r="K666" s="5" t="s">
        <v>45</v>
      </c>
      <c r="L666" s="18" t="s">
        <v>22</v>
      </c>
      <c r="M666" s="18" t="s">
        <v>2843</v>
      </c>
      <c r="N666" s="63" t="s">
        <v>41</v>
      </c>
      <c r="O666" s="2" t="s">
        <v>41</v>
      </c>
      <c r="P666" s="3">
        <v>45236</v>
      </c>
      <c r="Q666" s="3" t="str">
        <f>TEXT(Table1[[#This Row],[END DATE ]], "MMMM YYYY")</f>
        <v>November 2023</v>
      </c>
      <c r="R666" s="4">
        <v>0.32291666666666669</v>
      </c>
      <c r="S666" s="6">
        <f t="shared" si="32"/>
        <v>45236.309027777781</v>
      </c>
      <c r="T666" s="6">
        <f t="shared" si="33"/>
        <v>45236.322916666664</v>
      </c>
      <c r="U666" s="92">
        <f t="shared" si="34"/>
        <v>1.3888888883229811E-2</v>
      </c>
      <c r="V666" s="2" t="s">
        <v>25</v>
      </c>
      <c r="W666" s="10" t="s">
        <v>26</v>
      </c>
    </row>
    <row r="667" spans="1:23" ht="18" customHeight="1" x14ac:dyDescent="0.25">
      <c r="A667" s="107">
        <v>667</v>
      </c>
      <c r="B667" s="3">
        <v>45236</v>
      </c>
      <c r="C667" s="3" t="str">
        <f>TEXT(Table1[[#This Row],[CALL DATE]], "mmm yyy")</f>
        <v>Nov 2023</v>
      </c>
      <c r="D667" s="4">
        <v>0.5</v>
      </c>
      <c r="E667" s="4">
        <v>0.50347222222222221</v>
      </c>
      <c r="F667" s="130">
        <f>Table1[[#This Row],[CALL 
ATTENDED 
TIME]]-Table1[[#This Row],[CALL RECEIVED TIME]]</f>
        <v>3.4722222222222099E-3</v>
      </c>
      <c r="G667" s="25" t="s">
        <v>3675</v>
      </c>
      <c r="H667" s="2" t="s">
        <v>593</v>
      </c>
      <c r="I667" s="2" t="s">
        <v>594</v>
      </c>
      <c r="J667" s="2" t="s">
        <v>21</v>
      </c>
      <c r="K667" s="2" t="s">
        <v>182</v>
      </c>
      <c r="L667" s="18" t="s">
        <v>2844</v>
      </c>
      <c r="M667" s="18" t="s">
        <v>2845</v>
      </c>
      <c r="N667" s="2" t="s">
        <v>3536</v>
      </c>
      <c r="O667" s="2" t="s">
        <v>41</v>
      </c>
      <c r="P667" s="3">
        <v>45236</v>
      </c>
      <c r="Q667" s="3" t="str">
        <f>TEXT(Table1[[#This Row],[END DATE ]], "MMMM YYYY")</f>
        <v>November 2023</v>
      </c>
      <c r="R667" s="4">
        <v>0.52083333333333337</v>
      </c>
      <c r="S667" s="6">
        <f t="shared" si="32"/>
        <v>45236.5</v>
      </c>
      <c r="T667" s="6">
        <f t="shared" si="33"/>
        <v>45236.520833333336</v>
      </c>
      <c r="U667" s="92">
        <f t="shared" si="34"/>
        <v>2.0833333335758653E-2</v>
      </c>
      <c r="V667" s="2" t="s">
        <v>25</v>
      </c>
      <c r="W667" s="10" t="s">
        <v>26</v>
      </c>
    </row>
    <row r="668" spans="1:23" ht="18" customHeight="1" x14ac:dyDescent="0.25">
      <c r="A668" s="107">
        <v>668</v>
      </c>
      <c r="B668" s="3">
        <v>45236</v>
      </c>
      <c r="C668" s="3" t="str">
        <f>TEXT(Table1[[#This Row],[CALL DATE]], "mmm yyy")</f>
        <v>Nov 2023</v>
      </c>
      <c r="D668" s="4">
        <v>0.55555555555555558</v>
      </c>
      <c r="E668" s="4">
        <v>0.55833333333333335</v>
      </c>
      <c r="F668" s="130">
        <f>Table1[[#This Row],[CALL 
ATTENDED 
TIME]]-Table1[[#This Row],[CALL RECEIVED TIME]]</f>
        <v>2.7777777777777679E-3</v>
      </c>
      <c r="G668" s="17" t="s">
        <v>3626</v>
      </c>
      <c r="H668" s="5" t="s">
        <v>128</v>
      </c>
      <c r="I668" s="5" t="s">
        <v>392</v>
      </c>
      <c r="J668" s="2" t="s">
        <v>21</v>
      </c>
      <c r="K668" s="5" t="s">
        <v>1608</v>
      </c>
      <c r="L668" s="18" t="s">
        <v>2846</v>
      </c>
      <c r="M668" s="18" t="s">
        <v>2847</v>
      </c>
      <c r="N668" s="2" t="s">
        <v>41</v>
      </c>
      <c r="O668" s="2" t="s">
        <v>41</v>
      </c>
      <c r="P668" s="3">
        <v>45236</v>
      </c>
      <c r="Q668" s="3" t="str">
        <f>TEXT(Table1[[#This Row],[END DATE ]], "MMMM YYYY")</f>
        <v>November 2023</v>
      </c>
      <c r="R668" s="4">
        <v>0.56597222222222221</v>
      </c>
      <c r="S668" s="6">
        <f t="shared" si="32"/>
        <v>45236.555555555555</v>
      </c>
      <c r="T668" s="6">
        <f t="shared" si="33"/>
        <v>45236.565972222219</v>
      </c>
      <c r="U668" s="92">
        <f t="shared" si="34"/>
        <v>1.0416666664241347E-2</v>
      </c>
      <c r="V668" s="2" t="s">
        <v>25</v>
      </c>
      <c r="W668" s="2" t="s">
        <v>47</v>
      </c>
    </row>
    <row r="669" spans="1:23" ht="18" customHeight="1" x14ac:dyDescent="0.25">
      <c r="A669" s="107">
        <v>669</v>
      </c>
      <c r="B669" s="3">
        <v>45236</v>
      </c>
      <c r="C669" s="3" t="str">
        <f>TEXT(Table1[[#This Row],[CALL DATE]], "mmm yyy")</f>
        <v>Nov 2023</v>
      </c>
      <c r="D669" s="4">
        <v>0.60416666666666663</v>
      </c>
      <c r="E669" s="4">
        <v>0.60763888888888895</v>
      </c>
      <c r="F669" s="130">
        <f>Table1[[#This Row],[CALL 
ATTENDED 
TIME]]-Table1[[#This Row],[CALL RECEIVED TIME]]</f>
        <v>3.4722222222223209E-3</v>
      </c>
      <c r="G669" s="17" t="s">
        <v>3647</v>
      </c>
      <c r="H669" s="5" t="s">
        <v>380</v>
      </c>
      <c r="I669" s="5" t="s">
        <v>381</v>
      </c>
      <c r="J669" s="2" t="s">
        <v>21</v>
      </c>
      <c r="K669" s="2" t="s">
        <v>111</v>
      </c>
      <c r="L669" s="18" t="s">
        <v>22</v>
      </c>
      <c r="M669" s="18" t="s">
        <v>2848</v>
      </c>
      <c r="N669" s="63" t="s">
        <v>41</v>
      </c>
      <c r="O669" s="2" t="s">
        <v>41</v>
      </c>
      <c r="P669" s="3">
        <v>45236</v>
      </c>
      <c r="Q669" s="3" t="str">
        <f>TEXT(Table1[[#This Row],[END DATE ]], "MMMM YYYY")</f>
        <v>November 2023</v>
      </c>
      <c r="R669" s="4">
        <v>0.61805555555555558</v>
      </c>
      <c r="S669" s="6">
        <f t="shared" si="32"/>
        <v>45236.604166666664</v>
      </c>
      <c r="T669" s="6">
        <f t="shared" si="33"/>
        <v>45236.618055555555</v>
      </c>
      <c r="U669" s="92">
        <f t="shared" si="34"/>
        <v>1.3888888890505768E-2</v>
      </c>
      <c r="V669" s="2" t="s">
        <v>25</v>
      </c>
      <c r="W669" s="10" t="s">
        <v>26</v>
      </c>
    </row>
    <row r="670" spans="1:23" ht="18" customHeight="1" x14ac:dyDescent="0.25">
      <c r="A670" s="107">
        <v>670</v>
      </c>
      <c r="B670" s="3">
        <v>45236</v>
      </c>
      <c r="C670" s="3" t="str">
        <f>TEXT(Table1[[#This Row],[CALL DATE]], "mmm yyy")</f>
        <v>Nov 2023</v>
      </c>
      <c r="D670" s="21">
        <v>0.6875</v>
      </c>
      <c r="E670" s="21">
        <v>0.69097222222222199</v>
      </c>
      <c r="F670" s="130">
        <f>Table1[[#This Row],[CALL 
ATTENDED 
TIME]]-Table1[[#This Row],[CALL RECEIVED TIME]]</f>
        <v>3.4722222222219878E-3</v>
      </c>
      <c r="G670" s="17" t="s">
        <v>1035</v>
      </c>
      <c r="H670" s="5" t="s">
        <v>679</v>
      </c>
      <c r="I670" s="5" t="s">
        <v>1036</v>
      </c>
      <c r="J670" s="5" t="s">
        <v>443</v>
      </c>
      <c r="K670" s="34" t="s">
        <v>721</v>
      </c>
      <c r="L670" s="22" t="s">
        <v>2849</v>
      </c>
      <c r="M670" s="22" t="s">
        <v>2850</v>
      </c>
      <c r="N670" s="23" t="s">
        <v>3507</v>
      </c>
      <c r="O670" s="2" t="s">
        <v>41</v>
      </c>
      <c r="P670" s="3">
        <v>45236</v>
      </c>
      <c r="Q670" s="3" t="str">
        <f>TEXT(Table1[[#This Row],[END DATE ]], "MMMM YYYY")</f>
        <v>November 2023</v>
      </c>
      <c r="R670" s="21">
        <v>0.69444444444444398</v>
      </c>
      <c r="S670" s="6">
        <f t="shared" si="32"/>
        <v>45236.6875</v>
      </c>
      <c r="T670" s="6">
        <f t="shared" si="33"/>
        <v>45236.694444444445</v>
      </c>
      <c r="U670" s="92">
        <f t="shared" si="34"/>
        <v>6.9444444452528842E-3</v>
      </c>
      <c r="V670" s="2" t="s">
        <v>25</v>
      </c>
      <c r="W670" s="10" t="s">
        <v>26</v>
      </c>
    </row>
    <row r="671" spans="1:23" ht="18" customHeight="1" x14ac:dyDescent="0.25">
      <c r="A671" s="107">
        <v>671</v>
      </c>
      <c r="B671" s="3">
        <v>45237</v>
      </c>
      <c r="C671" s="3" t="str">
        <f>TEXT(Table1[[#This Row],[CALL DATE]], "mmm yyy")</f>
        <v>Nov 2023</v>
      </c>
      <c r="D671" s="4">
        <v>3.8194444444444441E-2</v>
      </c>
      <c r="E671" s="4">
        <v>4.1666666666666664E-2</v>
      </c>
      <c r="F671" s="130">
        <f>Table1[[#This Row],[CALL 
ATTENDED 
TIME]]-Table1[[#This Row],[CALL RECEIVED TIME]]</f>
        <v>3.4722222222222238E-3</v>
      </c>
      <c r="G671" s="17" t="s">
        <v>3683</v>
      </c>
      <c r="H671" s="5" t="s">
        <v>48</v>
      </c>
      <c r="I671" s="5" t="s">
        <v>49</v>
      </c>
      <c r="J671" s="2" t="s">
        <v>171</v>
      </c>
      <c r="K671" s="5" t="s">
        <v>50</v>
      </c>
      <c r="L671" s="17" t="s">
        <v>3375</v>
      </c>
      <c r="M671" s="17" t="s">
        <v>2851</v>
      </c>
      <c r="N671" s="63" t="s">
        <v>41</v>
      </c>
      <c r="O671" s="2" t="s">
        <v>41</v>
      </c>
      <c r="P671" s="3">
        <v>45237</v>
      </c>
      <c r="Q671" s="3" t="str">
        <f>TEXT(Table1[[#This Row],[END DATE ]], "MMMM YYYY")</f>
        <v>November 2023</v>
      </c>
      <c r="R671" s="4">
        <v>0.1875</v>
      </c>
      <c r="S671" s="6">
        <f t="shared" si="32"/>
        <v>45237.038194444445</v>
      </c>
      <c r="T671" s="6">
        <f t="shared" si="33"/>
        <v>45237.1875</v>
      </c>
      <c r="U671" s="92">
        <f t="shared" si="34"/>
        <v>0.14930555555474712</v>
      </c>
      <c r="V671" s="2" t="s">
        <v>25</v>
      </c>
      <c r="W671" s="10" t="s">
        <v>26</v>
      </c>
    </row>
    <row r="672" spans="1:23" ht="18" customHeight="1" x14ac:dyDescent="0.25">
      <c r="A672" s="107">
        <v>672</v>
      </c>
      <c r="B672" s="3">
        <v>45237</v>
      </c>
      <c r="C672" s="3" t="str">
        <f>TEXT(Table1[[#This Row],[CALL DATE]], "mmm yyy")</f>
        <v>Nov 2023</v>
      </c>
      <c r="D672" s="4">
        <v>5.5555555555555552E-2</v>
      </c>
      <c r="E672" s="4">
        <v>5.9027777777777783E-2</v>
      </c>
      <c r="F672" s="130">
        <f>Table1[[#This Row],[CALL 
ATTENDED 
TIME]]-Table1[[#This Row],[CALL RECEIVED TIME]]</f>
        <v>3.4722222222222307E-3</v>
      </c>
      <c r="G672" s="17" t="s">
        <v>57</v>
      </c>
      <c r="H672" s="5" t="s">
        <v>27</v>
      </c>
      <c r="I672" s="5" t="s">
        <v>58</v>
      </c>
      <c r="J672" s="2" t="s">
        <v>171</v>
      </c>
      <c r="K672" s="2" t="s">
        <v>162</v>
      </c>
      <c r="L672" s="17" t="s">
        <v>3376</v>
      </c>
      <c r="M672" s="17" t="s">
        <v>2852</v>
      </c>
      <c r="N672" s="2" t="s">
        <v>41</v>
      </c>
      <c r="O672" s="5" t="s">
        <v>41</v>
      </c>
      <c r="P672" s="3">
        <v>45237</v>
      </c>
      <c r="Q672" s="3" t="str">
        <f>TEXT(Table1[[#This Row],[END DATE ]], "MMMM YYYY")</f>
        <v>November 2023</v>
      </c>
      <c r="R672" s="4">
        <v>6.25E-2</v>
      </c>
      <c r="S672" s="6">
        <f t="shared" si="32"/>
        <v>45237.055555555555</v>
      </c>
      <c r="T672" s="6">
        <f t="shared" si="33"/>
        <v>45237.0625</v>
      </c>
      <c r="U672" s="92">
        <f t="shared" si="34"/>
        <v>6.9444444452528842E-3</v>
      </c>
      <c r="V672" s="2" t="s">
        <v>25</v>
      </c>
      <c r="W672" s="2" t="s">
        <v>47</v>
      </c>
    </row>
    <row r="673" spans="1:23" ht="18" customHeight="1" x14ac:dyDescent="0.25">
      <c r="A673" s="107">
        <v>673</v>
      </c>
      <c r="B673" s="3">
        <v>45237</v>
      </c>
      <c r="C673" s="3" t="str">
        <f>TEXT(Table1[[#This Row],[CALL DATE]], "mmm yyy")</f>
        <v>Nov 2023</v>
      </c>
      <c r="D673" s="4">
        <v>0.63194444444444442</v>
      </c>
      <c r="E673" s="4">
        <v>0.63541666666666663</v>
      </c>
      <c r="F673" s="130">
        <f>Table1[[#This Row],[CALL 
ATTENDED 
TIME]]-Table1[[#This Row],[CALL RECEIVED TIME]]</f>
        <v>3.4722222222222099E-3</v>
      </c>
      <c r="G673" s="17" t="s">
        <v>3626</v>
      </c>
      <c r="H673" s="5" t="s">
        <v>128</v>
      </c>
      <c r="I673" s="5" t="s">
        <v>392</v>
      </c>
      <c r="J673" s="2" t="s">
        <v>21</v>
      </c>
      <c r="K673" s="5" t="s">
        <v>1608</v>
      </c>
      <c r="L673" s="18" t="s">
        <v>2853</v>
      </c>
      <c r="M673" s="18" t="s">
        <v>2854</v>
      </c>
      <c r="N673" s="2" t="s">
        <v>41</v>
      </c>
      <c r="O673" s="2" t="s">
        <v>41</v>
      </c>
      <c r="P673" s="3">
        <v>45237</v>
      </c>
      <c r="Q673" s="3" t="str">
        <f>TEXT(Table1[[#This Row],[END DATE ]], "MMMM YYYY")</f>
        <v>November 2023</v>
      </c>
      <c r="R673" s="4">
        <v>0.64583333333333337</v>
      </c>
      <c r="S673" s="6">
        <f t="shared" si="32"/>
        <v>45237.631944444445</v>
      </c>
      <c r="T673" s="6">
        <f t="shared" si="33"/>
        <v>45237.645833333336</v>
      </c>
      <c r="U673" s="92">
        <f t="shared" si="34"/>
        <v>1.3888888890505768E-2</v>
      </c>
      <c r="V673" s="2" t="s">
        <v>25</v>
      </c>
      <c r="W673" s="2" t="s">
        <v>47</v>
      </c>
    </row>
    <row r="674" spans="1:23" ht="18" customHeight="1" x14ac:dyDescent="0.25">
      <c r="A674" s="107">
        <v>674</v>
      </c>
      <c r="B674" s="3">
        <v>45237</v>
      </c>
      <c r="C674" s="3" t="str">
        <f>TEXT(Table1[[#This Row],[CALL DATE]], "mmm yyy")</f>
        <v>Nov 2023</v>
      </c>
      <c r="D674" s="21">
        <v>0.78472222222222199</v>
      </c>
      <c r="E674" s="21">
        <v>0.78680555555555598</v>
      </c>
      <c r="F674" s="130">
        <f>Table1[[#This Row],[CALL 
ATTENDED 
TIME]]-Table1[[#This Row],[CALL RECEIVED TIME]]</f>
        <v>2.0833333333339921E-3</v>
      </c>
      <c r="G674" s="17" t="s">
        <v>3666</v>
      </c>
      <c r="H674" s="5" t="s">
        <v>27</v>
      </c>
      <c r="I674" s="5" t="s">
        <v>85</v>
      </c>
      <c r="J674" s="5" t="s">
        <v>443</v>
      </c>
      <c r="K674" s="5" t="s">
        <v>1608</v>
      </c>
      <c r="L674" s="22" t="s">
        <v>1530</v>
      </c>
      <c r="M674" s="22" t="s">
        <v>2855</v>
      </c>
      <c r="N674" s="23" t="s">
        <v>41</v>
      </c>
      <c r="O674" s="23" t="s">
        <v>41</v>
      </c>
      <c r="P674" s="3">
        <v>45237</v>
      </c>
      <c r="Q674" s="3" t="str">
        <f>TEXT(Table1[[#This Row],[END DATE ]], "MMMM YYYY")</f>
        <v>November 2023</v>
      </c>
      <c r="R674" s="21">
        <v>0.79166666666666696</v>
      </c>
      <c r="S674" s="6">
        <f t="shared" si="32"/>
        <v>45237.784722222219</v>
      </c>
      <c r="T674" s="6">
        <f t="shared" si="33"/>
        <v>45237.791666666664</v>
      </c>
      <c r="U674" s="92">
        <f t="shared" si="34"/>
        <v>6.9444444452528842E-3</v>
      </c>
      <c r="V674" s="2" t="s">
        <v>25</v>
      </c>
      <c r="W674" s="10" t="s">
        <v>26</v>
      </c>
    </row>
    <row r="675" spans="1:23" ht="18" customHeight="1" x14ac:dyDescent="0.25">
      <c r="A675" s="107">
        <v>675</v>
      </c>
      <c r="B675" s="3">
        <v>45238</v>
      </c>
      <c r="C675" s="3" t="str">
        <f>TEXT(Table1[[#This Row],[CALL DATE]], "mmm yyy")</f>
        <v>Nov 2023</v>
      </c>
      <c r="D675" s="4">
        <v>0.39583333333333331</v>
      </c>
      <c r="E675" s="4">
        <v>0.40625</v>
      </c>
      <c r="F675" s="130">
        <f>Table1[[#This Row],[CALL 
ATTENDED 
TIME]]-Table1[[#This Row],[CALL RECEIVED TIME]]</f>
        <v>1.0416666666666685E-2</v>
      </c>
      <c r="G675" s="17" t="s">
        <v>18</v>
      </c>
      <c r="H675" s="5" t="s">
        <v>19</v>
      </c>
      <c r="I675" s="5" t="s">
        <v>465</v>
      </c>
      <c r="J675" s="5" t="s">
        <v>77</v>
      </c>
      <c r="K675" s="5" t="s">
        <v>1608</v>
      </c>
      <c r="L675" s="18" t="s">
        <v>22</v>
      </c>
      <c r="M675" s="18" t="s">
        <v>2856</v>
      </c>
      <c r="N675" s="63" t="s">
        <v>41</v>
      </c>
      <c r="O675" s="2" t="s">
        <v>41</v>
      </c>
      <c r="P675" s="3">
        <f>B675</f>
        <v>45238</v>
      </c>
      <c r="Q675" s="3" t="str">
        <f>TEXT(Table1[[#This Row],[END DATE ]], "MMMM YYYY")</f>
        <v>November 2023</v>
      </c>
      <c r="R675" s="4">
        <v>0.40972222222222227</v>
      </c>
      <c r="S675" s="6">
        <f t="shared" si="32"/>
        <v>45238.395833333336</v>
      </c>
      <c r="T675" s="6">
        <f t="shared" si="33"/>
        <v>45238.409722222219</v>
      </c>
      <c r="U675" s="92">
        <f t="shared" si="34"/>
        <v>1.3888888883229811E-2</v>
      </c>
      <c r="V675" s="2" t="s">
        <v>25</v>
      </c>
      <c r="W675" s="10" t="s">
        <v>26</v>
      </c>
    </row>
    <row r="676" spans="1:23" ht="18" customHeight="1" x14ac:dyDescent="0.25">
      <c r="A676" s="107">
        <v>676</v>
      </c>
      <c r="B676" s="3">
        <v>45238</v>
      </c>
      <c r="C676" s="3" t="str">
        <f>TEXT(Table1[[#This Row],[CALL DATE]], "mmm yyy")</f>
        <v>Nov 2023</v>
      </c>
      <c r="D676" s="4">
        <v>0.66666666666666663</v>
      </c>
      <c r="E676" s="4">
        <v>0.67361111111111116</v>
      </c>
      <c r="F676" s="130">
        <f>Table1[[#This Row],[CALL 
ATTENDED 
TIME]]-Table1[[#This Row],[CALL RECEIVED TIME]]</f>
        <v>6.9444444444445308E-3</v>
      </c>
      <c r="G676" s="17" t="s">
        <v>3641</v>
      </c>
      <c r="H676" s="5" t="s">
        <v>36</v>
      </c>
      <c r="I676" s="5" t="s">
        <v>37</v>
      </c>
      <c r="J676" s="5" t="s">
        <v>77</v>
      </c>
      <c r="K676" s="5" t="s">
        <v>1608</v>
      </c>
      <c r="L676" s="18" t="s">
        <v>22</v>
      </c>
      <c r="M676" s="18" t="s">
        <v>3588</v>
      </c>
      <c r="N676" s="2" t="s">
        <v>41</v>
      </c>
      <c r="O676" s="2" t="s">
        <v>41</v>
      </c>
      <c r="P676" s="3">
        <f>B676</f>
        <v>45238</v>
      </c>
      <c r="Q676" s="3" t="str">
        <f>TEXT(Table1[[#This Row],[END DATE ]], "MMMM YYYY")</f>
        <v>November 2023</v>
      </c>
      <c r="R676" s="4">
        <v>0.68055555555555547</v>
      </c>
      <c r="S676" s="6">
        <f t="shared" si="32"/>
        <v>45238.666666666664</v>
      </c>
      <c r="T676" s="6">
        <f t="shared" si="33"/>
        <v>45238.680555555555</v>
      </c>
      <c r="U676" s="92">
        <f t="shared" si="34"/>
        <v>1.3888888890505768E-2</v>
      </c>
      <c r="V676" s="2" t="s">
        <v>25</v>
      </c>
      <c r="W676" s="2" t="s">
        <v>42</v>
      </c>
    </row>
    <row r="677" spans="1:23" ht="18" customHeight="1" x14ac:dyDescent="0.25">
      <c r="A677" s="107">
        <v>677</v>
      </c>
      <c r="B677" s="3">
        <v>45238</v>
      </c>
      <c r="C677" s="3" t="str">
        <f>TEXT(Table1[[#This Row],[CALL DATE]], "mmm yyy")</f>
        <v>Nov 2023</v>
      </c>
      <c r="D677" s="4">
        <v>0.41666666666666669</v>
      </c>
      <c r="E677" s="4">
        <v>0.4201388888888889</v>
      </c>
      <c r="F677" s="130">
        <f>Table1[[#This Row],[CALL 
ATTENDED 
TIME]]-Table1[[#This Row],[CALL RECEIVED TIME]]</f>
        <v>3.4722222222222099E-3</v>
      </c>
      <c r="G677" s="17" t="s">
        <v>3641</v>
      </c>
      <c r="H677" s="5" t="s">
        <v>36</v>
      </c>
      <c r="I677" s="5" t="s">
        <v>37</v>
      </c>
      <c r="J677" s="5" t="s">
        <v>77</v>
      </c>
      <c r="K677" s="5" t="s">
        <v>1608</v>
      </c>
      <c r="L677" s="31" t="s">
        <v>22</v>
      </c>
      <c r="M677" s="31" t="s">
        <v>2858</v>
      </c>
      <c r="N677" s="2" t="s">
        <v>41</v>
      </c>
      <c r="O677" s="2" t="s">
        <v>41</v>
      </c>
      <c r="P677" s="3">
        <f>B677</f>
        <v>45238</v>
      </c>
      <c r="Q677" s="3" t="str">
        <f>TEXT(Table1[[#This Row],[END DATE ]], "MMMM YYYY")</f>
        <v>November 2023</v>
      </c>
      <c r="R677" s="4">
        <v>0.42708333333333331</v>
      </c>
      <c r="S677" s="6">
        <f t="shared" si="32"/>
        <v>45238.416666666664</v>
      </c>
      <c r="T677" s="6">
        <f t="shared" si="33"/>
        <v>45238.427083333336</v>
      </c>
      <c r="U677" s="92">
        <f t="shared" si="34"/>
        <v>1.0416666671517305E-2</v>
      </c>
      <c r="V677" s="2" t="s">
        <v>25</v>
      </c>
      <c r="W677" s="2" t="s">
        <v>42</v>
      </c>
    </row>
    <row r="678" spans="1:23" ht="18" customHeight="1" x14ac:dyDescent="0.25">
      <c r="A678" s="107">
        <v>678</v>
      </c>
      <c r="B678" s="3">
        <v>45238</v>
      </c>
      <c r="C678" s="3" t="str">
        <f>TEXT(Table1[[#This Row],[CALL DATE]], "mmm yyy")</f>
        <v>Nov 2023</v>
      </c>
      <c r="D678" s="4">
        <v>0.67708333333333337</v>
      </c>
      <c r="E678" s="4">
        <v>0.68055555555555547</v>
      </c>
      <c r="F678" s="130">
        <f>Table1[[#This Row],[CALL 
ATTENDED 
TIME]]-Table1[[#This Row],[CALL RECEIVED TIME]]</f>
        <v>3.4722222222220989E-3</v>
      </c>
      <c r="G678" s="17" t="s">
        <v>57</v>
      </c>
      <c r="H678" s="5" t="s">
        <v>27</v>
      </c>
      <c r="I678" s="5" t="s">
        <v>58</v>
      </c>
      <c r="J678" s="5" t="s">
        <v>77</v>
      </c>
      <c r="K678" s="5" t="s">
        <v>1608</v>
      </c>
      <c r="L678" s="18" t="s">
        <v>33</v>
      </c>
      <c r="M678" s="18" t="s">
        <v>2824</v>
      </c>
      <c r="N678" s="2" t="s">
        <v>41</v>
      </c>
      <c r="O678" s="2" t="s">
        <v>41</v>
      </c>
      <c r="P678" s="3">
        <f>B678</f>
        <v>45238</v>
      </c>
      <c r="Q678" s="3" t="str">
        <f>TEXT(Table1[[#This Row],[END DATE ]], "MMMM YYYY")</f>
        <v>November 2023</v>
      </c>
      <c r="R678" s="4">
        <v>0.6875</v>
      </c>
      <c r="S678" s="6">
        <f t="shared" si="32"/>
        <v>45238.677083333336</v>
      </c>
      <c r="T678" s="6">
        <f t="shared" si="33"/>
        <v>45238.6875</v>
      </c>
      <c r="U678" s="92">
        <f t="shared" si="34"/>
        <v>1.0416666664241347E-2</v>
      </c>
      <c r="V678" s="2" t="s">
        <v>25</v>
      </c>
      <c r="W678" s="2" t="s">
        <v>47</v>
      </c>
    </row>
    <row r="679" spans="1:23" ht="18" customHeight="1" x14ac:dyDescent="0.25">
      <c r="A679" s="107">
        <v>679</v>
      </c>
      <c r="B679" s="3">
        <v>45238</v>
      </c>
      <c r="C679" s="3" t="str">
        <f>TEXT(Table1[[#This Row],[CALL DATE]], "mmm yyy")</f>
        <v>Nov 2023</v>
      </c>
      <c r="D679" s="4">
        <v>0.63888888888888895</v>
      </c>
      <c r="E679" s="4">
        <v>0.64583333333333337</v>
      </c>
      <c r="F679" s="130">
        <f>Table1[[#This Row],[CALL 
ATTENDED 
TIME]]-Table1[[#This Row],[CALL RECEIVED TIME]]</f>
        <v>6.9444444444444198E-3</v>
      </c>
      <c r="G679" s="17" t="s">
        <v>3626</v>
      </c>
      <c r="H679" s="5" t="s">
        <v>128</v>
      </c>
      <c r="I679" s="5" t="s">
        <v>392</v>
      </c>
      <c r="J679" s="5" t="s">
        <v>54</v>
      </c>
      <c r="K679" s="5" t="s">
        <v>1608</v>
      </c>
      <c r="L679" s="17" t="s">
        <v>2859</v>
      </c>
      <c r="M679" s="17" t="s">
        <v>2860</v>
      </c>
      <c r="N679" s="5" t="s">
        <v>2861</v>
      </c>
      <c r="O679" s="5" t="s">
        <v>41</v>
      </c>
      <c r="P679" s="3">
        <v>45238</v>
      </c>
      <c r="Q679" s="3" t="str">
        <f>TEXT(Table1[[#This Row],[END DATE ]], "MMMM YYYY")</f>
        <v>November 2023</v>
      </c>
      <c r="R679" s="4">
        <v>0.65277777777777779</v>
      </c>
      <c r="S679" s="6">
        <f t="shared" si="32"/>
        <v>45238.638888888891</v>
      </c>
      <c r="T679" s="6">
        <f t="shared" si="33"/>
        <v>45238.652777777781</v>
      </c>
      <c r="U679" s="92">
        <f t="shared" si="34"/>
        <v>1.3888888890505768E-2</v>
      </c>
      <c r="V679" s="2" t="s">
        <v>25</v>
      </c>
      <c r="W679" s="2" t="s">
        <v>47</v>
      </c>
    </row>
    <row r="680" spans="1:23" ht="18" customHeight="1" x14ac:dyDescent="0.25">
      <c r="A680" s="107">
        <v>680</v>
      </c>
      <c r="B680" s="3">
        <v>45238</v>
      </c>
      <c r="C680" s="3" t="str">
        <f>TEXT(Table1[[#This Row],[CALL DATE]], "mmm yyy")</f>
        <v>Nov 2023</v>
      </c>
      <c r="D680" s="4">
        <v>0.67361111111111116</v>
      </c>
      <c r="E680" s="4">
        <v>0.6875</v>
      </c>
      <c r="F680" s="130">
        <f>Table1[[#This Row],[CALL 
ATTENDED 
TIME]]-Table1[[#This Row],[CALL RECEIVED TIME]]</f>
        <v>1.388888888888884E-2</v>
      </c>
      <c r="G680" s="17" t="s">
        <v>3364</v>
      </c>
      <c r="H680" s="5" t="s">
        <v>276</v>
      </c>
      <c r="I680" s="5" t="s">
        <v>277</v>
      </c>
      <c r="J680" s="5" t="s">
        <v>54</v>
      </c>
      <c r="K680" s="2" t="s">
        <v>111</v>
      </c>
      <c r="L680" s="17" t="s">
        <v>2862</v>
      </c>
      <c r="M680" s="17" t="s">
        <v>3343</v>
      </c>
      <c r="N680" s="63" t="s">
        <v>41</v>
      </c>
      <c r="O680" s="10" t="s">
        <v>3304</v>
      </c>
      <c r="P680" s="3">
        <v>45238</v>
      </c>
      <c r="Q680" s="3" t="str">
        <f>TEXT(Table1[[#This Row],[END DATE ]], "MMMM YYYY")</f>
        <v>November 2023</v>
      </c>
      <c r="R680" s="4">
        <v>0.70833333333333337</v>
      </c>
      <c r="S680" s="6">
        <f t="shared" si="32"/>
        <v>45238.673611111109</v>
      </c>
      <c r="T680" s="6">
        <f t="shared" si="33"/>
        <v>45238.708333333336</v>
      </c>
      <c r="U680" s="92">
        <f t="shared" si="34"/>
        <v>3.4722222226264421E-2</v>
      </c>
      <c r="V680" s="2" t="s">
        <v>72</v>
      </c>
      <c r="W680" s="10" t="s">
        <v>26</v>
      </c>
    </row>
    <row r="681" spans="1:23" ht="18" customHeight="1" x14ac:dyDescent="0.25">
      <c r="A681" s="107">
        <v>681</v>
      </c>
      <c r="B681" s="3">
        <v>45239</v>
      </c>
      <c r="C681" s="3" t="str">
        <f>TEXT(Table1[[#This Row],[CALL DATE]], "mmm yyy")</f>
        <v>Nov 2023</v>
      </c>
      <c r="D681" s="4">
        <v>0.42708333333333331</v>
      </c>
      <c r="E681" s="4">
        <v>0.43055555555555558</v>
      </c>
      <c r="F681" s="130">
        <f>Table1[[#This Row],[CALL 
ATTENDED 
TIME]]-Table1[[#This Row],[CALL RECEIVED TIME]]</f>
        <v>3.4722222222222654E-3</v>
      </c>
      <c r="G681" s="17" t="s">
        <v>57</v>
      </c>
      <c r="H681" s="5" t="s">
        <v>27</v>
      </c>
      <c r="I681" s="5" t="s">
        <v>58</v>
      </c>
      <c r="J681" s="2" t="s">
        <v>38</v>
      </c>
      <c r="K681" s="2" t="s">
        <v>162</v>
      </c>
      <c r="L681" s="18" t="s">
        <v>2863</v>
      </c>
      <c r="M681" s="18" t="s">
        <v>2864</v>
      </c>
      <c r="N681" s="2" t="s">
        <v>41</v>
      </c>
      <c r="O681" s="2" t="s">
        <v>41</v>
      </c>
      <c r="P681" s="3">
        <v>45239</v>
      </c>
      <c r="Q681" s="3" t="str">
        <f>TEXT(Table1[[#This Row],[END DATE ]], "MMMM YYYY")</f>
        <v>November 2023</v>
      </c>
      <c r="R681" s="4">
        <v>0.4375</v>
      </c>
      <c r="S681" s="6">
        <f t="shared" si="32"/>
        <v>45239.427083333336</v>
      </c>
      <c r="T681" s="6">
        <f t="shared" si="33"/>
        <v>45239.4375</v>
      </c>
      <c r="U681" s="92">
        <f t="shared" si="34"/>
        <v>1.0416666664241347E-2</v>
      </c>
      <c r="V681" s="2" t="s">
        <v>25</v>
      </c>
      <c r="W681" s="2" t="s">
        <v>47</v>
      </c>
    </row>
    <row r="682" spans="1:23" ht="18" customHeight="1" x14ac:dyDescent="0.25">
      <c r="A682" s="107">
        <v>682</v>
      </c>
      <c r="B682" s="3">
        <v>45239</v>
      </c>
      <c r="C682" s="3" t="str">
        <f>TEXT(Table1[[#This Row],[CALL DATE]], "mmm yyy")</f>
        <v>Nov 2023</v>
      </c>
      <c r="D682" s="4">
        <v>0.50347222222222221</v>
      </c>
      <c r="E682" s="4">
        <v>0.50694444444444442</v>
      </c>
      <c r="F682" s="130">
        <f>Table1[[#This Row],[CALL 
ATTENDED 
TIME]]-Table1[[#This Row],[CALL RECEIVED TIME]]</f>
        <v>3.4722222222222099E-3</v>
      </c>
      <c r="G682" s="17" t="s">
        <v>3676</v>
      </c>
      <c r="H682" s="5" t="s">
        <v>43</v>
      </c>
      <c r="I682" s="5" t="s">
        <v>205</v>
      </c>
      <c r="J682" s="2" t="s">
        <v>38</v>
      </c>
      <c r="K682" s="2" t="s">
        <v>111</v>
      </c>
      <c r="L682" s="18" t="s">
        <v>274</v>
      </c>
      <c r="M682" s="18" t="s">
        <v>2865</v>
      </c>
      <c r="N682" s="2" t="s">
        <v>3322</v>
      </c>
      <c r="O682" s="2" t="s">
        <v>41</v>
      </c>
      <c r="P682" s="3">
        <v>45239</v>
      </c>
      <c r="Q682" s="3" t="str">
        <f>TEXT(Table1[[#This Row],[END DATE ]], "MMMM YYYY")</f>
        <v>November 2023</v>
      </c>
      <c r="R682" s="4">
        <v>0.52083333333333337</v>
      </c>
      <c r="S682" s="6">
        <f t="shared" si="32"/>
        <v>45239.503472222219</v>
      </c>
      <c r="T682" s="6">
        <f t="shared" si="33"/>
        <v>45239.520833333336</v>
      </c>
      <c r="U682" s="92">
        <f t="shared" si="34"/>
        <v>1.7361111116770189E-2</v>
      </c>
      <c r="V682" s="2" t="s">
        <v>25</v>
      </c>
      <c r="W682" s="10" t="s">
        <v>26</v>
      </c>
    </row>
    <row r="683" spans="1:23" ht="18" customHeight="1" x14ac:dyDescent="0.25">
      <c r="A683" s="107">
        <v>683</v>
      </c>
      <c r="B683" s="3">
        <v>45239</v>
      </c>
      <c r="C683" s="3" t="str">
        <f>TEXT(Table1[[#This Row],[CALL DATE]], "mmm yyy")</f>
        <v>Nov 2023</v>
      </c>
      <c r="D683" s="4">
        <v>0.58680555555555558</v>
      </c>
      <c r="E683" s="4">
        <v>0.59027777777777779</v>
      </c>
      <c r="F683" s="130">
        <f>Table1[[#This Row],[CALL 
ATTENDED 
TIME]]-Table1[[#This Row],[CALL RECEIVED TIME]]</f>
        <v>3.4722222222222099E-3</v>
      </c>
      <c r="G683" s="17" t="s">
        <v>2389</v>
      </c>
      <c r="H683" s="5" t="s">
        <v>355</v>
      </c>
      <c r="I683" s="5" t="s">
        <v>2390</v>
      </c>
      <c r="J683" s="2" t="s">
        <v>38</v>
      </c>
      <c r="K683" s="5" t="s">
        <v>45</v>
      </c>
      <c r="L683" s="18" t="s">
        <v>2866</v>
      </c>
      <c r="M683" s="18" t="s">
        <v>2867</v>
      </c>
      <c r="N683" s="2" t="s">
        <v>1778</v>
      </c>
      <c r="O683" s="2" t="s">
        <v>41</v>
      </c>
      <c r="P683" s="3">
        <v>45239</v>
      </c>
      <c r="Q683" s="3" t="str">
        <f>TEXT(Table1[[#This Row],[END DATE ]], "MMMM YYYY")</f>
        <v>November 2023</v>
      </c>
      <c r="R683" s="4">
        <v>0.60416666666666663</v>
      </c>
      <c r="S683" s="6">
        <f t="shared" si="32"/>
        <v>45239.586805555555</v>
      </c>
      <c r="T683" s="6">
        <f t="shared" si="33"/>
        <v>45239.604166666664</v>
      </c>
      <c r="U683" s="92">
        <f t="shared" si="34"/>
        <v>1.7361111109494232E-2</v>
      </c>
      <c r="V683" s="2" t="s">
        <v>25</v>
      </c>
      <c r="W683" s="10" t="s">
        <v>26</v>
      </c>
    </row>
    <row r="684" spans="1:23" ht="18" customHeight="1" x14ac:dyDescent="0.25">
      <c r="A684" s="107">
        <v>684</v>
      </c>
      <c r="B684" s="3">
        <v>45239</v>
      </c>
      <c r="C684" s="3" t="str">
        <f>TEXT(Table1[[#This Row],[CALL DATE]], "mmm yyy")</f>
        <v>Nov 2023</v>
      </c>
      <c r="D684" s="4">
        <v>0.70833333333333337</v>
      </c>
      <c r="E684" s="4">
        <v>0.71527777777777779</v>
      </c>
      <c r="F684" s="130">
        <f>Table1[[#This Row],[CALL 
ATTENDED 
TIME]]-Table1[[#This Row],[CALL RECEIVED TIME]]</f>
        <v>6.9444444444444198E-3</v>
      </c>
      <c r="G684" s="17" t="s">
        <v>3676</v>
      </c>
      <c r="H684" s="5" t="s">
        <v>43</v>
      </c>
      <c r="I684" s="5" t="s">
        <v>205</v>
      </c>
      <c r="J684" s="5" t="s">
        <v>77</v>
      </c>
      <c r="K684" s="2" t="s">
        <v>111</v>
      </c>
      <c r="L684" s="18" t="s">
        <v>22</v>
      </c>
      <c r="M684" s="18" t="s">
        <v>2868</v>
      </c>
      <c r="N684" s="2" t="s">
        <v>1186</v>
      </c>
      <c r="O684" s="2" t="s">
        <v>41</v>
      </c>
      <c r="P684" s="3">
        <f>B684</f>
        <v>45239</v>
      </c>
      <c r="Q684" s="3" t="str">
        <f>TEXT(Table1[[#This Row],[END DATE ]], "MMMM YYYY")</f>
        <v>November 2023</v>
      </c>
      <c r="R684" s="4">
        <v>0.72222222222222221</v>
      </c>
      <c r="S684" s="6">
        <f t="shared" si="32"/>
        <v>45239.708333333336</v>
      </c>
      <c r="T684" s="6">
        <f t="shared" si="33"/>
        <v>45239.722222222219</v>
      </c>
      <c r="U684" s="92">
        <f t="shared" si="34"/>
        <v>1.3888888883229811E-2</v>
      </c>
      <c r="V684" s="2" t="s">
        <v>25</v>
      </c>
      <c r="W684" s="10" t="s">
        <v>26</v>
      </c>
    </row>
    <row r="685" spans="1:23" ht="18" customHeight="1" x14ac:dyDescent="0.25">
      <c r="A685" s="107">
        <v>685</v>
      </c>
      <c r="B685" s="3">
        <v>45239</v>
      </c>
      <c r="C685" s="3" t="str">
        <f>TEXT(Table1[[#This Row],[CALL DATE]], "mmm yyy")</f>
        <v>Nov 2023</v>
      </c>
      <c r="D685" s="4">
        <v>0.93402777777777779</v>
      </c>
      <c r="E685" s="4">
        <v>0.9375</v>
      </c>
      <c r="F685" s="130">
        <f>Table1[[#This Row],[CALL 
ATTENDED 
TIME]]-Table1[[#This Row],[CALL RECEIVED TIME]]</f>
        <v>3.4722222222222099E-3</v>
      </c>
      <c r="G685" s="17" t="s">
        <v>3626</v>
      </c>
      <c r="H685" s="5" t="s">
        <v>132</v>
      </c>
      <c r="I685" s="5" t="s">
        <v>712</v>
      </c>
      <c r="J685" s="2" t="s">
        <v>171</v>
      </c>
      <c r="K685" s="5" t="s">
        <v>1608</v>
      </c>
      <c r="L685" s="17" t="s">
        <v>2869</v>
      </c>
      <c r="M685" s="17" t="s">
        <v>2870</v>
      </c>
      <c r="N685" s="2" t="s">
        <v>41</v>
      </c>
      <c r="O685" s="5" t="s">
        <v>41</v>
      </c>
      <c r="P685" s="3">
        <v>45239</v>
      </c>
      <c r="Q685" s="3" t="str">
        <f>TEXT(Table1[[#This Row],[END DATE ]], "MMMM YYYY")</f>
        <v>November 2023</v>
      </c>
      <c r="R685" s="4">
        <v>0.94791666666666663</v>
      </c>
      <c r="S685" s="6">
        <f t="shared" si="32"/>
        <v>45239.934027777781</v>
      </c>
      <c r="T685" s="6">
        <f t="shared" si="33"/>
        <v>45239.947916666664</v>
      </c>
      <c r="U685" s="92">
        <f t="shared" si="34"/>
        <v>1.3888888883229811E-2</v>
      </c>
      <c r="V685" s="2" t="s">
        <v>25</v>
      </c>
      <c r="W685" s="2" t="s">
        <v>47</v>
      </c>
    </row>
    <row r="686" spans="1:23" ht="18" customHeight="1" x14ac:dyDescent="0.25">
      <c r="A686" s="107">
        <v>686</v>
      </c>
      <c r="B686" s="3">
        <v>45239</v>
      </c>
      <c r="C686" s="3" t="str">
        <f>TEXT(Table1[[#This Row],[CALL DATE]], "mmm yyy")</f>
        <v>Nov 2023</v>
      </c>
      <c r="D686" s="4">
        <v>0.54861111111111105</v>
      </c>
      <c r="E686" s="4">
        <v>0.55208333333333337</v>
      </c>
      <c r="F686" s="130">
        <f>Table1[[#This Row],[CALL 
ATTENDED 
TIME]]-Table1[[#This Row],[CALL RECEIVED TIME]]</f>
        <v>3.4722222222223209E-3</v>
      </c>
      <c r="G686" s="17" t="s">
        <v>18</v>
      </c>
      <c r="H686" s="5" t="s">
        <v>19</v>
      </c>
      <c r="I686" s="5" t="s">
        <v>20</v>
      </c>
      <c r="J686" s="2" t="s">
        <v>21</v>
      </c>
      <c r="K686" s="5" t="s">
        <v>45</v>
      </c>
      <c r="L686" s="18" t="s">
        <v>22</v>
      </c>
      <c r="M686" s="18" t="s">
        <v>2871</v>
      </c>
      <c r="N686" s="63" t="s">
        <v>41</v>
      </c>
      <c r="O686" s="2" t="s">
        <v>41</v>
      </c>
      <c r="P686" s="3">
        <v>45239</v>
      </c>
      <c r="Q686" s="3" t="str">
        <f>TEXT(Table1[[#This Row],[END DATE ]], "MMMM YYYY")</f>
        <v>November 2023</v>
      </c>
      <c r="R686" s="4">
        <v>0.56944444444444442</v>
      </c>
      <c r="S686" s="6">
        <f t="shared" si="32"/>
        <v>45239.548611111109</v>
      </c>
      <c r="T686" s="6">
        <f t="shared" si="33"/>
        <v>45239.569444444445</v>
      </c>
      <c r="U686" s="92">
        <f t="shared" si="34"/>
        <v>2.0833333335758653E-2</v>
      </c>
      <c r="V686" s="2" t="s">
        <v>25</v>
      </c>
      <c r="W686" s="10" t="s">
        <v>26</v>
      </c>
    </row>
    <row r="687" spans="1:23" ht="18" customHeight="1" x14ac:dyDescent="0.25">
      <c r="A687" s="107">
        <v>687</v>
      </c>
      <c r="B687" s="3">
        <v>45239</v>
      </c>
      <c r="C687" s="3" t="str">
        <f>TEXT(Table1[[#This Row],[CALL DATE]], "mmm yyy")</f>
        <v>Nov 2023</v>
      </c>
      <c r="D687" s="4">
        <v>0.4236111111111111</v>
      </c>
      <c r="E687" s="4">
        <v>0.4375</v>
      </c>
      <c r="F687" s="130">
        <f>Table1[[#This Row],[CALL 
ATTENDED 
TIME]]-Table1[[#This Row],[CALL RECEIVED TIME]]</f>
        <v>1.3888888888888895E-2</v>
      </c>
      <c r="G687" s="17" t="s">
        <v>3658</v>
      </c>
      <c r="H687" s="5" t="s">
        <v>506</v>
      </c>
      <c r="I687" s="5" t="s">
        <v>2872</v>
      </c>
      <c r="J687" s="5" t="s">
        <v>54</v>
      </c>
      <c r="K687" s="5" t="s">
        <v>179</v>
      </c>
      <c r="L687" s="17" t="s">
        <v>2873</v>
      </c>
      <c r="M687" s="17" t="s">
        <v>2874</v>
      </c>
      <c r="N687" s="63" t="s">
        <v>41</v>
      </c>
      <c r="O687" s="2" t="s">
        <v>41</v>
      </c>
      <c r="P687" s="3">
        <v>45239</v>
      </c>
      <c r="Q687" s="3" t="str">
        <f>TEXT(Table1[[#This Row],[END DATE ]], "MMMM YYYY")</f>
        <v>November 2023</v>
      </c>
      <c r="R687" s="4">
        <v>0.44444444444444442</v>
      </c>
      <c r="S687" s="6">
        <f t="shared" si="32"/>
        <v>45239.423611111109</v>
      </c>
      <c r="T687" s="6">
        <f t="shared" si="33"/>
        <v>45239.444444444445</v>
      </c>
      <c r="U687" s="92">
        <f t="shared" si="34"/>
        <v>2.0833333335758653E-2</v>
      </c>
      <c r="V687" s="2" t="s">
        <v>25</v>
      </c>
      <c r="W687" s="10" t="s">
        <v>26</v>
      </c>
    </row>
    <row r="688" spans="1:23" ht="18" customHeight="1" x14ac:dyDescent="0.25">
      <c r="A688" s="107">
        <v>688</v>
      </c>
      <c r="B688" s="3">
        <v>45239</v>
      </c>
      <c r="C688" s="3" t="str">
        <f>TEXT(Table1[[#This Row],[CALL DATE]], "mmm yyy")</f>
        <v>Nov 2023</v>
      </c>
      <c r="D688" s="21">
        <v>0.61805555555555602</v>
      </c>
      <c r="E688" s="21">
        <v>0.62152777777777801</v>
      </c>
      <c r="F688" s="130">
        <f>Table1[[#This Row],[CALL 
ATTENDED 
TIME]]-Table1[[#This Row],[CALL RECEIVED TIME]]</f>
        <v>3.4722222222219878E-3</v>
      </c>
      <c r="G688" s="17" t="s">
        <v>3636</v>
      </c>
      <c r="H688" s="5" t="s">
        <v>128</v>
      </c>
      <c r="I688" s="5" t="s">
        <v>250</v>
      </c>
      <c r="J688" s="5" t="s">
        <v>443</v>
      </c>
      <c r="K688" s="5" t="s">
        <v>1608</v>
      </c>
      <c r="L688" s="22" t="s">
        <v>3377</v>
      </c>
      <c r="M688" s="22" t="s">
        <v>2875</v>
      </c>
      <c r="N688" s="23" t="s">
        <v>41</v>
      </c>
      <c r="O688" s="23" t="s">
        <v>41</v>
      </c>
      <c r="P688" s="3">
        <v>45239</v>
      </c>
      <c r="Q688" s="3" t="str">
        <f>TEXT(Table1[[#This Row],[END DATE ]], "MMMM YYYY")</f>
        <v>November 2023</v>
      </c>
      <c r="R688" s="21">
        <v>0.625</v>
      </c>
      <c r="S688" s="6">
        <f t="shared" si="32"/>
        <v>45239.618055555555</v>
      </c>
      <c r="T688" s="6">
        <f t="shared" si="33"/>
        <v>45239.625</v>
      </c>
      <c r="U688" s="92">
        <f t="shared" si="34"/>
        <v>6.9444444452528842E-3</v>
      </c>
      <c r="V688" s="2" t="s">
        <v>25</v>
      </c>
      <c r="W688" s="10" t="s">
        <v>47</v>
      </c>
    </row>
    <row r="689" spans="1:23" ht="18" customHeight="1" x14ac:dyDescent="0.25">
      <c r="A689" s="107">
        <v>689</v>
      </c>
      <c r="B689" s="3">
        <v>45240</v>
      </c>
      <c r="C689" s="3" t="str">
        <f>TEXT(Table1[[#This Row],[CALL DATE]], "mmm yyy")</f>
        <v>Nov 2023</v>
      </c>
      <c r="D689" s="4">
        <v>0.4201388888888889</v>
      </c>
      <c r="E689" s="4">
        <v>0.4236111111111111</v>
      </c>
      <c r="F689" s="130">
        <f>Table1[[#This Row],[CALL 
ATTENDED 
TIME]]-Table1[[#This Row],[CALL RECEIVED TIME]]</f>
        <v>3.4722222222222099E-3</v>
      </c>
      <c r="G689" s="17" t="s">
        <v>3654</v>
      </c>
      <c r="H689" s="5" t="s">
        <v>27</v>
      </c>
      <c r="I689" s="5" t="s">
        <v>145</v>
      </c>
      <c r="J689" s="2" t="s">
        <v>38</v>
      </c>
      <c r="K689" s="5" t="s">
        <v>45</v>
      </c>
      <c r="L689" s="18" t="s">
        <v>403</v>
      </c>
      <c r="M689" s="18" t="s">
        <v>2876</v>
      </c>
      <c r="N689" s="63" t="s">
        <v>41</v>
      </c>
      <c r="O689" s="2" t="s">
        <v>41</v>
      </c>
      <c r="P689" s="3">
        <v>45240</v>
      </c>
      <c r="Q689" s="3" t="str">
        <f>TEXT(Table1[[#This Row],[END DATE ]], "MMMM YYYY")</f>
        <v>November 2023</v>
      </c>
      <c r="R689" s="4">
        <v>0.43402777777777773</v>
      </c>
      <c r="S689" s="6">
        <f t="shared" si="32"/>
        <v>45240.420138888891</v>
      </c>
      <c r="T689" s="6">
        <f t="shared" si="33"/>
        <v>45240.434027777781</v>
      </c>
      <c r="U689" s="92">
        <f t="shared" si="34"/>
        <v>1.3888888890505768E-2</v>
      </c>
      <c r="V689" s="2" t="s">
        <v>25</v>
      </c>
      <c r="W689" s="10" t="s">
        <v>26</v>
      </c>
    </row>
    <row r="690" spans="1:23" ht="18" customHeight="1" x14ac:dyDescent="0.25">
      <c r="A690" s="107">
        <v>690</v>
      </c>
      <c r="B690" s="3">
        <v>45240</v>
      </c>
      <c r="C690" s="3" t="str">
        <f>TEXT(Table1[[#This Row],[CALL DATE]], "mmm yyy")</f>
        <v>Nov 2023</v>
      </c>
      <c r="D690" s="4">
        <v>0.66666666666666663</v>
      </c>
      <c r="E690" s="4">
        <v>0.67013888888888884</v>
      </c>
      <c r="F690" s="130">
        <f>Table1[[#This Row],[CALL 
ATTENDED 
TIME]]-Table1[[#This Row],[CALL RECEIVED TIME]]</f>
        <v>3.4722222222222099E-3</v>
      </c>
      <c r="G690" s="17" t="s">
        <v>3651</v>
      </c>
      <c r="H690" s="5" t="s">
        <v>43</v>
      </c>
      <c r="I690" s="5" t="s">
        <v>256</v>
      </c>
      <c r="J690" s="2" t="s">
        <v>38</v>
      </c>
      <c r="K690" s="5" t="s">
        <v>45</v>
      </c>
      <c r="L690" s="48" t="s">
        <v>232</v>
      </c>
      <c r="M690" s="18" t="s">
        <v>3428</v>
      </c>
      <c r="N690" s="2" t="s">
        <v>41</v>
      </c>
      <c r="O690" s="2" t="s">
        <v>41</v>
      </c>
      <c r="P690" s="3">
        <v>45240</v>
      </c>
      <c r="Q690" s="3" t="str">
        <f>TEXT(Table1[[#This Row],[END DATE ]], "MMMM YYYY")</f>
        <v>November 2023</v>
      </c>
      <c r="R690" s="4">
        <v>0.68055555555555547</v>
      </c>
      <c r="S690" s="6">
        <f t="shared" si="32"/>
        <v>45240.666666666664</v>
      </c>
      <c r="T690" s="6">
        <f t="shared" si="33"/>
        <v>45240.680555555555</v>
      </c>
      <c r="U690" s="92">
        <f t="shared" si="34"/>
        <v>1.3888888890505768E-2</v>
      </c>
      <c r="V690" s="2" t="s">
        <v>25</v>
      </c>
      <c r="W690" s="2" t="s">
        <v>47</v>
      </c>
    </row>
    <row r="691" spans="1:23" ht="18" customHeight="1" x14ac:dyDescent="0.25">
      <c r="A691" s="107">
        <v>691</v>
      </c>
      <c r="B691" s="3">
        <v>45240</v>
      </c>
      <c r="C691" s="3" t="str">
        <f>TEXT(Table1[[#This Row],[CALL DATE]], "mmm yyy")</f>
        <v>Nov 2023</v>
      </c>
      <c r="D691" s="4">
        <v>0.44444444444444442</v>
      </c>
      <c r="E691" s="4">
        <v>0.45833333333333331</v>
      </c>
      <c r="F691" s="130">
        <f>Table1[[#This Row],[CALL 
ATTENDED 
TIME]]-Table1[[#This Row],[CALL RECEIVED TIME]]</f>
        <v>1.3888888888888895E-2</v>
      </c>
      <c r="G691" s="17" t="s">
        <v>2877</v>
      </c>
      <c r="H691" s="5" t="s">
        <v>3502</v>
      </c>
      <c r="I691" s="5" t="s">
        <v>24</v>
      </c>
      <c r="J691" s="5" t="s">
        <v>54</v>
      </c>
      <c r="K691" s="5" t="s">
        <v>179</v>
      </c>
      <c r="L691" s="18" t="s">
        <v>2878</v>
      </c>
      <c r="M691" s="18" t="s">
        <v>2879</v>
      </c>
      <c r="N691" s="63" t="s">
        <v>41</v>
      </c>
      <c r="O691" s="2" t="s">
        <v>41</v>
      </c>
      <c r="P691" s="3">
        <v>45240</v>
      </c>
      <c r="Q691" s="3" t="str">
        <f>TEXT(Table1[[#This Row],[END DATE ]], "MMMM YYYY")</f>
        <v>November 2023</v>
      </c>
      <c r="R691" s="4">
        <v>0.47222222222222227</v>
      </c>
      <c r="S691" s="6">
        <f t="shared" si="32"/>
        <v>45240.444444444445</v>
      </c>
      <c r="T691" s="6">
        <f t="shared" si="33"/>
        <v>45240.472222222219</v>
      </c>
      <c r="U691" s="92">
        <f t="shared" si="34"/>
        <v>2.7777777773735579E-2</v>
      </c>
      <c r="V691" s="2" t="s">
        <v>25</v>
      </c>
      <c r="W691" s="10" t="s">
        <v>26</v>
      </c>
    </row>
    <row r="692" spans="1:23" ht="18" customHeight="1" x14ac:dyDescent="0.25">
      <c r="A692" s="107">
        <v>692</v>
      </c>
      <c r="B692" s="3">
        <v>45240</v>
      </c>
      <c r="C692" s="3" t="str">
        <f>TEXT(Table1[[#This Row],[CALL DATE]], "mmm yyy")</f>
        <v>Nov 2023</v>
      </c>
      <c r="D692" s="21">
        <v>0.45833333333333298</v>
      </c>
      <c r="E692" s="21">
        <v>0.46180555555555602</v>
      </c>
      <c r="F692" s="130">
        <f>Table1[[#This Row],[CALL 
ATTENDED 
TIME]]-Table1[[#This Row],[CALL RECEIVED TIME]]</f>
        <v>3.4722222222230426E-3</v>
      </c>
      <c r="G692" s="17" t="s">
        <v>737</v>
      </c>
      <c r="H692" s="5" t="s">
        <v>380</v>
      </c>
      <c r="I692" s="5" t="s">
        <v>738</v>
      </c>
      <c r="J692" s="43" t="s">
        <v>443</v>
      </c>
      <c r="K692" s="2" t="s">
        <v>111</v>
      </c>
      <c r="L692" s="22" t="s">
        <v>2880</v>
      </c>
      <c r="M692" s="22" t="s">
        <v>3537</v>
      </c>
      <c r="N692" s="63" t="s">
        <v>41</v>
      </c>
      <c r="O692" s="2" t="s">
        <v>41</v>
      </c>
      <c r="P692" s="3">
        <v>45240</v>
      </c>
      <c r="Q692" s="3" t="str">
        <f>TEXT(Table1[[#This Row],[END DATE ]], "MMMM YYYY")</f>
        <v>November 2023</v>
      </c>
      <c r="R692" s="21">
        <v>0.46527777777777801</v>
      </c>
      <c r="S692" s="6">
        <f t="shared" si="32"/>
        <v>45240.458333333336</v>
      </c>
      <c r="T692" s="6">
        <f t="shared" si="33"/>
        <v>45240.465277777781</v>
      </c>
      <c r="U692" s="92">
        <f t="shared" si="34"/>
        <v>6.9444444452528842E-3</v>
      </c>
      <c r="V692" s="2" t="s">
        <v>25</v>
      </c>
      <c r="W692" s="10" t="s">
        <v>26</v>
      </c>
    </row>
    <row r="693" spans="1:23" ht="18" customHeight="1" x14ac:dyDescent="0.25">
      <c r="A693" s="107">
        <v>693</v>
      </c>
      <c r="B693" s="3">
        <v>45241</v>
      </c>
      <c r="C693" s="3" t="str">
        <f>TEXT(Table1[[#This Row],[CALL DATE]], "mmm yyy")</f>
        <v>Nov 2023</v>
      </c>
      <c r="D693" s="4">
        <v>0.4201388888888889</v>
      </c>
      <c r="E693" s="4">
        <v>0.4236111111111111</v>
      </c>
      <c r="F693" s="130">
        <f>Table1[[#This Row],[CALL 
ATTENDED 
TIME]]-Table1[[#This Row],[CALL RECEIVED TIME]]</f>
        <v>3.4722222222222099E-3</v>
      </c>
      <c r="G693" s="17" t="s">
        <v>437</v>
      </c>
      <c r="H693" s="5" t="s">
        <v>27</v>
      </c>
      <c r="I693" s="5" t="s">
        <v>58</v>
      </c>
      <c r="J693" s="2" t="s">
        <v>38</v>
      </c>
      <c r="K693" s="5" t="s">
        <v>1608</v>
      </c>
      <c r="L693" s="18" t="s">
        <v>33</v>
      </c>
      <c r="M693" s="18" t="s">
        <v>2881</v>
      </c>
      <c r="N693" s="2" t="s">
        <v>41</v>
      </c>
      <c r="O693" s="2" t="s">
        <v>41</v>
      </c>
      <c r="P693" s="3">
        <v>45241</v>
      </c>
      <c r="Q693" s="3" t="str">
        <f>TEXT(Table1[[#This Row],[END DATE ]], "MMMM YYYY")</f>
        <v>November 2023</v>
      </c>
      <c r="R693" s="4">
        <v>0.43055555555555558</v>
      </c>
      <c r="S693" s="6">
        <f t="shared" si="32"/>
        <v>45241.420138888891</v>
      </c>
      <c r="T693" s="6">
        <f t="shared" si="33"/>
        <v>45241.430555555555</v>
      </c>
      <c r="U693" s="92">
        <f t="shared" si="34"/>
        <v>1.0416666664241347E-2</v>
      </c>
      <c r="V693" s="2" t="s">
        <v>25</v>
      </c>
      <c r="W693" s="2" t="s">
        <v>47</v>
      </c>
    </row>
    <row r="694" spans="1:23" ht="18" customHeight="1" x14ac:dyDescent="0.25">
      <c r="A694" s="107">
        <v>694</v>
      </c>
      <c r="B694" s="3">
        <v>45241</v>
      </c>
      <c r="C694" s="3" t="str">
        <f>TEXT(Table1[[#This Row],[CALL DATE]], "mmm yyy")</f>
        <v>Nov 2023</v>
      </c>
      <c r="D694" s="4">
        <v>0.18055555555555555</v>
      </c>
      <c r="E694" s="4">
        <v>0.18194444444444444</v>
      </c>
      <c r="F694" s="130">
        <f>Table1[[#This Row],[CALL 
ATTENDED 
TIME]]-Table1[[#This Row],[CALL RECEIVED TIME]]</f>
        <v>1.388888888888884E-3</v>
      </c>
      <c r="G694" s="17" t="s">
        <v>3666</v>
      </c>
      <c r="H694" s="5" t="s">
        <v>27</v>
      </c>
      <c r="I694" s="5" t="s">
        <v>85</v>
      </c>
      <c r="J694" s="2" t="s">
        <v>171</v>
      </c>
      <c r="K694" s="2" t="s">
        <v>162</v>
      </c>
      <c r="L694" s="17" t="s">
        <v>2882</v>
      </c>
      <c r="M694" s="17" t="s">
        <v>2883</v>
      </c>
      <c r="N694" s="63" t="s">
        <v>41</v>
      </c>
      <c r="O694" s="2" t="s">
        <v>41</v>
      </c>
      <c r="P694" s="3">
        <v>45241</v>
      </c>
      <c r="Q694" s="3" t="str">
        <f>TEXT(Table1[[#This Row],[END DATE ]], "MMMM YYYY")</f>
        <v>November 2023</v>
      </c>
      <c r="R694" s="4">
        <v>0.19444444444444445</v>
      </c>
      <c r="S694" s="6">
        <f t="shared" si="32"/>
        <v>45241.180555555555</v>
      </c>
      <c r="T694" s="6">
        <f t="shared" si="33"/>
        <v>45241.194444444445</v>
      </c>
      <c r="U694" s="92">
        <f t="shared" si="34"/>
        <v>1.3888888890505768E-2</v>
      </c>
      <c r="V694" s="2" t="s">
        <v>25</v>
      </c>
      <c r="W694" s="10" t="s">
        <v>26</v>
      </c>
    </row>
    <row r="695" spans="1:23" ht="18" customHeight="1" x14ac:dyDescent="0.25">
      <c r="A695" s="107">
        <v>695</v>
      </c>
      <c r="B695" s="3">
        <v>45241</v>
      </c>
      <c r="C695" s="3" t="str">
        <f>TEXT(Table1[[#This Row],[CALL DATE]], "mmm yyy")</f>
        <v>Nov 2023</v>
      </c>
      <c r="D695" s="4">
        <v>0.875</v>
      </c>
      <c r="E695" s="4">
        <v>0.88055555555555554</v>
      </c>
      <c r="F695" s="130">
        <f>Table1[[#This Row],[CALL 
ATTENDED 
TIME]]-Table1[[#This Row],[CALL RECEIVED TIME]]</f>
        <v>5.5555555555555358E-3</v>
      </c>
      <c r="G695" s="17" t="s">
        <v>1268</v>
      </c>
      <c r="H695" s="5" t="s">
        <v>121</v>
      </c>
      <c r="I695" s="5" t="s">
        <v>1269</v>
      </c>
      <c r="J695" s="2" t="s">
        <v>21</v>
      </c>
      <c r="K695" s="2" t="s">
        <v>162</v>
      </c>
      <c r="L695" s="18" t="s">
        <v>22</v>
      </c>
      <c r="M695" s="18" t="s">
        <v>2828</v>
      </c>
      <c r="N695" s="63" t="s">
        <v>41</v>
      </c>
      <c r="O695" s="2" t="s">
        <v>41</v>
      </c>
      <c r="P695" s="3">
        <v>45241</v>
      </c>
      <c r="Q695" s="3" t="str">
        <f>TEXT(Table1[[#This Row],[END DATE ]], "MMMM YYYY")</f>
        <v>November 2023</v>
      </c>
      <c r="R695" s="4">
        <v>0.88541666666666663</v>
      </c>
      <c r="S695" s="6">
        <f t="shared" si="32"/>
        <v>45241.875</v>
      </c>
      <c r="T695" s="6">
        <f t="shared" si="33"/>
        <v>45241.885416666664</v>
      </c>
      <c r="U695" s="92">
        <f t="shared" si="34"/>
        <v>1.0416666664241347E-2</v>
      </c>
      <c r="V695" s="2" t="s">
        <v>25</v>
      </c>
      <c r="W695" s="10" t="s">
        <v>26</v>
      </c>
    </row>
    <row r="696" spans="1:23" ht="18" customHeight="1" x14ac:dyDescent="0.25">
      <c r="A696" s="107">
        <v>696</v>
      </c>
      <c r="B696" s="3">
        <v>45241</v>
      </c>
      <c r="C696" s="3" t="str">
        <f>TEXT(Table1[[#This Row],[CALL DATE]], "mmm yyy")</f>
        <v>Nov 2023</v>
      </c>
      <c r="D696" s="4">
        <v>0.92708333333333337</v>
      </c>
      <c r="E696" s="4">
        <v>0.9291666666666667</v>
      </c>
      <c r="F696" s="130">
        <f>Table1[[#This Row],[CALL 
ATTENDED 
TIME]]-Table1[[#This Row],[CALL RECEIVED TIME]]</f>
        <v>2.0833333333333259E-3</v>
      </c>
      <c r="G696" s="17" t="s">
        <v>1268</v>
      </c>
      <c r="H696" s="5" t="s">
        <v>121</v>
      </c>
      <c r="I696" s="5" t="s">
        <v>1269</v>
      </c>
      <c r="J696" s="2" t="s">
        <v>21</v>
      </c>
      <c r="K696" s="2" t="s">
        <v>162</v>
      </c>
      <c r="L696" s="18" t="s">
        <v>2884</v>
      </c>
      <c r="M696" s="18" t="s">
        <v>2885</v>
      </c>
      <c r="N696" s="63" t="s">
        <v>41</v>
      </c>
      <c r="O696" s="2" t="s">
        <v>41</v>
      </c>
      <c r="P696" s="3">
        <v>45241</v>
      </c>
      <c r="Q696" s="3" t="str">
        <f>TEXT(Table1[[#This Row],[END DATE ]], "MMMM YYYY")</f>
        <v>November 2023</v>
      </c>
      <c r="R696" s="4">
        <v>0.9375</v>
      </c>
      <c r="S696" s="6">
        <f t="shared" si="32"/>
        <v>45241.927083333336</v>
      </c>
      <c r="T696" s="6">
        <f t="shared" si="33"/>
        <v>45241.9375</v>
      </c>
      <c r="U696" s="92">
        <f t="shared" si="34"/>
        <v>1.0416666664241347E-2</v>
      </c>
      <c r="V696" s="2" t="s">
        <v>25</v>
      </c>
      <c r="W696" s="10" t="s">
        <v>26</v>
      </c>
    </row>
    <row r="697" spans="1:23" ht="18" customHeight="1" x14ac:dyDescent="0.25">
      <c r="A697" s="107">
        <v>697</v>
      </c>
      <c r="B697" s="3">
        <v>45241</v>
      </c>
      <c r="C697" s="3" t="str">
        <f>TEXT(Table1[[#This Row],[CALL DATE]], "mmm yyy")</f>
        <v>Nov 2023</v>
      </c>
      <c r="D697" s="4">
        <v>0.9375</v>
      </c>
      <c r="E697" s="4">
        <v>0.93888888888888899</v>
      </c>
      <c r="F697" s="130">
        <f>Table1[[#This Row],[CALL 
ATTENDED 
TIME]]-Table1[[#This Row],[CALL RECEIVED TIME]]</f>
        <v>1.388888888888995E-3</v>
      </c>
      <c r="G697" s="17" t="s">
        <v>3654</v>
      </c>
      <c r="H697" s="5" t="s">
        <v>132</v>
      </c>
      <c r="I697" s="5" t="s">
        <v>133</v>
      </c>
      <c r="J697" s="2" t="s">
        <v>21</v>
      </c>
      <c r="K697" s="2" t="s">
        <v>162</v>
      </c>
      <c r="L697" s="18" t="s">
        <v>2886</v>
      </c>
      <c r="M697" s="18" t="s">
        <v>2887</v>
      </c>
      <c r="N697" s="63" t="s">
        <v>41</v>
      </c>
      <c r="O697" s="2" t="s">
        <v>41</v>
      </c>
      <c r="P697" s="3">
        <v>45241</v>
      </c>
      <c r="Q697" s="3" t="str">
        <f>TEXT(Table1[[#This Row],[END DATE ]], "MMMM YYYY")</f>
        <v>November 2023</v>
      </c>
      <c r="R697" s="4">
        <v>0.94444444444444453</v>
      </c>
      <c r="S697" s="6">
        <f t="shared" si="32"/>
        <v>45241.9375</v>
      </c>
      <c r="T697" s="6">
        <f t="shared" si="33"/>
        <v>45241.944444444445</v>
      </c>
      <c r="U697" s="92">
        <f t="shared" si="34"/>
        <v>6.9444444452528842E-3</v>
      </c>
      <c r="V697" s="2" t="s">
        <v>25</v>
      </c>
      <c r="W697" s="10" t="s">
        <v>26</v>
      </c>
    </row>
    <row r="698" spans="1:23" ht="18" customHeight="1" x14ac:dyDescent="0.25">
      <c r="A698" s="107">
        <v>698</v>
      </c>
      <c r="B698" s="3">
        <v>45241</v>
      </c>
      <c r="C698" s="3" t="str">
        <f>TEXT(Table1[[#This Row],[CALL DATE]], "mmm yyy")</f>
        <v>Nov 2023</v>
      </c>
      <c r="D698" s="4">
        <v>0.95138888888888884</v>
      </c>
      <c r="E698" s="4">
        <v>0.95486111111111116</v>
      </c>
      <c r="F698" s="130">
        <f>Table1[[#This Row],[CALL 
ATTENDED 
TIME]]-Table1[[#This Row],[CALL RECEIVED TIME]]</f>
        <v>3.4722222222223209E-3</v>
      </c>
      <c r="G698" s="17" t="s">
        <v>3666</v>
      </c>
      <c r="H698" s="5" t="s">
        <v>27</v>
      </c>
      <c r="I698" s="5" t="s">
        <v>85</v>
      </c>
      <c r="J698" s="2" t="s">
        <v>21</v>
      </c>
      <c r="K698" s="2" t="s">
        <v>162</v>
      </c>
      <c r="L698" s="18" t="s">
        <v>2888</v>
      </c>
      <c r="M698" s="18" t="s">
        <v>2889</v>
      </c>
      <c r="N698" s="63" t="s">
        <v>41</v>
      </c>
      <c r="O698" s="2" t="s">
        <v>41</v>
      </c>
      <c r="P698" s="3">
        <v>45241</v>
      </c>
      <c r="Q698" s="3" t="str">
        <f>TEXT(Table1[[#This Row],[END DATE ]], "MMMM YYYY")</f>
        <v>November 2023</v>
      </c>
      <c r="R698" s="4">
        <v>0.96180555555555547</v>
      </c>
      <c r="S698" s="6">
        <f t="shared" si="32"/>
        <v>45241.951388888891</v>
      </c>
      <c r="T698" s="6">
        <f t="shared" si="33"/>
        <v>45241.961805555555</v>
      </c>
      <c r="U698" s="92">
        <f t="shared" si="34"/>
        <v>1.0416666664241347E-2</v>
      </c>
      <c r="V698" s="2" t="s">
        <v>25</v>
      </c>
      <c r="W698" s="10" t="s">
        <v>26</v>
      </c>
    </row>
    <row r="699" spans="1:23" ht="18" customHeight="1" x14ac:dyDescent="0.25">
      <c r="A699" s="107">
        <v>699</v>
      </c>
      <c r="B699" s="3">
        <v>45242</v>
      </c>
      <c r="C699" s="3" t="str">
        <f>TEXT(Table1[[#This Row],[CALL DATE]], "mmm yyy")</f>
        <v>Nov 2023</v>
      </c>
      <c r="D699" s="4">
        <v>0.39583333333333331</v>
      </c>
      <c r="E699" s="4">
        <v>0.40277777777777773</v>
      </c>
      <c r="F699" s="130">
        <f>Table1[[#This Row],[CALL 
ATTENDED 
TIME]]-Table1[[#This Row],[CALL RECEIVED TIME]]</f>
        <v>6.9444444444444198E-3</v>
      </c>
      <c r="G699" s="17" t="s">
        <v>1268</v>
      </c>
      <c r="H699" s="5" t="s">
        <v>121</v>
      </c>
      <c r="I699" s="5" t="s">
        <v>1269</v>
      </c>
      <c r="J699" s="5" t="s">
        <v>77</v>
      </c>
      <c r="K699" s="2" t="s">
        <v>162</v>
      </c>
      <c r="L699" s="18" t="s">
        <v>29</v>
      </c>
      <c r="M699" s="18" t="s">
        <v>2890</v>
      </c>
      <c r="N699" s="2" t="s">
        <v>2546</v>
      </c>
      <c r="O699" s="2" t="s">
        <v>41</v>
      </c>
      <c r="P699" s="3">
        <f>B699</f>
        <v>45242</v>
      </c>
      <c r="Q699" s="3" t="str">
        <f>TEXT(Table1[[#This Row],[END DATE ]], "MMMM YYYY")</f>
        <v>November 2023</v>
      </c>
      <c r="R699" s="4">
        <v>0.41319444444444442</v>
      </c>
      <c r="S699" s="6">
        <f t="shared" si="32"/>
        <v>45242.395833333336</v>
      </c>
      <c r="T699" s="6">
        <f t="shared" si="33"/>
        <v>45242.413194444445</v>
      </c>
      <c r="U699" s="92">
        <f t="shared" si="34"/>
        <v>1.7361111109494232E-2</v>
      </c>
      <c r="V699" s="2" t="s">
        <v>25</v>
      </c>
      <c r="W699" s="10" t="s">
        <v>26</v>
      </c>
    </row>
    <row r="700" spans="1:23" ht="18" customHeight="1" x14ac:dyDescent="0.25">
      <c r="A700" s="107">
        <v>700</v>
      </c>
      <c r="B700" s="3">
        <v>45242</v>
      </c>
      <c r="C700" s="3" t="str">
        <f>TEXT(Table1[[#This Row],[CALL DATE]], "mmm yyy")</f>
        <v>Nov 2023</v>
      </c>
      <c r="D700" s="4">
        <v>0.625</v>
      </c>
      <c r="E700" s="4">
        <v>0.63194444444444442</v>
      </c>
      <c r="F700" s="130">
        <f>Table1[[#This Row],[CALL 
ATTENDED 
TIME]]-Table1[[#This Row],[CALL RECEIVED TIME]]</f>
        <v>6.9444444444444198E-3</v>
      </c>
      <c r="G700" s="30" t="s">
        <v>3681</v>
      </c>
      <c r="H700" s="5" t="s">
        <v>116</v>
      </c>
      <c r="I700" s="5" t="s">
        <v>487</v>
      </c>
      <c r="J700" s="5" t="s">
        <v>77</v>
      </c>
      <c r="K700" s="5" t="s">
        <v>50</v>
      </c>
      <c r="L700" s="17" t="s">
        <v>2891</v>
      </c>
      <c r="M700" s="18" t="s">
        <v>2823</v>
      </c>
      <c r="N700" s="63" t="s">
        <v>41</v>
      </c>
      <c r="O700" s="2" t="s">
        <v>41</v>
      </c>
      <c r="P700" s="3">
        <f>B700</f>
        <v>45242</v>
      </c>
      <c r="Q700" s="3" t="str">
        <f>TEXT(Table1[[#This Row],[END DATE ]], "MMMM YYYY")</f>
        <v>November 2023</v>
      </c>
      <c r="R700" s="4">
        <v>0.64583333333333337</v>
      </c>
      <c r="S700" s="6">
        <f t="shared" si="32"/>
        <v>45242.625</v>
      </c>
      <c r="T700" s="6">
        <f t="shared" si="33"/>
        <v>45242.645833333336</v>
      </c>
      <c r="U700" s="92">
        <f t="shared" si="34"/>
        <v>2.0833333335758653E-2</v>
      </c>
      <c r="V700" s="2" t="s">
        <v>25</v>
      </c>
      <c r="W700" s="10" t="s">
        <v>26</v>
      </c>
    </row>
    <row r="701" spans="1:23" ht="18" customHeight="1" x14ac:dyDescent="0.25">
      <c r="A701" s="107">
        <v>701</v>
      </c>
      <c r="B701" s="3">
        <v>45242</v>
      </c>
      <c r="C701" s="3" t="str">
        <f>TEXT(Table1[[#This Row],[CALL DATE]], "mmm yyy")</f>
        <v>Nov 2023</v>
      </c>
      <c r="D701" s="4">
        <v>0.625</v>
      </c>
      <c r="E701" s="4">
        <v>0.63194444444444442</v>
      </c>
      <c r="F701" s="130">
        <f>Table1[[#This Row],[CALL 
ATTENDED 
TIME]]-Table1[[#This Row],[CALL RECEIVED TIME]]</f>
        <v>6.9444444444444198E-3</v>
      </c>
      <c r="G701" s="30" t="s">
        <v>3681</v>
      </c>
      <c r="H701" s="5" t="s">
        <v>116</v>
      </c>
      <c r="I701" s="5" t="s">
        <v>487</v>
      </c>
      <c r="J701" s="5" t="s">
        <v>77</v>
      </c>
      <c r="K701" s="5" t="s">
        <v>50</v>
      </c>
      <c r="L701" s="17" t="s">
        <v>2892</v>
      </c>
      <c r="M701" s="18" t="s">
        <v>2893</v>
      </c>
      <c r="N701" s="63" t="s">
        <v>41</v>
      </c>
      <c r="O701" s="2" t="s">
        <v>41</v>
      </c>
      <c r="P701" s="3">
        <f>B701</f>
        <v>45242</v>
      </c>
      <c r="Q701" s="3" t="str">
        <f>TEXT(Table1[[#This Row],[END DATE ]], "MMMM YYYY")</f>
        <v>November 2023</v>
      </c>
      <c r="R701" s="4">
        <v>0.63888888888888895</v>
      </c>
      <c r="S701" s="6">
        <f t="shared" si="32"/>
        <v>45242.625</v>
      </c>
      <c r="T701" s="6">
        <f t="shared" si="33"/>
        <v>45242.638888888891</v>
      </c>
      <c r="U701" s="92">
        <f t="shared" si="34"/>
        <v>1.3888888890505768E-2</v>
      </c>
      <c r="V701" s="2" t="s">
        <v>25</v>
      </c>
      <c r="W701" s="10" t="s">
        <v>26</v>
      </c>
    </row>
    <row r="702" spans="1:23" ht="18" customHeight="1" x14ac:dyDescent="0.25">
      <c r="A702" s="107">
        <v>702</v>
      </c>
      <c r="B702" s="3">
        <v>45242</v>
      </c>
      <c r="C702" s="3" t="str">
        <f>TEXT(Table1[[#This Row],[CALL DATE]], "mmm yyy")</f>
        <v>Nov 2023</v>
      </c>
      <c r="D702" s="4">
        <v>0.60416666666666663</v>
      </c>
      <c r="E702" s="4">
        <v>0.60763888888888895</v>
      </c>
      <c r="F702" s="130">
        <f>Table1[[#This Row],[CALL 
ATTENDED 
TIME]]-Table1[[#This Row],[CALL RECEIVED TIME]]</f>
        <v>3.4722222222223209E-3</v>
      </c>
      <c r="G702" s="17" t="s">
        <v>2394</v>
      </c>
      <c r="H702" s="5" t="s">
        <v>355</v>
      </c>
      <c r="I702" s="5" t="s">
        <v>2395</v>
      </c>
      <c r="J702" s="5" t="s">
        <v>77</v>
      </c>
      <c r="K702" s="5" t="s">
        <v>45</v>
      </c>
      <c r="L702" s="18" t="s">
        <v>2894</v>
      </c>
      <c r="M702" s="18" t="s">
        <v>2824</v>
      </c>
      <c r="N702" s="63" t="s">
        <v>41</v>
      </c>
      <c r="O702" s="2" t="s">
        <v>41</v>
      </c>
      <c r="P702" s="3">
        <f>B702</f>
        <v>45242</v>
      </c>
      <c r="Q702" s="3" t="str">
        <f>TEXT(Table1[[#This Row],[END DATE ]], "MMMM YYYY")</f>
        <v>November 2023</v>
      </c>
      <c r="R702" s="4">
        <v>0.61458333333333337</v>
      </c>
      <c r="S702" s="6">
        <f t="shared" si="32"/>
        <v>45242.604166666664</v>
      </c>
      <c r="T702" s="6">
        <f t="shared" si="33"/>
        <v>45242.614583333336</v>
      </c>
      <c r="U702" s="92">
        <f t="shared" si="34"/>
        <v>1.0416666671517305E-2</v>
      </c>
      <c r="V702" s="2" t="s">
        <v>25</v>
      </c>
      <c r="W702" s="10" t="s">
        <v>26</v>
      </c>
    </row>
    <row r="703" spans="1:23" ht="18" customHeight="1" x14ac:dyDescent="0.25">
      <c r="A703" s="107">
        <v>703</v>
      </c>
      <c r="B703" s="3">
        <v>45242</v>
      </c>
      <c r="C703" s="3" t="str">
        <f>TEXT(Table1[[#This Row],[CALL DATE]], "mmm yyy")</f>
        <v>Nov 2023</v>
      </c>
      <c r="D703" s="4">
        <v>0.1875</v>
      </c>
      <c r="E703" s="4">
        <v>0.19097222222222221</v>
      </c>
      <c r="F703" s="130">
        <f>Table1[[#This Row],[CALL 
ATTENDED 
TIME]]-Table1[[#This Row],[CALL RECEIVED TIME]]</f>
        <v>3.4722222222222099E-3</v>
      </c>
      <c r="G703" s="17" t="s">
        <v>3654</v>
      </c>
      <c r="H703" s="5" t="s">
        <v>27</v>
      </c>
      <c r="I703" s="5" t="s">
        <v>2895</v>
      </c>
      <c r="J703" s="2" t="s">
        <v>21</v>
      </c>
      <c r="K703" s="5" t="s">
        <v>88</v>
      </c>
      <c r="L703" s="18" t="s">
        <v>2896</v>
      </c>
      <c r="M703" s="18" t="s">
        <v>2897</v>
      </c>
      <c r="N703" s="63" t="s">
        <v>41</v>
      </c>
      <c r="O703" s="2" t="s">
        <v>41</v>
      </c>
      <c r="P703" s="3">
        <v>45242</v>
      </c>
      <c r="Q703" s="3" t="str">
        <f>TEXT(Table1[[#This Row],[END DATE ]], "MMMM YYYY")</f>
        <v>November 2023</v>
      </c>
      <c r="R703" s="4">
        <v>0.19791666666666666</v>
      </c>
      <c r="S703" s="6">
        <f t="shared" si="32"/>
        <v>45242.1875</v>
      </c>
      <c r="T703" s="6">
        <f t="shared" si="33"/>
        <v>45242.197916666664</v>
      </c>
      <c r="U703" s="92">
        <f t="shared" si="34"/>
        <v>1.0416666664241347E-2</v>
      </c>
      <c r="V703" s="2" t="s">
        <v>25</v>
      </c>
      <c r="W703" s="10" t="s">
        <v>26</v>
      </c>
    </row>
    <row r="704" spans="1:23" ht="18" customHeight="1" x14ac:dyDescent="0.25">
      <c r="A704" s="107">
        <v>704</v>
      </c>
      <c r="B704" s="3">
        <v>45242</v>
      </c>
      <c r="C704" s="3" t="str">
        <f>TEXT(Table1[[#This Row],[CALL DATE]], "mmm yyy")</f>
        <v>Nov 2023</v>
      </c>
      <c r="D704" s="4">
        <v>0.19791666666666666</v>
      </c>
      <c r="E704" s="4">
        <v>0.1986111111111111</v>
      </c>
      <c r="F704" s="130">
        <f>Table1[[#This Row],[CALL 
ATTENDED 
TIME]]-Table1[[#This Row],[CALL RECEIVED TIME]]</f>
        <v>6.9444444444444198E-4</v>
      </c>
      <c r="G704" s="17" t="s">
        <v>437</v>
      </c>
      <c r="H704" s="5" t="s">
        <v>27</v>
      </c>
      <c r="I704" s="5" t="s">
        <v>58</v>
      </c>
      <c r="J704" s="2" t="s">
        <v>21</v>
      </c>
      <c r="K704" s="5" t="s">
        <v>88</v>
      </c>
      <c r="L704" s="18" t="s">
        <v>2898</v>
      </c>
      <c r="M704" s="18" t="s">
        <v>3463</v>
      </c>
      <c r="N704" s="2" t="s">
        <v>41</v>
      </c>
      <c r="O704" s="2" t="s">
        <v>41</v>
      </c>
      <c r="P704" s="3">
        <v>45242</v>
      </c>
      <c r="Q704" s="3" t="str">
        <f>TEXT(Table1[[#This Row],[END DATE ]], "MMMM YYYY")</f>
        <v>November 2023</v>
      </c>
      <c r="R704" s="4">
        <v>0.20486111111111113</v>
      </c>
      <c r="S704" s="6">
        <f t="shared" si="32"/>
        <v>45242.197916666664</v>
      </c>
      <c r="T704" s="6">
        <f t="shared" si="33"/>
        <v>45242.204861111109</v>
      </c>
      <c r="U704" s="92">
        <f t="shared" si="34"/>
        <v>6.9444444452528842E-3</v>
      </c>
      <c r="V704" s="2" t="s">
        <v>25</v>
      </c>
      <c r="W704" s="2" t="s">
        <v>47</v>
      </c>
    </row>
    <row r="705" spans="1:23" ht="18" customHeight="1" x14ac:dyDescent="0.25">
      <c r="A705" s="107">
        <v>705</v>
      </c>
      <c r="B705" s="3">
        <v>45242</v>
      </c>
      <c r="C705" s="3" t="str">
        <f>TEXT(Table1[[#This Row],[CALL DATE]], "mmm yyy")</f>
        <v>Nov 2023</v>
      </c>
      <c r="D705" s="4">
        <v>0.20486111111111113</v>
      </c>
      <c r="E705" s="4">
        <v>0.20555555555555557</v>
      </c>
      <c r="F705" s="130">
        <f>Table1[[#This Row],[CALL 
ATTENDED 
TIME]]-Table1[[#This Row],[CALL RECEIVED TIME]]</f>
        <v>6.9444444444444198E-4</v>
      </c>
      <c r="G705" s="17" t="s">
        <v>437</v>
      </c>
      <c r="H705" s="5" t="s">
        <v>27</v>
      </c>
      <c r="I705" s="5" t="s">
        <v>58</v>
      </c>
      <c r="J705" s="2" t="s">
        <v>21</v>
      </c>
      <c r="K705" s="5" t="s">
        <v>88</v>
      </c>
      <c r="L705" s="18" t="s">
        <v>2899</v>
      </c>
      <c r="M705" s="18" t="s">
        <v>3464</v>
      </c>
      <c r="N705" s="2" t="s">
        <v>41</v>
      </c>
      <c r="O705" s="2" t="s">
        <v>41</v>
      </c>
      <c r="P705" s="3">
        <v>45242</v>
      </c>
      <c r="Q705" s="3" t="str">
        <f>TEXT(Table1[[#This Row],[END DATE ]], "MMMM YYYY")</f>
        <v>November 2023</v>
      </c>
      <c r="R705" s="4">
        <v>0.21180555555555555</v>
      </c>
      <c r="S705" s="6">
        <f t="shared" ref="S705:S768" si="35">B705+D705</f>
        <v>45242.204861111109</v>
      </c>
      <c r="T705" s="6">
        <f t="shared" si="33"/>
        <v>45242.211805555555</v>
      </c>
      <c r="U705" s="92">
        <f t="shared" si="34"/>
        <v>6.9444444452528842E-3</v>
      </c>
      <c r="V705" s="2" t="s">
        <v>25</v>
      </c>
      <c r="W705" s="2" t="s">
        <v>47</v>
      </c>
    </row>
    <row r="706" spans="1:23" ht="18" customHeight="1" x14ac:dyDescent="0.25">
      <c r="A706" s="107">
        <v>706</v>
      </c>
      <c r="B706" s="3">
        <v>45242</v>
      </c>
      <c r="C706" s="3" t="str">
        <f>TEXT(Table1[[#This Row],[CALL DATE]], "mmm yyy")</f>
        <v>Nov 2023</v>
      </c>
      <c r="D706" s="4">
        <v>0.23263888888888887</v>
      </c>
      <c r="E706" s="4">
        <v>0.23611111111111113</v>
      </c>
      <c r="F706" s="130">
        <f>Table1[[#This Row],[CALL 
ATTENDED 
TIME]]-Table1[[#This Row],[CALL RECEIVED TIME]]</f>
        <v>3.4722222222222654E-3</v>
      </c>
      <c r="G706" s="17" t="s">
        <v>437</v>
      </c>
      <c r="H706" s="5" t="s">
        <v>27</v>
      </c>
      <c r="I706" s="5" t="s">
        <v>58</v>
      </c>
      <c r="J706" s="2" t="s">
        <v>21</v>
      </c>
      <c r="K706" s="5" t="s">
        <v>1608</v>
      </c>
      <c r="L706" s="18" t="s">
        <v>684</v>
      </c>
      <c r="M706" s="18" t="s">
        <v>3465</v>
      </c>
      <c r="N706" s="2" t="s">
        <v>41</v>
      </c>
      <c r="O706" s="2" t="s">
        <v>41</v>
      </c>
      <c r="P706" s="3">
        <v>45242</v>
      </c>
      <c r="Q706" s="3" t="str">
        <f>TEXT(Table1[[#This Row],[END DATE ]], "MMMM YYYY")</f>
        <v>November 2023</v>
      </c>
      <c r="R706" s="4">
        <v>0.24305555555555555</v>
      </c>
      <c r="S706" s="6">
        <f t="shared" si="35"/>
        <v>45242.232638888891</v>
      </c>
      <c r="T706" s="6">
        <f t="shared" si="33"/>
        <v>45242.243055555555</v>
      </c>
      <c r="U706" s="92">
        <f t="shared" si="34"/>
        <v>1.0416666664241347E-2</v>
      </c>
      <c r="V706" s="2" t="s">
        <v>25</v>
      </c>
      <c r="W706" s="2" t="s">
        <v>47</v>
      </c>
    </row>
    <row r="707" spans="1:23" ht="18" customHeight="1" x14ac:dyDescent="0.25">
      <c r="A707" s="107">
        <v>707</v>
      </c>
      <c r="B707" s="3">
        <v>45242</v>
      </c>
      <c r="C707" s="3" t="str">
        <f>TEXT(Table1[[#This Row],[CALL DATE]], "mmm yyy")</f>
        <v>Nov 2023</v>
      </c>
      <c r="D707" s="4">
        <v>0.875</v>
      </c>
      <c r="E707" s="4">
        <v>0.87777777777777777</v>
      </c>
      <c r="F707" s="130">
        <f>Table1[[#This Row],[CALL 
ATTENDED 
TIME]]-Table1[[#This Row],[CALL RECEIVED TIME]]</f>
        <v>2.7777777777777679E-3</v>
      </c>
      <c r="G707" s="17" t="s">
        <v>3641</v>
      </c>
      <c r="H707" s="5" t="s">
        <v>36</v>
      </c>
      <c r="I707" s="5" t="s">
        <v>37</v>
      </c>
      <c r="J707" s="2" t="s">
        <v>21</v>
      </c>
      <c r="K707" s="5" t="s">
        <v>1608</v>
      </c>
      <c r="L707" s="18" t="s">
        <v>22</v>
      </c>
      <c r="M707" s="18" t="s">
        <v>3589</v>
      </c>
      <c r="N707" s="2" t="s">
        <v>41</v>
      </c>
      <c r="O707" s="2" t="s">
        <v>41</v>
      </c>
      <c r="P707" s="3">
        <v>45242</v>
      </c>
      <c r="Q707" s="3" t="str">
        <f>TEXT(Table1[[#This Row],[END DATE ]], "MMMM YYYY")</f>
        <v>November 2023</v>
      </c>
      <c r="R707" s="4">
        <v>0.91666666666666663</v>
      </c>
      <c r="S707" s="6">
        <f t="shared" si="35"/>
        <v>45242.875</v>
      </c>
      <c r="T707" s="6">
        <f t="shared" si="33"/>
        <v>45242.916666666664</v>
      </c>
      <c r="U707" s="92">
        <f t="shared" si="34"/>
        <v>4.1666666664241347E-2</v>
      </c>
      <c r="V707" s="2" t="s">
        <v>25</v>
      </c>
      <c r="W707" s="2" t="s">
        <v>42</v>
      </c>
    </row>
    <row r="708" spans="1:23" ht="18" customHeight="1" x14ac:dyDescent="0.25">
      <c r="A708" s="107">
        <v>708</v>
      </c>
      <c r="B708" s="3">
        <v>45243</v>
      </c>
      <c r="C708" s="3" t="str">
        <f>TEXT(Table1[[#This Row],[CALL DATE]], "mmm yyy")</f>
        <v>Nov 2023</v>
      </c>
      <c r="D708" s="4">
        <v>0.45833333333333331</v>
      </c>
      <c r="E708" s="4">
        <v>0.46180555555555558</v>
      </c>
      <c r="F708" s="130">
        <f>Table1[[#This Row],[CALL 
ATTENDED 
TIME]]-Table1[[#This Row],[CALL RECEIVED TIME]]</f>
        <v>3.4722222222222654E-3</v>
      </c>
      <c r="G708" s="17" t="s">
        <v>1989</v>
      </c>
      <c r="H708" s="5" t="s">
        <v>1990</v>
      </c>
      <c r="I708" s="2" t="s">
        <v>1991</v>
      </c>
      <c r="J708" s="2" t="s">
        <v>38</v>
      </c>
      <c r="K708" s="5" t="s">
        <v>88</v>
      </c>
      <c r="L708" s="18" t="s">
        <v>403</v>
      </c>
      <c r="M708" s="18" t="s">
        <v>2900</v>
      </c>
      <c r="N708" s="63" t="s">
        <v>41</v>
      </c>
      <c r="O708" s="2" t="s">
        <v>41</v>
      </c>
      <c r="P708" s="3">
        <v>45243</v>
      </c>
      <c r="Q708" s="3" t="str">
        <f>TEXT(Table1[[#This Row],[END DATE ]], "MMMM YYYY")</f>
        <v>November 2023</v>
      </c>
      <c r="R708" s="4">
        <v>0.47222222222222227</v>
      </c>
      <c r="S708" s="6">
        <f t="shared" si="35"/>
        <v>45243.458333333336</v>
      </c>
      <c r="T708" s="6">
        <f t="shared" si="33"/>
        <v>45243.472222222219</v>
      </c>
      <c r="U708" s="92">
        <f t="shared" si="34"/>
        <v>1.3888888883229811E-2</v>
      </c>
      <c r="V708" s="2" t="s">
        <v>25</v>
      </c>
      <c r="W708" s="10" t="s">
        <v>26</v>
      </c>
    </row>
    <row r="709" spans="1:23" ht="18" customHeight="1" x14ac:dyDescent="0.25">
      <c r="A709" s="107">
        <v>709</v>
      </c>
      <c r="B709" s="3">
        <v>45243</v>
      </c>
      <c r="C709" s="3" t="str">
        <f>TEXT(Table1[[#This Row],[CALL DATE]], "mmm yyy")</f>
        <v>Nov 2023</v>
      </c>
      <c r="D709" s="4">
        <v>0.27777777777777779</v>
      </c>
      <c r="E709" s="4">
        <v>0.28125</v>
      </c>
      <c r="F709" s="130">
        <f>Table1[[#This Row],[CALL 
ATTENDED 
TIME]]-Table1[[#This Row],[CALL RECEIVED TIME]]</f>
        <v>3.4722222222222099E-3</v>
      </c>
      <c r="G709" s="17" t="s">
        <v>3641</v>
      </c>
      <c r="H709" s="5" t="s">
        <v>36</v>
      </c>
      <c r="I709" s="5" t="s">
        <v>37</v>
      </c>
      <c r="J709" s="2" t="s">
        <v>21</v>
      </c>
      <c r="K709" s="5" t="s">
        <v>1608</v>
      </c>
      <c r="L709" s="18" t="s">
        <v>2901</v>
      </c>
      <c r="M709" s="18" t="s">
        <v>2902</v>
      </c>
      <c r="N709" s="2" t="s">
        <v>41</v>
      </c>
      <c r="O709" s="2" t="s">
        <v>41</v>
      </c>
      <c r="P709" s="3">
        <v>45243</v>
      </c>
      <c r="Q709" s="3" t="str">
        <f>TEXT(Table1[[#This Row],[END DATE ]], "MMMM YYYY")</f>
        <v>November 2023</v>
      </c>
      <c r="R709" s="4">
        <v>0.28472222222222221</v>
      </c>
      <c r="S709" s="6">
        <f t="shared" si="35"/>
        <v>45243.277777777781</v>
      </c>
      <c r="T709" s="6">
        <f t="shared" si="33"/>
        <v>45243.284722222219</v>
      </c>
      <c r="U709" s="92">
        <f t="shared" si="34"/>
        <v>6.9444444379769266E-3</v>
      </c>
      <c r="V709" s="2" t="s">
        <v>25</v>
      </c>
      <c r="W709" s="2" t="s">
        <v>42</v>
      </c>
    </row>
    <row r="710" spans="1:23" ht="18" customHeight="1" x14ac:dyDescent="0.25">
      <c r="A710" s="107">
        <v>710</v>
      </c>
      <c r="B710" s="3">
        <v>45243</v>
      </c>
      <c r="C710" s="3" t="str">
        <f>TEXT(Table1[[#This Row],[CALL DATE]], "mmm yyy")</f>
        <v>Nov 2023</v>
      </c>
      <c r="D710" s="4">
        <v>0.28472222222222221</v>
      </c>
      <c r="E710" s="4">
        <v>0.28472222222222221</v>
      </c>
      <c r="F710" s="130">
        <f>Table1[[#This Row],[CALL 
ATTENDED 
TIME]]-Table1[[#This Row],[CALL RECEIVED TIME]]</f>
        <v>0</v>
      </c>
      <c r="G710" s="17" t="s">
        <v>3641</v>
      </c>
      <c r="H710" s="5" t="s">
        <v>36</v>
      </c>
      <c r="I710" s="5" t="s">
        <v>37</v>
      </c>
      <c r="J710" s="2" t="s">
        <v>21</v>
      </c>
      <c r="K710" s="5" t="s">
        <v>1608</v>
      </c>
      <c r="L710" s="18" t="s">
        <v>2901</v>
      </c>
      <c r="M710" s="18" t="s">
        <v>2903</v>
      </c>
      <c r="N710" s="2" t="s">
        <v>41</v>
      </c>
      <c r="O710" s="2" t="s">
        <v>41</v>
      </c>
      <c r="P710" s="3">
        <v>45243</v>
      </c>
      <c r="Q710" s="3" t="str">
        <f>TEXT(Table1[[#This Row],[END DATE ]], "MMMM YYYY")</f>
        <v>November 2023</v>
      </c>
      <c r="R710" s="4">
        <v>0.29166666666666669</v>
      </c>
      <c r="S710" s="6">
        <f t="shared" si="35"/>
        <v>45243.284722222219</v>
      </c>
      <c r="T710" s="6">
        <f t="shared" si="33"/>
        <v>45243.291666666664</v>
      </c>
      <c r="U710" s="92">
        <f t="shared" si="34"/>
        <v>6.9444444452528842E-3</v>
      </c>
      <c r="V710" s="2" t="s">
        <v>25</v>
      </c>
      <c r="W710" s="2" t="s">
        <v>42</v>
      </c>
    </row>
    <row r="711" spans="1:23" ht="18" customHeight="1" x14ac:dyDescent="0.25">
      <c r="A711" s="107">
        <v>711</v>
      </c>
      <c r="B711" s="3">
        <v>45243</v>
      </c>
      <c r="C711" s="3" t="str">
        <f>TEXT(Table1[[#This Row],[CALL DATE]], "mmm yyy")</f>
        <v>Nov 2023</v>
      </c>
      <c r="D711" s="4">
        <v>0.29166666666666669</v>
      </c>
      <c r="E711" s="4">
        <v>0.2951388888888889</v>
      </c>
      <c r="F711" s="130">
        <f>Table1[[#This Row],[CALL 
ATTENDED 
TIME]]-Table1[[#This Row],[CALL RECEIVED TIME]]</f>
        <v>3.4722222222222099E-3</v>
      </c>
      <c r="G711" s="17" t="s">
        <v>3651</v>
      </c>
      <c r="H711" s="5" t="s">
        <v>43</v>
      </c>
      <c r="I711" s="5" t="s">
        <v>849</v>
      </c>
      <c r="J711" s="2" t="s">
        <v>21</v>
      </c>
      <c r="K711" s="5" t="s">
        <v>45</v>
      </c>
      <c r="L711" s="18" t="s">
        <v>845</v>
      </c>
      <c r="M711" s="18" t="s">
        <v>2904</v>
      </c>
      <c r="N711" s="2" t="s">
        <v>41</v>
      </c>
      <c r="O711" s="2" t="s">
        <v>41</v>
      </c>
      <c r="P711" s="3">
        <v>45243</v>
      </c>
      <c r="Q711" s="3" t="str">
        <f>TEXT(Table1[[#This Row],[END DATE ]], "MMMM YYYY")</f>
        <v>November 2023</v>
      </c>
      <c r="R711" s="4">
        <v>0.30555555555555552</v>
      </c>
      <c r="S711" s="6">
        <f t="shared" si="35"/>
        <v>45243.291666666664</v>
      </c>
      <c r="T711" s="6">
        <f t="shared" si="33"/>
        <v>45243.305555555555</v>
      </c>
      <c r="U711" s="92">
        <f t="shared" si="34"/>
        <v>1.3888888890505768E-2</v>
      </c>
      <c r="V711" s="2" t="s">
        <v>25</v>
      </c>
      <c r="W711" s="2" t="s">
        <v>47</v>
      </c>
    </row>
    <row r="712" spans="1:23" ht="18" customHeight="1" x14ac:dyDescent="0.25">
      <c r="A712" s="107">
        <v>712</v>
      </c>
      <c r="B712" s="3">
        <v>45243</v>
      </c>
      <c r="C712" s="3" t="str">
        <f>TEXT(Table1[[#This Row],[CALL DATE]], "mmm yyy")</f>
        <v>Nov 2023</v>
      </c>
      <c r="D712" s="4">
        <v>0.88888888888888884</v>
      </c>
      <c r="E712" s="4">
        <v>0.89236111111111116</v>
      </c>
      <c r="F712" s="130">
        <f>Table1[[#This Row],[CALL 
ATTENDED 
TIME]]-Table1[[#This Row],[CALL RECEIVED TIME]]</f>
        <v>3.4722222222223209E-3</v>
      </c>
      <c r="G712" s="24" t="s">
        <v>3494</v>
      </c>
      <c r="H712" s="8" t="s">
        <v>31</v>
      </c>
      <c r="I712" s="8" t="s">
        <v>32</v>
      </c>
      <c r="J712" s="2" t="s">
        <v>21</v>
      </c>
      <c r="K712" s="5" t="s">
        <v>1608</v>
      </c>
      <c r="L712" s="18" t="s">
        <v>2905</v>
      </c>
      <c r="M712" s="18" t="s">
        <v>3538</v>
      </c>
      <c r="N712" s="2" t="s">
        <v>159</v>
      </c>
      <c r="O712" s="2" t="s">
        <v>41</v>
      </c>
      <c r="P712" s="3">
        <v>45243</v>
      </c>
      <c r="Q712" s="3" t="str">
        <f>TEXT(Table1[[#This Row],[END DATE ]], "MMMM YYYY")</f>
        <v>November 2023</v>
      </c>
      <c r="R712" s="4">
        <v>0.90625</v>
      </c>
      <c r="S712" s="6">
        <f t="shared" si="35"/>
        <v>45243.888888888891</v>
      </c>
      <c r="T712" s="6">
        <f t="shared" si="33"/>
        <v>45243.90625</v>
      </c>
      <c r="U712" s="92">
        <f t="shared" si="34"/>
        <v>1.7361111109494232E-2</v>
      </c>
      <c r="V712" s="2" t="s">
        <v>25</v>
      </c>
      <c r="W712" s="10" t="s">
        <v>26</v>
      </c>
    </row>
    <row r="713" spans="1:23" ht="18" customHeight="1" x14ac:dyDescent="0.25">
      <c r="A713" s="107">
        <v>713</v>
      </c>
      <c r="B713" s="3">
        <v>45244</v>
      </c>
      <c r="C713" s="3" t="str">
        <f>TEXT(Table1[[#This Row],[CALL DATE]], "mmm yyy")</f>
        <v>Nov 2023</v>
      </c>
      <c r="D713" s="4">
        <v>0.41666666666666669</v>
      </c>
      <c r="E713" s="4">
        <v>0.4201388888888889</v>
      </c>
      <c r="F713" s="130">
        <f>Table1[[#This Row],[CALL 
ATTENDED 
TIME]]-Table1[[#This Row],[CALL RECEIVED TIME]]</f>
        <v>3.4722222222222099E-3</v>
      </c>
      <c r="G713" s="17" t="s">
        <v>305</v>
      </c>
      <c r="H713" s="5" t="s">
        <v>306</v>
      </c>
      <c r="I713" s="5" t="s">
        <v>307</v>
      </c>
      <c r="J713" s="2" t="s">
        <v>38</v>
      </c>
      <c r="K713" s="5" t="s">
        <v>1608</v>
      </c>
      <c r="L713" s="18" t="s">
        <v>2906</v>
      </c>
      <c r="M713" s="18" t="s">
        <v>2907</v>
      </c>
      <c r="N713" s="63" t="s">
        <v>41</v>
      </c>
      <c r="O713" s="2" t="s">
        <v>41</v>
      </c>
      <c r="P713" s="3">
        <v>45244</v>
      </c>
      <c r="Q713" s="3" t="str">
        <f>TEXT(Table1[[#This Row],[END DATE ]], "MMMM YYYY")</f>
        <v>November 2023</v>
      </c>
      <c r="R713" s="4">
        <v>0.43055555555555558</v>
      </c>
      <c r="S713" s="6">
        <f t="shared" si="35"/>
        <v>45244.416666666664</v>
      </c>
      <c r="T713" s="6">
        <f t="shared" ref="T713:T776" si="36">P713+R713</f>
        <v>45244.430555555555</v>
      </c>
      <c r="U713" s="92">
        <f t="shared" ref="U713:U776" si="37">T713-S713</f>
        <v>1.3888888890505768E-2</v>
      </c>
      <c r="V713" s="2" t="s">
        <v>25</v>
      </c>
      <c r="W713" s="10" t="s">
        <v>26</v>
      </c>
    </row>
    <row r="714" spans="1:23" ht="18" customHeight="1" x14ac:dyDescent="0.25">
      <c r="A714" s="107">
        <v>714</v>
      </c>
      <c r="B714" s="3">
        <v>45244</v>
      </c>
      <c r="C714" s="3" t="str">
        <f>TEXT(Table1[[#This Row],[CALL DATE]], "mmm yyy")</f>
        <v>Nov 2023</v>
      </c>
      <c r="D714" s="4">
        <v>0.45833333333333331</v>
      </c>
      <c r="E714" s="4">
        <v>0.46180555555555558</v>
      </c>
      <c r="F714" s="130">
        <f>Table1[[#This Row],[CALL 
ATTENDED 
TIME]]-Table1[[#This Row],[CALL RECEIVED TIME]]</f>
        <v>3.4722222222222654E-3</v>
      </c>
      <c r="G714" s="17" t="s">
        <v>3638</v>
      </c>
      <c r="H714" s="5" t="s">
        <v>212</v>
      </c>
      <c r="I714" s="5" t="s">
        <v>213</v>
      </c>
      <c r="J714" s="2" t="s">
        <v>38</v>
      </c>
      <c r="K714" s="2" t="s">
        <v>111</v>
      </c>
      <c r="L714" s="18" t="s">
        <v>293</v>
      </c>
      <c r="M714" s="18" t="s">
        <v>2908</v>
      </c>
      <c r="N714" s="2" t="s">
        <v>1946</v>
      </c>
      <c r="O714" s="2" t="s">
        <v>41</v>
      </c>
      <c r="P714" s="3">
        <v>45244</v>
      </c>
      <c r="Q714" s="3" t="str">
        <f>TEXT(Table1[[#This Row],[END DATE ]], "MMMM YYYY")</f>
        <v>November 2023</v>
      </c>
      <c r="R714" s="4">
        <v>0.47916666666666669</v>
      </c>
      <c r="S714" s="6">
        <f t="shared" si="35"/>
        <v>45244.458333333336</v>
      </c>
      <c r="T714" s="6">
        <f t="shared" si="36"/>
        <v>45244.479166666664</v>
      </c>
      <c r="U714" s="92">
        <f t="shared" si="37"/>
        <v>2.0833333328482695E-2</v>
      </c>
      <c r="V714" s="2" t="s">
        <v>25</v>
      </c>
      <c r="W714" s="2" t="s">
        <v>42</v>
      </c>
    </row>
    <row r="715" spans="1:23" ht="18" customHeight="1" x14ac:dyDescent="0.25">
      <c r="A715" s="107">
        <v>715</v>
      </c>
      <c r="B715" s="3">
        <v>45244</v>
      </c>
      <c r="C715" s="3" t="str">
        <f>TEXT(Table1[[#This Row],[CALL DATE]], "mmm yyy")</f>
        <v>Nov 2023</v>
      </c>
      <c r="D715" s="4">
        <v>0.3125</v>
      </c>
      <c r="E715" s="4">
        <v>0.31944444444444448</v>
      </c>
      <c r="F715" s="130">
        <f>Table1[[#This Row],[CALL 
ATTENDED 
TIME]]-Table1[[#This Row],[CALL RECEIVED TIME]]</f>
        <v>6.9444444444444753E-3</v>
      </c>
      <c r="G715" s="35" t="s">
        <v>3663</v>
      </c>
      <c r="H715" s="5" t="s">
        <v>3356</v>
      </c>
      <c r="I715" s="5" t="s">
        <v>2057</v>
      </c>
      <c r="J715" s="5" t="s">
        <v>77</v>
      </c>
      <c r="K715" s="5" t="s">
        <v>1608</v>
      </c>
      <c r="L715" s="17" t="s">
        <v>2909</v>
      </c>
      <c r="M715" s="18" t="s">
        <v>2910</v>
      </c>
      <c r="N715" s="63" t="s">
        <v>41</v>
      </c>
      <c r="O715" s="2" t="s">
        <v>41</v>
      </c>
      <c r="P715" s="3">
        <v>45244</v>
      </c>
      <c r="Q715" s="3" t="str">
        <f>TEXT(Table1[[#This Row],[END DATE ]], "MMMM YYYY")</f>
        <v>November 2023</v>
      </c>
      <c r="R715" s="4">
        <v>0.3263888888888889</v>
      </c>
      <c r="S715" s="6">
        <f t="shared" si="35"/>
        <v>45244.3125</v>
      </c>
      <c r="T715" s="6">
        <f t="shared" si="36"/>
        <v>45244.326388888891</v>
      </c>
      <c r="U715" s="92">
        <f t="shared" si="37"/>
        <v>1.3888888890505768E-2</v>
      </c>
      <c r="V715" s="2" t="s">
        <v>25</v>
      </c>
      <c r="W715" s="10" t="s">
        <v>26</v>
      </c>
    </row>
    <row r="716" spans="1:23" ht="18" customHeight="1" x14ac:dyDescent="0.25">
      <c r="A716" s="107">
        <v>716</v>
      </c>
      <c r="B716" s="3">
        <v>45244</v>
      </c>
      <c r="C716" s="3" t="str">
        <f>TEXT(Table1[[#This Row],[CALL DATE]], "mmm yyy")</f>
        <v>Nov 2023</v>
      </c>
      <c r="D716" s="4">
        <v>0.6875</v>
      </c>
      <c r="E716" s="4">
        <v>0.69444444444444453</v>
      </c>
      <c r="F716" s="130">
        <f>Table1[[#This Row],[CALL 
ATTENDED 
TIME]]-Table1[[#This Row],[CALL RECEIVED TIME]]</f>
        <v>6.9444444444445308E-3</v>
      </c>
      <c r="G716" s="17" t="s">
        <v>3641</v>
      </c>
      <c r="H716" s="5" t="s">
        <v>36</v>
      </c>
      <c r="I716" s="5" t="s">
        <v>161</v>
      </c>
      <c r="J716" s="5" t="s">
        <v>77</v>
      </c>
      <c r="K716" s="5" t="s">
        <v>1608</v>
      </c>
      <c r="L716" s="18" t="s">
        <v>22</v>
      </c>
      <c r="M716" s="18" t="s">
        <v>3590</v>
      </c>
      <c r="N716" s="2" t="s">
        <v>41</v>
      </c>
      <c r="O716" s="2" t="s">
        <v>41</v>
      </c>
      <c r="P716" s="3">
        <f>B716</f>
        <v>45244</v>
      </c>
      <c r="Q716" s="3" t="str">
        <f>TEXT(Table1[[#This Row],[END DATE ]], "MMMM YYYY")</f>
        <v>November 2023</v>
      </c>
      <c r="R716" s="4">
        <v>0.70486111111111116</v>
      </c>
      <c r="S716" s="6">
        <f t="shared" si="35"/>
        <v>45244.6875</v>
      </c>
      <c r="T716" s="6">
        <f t="shared" si="36"/>
        <v>45244.704861111109</v>
      </c>
      <c r="U716" s="92">
        <f t="shared" si="37"/>
        <v>1.7361111109494232E-2</v>
      </c>
      <c r="V716" s="2" t="s">
        <v>25</v>
      </c>
      <c r="W716" s="2" t="s">
        <v>42</v>
      </c>
    </row>
    <row r="717" spans="1:23" ht="18" customHeight="1" x14ac:dyDescent="0.25">
      <c r="A717" s="107">
        <v>717</v>
      </c>
      <c r="B717" s="3">
        <v>45244</v>
      </c>
      <c r="C717" s="3" t="str">
        <f>TEXT(Table1[[#This Row],[CALL DATE]], "mmm yyy")</f>
        <v>Nov 2023</v>
      </c>
      <c r="D717" s="4">
        <v>3.472222222222222E-3</v>
      </c>
      <c r="E717" s="4">
        <v>6.9444444444444441E-3</v>
      </c>
      <c r="F717" s="130">
        <f>Table1[[#This Row],[CALL 
ATTENDED 
TIME]]-Table1[[#This Row],[CALL RECEIVED TIME]]</f>
        <v>3.472222222222222E-3</v>
      </c>
      <c r="G717" s="17" t="s">
        <v>3641</v>
      </c>
      <c r="H717" s="5" t="s">
        <v>36</v>
      </c>
      <c r="I717" s="5" t="s">
        <v>161</v>
      </c>
      <c r="J717" s="2" t="s">
        <v>21</v>
      </c>
      <c r="K717" s="2" t="s">
        <v>162</v>
      </c>
      <c r="L717" s="18" t="s">
        <v>22</v>
      </c>
      <c r="M717" s="18" t="s">
        <v>2911</v>
      </c>
      <c r="N717" s="2" t="s">
        <v>41</v>
      </c>
      <c r="O717" s="2" t="s">
        <v>41</v>
      </c>
      <c r="P717" s="3">
        <v>45244</v>
      </c>
      <c r="Q717" s="3" t="str">
        <f>TEXT(Table1[[#This Row],[END DATE ]], "MMMM YYYY")</f>
        <v>November 2023</v>
      </c>
      <c r="R717" s="4">
        <v>1.0416666666666666E-2</v>
      </c>
      <c r="S717" s="6">
        <f t="shared" si="35"/>
        <v>45244.003472222219</v>
      </c>
      <c r="T717" s="6">
        <f t="shared" si="36"/>
        <v>45244.010416666664</v>
      </c>
      <c r="U717" s="92">
        <f t="shared" si="37"/>
        <v>6.9444444452528842E-3</v>
      </c>
      <c r="V717" s="2" t="s">
        <v>25</v>
      </c>
      <c r="W717" s="2" t="s">
        <v>42</v>
      </c>
    </row>
    <row r="718" spans="1:23" ht="18" customHeight="1" x14ac:dyDescent="0.25">
      <c r="A718" s="107">
        <v>718</v>
      </c>
      <c r="B718" s="3">
        <v>45244</v>
      </c>
      <c r="C718" s="3" t="str">
        <f>TEXT(Table1[[#This Row],[CALL DATE]], "mmm yyy")</f>
        <v>Nov 2023</v>
      </c>
      <c r="D718" s="4">
        <v>0.28472222222222221</v>
      </c>
      <c r="E718" s="4">
        <v>0.28819444444444448</v>
      </c>
      <c r="F718" s="130">
        <f>Table1[[#This Row],[CALL 
ATTENDED 
TIME]]-Table1[[#This Row],[CALL RECEIVED TIME]]</f>
        <v>3.4722222222222654E-3</v>
      </c>
      <c r="G718" s="17" t="s">
        <v>57</v>
      </c>
      <c r="H718" s="5" t="s">
        <v>27</v>
      </c>
      <c r="I718" s="5" t="s">
        <v>58</v>
      </c>
      <c r="J718" s="2" t="s">
        <v>21</v>
      </c>
      <c r="K718" s="2" t="s">
        <v>162</v>
      </c>
      <c r="L718" s="18" t="s">
        <v>684</v>
      </c>
      <c r="M718" s="18" t="s">
        <v>3474</v>
      </c>
      <c r="N718" s="2" t="s">
        <v>35</v>
      </c>
      <c r="O718" s="2" t="s">
        <v>41</v>
      </c>
      <c r="P718" s="3">
        <v>45244</v>
      </c>
      <c r="Q718" s="3" t="str">
        <f>TEXT(Table1[[#This Row],[END DATE ]], "MMMM YYYY")</f>
        <v>November 2023</v>
      </c>
      <c r="R718" s="4">
        <v>0.2986111111111111</v>
      </c>
      <c r="S718" s="6">
        <f t="shared" si="35"/>
        <v>45244.284722222219</v>
      </c>
      <c r="T718" s="6">
        <f t="shared" si="36"/>
        <v>45244.298611111109</v>
      </c>
      <c r="U718" s="92">
        <f t="shared" si="37"/>
        <v>1.3888888890505768E-2</v>
      </c>
      <c r="V718" s="2" t="s">
        <v>25</v>
      </c>
      <c r="W718" s="2" t="s">
        <v>47</v>
      </c>
    </row>
    <row r="719" spans="1:23" ht="18" customHeight="1" x14ac:dyDescent="0.25">
      <c r="A719" s="107">
        <v>719</v>
      </c>
      <c r="B719" s="3">
        <v>45244</v>
      </c>
      <c r="C719" s="3" t="str">
        <f>TEXT(Table1[[#This Row],[CALL DATE]], "mmm yyy")</f>
        <v>Nov 2023</v>
      </c>
      <c r="D719" s="4">
        <v>0.50694444444444442</v>
      </c>
      <c r="E719" s="4">
        <v>0.52083333333333337</v>
      </c>
      <c r="F719" s="130">
        <f>Table1[[#This Row],[CALL 
ATTENDED 
TIME]]-Table1[[#This Row],[CALL RECEIVED TIME]]</f>
        <v>1.3888888888888951E-2</v>
      </c>
      <c r="G719" s="17" t="s">
        <v>678</v>
      </c>
      <c r="H719" s="5" t="s">
        <v>679</v>
      </c>
      <c r="I719" s="5" t="s">
        <v>680</v>
      </c>
      <c r="J719" s="5" t="s">
        <v>54</v>
      </c>
      <c r="K719" s="34" t="s">
        <v>721</v>
      </c>
      <c r="L719" s="18" t="s">
        <v>232</v>
      </c>
      <c r="M719" s="18" t="s">
        <v>2912</v>
      </c>
      <c r="N719" s="63" t="s">
        <v>41</v>
      </c>
      <c r="O719" s="2" t="s">
        <v>41</v>
      </c>
      <c r="P719" s="3">
        <v>45244</v>
      </c>
      <c r="Q719" s="3" t="str">
        <f>TEXT(Table1[[#This Row],[END DATE ]], "MMMM YYYY")</f>
        <v>November 2023</v>
      </c>
      <c r="R719" s="4">
        <v>0.52777777777777779</v>
      </c>
      <c r="S719" s="6">
        <f t="shared" si="35"/>
        <v>45244.506944444445</v>
      </c>
      <c r="T719" s="6">
        <f t="shared" si="36"/>
        <v>45244.527777777781</v>
      </c>
      <c r="U719" s="92">
        <f t="shared" si="37"/>
        <v>2.0833333335758653E-2</v>
      </c>
      <c r="V719" s="2" t="s">
        <v>25</v>
      </c>
      <c r="W719" s="10" t="s">
        <v>26</v>
      </c>
    </row>
    <row r="720" spans="1:23" ht="18" customHeight="1" x14ac:dyDescent="0.25">
      <c r="A720" s="107">
        <v>720</v>
      </c>
      <c r="B720" s="3">
        <v>45244</v>
      </c>
      <c r="C720" s="3" t="str">
        <f>TEXT(Table1[[#This Row],[CALL DATE]], "mmm yyy")</f>
        <v>Nov 2023</v>
      </c>
      <c r="D720" s="21">
        <v>0.59722222222222199</v>
      </c>
      <c r="E720" s="21">
        <v>0.60069444444444398</v>
      </c>
      <c r="F720" s="130">
        <f>Table1[[#This Row],[CALL 
ATTENDED 
TIME]]-Table1[[#This Row],[CALL RECEIVED TIME]]</f>
        <v>3.4722222222219878E-3</v>
      </c>
      <c r="G720" s="17" t="s">
        <v>3641</v>
      </c>
      <c r="H720" s="5" t="s">
        <v>36</v>
      </c>
      <c r="I720" s="5" t="s">
        <v>94</v>
      </c>
      <c r="J720" s="5" t="s">
        <v>443</v>
      </c>
      <c r="K720" s="5" t="s">
        <v>1608</v>
      </c>
      <c r="L720" s="22" t="s">
        <v>22</v>
      </c>
      <c r="M720" s="22" t="s">
        <v>2378</v>
      </c>
      <c r="N720" s="23" t="s">
        <v>41</v>
      </c>
      <c r="O720" s="23" t="s">
        <v>41</v>
      </c>
      <c r="P720" s="3">
        <v>45244</v>
      </c>
      <c r="Q720" s="3" t="str">
        <f>TEXT(Table1[[#This Row],[END DATE ]], "MMMM YYYY")</f>
        <v>November 2023</v>
      </c>
      <c r="R720" s="21">
        <v>0.60416666666666696</v>
      </c>
      <c r="S720" s="6">
        <f t="shared" si="35"/>
        <v>45244.597222222219</v>
      </c>
      <c r="T720" s="6">
        <f t="shared" si="36"/>
        <v>45244.604166666664</v>
      </c>
      <c r="U720" s="92">
        <f t="shared" si="37"/>
        <v>6.9444444452528842E-3</v>
      </c>
      <c r="V720" s="2" t="s">
        <v>25</v>
      </c>
      <c r="W720" s="2" t="s">
        <v>42</v>
      </c>
    </row>
    <row r="721" spans="1:23" ht="18" customHeight="1" x14ac:dyDescent="0.25">
      <c r="A721" s="107">
        <v>721</v>
      </c>
      <c r="B721" s="3">
        <v>45245</v>
      </c>
      <c r="C721" s="3" t="str">
        <f>TEXT(Table1[[#This Row],[CALL DATE]], "mmm yyy")</f>
        <v>Nov 2023</v>
      </c>
      <c r="D721" s="4">
        <v>0.42708333333333331</v>
      </c>
      <c r="E721" s="4">
        <v>0.43055555555555558</v>
      </c>
      <c r="F721" s="130">
        <f>Table1[[#This Row],[CALL 
ATTENDED 
TIME]]-Table1[[#This Row],[CALL RECEIVED TIME]]</f>
        <v>3.4722222222222654E-3</v>
      </c>
      <c r="G721" s="17" t="s">
        <v>1989</v>
      </c>
      <c r="H721" s="5" t="s">
        <v>355</v>
      </c>
      <c r="I721" s="5" t="s">
        <v>2393</v>
      </c>
      <c r="J721" s="2" t="s">
        <v>38</v>
      </c>
      <c r="K721" s="2" t="s">
        <v>111</v>
      </c>
      <c r="L721" s="18" t="s">
        <v>2913</v>
      </c>
      <c r="M721" s="18" t="s">
        <v>2914</v>
      </c>
      <c r="N721" s="63" t="s">
        <v>41</v>
      </c>
      <c r="O721" s="2" t="s">
        <v>41</v>
      </c>
      <c r="P721" s="3">
        <v>45245</v>
      </c>
      <c r="Q721" s="3" t="str">
        <f>TEXT(Table1[[#This Row],[END DATE ]], "MMMM YYYY")</f>
        <v>November 2023</v>
      </c>
      <c r="R721" s="4">
        <v>0.44791666666666669</v>
      </c>
      <c r="S721" s="6">
        <f t="shared" si="35"/>
        <v>45245.427083333336</v>
      </c>
      <c r="T721" s="6">
        <f t="shared" si="36"/>
        <v>45245.447916666664</v>
      </c>
      <c r="U721" s="92">
        <f t="shared" si="37"/>
        <v>2.0833333328482695E-2</v>
      </c>
      <c r="V721" s="2" t="s">
        <v>25</v>
      </c>
      <c r="W721" s="10" t="s">
        <v>26</v>
      </c>
    </row>
    <row r="722" spans="1:23" ht="18" customHeight="1" x14ac:dyDescent="0.25">
      <c r="A722" s="107">
        <v>722</v>
      </c>
      <c r="B722" s="3">
        <v>45245</v>
      </c>
      <c r="C722" s="3" t="str">
        <f>TEXT(Table1[[#This Row],[CALL DATE]], "mmm yyy")</f>
        <v>Nov 2023</v>
      </c>
      <c r="D722" s="4">
        <v>0.58333333333333337</v>
      </c>
      <c r="E722" s="4">
        <v>0.58680555555555558</v>
      </c>
      <c r="F722" s="130">
        <f>Table1[[#This Row],[CALL 
ATTENDED 
TIME]]-Table1[[#This Row],[CALL RECEIVED TIME]]</f>
        <v>3.4722222222222099E-3</v>
      </c>
      <c r="G722" s="17" t="s">
        <v>100</v>
      </c>
      <c r="H722" s="5" t="s">
        <v>355</v>
      </c>
      <c r="I722" s="5" t="s">
        <v>356</v>
      </c>
      <c r="J722" s="5" t="s">
        <v>77</v>
      </c>
      <c r="K722" s="5" t="s">
        <v>45</v>
      </c>
      <c r="L722" s="18" t="s">
        <v>2915</v>
      </c>
      <c r="M722" s="18" t="s">
        <v>2823</v>
      </c>
      <c r="N722" s="63" t="s">
        <v>41</v>
      </c>
      <c r="O722" s="2" t="s">
        <v>41</v>
      </c>
      <c r="P722" s="3">
        <f>B722</f>
        <v>45245</v>
      </c>
      <c r="Q722" s="3" t="str">
        <f>TEXT(Table1[[#This Row],[END DATE ]], "MMMM YYYY")</f>
        <v>November 2023</v>
      </c>
      <c r="R722" s="4">
        <v>0.59027777777777779</v>
      </c>
      <c r="S722" s="6">
        <f t="shared" si="35"/>
        <v>45245.583333333336</v>
      </c>
      <c r="T722" s="6">
        <f t="shared" si="36"/>
        <v>45245.590277777781</v>
      </c>
      <c r="U722" s="92">
        <f t="shared" si="37"/>
        <v>6.9444444452528842E-3</v>
      </c>
      <c r="V722" s="2" t="s">
        <v>25</v>
      </c>
      <c r="W722" s="10" t="s">
        <v>26</v>
      </c>
    </row>
    <row r="723" spans="1:23" ht="18" customHeight="1" x14ac:dyDescent="0.25">
      <c r="A723" s="107">
        <v>723</v>
      </c>
      <c r="B723" s="3">
        <v>45245</v>
      </c>
      <c r="C723" s="3" t="str">
        <f>TEXT(Table1[[#This Row],[CALL DATE]], "mmm yyy")</f>
        <v>Nov 2023</v>
      </c>
      <c r="D723" s="4">
        <v>0.2951388888888889</v>
      </c>
      <c r="E723" s="4">
        <v>0.2951388888888889</v>
      </c>
      <c r="F723" s="130">
        <f>Table1[[#This Row],[CALL 
ATTENDED 
TIME]]-Table1[[#This Row],[CALL RECEIVED TIME]]</f>
        <v>0</v>
      </c>
      <c r="G723" s="17" t="s">
        <v>1714</v>
      </c>
      <c r="H723" s="5" t="s">
        <v>786</v>
      </c>
      <c r="I723" s="5" t="s">
        <v>1715</v>
      </c>
      <c r="J723" s="5" t="s">
        <v>77</v>
      </c>
      <c r="K723" s="5" t="s">
        <v>45</v>
      </c>
      <c r="L723" s="18" t="s">
        <v>22</v>
      </c>
      <c r="M723" s="18" t="s">
        <v>2824</v>
      </c>
      <c r="N723" s="63" t="s">
        <v>41</v>
      </c>
      <c r="O723" s="2" t="s">
        <v>41</v>
      </c>
      <c r="P723" s="3">
        <f>B723</f>
        <v>45245</v>
      </c>
      <c r="Q723" s="3" t="str">
        <f>TEXT(Table1[[#This Row],[END DATE ]], "MMMM YYYY")</f>
        <v>November 2023</v>
      </c>
      <c r="R723" s="4">
        <v>0.2986111111111111</v>
      </c>
      <c r="S723" s="6">
        <f t="shared" si="35"/>
        <v>45245.295138888891</v>
      </c>
      <c r="T723" s="6">
        <f t="shared" si="36"/>
        <v>45245.298611111109</v>
      </c>
      <c r="U723" s="92">
        <f t="shared" si="37"/>
        <v>3.4722222189884633E-3</v>
      </c>
      <c r="V723" s="2" t="s">
        <v>25</v>
      </c>
      <c r="W723" s="10" t="s">
        <v>26</v>
      </c>
    </row>
    <row r="724" spans="1:23" ht="18" customHeight="1" x14ac:dyDescent="0.25">
      <c r="A724" s="107">
        <v>724</v>
      </c>
      <c r="B724" s="3">
        <v>45245</v>
      </c>
      <c r="C724" s="3" t="str">
        <f>TEXT(Table1[[#This Row],[CALL DATE]], "mmm yyy")</f>
        <v>Nov 2023</v>
      </c>
      <c r="D724" s="4">
        <v>0.60416666666666663</v>
      </c>
      <c r="E724" s="4">
        <v>0.61111111111111105</v>
      </c>
      <c r="F724" s="130">
        <f>Table1[[#This Row],[CALL 
ATTENDED 
TIME]]-Table1[[#This Row],[CALL RECEIVED TIME]]</f>
        <v>6.9444444444444198E-3</v>
      </c>
      <c r="G724" s="25" t="s">
        <v>3675</v>
      </c>
      <c r="H724" s="5" t="s">
        <v>43</v>
      </c>
      <c r="I724" s="5" t="s">
        <v>136</v>
      </c>
      <c r="J724" s="2" t="s">
        <v>171</v>
      </c>
      <c r="K724" s="5" t="s">
        <v>45</v>
      </c>
      <c r="L724" s="17" t="s">
        <v>2369</v>
      </c>
      <c r="M724" s="17" t="s">
        <v>2916</v>
      </c>
      <c r="N724" s="5" t="s">
        <v>2917</v>
      </c>
      <c r="O724" s="2" t="s">
        <v>41</v>
      </c>
      <c r="P724" s="3">
        <v>45246</v>
      </c>
      <c r="Q724" s="3" t="str">
        <f>TEXT(Table1[[#This Row],[END DATE ]], "MMMM YYYY")</f>
        <v>November 2023</v>
      </c>
      <c r="R724" s="4">
        <v>0.85416666666666663</v>
      </c>
      <c r="S724" s="6">
        <f t="shared" si="35"/>
        <v>45245.604166666664</v>
      </c>
      <c r="T724" s="6">
        <f t="shared" si="36"/>
        <v>45246.854166666664</v>
      </c>
      <c r="U724" s="92">
        <f t="shared" si="37"/>
        <v>1.25</v>
      </c>
      <c r="V724" s="2" t="s">
        <v>25</v>
      </c>
      <c r="W724" s="10" t="s">
        <v>26</v>
      </c>
    </row>
    <row r="725" spans="1:23" ht="18" customHeight="1" x14ac:dyDescent="0.25">
      <c r="A725" s="107">
        <v>725</v>
      </c>
      <c r="B725" s="3">
        <v>45245</v>
      </c>
      <c r="C725" s="3" t="str">
        <f>TEXT(Table1[[#This Row],[CALL DATE]], "mmm yyy")</f>
        <v>Nov 2023</v>
      </c>
      <c r="D725" s="4">
        <v>0.95833333333333337</v>
      </c>
      <c r="E725" s="4">
        <v>0.96180555555555547</v>
      </c>
      <c r="F725" s="130">
        <f>Table1[[#This Row],[CALL 
ATTENDED 
TIME]]-Table1[[#This Row],[CALL RECEIVED TIME]]</f>
        <v>3.4722222222220989E-3</v>
      </c>
      <c r="G725" s="17" t="s">
        <v>3673</v>
      </c>
      <c r="H725" s="5" t="s">
        <v>328</v>
      </c>
      <c r="I725" s="5" t="s">
        <v>460</v>
      </c>
      <c r="J725" s="2" t="s">
        <v>21</v>
      </c>
      <c r="K725" s="2" t="s">
        <v>162</v>
      </c>
      <c r="L725" s="18" t="s">
        <v>3378</v>
      </c>
      <c r="M725" s="18" t="s">
        <v>2918</v>
      </c>
      <c r="N725" s="63" t="s">
        <v>41</v>
      </c>
      <c r="O725" s="2" t="s">
        <v>41</v>
      </c>
      <c r="P725" s="3">
        <v>45245</v>
      </c>
      <c r="Q725" s="3" t="str">
        <f>TEXT(Table1[[#This Row],[END DATE ]], "MMMM YYYY")</f>
        <v>November 2023</v>
      </c>
      <c r="R725" s="4">
        <v>0.96875</v>
      </c>
      <c r="S725" s="6">
        <f t="shared" si="35"/>
        <v>45245.958333333336</v>
      </c>
      <c r="T725" s="6">
        <f t="shared" si="36"/>
        <v>45245.96875</v>
      </c>
      <c r="U725" s="92">
        <f t="shared" si="37"/>
        <v>1.0416666664241347E-2</v>
      </c>
      <c r="V725" s="2" t="s">
        <v>25</v>
      </c>
      <c r="W725" s="10" t="s">
        <v>26</v>
      </c>
    </row>
    <row r="726" spans="1:23" ht="18" customHeight="1" x14ac:dyDescent="0.25">
      <c r="A726" s="107">
        <v>726</v>
      </c>
      <c r="B726" s="3">
        <v>45245</v>
      </c>
      <c r="C726" s="3" t="str">
        <f>TEXT(Table1[[#This Row],[CALL DATE]], "mmm yyy")</f>
        <v>Nov 2023</v>
      </c>
      <c r="D726" s="4">
        <v>0.91666666666666663</v>
      </c>
      <c r="E726" s="4">
        <v>0.92361111111111116</v>
      </c>
      <c r="F726" s="130">
        <f>Table1[[#This Row],[CALL 
ATTENDED 
TIME]]-Table1[[#This Row],[CALL RECEIVED TIME]]</f>
        <v>6.9444444444445308E-3</v>
      </c>
      <c r="G726" s="17" t="s">
        <v>57</v>
      </c>
      <c r="H726" s="5" t="s">
        <v>27</v>
      </c>
      <c r="I726" s="5" t="s">
        <v>58</v>
      </c>
      <c r="J726" s="2" t="s">
        <v>21</v>
      </c>
      <c r="K726" s="5" t="s">
        <v>1608</v>
      </c>
      <c r="L726" s="18" t="s">
        <v>684</v>
      </c>
      <c r="M726" s="18" t="s">
        <v>3466</v>
      </c>
      <c r="N726" s="2" t="s">
        <v>41</v>
      </c>
      <c r="O726" s="2" t="s">
        <v>41</v>
      </c>
      <c r="P726" s="3">
        <v>45245</v>
      </c>
      <c r="Q726" s="3" t="str">
        <f>TEXT(Table1[[#This Row],[END DATE ]], "MMMM YYYY")</f>
        <v>November 2023</v>
      </c>
      <c r="R726" s="4">
        <v>0.9375</v>
      </c>
      <c r="S726" s="6">
        <f t="shared" si="35"/>
        <v>45245.916666666664</v>
      </c>
      <c r="T726" s="6">
        <f t="shared" si="36"/>
        <v>45245.9375</v>
      </c>
      <c r="U726" s="92">
        <f t="shared" si="37"/>
        <v>2.0833333335758653E-2</v>
      </c>
      <c r="V726" s="2" t="s">
        <v>25</v>
      </c>
      <c r="W726" s="2" t="s">
        <v>47</v>
      </c>
    </row>
    <row r="727" spans="1:23" ht="18" customHeight="1" x14ac:dyDescent="0.25">
      <c r="A727" s="107">
        <v>727</v>
      </c>
      <c r="B727" s="3">
        <v>45245</v>
      </c>
      <c r="C727" s="3" t="str">
        <f>TEXT(Table1[[#This Row],[CALL DATE]], "mmm yyy")</f>
        <v>Nov 2023</v>
      </c>
      <c r="D727" s="4">
        <v>0.52777777777777779</v>
      </c>
      <c r="E727" s="4">
        <v>0.53472222222222221</v>
      </c>
      <c r="F727" s="130">
        <f>Table1[[#This Row],[CALL 
ATTENDED 
TIME]]-Table1[[#This Row],[CALL RECEIVED TIME]]</f>
        <v>6.9444444444444198E-3</v>
      </c>
      <c r="G727" s="17" t="s">
        <v>18</v>
      </c>
      <c r="H727" s="5" t="s">
        <v>19</v>
      </c>
      <c r="I727" s="5" t="s">
        <v>20</v>
      </c>
      <c r="J727" s="5" t="s">
        <v>54</v>
      </c>
      <c r="K727" s="5" t="s">
        <v>45</v>
      </c>
      <c r="L727" s="18" t="s">
        <v>22</v>
      </c>
      <c r="M727" s="18" t="s">
        <v>2919</v>
      </c>
      <c r="N727" s="2" t="s">
        <v>3533</v>
      </c>
      <c r="O727" s="2" t="s">
        <v>41</v>
      </c>
      <c r="P727" s="3">
        <v>45245</v>
      </c>
      <c r="Q727" s="3" t="str">
        <f>TEXT(Table1[[#This Row],[END DATE ]], "MMMM YYYY")</f>
        <v>November 2023</v>
      </c>
      <c r="R727" s="4">
        <v>0.54166666666666663</v>
      </c>
      <c r="S727" s="6">
        <f t="shared" si="35"/>
        <v>45245.527777777781</v>
      </c>
      <c r="T727" s="6">
        <f t="shared" si="36"/>
        <v>45245.541666666664</v>
      </c>
      <c r="U727" s="92">
        <f t="shared" si="37"/>
        <v>1.3888888883229811E-2</v>
      </c>
      <c r="V727" s="2" t="s">
        <v>25</v>
      </c>
      <c r="W727" s="10" t="s">
        <v>26</v>
      </c>
    </row>
    <row r="728" spans="1:23" ht="18" customHeight="1" x14ac:dyDescent="0.25">
      <c r="A728" s="107">
        <v>728</v>
      </c>
      <c r="B728" s="3">
        <v>45245</v>
      </c>
      <c r="C728" s="3" t="str">
        <f>TEXT(Table1[[#This Row],[CALL DATE]], "mmm yyy")</f>
        <v>Nov 2023</v>
      </c>
      <c r="D728" s="4">
        <v>0.56944444444444398</v>
      </c>
      <c r="E728" s="4">
        <v>0.57291666666666696</v>
      </c>
      <c r="F728" s="130">
        <f>Table1[[#This Row],[CALL 
ATTENDED 
TIME]]-Table1[[#This Row],[CALL RECEIVED TIME]]</f>
        <v>3.472222222222987E-3</v>
      </c>
      <c r="G728" s="17" t="s">
        <v>3638</v>
      </c>
      <c r="H728" s="5" t="s">
        <v>212</v>
      </c>
      <c r="I728" s="5" t="s">
        <v>213</v>
      </c>
      <c r="J728" s="5" t="s">
        <v>443</v>
      </c>
      <c r="K728" s="2" t="s">
        <v>111</v>
      </c>
      <c r="L728" s="57" t="s">
        <v>2920</v>
      </c>
      <c r="M728" s="57" t="s">
        <v>2921</v>
      </c>
      <c r="N728" s="9" t="s">
        <v>3334</v>
      </c>
      <c r="O728" s="9" t="s">
        <v>41</v>
      </c>
      <c r="P728" s="3">
        <v>45245</v>
      </c>
      <c r="Q728" s="3" t="str">
        <f>TEXT(Table1[[#This Row],[END DATE ]], "MMMM YYYY")</f>
        <v>November 2023</v>
      </c>
      <c r="R728" s="4">
        <v>0.57638888888888895</v>
      </c>
      <c r="S728" s="6">
        <f t="shared" si="35"/>
        <v>45245.569444444445</v>
      </c>
      <c r="T728" s="6">
        <f t="shared" si="36"/>
        <v>45245.576388888891</v>
      </c>
      <c r="U728" s="92">
        <f t="shared" si="37"/>
        <v>6.9444444452528842E-3</v>
      </c>
      <c r="V728" s="2" t="s">
        <v>25</v>
      </c>
      <c r="W728" s="2" t="s">
        <v>42</v>
      </c>
    </row>
    <row r="729" spans="1:23" ht="18" customHeight="1" x14ac:dyDescent="0.25">
      <c r="A729" s="107">
        <v>729</v>
      </c>
      <c r="B729" s="3">
        <v>45246</v>
      </c>
      <c r="C729" s="3" t="str">
        <f>TEXT(Table1[[#This Row],[CALL DATE]], "mmm yyy")</f>
        <v>Nov 2023</v>
      </c>
      <c r="D729" s="4">
        <v>0.46527777777777773</v>
      </c>
      <c r="E729" s="4">
        <v>0.46875</v>
      </c>
      <c r="F729" s="130">
        <f>Table1[[#This Row],[CALL 
ATTENDED 
TIME]]-Table1[[#This Row],[CALL RECEIVED TIME]]</f>
        <v>3.4722222222222654E-3</v>
      </c>
      <c r="G729" s="17" t="s">
        <v>3379</v>
      </c>
      <c r="H729" s="5" t="s">
        <v>1591</v>
      </c>
      <c r="I729" s="5" t="s">
        <v>1592</v>
      </c>
      <c r="J729" s="2" t="s">
        <v>38</v>
      </c>
      <c r="K729" s="34" t="s">
        <v>721</v>
      </c>
      <c r="L729" s="18" t="s">
        <v>2922</v>
      </c>
      <c r="M729" s="18" t="s">
        <v>2923</v>
      </c>
      <c r="N729" s="63" t="s">
        <v>41</v>
      </c>
      <c r="O729" s="2" t="s">
        <v>41</v>
      </c>
      <c r="P729" s="3">
        <v>45246</v>
      </c>
      <c r="Q729" s="3" t="str">
        <f>TEXT(Table1[[#This Row],[END DATE ]], "MMMM YYYY")</f>
        <v>November 2023</v>
      </c>
      <c r="R729" s="4">
        <v>0.47916666666666669</v>
      </c>
      <c r="S729" s="6">
        <f t="shared" si="35"/>
        <v>45246.465277777781</v>
      </c>
      <c r="T729" s="6">
        <f t="shared" si="36"/>
        <v>45246.479166666664</v>
      </c>
      <c r="U729" s="92">
        <f t="shared" si="37"/>
        <v>1.3888888883229811E-2</v>
      </c>
      <c r="V729" s="2" t="s">
        <v>25</v>
      </c>
      <c r="W729" s="10" t="s">
        <v>26</v>
      </c>
    </row>
    <row r="730" spans="1:23" ht="18" customHeight="1" x14ac:dyDescent="0.25">
      <c r="A730" s="107">
        <v>730</v>
      </c>
      <c r="B730" s="3">
        <v>45246</v>
      </c>
      <c r="C730" s="3" t="str">
        <f>TEXT(Table1[[#This Row],[CALL DATE]], "mmm yyy")</f>
        <v>Nov 2023</v>
      </c>
      <c r="D730" s="4">
        <v>0.3125</v>
      </c>
      <c r="E730" s="4">
        <v>0.31597222222222221</v>
      </c>
      <c r="F730" s="130">
        <f>Table1[[#This Row],[CALL 
ATTENDED 
TIME]]-Table1[[#This Row],[CALL RECEIVED TIME]]</f>
        <v>3.4722222222222099E-3</v>
      </c>
      <c r="G730" s="17" t="s">
        <v>3641</v>
      </c>
      <c r="H730" s="5" t="s">
        <v>36</v>
      </c>
      <c r="I730" s="5" t="s">
        <v>37</v>
      </c>
      <c r="J730" s="5" t="s">
        <v>77</v>
      </c>
      <c r="K730" s="5" t="s">
        <v>1608</v>
      </c>
      <c r="L730" s="18" t="s">
        <v>22</v>
      </c>
      <c r="M730" s="18" t="s">
        <v>3588</v>
      </c>
      <c r="N730" s="2" t="s">
        <v>41</v>
      </c>
      <c r="O730" s="2" t="s">
        <v>41</v>
      </c>
      <c r="P730" s="3">
        <f t="shared" ref="P730:P738" si="38">B730</f>
        <v>45246</v>
      </c>
      <c r="Q730" s="3" t="str">
        <f>TEXT(Table1[[#This Row],[END DATE ]], "MMMM YYYY")</f>
        <v>November 2023</v>
      </c>
      <c r="R730" s="4">
        <v>0.31944444444444448</v>
      </c>
      <c r="S730" s="6">
        <f t="shared" si="35"/>
        <v>45246.3125</v>
      </c>
      <c r="T730" s="6">
        <f t="shared" si="36"/>
        <v>45246.319444444445</v>
      </c>
      <c r="U730" s="92">
        <f t="shared" si="37"/>
        <v>6.9444444452528842E-3</v>
      </c>
      <c r="V730" s="2" t="s">
        <v>25</v>
      </c>
      <c r="W730" s="2" t="s">
        <v>42</v>
      </c>
    </row>
    <row r="731" spans="1:23" ht="18" customHeight="1" x14ac:dyDescent="0.25">
      <c r="A731" s="107">
        <v>731</v>
      </c>
      <c r="B731" s="3">
        <v>45246</v>
      </c>
      <c r="C731" s="3" t="str">
        <f>TEXT(Table1[[#This Row],[CALL DATE]], "mmm yyy")</f>
        <v>Nov 2023</v>
      </c>
      <c r="D731" s="4">
        <v>0.33333333333333331</v>
      </c>
      <c r="E731" s="4">
        <v>0.34027777777777773</v>
      </c>
      <c r="F731" s="130">
        <f>Table1[[#This Row],[CALL 
ATTENDED 
TIME]]-Table1[[#This Row],[CALL RECEIVED TIME]]</f>
        <v>6.9444444444444198E-3</v>
      </c>
      <c r="G731" s="17" t="s">
        <v>57</v>
      </c>
      <c r="H731" s="5" t="s">
        <v>27</v>
      </c>
      <c r="I731" s="5" t="s">
        <v>58</v>
      </c>
      <c r="J731" s="5" t="s">
        <v>77</v>
      </c>
      <c r="K731" s="10" t="s">
        <v>45</v>
      </c>
      <c r="L731" s="18" t="s">
        <v>33</v>
      </c>
      <c r="M731" s="18" t="s">
        <v>2924</v>
      </c>
      <c r="N731" s="2" t="s">
        <v>41</v>
      </c>
      <c r="O731" s="2" t="s">
        <v>41</v>
      </c>
      <c r="P731" s="3">
        <f t="shared" si="38"/>
        <v>45246</v>
      </c>
      <c r="Q731" s="3" t="str">
        <f>TEXT(Table1[[#This Row],[END DATE ]], "MMMM YYYY")</f>
        <v>November 2023</v>
      </c>
      <c r="R731" s="4">
        <v>0.34722222222222227</v>
      </c>
      <c r="S731" s="6">
        <f t="shared" si="35"/>
        <v>45246.333333333336</v>
      </c>
      <c r="T731" s="6">
        <f t="shared" si="36"/>
        <v>45246.347222222219</v>
      </c>
      <c r="U731" s="92">
        <f t="shared" si="37"/>
        <v>1.3888888883229811E-2</v>
      </c>
      <c r="V731" s="2" t="s">
        <v>25</v>
      </c>
      <c r="W731" s="2" t="s">
        <v>47</v>
      </c>
    </row>
    <row r="732" spans="1:23" ht="18" customHeight="1" x14ac:dyDescent="0.25">
      <c r="A732" s="107">
        <v>732</v>
      </c>
      <c r="B732" s="3">
        <v>45246</v>
      </c>
      <c r="C732" s="3" t="str">
        <f>TEXT(Table1[[#This Row],[CALL DATE]], "mmm yyy")</f>
        <v>Nov 2023</v>
      </c>
      <c r="D732" s="4">
        <v>0.3576388888888889</v>
      </c>
      <c r="E732" s="4">
        <v>0.3611111111111111</v>
      </c>
      <c r="F732" s="130">
        <f>Table1[[#This Row],[CALL 
ATTENDED 
TIME]]-Table1[[#This Row],[CALL RECEIVED TIME]]</f>
        <v>3.4722222222222099E-3</v>
      </c>
      <c r="G732" s="17" t="s">
        <v>57</v>
      </c>
      <c r="H732" s="5" t="s">
        <v>27</v>
      </c>
      <c r="I732" s="5" t="s">
        <v>58</v>
      </c>
      <c r="J732" s="5" t="s">
        <v>77</v>
      </c>
      <c r="K732" s="5" t="s">
        <v>141</v>
      </c>
      <c r="L732" s="18" t="s">
        <v>33</v>
      </c>
      <c r="M732" s="18" t="s">
        <v>2824</v>
      </c>
      <c r="N732" s="2" t="s">
        <v>41</v>
      </c>
      <c r="O732" s="2" t="s">
        <v>41</v>
      </c>
      <c r="P732" s="3">
        <f t="shared" si="38"/>
        <v>45246</v>
      </c>
      <c r="Q732" s="3" t="str">
        <f>TEXT(Table1[[#This Row],[END DATE ]], "MMMM YYYY")</f>
        <v>November 2023</v>
      </c>
      <c r="R732" s="4">
        <v>0.36458333333333331</v>
      </c>
      <c r="S732" s="6">
        <f t="shared" si="35"/>
        <v>45246.357638888891</v>
      </c>
      <c r="T732" s="6">
        <f t="shared" si="36"/>
        <v>45246.364583333336</v>
      </c>
      <c r="U732" s="92">
        <f t="shared" si="37"/>
        <v>6.9444444452528842E-3</v>
      </c>
      <c r="V732" s="2" t="s">
        <v>25</v>
      </c>
      <c r="W732" s="2" t="s">
        <v>47</v>
      </c>
    </row>
    <row r="733" spans="1:23" ht="18" customHeight="1" x14ac:dyDescent="0.25">
      <c r="A733" s="107">
        <v>733</v>
      </c>
      <c r="B733" s="3">
        <v>45246</v>
      </c>
      <c r="C733" s="3" t="str">
        <f>TEXT(Table1[[#This Row],[CALL DATE]], "mmm yyy")</f>
        <v>Nov 2023</v>
      </c>
      <c r="D733" s="4">
        <v>0.42708333333333331</v>
      </c>
      <c r="E733" s="4">
        <v>0.43055555555555558</v>
      </c>
      <c r="F733" s="130">
        <f>Table1[[#This Row],[CALL 
ATTENDED 
TIME]]-Table1[[#This Row],[CALL RECEIVED TIME]]</f>
        <v>3.4722222222222654E-3</v>
      </c>
      <c r="G733" s="17" t="s">
        <v>57</v>
      </c>
      <c r="H733" s="5" t="s">
        <v>27</v>
      </c>
      <c r="I733" s="5" t="s">
        <v>58</v>
      </c>
      <c r="J733" s="5" t="s">
        <v>77</v>
      </c>
      <c r="K733" s="5" t="s">
        <v>45</v>
      </c>
      <c r="L733" s="18" t="s">
        <v>2925</v>
      </c>
      <c r="M733" s="18" t="s">
        <v>2926</v>
      </c>
      <c r="N733" s="2" t="s">
        <v>41</v>
      </c>
      <c r="O733" s="2" t="s">
        <v>41</v>
      </c>
      <c r="P733" s="3">
        <f t="shared" si="38"/>
        <v>45246</v>
      </c>
      <c r="Q733" s="3" t="str">
        <f>TEXT(Table1[[#This Row],[END DATE ]], "MMMM YYYY")</f>
        <v>November 2023</v>
      </c>
      <c r="R733" s="4">
        <v>0.4375</v>
      </c>
      <c r="S733" s="6">
        <f t="shared" si="35"/>
        <v>45246.427083333336</v>
      </c>
      <c r="T733" s="6">
        <f t="shared" si="36"/>
        <v>45246.4375</v>
      </c>
      <c r="U733" s="92">
        <f t="shared" si="37"/>
        <v>1.0416666664241347E-2</v>
      </c>
      <c r="V733" s="2" t="s">
        <v>25</v>
      </c>
      <c r="W733" s="2" t="s">
        <v>47</v>
      </c>
    </row>
    <row r="734" spans="1:23" ht="18" customHeight="1" x14ac:dyDescent="0.25">
      <c r="A734" s="107">
        <v>734</v>
      </c>
      <c r="B734" s="3">
        <v>45246</v>
      </c>
      <c r="C734" s="3" t="str">
        <f>TEXT(Table1[[#This Row],[CALL DATE]], "mmm yyy")</f>
        <v>Nov 2023</v>
      </c>
      <c r="D734" s="4">
        <v>0.58333333333333337</v>
      </c>
      <c r="E734" s="4">
        <v>0.59027777777777779</v>
      </c>
      <c r="F734" s="130">
        <f>Table1[[#This Row],[CALL 
ATTENDED 
TIME]]-Table1[[#This Row],[CALL RECEIVED TIME]]</f>
        <v>6.9444444444444198E-3</v>
      </c>
      <c r="G734" s="17" t="s">
        <v>2927</v>
      </c>
      <c r="H734" s="5" t="s">
        <v>533</v>
      </c>
      <c r="I734" s="5" t="s">
        <v>2928</v>
      </c>
      <c r="J734" s="5" t="s">
        <v>77</v>
      </c>
      <c r="K734" s="5" t="s">
        <v>45</v>
      </c>
      <c r="L734" s="18" t="s">
        <v>2929</v>
      </c>
      <c r="M734" s="18" t="s">
        <v>2823</v>
      </c>
      <c r="N734" s="63" t="s">
        <v>41</v>
      </c>
      <c r="O734" s="2" t="s">
        <v>41</v>
      </c>
      <c r="P734" s="3">
        <f t="shared" si="38"/>
        <v>45246</v>
      </c>
      <c r="Q734" s="3" t="str">
        <f>TEXT(Table1[[#This Row],[END DATE ]], "MMMM YYYY")</f>
        <v>November 2023</v>
      </c>
      <c r="R734" s="4">
        <v>0.59722222222222221</v>
      </c>
      <c r="S734" s="6">
        <f t="shared" si="35"/>
        <v>45246.583333333336</v>
      </c>
      <c r="T734" s="6">
        <f t="shared" si="36"/>
        <v>45246.597222222219</v>
      </c>
      <c r="U734" s="92">
        <f t="shared" si="37"/>
        <v>1.3888888883229811E-2</v>
      </c>
      <c r="V734" s="2" t="s">
        <v>25</v>
      </c>
      <c r="W734" s="10" t="s">
        <v>26</v>
      </c>
    </row>
    <row r="735" spans="1:23" ht="18" customHeight="1" x14ac:dyDescent="0.25">
      <c r="A735" s="107">
        <v>735</v>
      </c>
      <c r="B735" s="3">
        <v>45246</v>
      </c>
      <c r="C735" s="3" t="str">
        <f>TEXT(Table1[[#This Row],[CALL DATE]], "mmm yyy")</f>
        <v>Nov 2023</v>
      </c>
      <c r="D735" s="4">
        <v>0.66666666666666663</v>
      </c>
      <c r="E735" s="4">
        <v>0.67361111111111116</v>
      </c>
      <c r="F735" s="130">
        <f>Table1[[#This Row],[CALL 
ATTENDED 
TIME]]-Table1[[#This Row],[CALL RECEIVED TIME]]</f>
        <v>6.9444444444445308E-3</v>
      </c>
      <c r="G735" s="17" t="s">
        <v>3654</v>
      </c>
      <c r="H735" s="5" t="s">
        <v>27</v>
      </c>
      <c r="I735" s="5" t="s">
        <v>145</v>
      </c>
      <c r="J735" s="5" t="s">
        <v>77</v>
      </c>
      <c r="K735" s="5" t="s">
        <v>45</v>
      </c>
      <c r="L735" s="17" t="s">
        <v>2930</v>
      </c>
      <c r="M735" s="18" t="s">
        <v>2824</v>
      </c>
      <c r="N735" s="63" t="s">
        <v>41</v>
      </c>
      <c r="O735" s="2" t="s">
        <v>41</v>
      </c>
      <c r="P735" s="3">
        <f t="shared" si="38"/>
        <v>45246</v>
      </c>
      <c r="Q735" s="3" t="str">
        <f>TEXT(Table1[[#This Row],[END DATE ]], "MMMM YYYY")</f>
        <v>November 2023</v>
      </c>
      <c r="R735" s="4">
        <v>0.67708333333333337</v>
      </c>
      <c r="S735" s="6">
        <f t="shared" si="35"/>
        <v>45246.666666666664</v>
      </c>
      <c r="T735" s="6">
        <f t="shared" si="36"/>
        <v>45246.677083333336</v>
      </c>
      <c r="U735" s="92">
        <f t="shared" si="37"/>
        <v>1.0416666671517305E-2</v>
      </c>
      <c r="V735" s="2" t="s">
        <v>25</v>
      </c>
      <c r="W735" s="10" t="s">
        <v>26</v>
      </c>
    </row>
    <row r="736" spans="1:23" ht="18" customHeight="1" x14ac:dyDescent="0.25">
      <c r="A736" s="107">
        <v>736</v>
      </c>
      <c r="B736" s="3">
        <v>45247</v>
      </c>
      <c r="C736" s="3" t="str">
        <f>TEXT(Table1[[#This Row],[CALL DATE]], "mmm yyy")</f>
        <v>Nov 2023</v>
      </c>
      <c r="D736" s="4">
        <v>0.375</v>
      </c>
      <c r="E736" s="4">
        <v>0.37847222222222227</v>
      </c>
      <c r="F736" s="130">
        <f>Table1[[#This Row],[CALL 
ATTENDED 
TIME]]-Table1[[#This Row],[CALL RECEIVED TIME]]</f>
        <v>3.4722222222222654E-3</v>
      </c>
      <c r="G736" s="17" t="s">
        <v>100</v>
      </c>
      <c r="H736" s="5" t="s">
        <v>355</v>
      </c>
      <c r="I736" s="5" t="s">
        <v>356</v>
      </c>
      <c r="J736" s="5" t="s">
        <v>77</v>
      </c>
      <c r="K736" s="5" t="s">
        <v>45</v>
      </c>
      <c r="L736" s="18" t="s">
        <v>403</v>
      </c>
      <c r="M736" s="18" t="s">
        <v>2931</v>
      </c>
      <c r="N736" s="63" t="s">
        <v>41</v>
      </c>
      <c r="O736" s="2" t="s">
        <v>41</v>
      </c>
      <c r="P736" s="3">
        <f t="shared" si="38"/>
        <v>45247</v>
      </c>
      <c r="Q736" s="3" t="str">
        <f>TEXT(Table1[[#This Row],[END DATE ]], "MMMM YYYY")</f>
        <v>November 2023</v>
      </c>
      <c r="R736" s="4">
        <v>0.38194444444444442</v>
      </c>
      <c r="S736" s="6">
        <f t="shared" si="35"/>
        <v>45247.375</v>
      </c>
      <c r="T736" s="6">
        <f t="shared" si="36"/>
        <v>45247.381944444445</v>
      </c>
      <c r="U736" s="92">
        <f t="shared" si="37"/>
        <v>6.9444444452528842E-3</v>
      </c>
      <c r="V736" s="2" t="s">
        <v>25</v>
      </c>
      <c r="W736" s="10" t="s">
        <v>26</v>
      </c>
    </row>
    <row r="737" spans="1:23" ht="18" customHeight="1" x14ac:dyDescent="0.25">
      <c r="A737" s="107">
        <v>737</v>
      </c>
      <c r="B737" s="3">
        <v>45247</v>
      </c>
      <c r="C737" s="3" t="str">
        <f>TEXT(Table1[[#This Row],[CALL DATE]], "mmm yyy")</f>
        <v>Nov 2023</v>
      </c>
      <c r="D737" s="4">
        <v>0.625</v>
      </c>
      <c r="E737" s="4">
        <v>0.625</v>
      </c>
      <c r="F737" s="130">
        <f>Table1[[#This Row],[CALL 
ATTENDED 
TIME]]-Table1[[#This Row],[CALL RECEIVED TIME]]</f>
        <v>0</v>
      </c>
      <c r="G737" s="17" t="s">
        <v>3646</v>
      </c>
      <c r="H737" s="5" t="s">
        <v>128</v>
      </c>
      <c r="I737" s="5" t="s">
        <v>798</v>
      </c>
      <c r="J737" s="5" t="s">
        <v>77</v>
      </c>
      <c r="K737" s="5" t="s">
        <v>45</v>
      </c>
      <c r="L737" s="18" t="s">
        <v>39</v>
      </c>
      <c r="M737" s="18" t="s">
        <v>2824</v>
      </c>
      <c r="N737" s="63" t="s">
        <v>41</v>
      </c>
      <c r="O737" s="2" t="s">
        <v>41</v>
      </c>
      <c r="P737" s="3">
        <f t="shared" si="38"/>
        <v>45247</v>
      </c>
      <c r="Q737" s="3" t="str">
        <f>TEXT(Table1[[#This Row],[END DATE ]], "MMMM YYYY")</f>
        <v>November 2023</v>
      </c>
      <c r="R737" s="4">
        <v>0.62847222222222221</v>
      </c>
      <c r="S737" s="6">
        <f t="shared" si="35"/>
        <v>45247.625</v>
      </c>
      <c r="T737" s="6">
        <f t="shared" si="36"/>
        <v>45247.628472222219</v>
      </c>
      <c r="U737" s="92">
        <f t="shared" si="37"/>
        <v>3.4722222189884633E-3</v>
      </c>
      <c r="V737" s="2" t="s">
        <v>25</v>
      </c>
      <c r="W737" s="10" t="s">
        <v>42</v>
      </c>
    </row>
    <row r="738" spans="1:23" ht="18" customHeight="1" x14ac:dyDescent="0.25">
      <c r="A738" s="107">
        <v>738</v>
      </c>
      <c r="B738" s="3">
        <v>45247</v>
      </c>
      <c r="C738" s="3" t="str">
        <f>TEXT(Table1[[#This Row],[CALL DATE]], "mmm yyy")</f>
        <v>Nov 2023</v>
      </c>
      <c r="D738" s="4">
        <v>0.60416666666666663</v>
      </c>
      <c r="E738" s="4">
        <v>0.60555555555555551</v>
      </c>
      <c r="F738" s="130">
        <f>Table1[[#This Row],[CALL 
ATTENDED 
TIME]]-Table1[[#This Row],[CALL RECEIVED TIME]]</f>
        <v>1.388888888888884E-3</v>
      </c>
      <c r="G738" s="17" t="s">
        <v>100</v>
      </c>
      <c r="H738" s="5" t="s">
        <v>355</v>
      </c>
      <c r="I738" s="5" t="s">
        <v>356</v>
      </c>
      <c r="J738" s="5" t="s">
        <v>77</v>
      </c>
      <c r="K738" s="5" t="s">
        <v>45</v>
      </c>
      <c r="L738" s="18" t="s">
        <v>2932</v>
      </c>
      <c r="M738" s="18" t="s">
        <v>3539</v>
      </c>
      <c r="N738" s="63" t="s">
        <v>41</v>
      </c>
      <c r="O738" s="2" t="s">
        <v>41</v>
      </c>
      <c r="P738" s="3">
        <f t="shared" si="38"/>
        <v>45247</v>
      </c>
      <c r="Q738" s="3" t="str">
        <f>TEXT(Table1[[#This Row],[END DATE ]], "MMMM YYYY")</f>
        <v>November 2023</v>
      </c>
      <c r="R738" s="4">
        <v>0.60763888888888895</v>
      </c>
      <c r="S738" s="6">
        <f t="shared" si="35"/>
        <v>45247.604166666664</v>
      </c>
      <c r="T738" s="6">
        <f t="shared" si="36"/>
        <v>45247.607638888891</v>
      </c>
      <c r="U738" s="92">
        <f t="shared" si="37"/>
        <v>3.4722222262644209E-3</v>
      </c>
      <c r="V738" s="2" t="s">
        <v>25</v>
      </c>
      <c r="W738" s="10" t="s">
        <v>26</v>
      </c>
    </row>
    <row r="739" spans="1:23" ht="18" customHeight="1" x14ac:dyDescent="0.25">
      <c r="A739" s="107">
        <v>739</v>
      </c>
      <c r="B739" s="3">
        <v>45247</v>
      </c>
      <c r="C739" s="3" t="str">
        <f>TEXT(Table1[[#This Row],[CALL DATE]], "mmm yyy")</f>
        <v>Nov 2023</v>
      </c>
      <c r="D739" s="4">
        <v>0.28819444444444448</v>
      </c>
      <c r="E739" s="4">
        <v>0.29166666666666669</v>
      </c>
      <c r="F739" s="130">
        <f>Table1[[#This Row],[CALL 
ATTENDED 
TIME]]-Table1[[#This Row],[CALL RECEIVED TIME]]</f>
        <v>3.4722222222222099E-3</v>
      </c>
      <c r="G739" s="17" t="s">
        <v>3651</v>
      </c>
      <c r="H739" s="5" t="s">
        <v>43</v>
      </c>
      <c r="I739" s="5" t="s">
        <v>44</v>
      </c>
      <c r="J739" s="2" t="s">
        <v>21</v>
      </c>
      <c r="K739" s="5" t="s">
        <v>45</v>
      </c>
      <c r="L739" s="18" t="s">
        <v>845</v>
      </c>
      <c r="M739" s="18" t="s">
        <v>2933</v>
      </c>
      <c r="N739" s="2" t="s">
        <v>41</v>
      </c>
      <c r="O739" s="2" t="s">
        <v>41</v>
      </c>
      <c r="P739" s="3">
        <v>45247</v>
      </c>
      <c r="Q739" s="3" t="str">
        <f>TEXT(Table1[[#This Row],[END DATE ]], "MMMM YYYY")</f>
        <v>November 2023</v>
      </c>
      <c r="R739" s="4">
        <v>0.30555555555555552</v>
      </c>
      <c r="S739" s="6">
        <f t="shared" si="35"/>
        <v>45247.288194444445</v>
      </c>
      <c r="T739" s="6">
        <f t="shared" si="36"/>
        <v>45247.305555555555</v>
      </c>
      <c r="U739" s="92">
        <f t="shared" si="37"/>
        <v>1.7361111109494232E-2</v>
      </c>
      <c r="V739" s="2" t="s">
        <v>25</v>
      </c>
      <c r="W739" s="2" t="s">
        <v>47</v>
      </c>
    </row>
    <row r="740" spans="1:23" ht="18" customHeight="1" x14ac:dyDescent="0.25">
      <c r="A740" s="107">
        <v>740</v>
      </c>
      <c r="B740" s="3">
        <v>45247</v>
      </c>
      <c r="C740" s="3" t="str">
        <f>TEXT(Table1[[#This Row],[CALL DATE]], "mmm yyy")</f>
        <v>Nov 2023</v>
      </c>
      <c r="D740" s="4">
        <v>0.90625</v>
      </c>
      <c r="E740" s="4">
        <v>0.91319444444444453</v>
      </c>
      <c r="F740" s="130">
        <f>Table1[[#This Row],[CALL 
ATTENDED 
TIME]]-Table1[[#This Row],[CALL RECEIVED TIME]]</f>
        <v>6.9444444444445308E-3</v>
      </c>
      <c r="G740" s="17" t="s">
        <v>3649</v>
      </c>
      <c r="H740" s="5" t="s">
        <v>19</v>
      </c>
      <c r="I740" s="5" t="s">
        <v>149</v>
      </c>
      <c r="J740" s="2" t="s">
        <v>21</v>
      </c>
      <c r="K740" s="2" t="s">
        <v>162</v>
      </c>
      <c r="L740" s="18" t="s">
        <v>22</v>
      </c>
      <c r="M740" s="18" t="s">
        <v>2934</v>
      </c>
      <c r="N740" s="2" t="s">
        <v>41</v>
      </c>
      <c r="O740" s="2" t="s">
        <v>41</v>
      </c>
      <c r="P740" s="3">
        <v>45247</v>
      </c>
      <c r="Q740" s="3" t="str">
        <f>TEXT(Table1[[#This Row],[END DATE ]], "MMMM YYYY")</f>
        <v>November 2023</v>
      </c>
      <c r="R740" s="4">
        <v>0.92361111111111116</v>
      </c>
      <c r="S740" s="6">
        <f t="shared" si="35"/>
        <v>45247.90625</v>
      </c>
      <c r="T740" s="6">
        <f t="shared" si="36"/>
        <v>45247.923611111109</v>
      </c>
      <c r="U740" s="92">
        <f t="shared" si="37"/>
        <v>1.7361111109494232E-2</v>
      </c>
      <c r="V740" s="2" t="s">
        <v>25</v>
      </c>
      <c r="W740" s="2" t="s">
        <v>42</v>
      </c>
    </row>
    <row r="741" spans="1:23" ht="18" customHeight="1" x14ac:dyDescent="0.25">
      <c r="A741" s="107">
        <v>741</v>
      </c>
      <c r="B741" s="3">
        <v>45247</v>
      </c>
      <c r="C741" s="3" t="str">
        <f>TEXT(Table1[[#This Row],[CALL DATE]], "mmm yyy")</f>
        <v>Nov 2023</v>
      </c>
      <c r="D741" s="21">
        <v>0.86458333333333304</v>
      </c>
      <c r="E741" s="21">
        <v>0.86805555555555602</v>
      </c>
      <c r="F741" s="130">
        <f>Table1[[#This Row],[CALL 
ATTENDED 
TIME]]-Table1[[#This Row],[CALL RECEIVED TIME]]</f>
        <v>3.472222222222987E-3</v>
      </c>
      <c r="G741" s="17" t="s">
        <v>3626</v>
      </c>
      <c r="H741" s="5" t="s">
        <v>132</v>
      </c>
      <c r="I741" s="5" t="s">
        <v>712</v>
      </c>
      <c r="J741" s="5" t="s">
        <v>443</v>
      </c>
      <c r="K741" s="5" t="s">
        <v>1608</v>
      </c>
      <c r="L741" s="22" t="s">
        <v>2935</v>
      </c>
      <c r="M741" s="22" t="s">
        <v>3475</v>
      </c>
      <c r="N741" s="23" t="s">
        <v>41</v>
      </c>
      <c r="O741" s="23" t="s">
        <v>41</v>
      </c>
      <c r="P741" s="3">
        <v>45247</v>
      </c>
      <c r="Q741" s="3" t="str">
        <f>TEXT(Table1[[#This Row],[END DATE ]], "MMMM YYYY")</f>
        <v>November 2023</v>
      </c>
      <c r="R741" s="21">
        <v>0.875</v>
      </c>
      <c r="S741" s="6">
        <f t="shared" si="35"/>
        <v>45247.864583333336</v>
      </c>
      <c r="T741" s="6">
        <f t="shared" si="36"/>
        <v>45247.875</v>
      </c>
      <c r="U741" s="92">
        <f t="shared" si="37"/>
        <v>1.0416666664241347E-2</v>
      </c>
      <c r="V741" s="2" t="s">
        <v>25</v>
      </c>
      <c r="W741" s="10" t="s">
        <v>47</v>
      </c>
    </row>
    <row r="742" spans="1:23" ht="18" customHeight="1" x14ac:dyDescent="0.25">
      <c r="A742" s="107">
        <v>742</v>
      </c>
      <c r="B742" s="3">
        <v>45247</v>
      </c>
      <c r="C742" s="3" t="str">
        <f>TEXT(Table1[[#This Row],[CALL DATE]], "mmm yyy")</f>
        <v>Nov 2023</v>
      </c>
      <c r="D742" s="21">
        <v>0.875</v>
      </c>
      <c r="E742" s="21">
        <v>0.88194444444444398</v>
      </c>
      <c r="F742" s="130">
        <f>Table1[[#This Row],[CALL 
ATTENDED 
TIME]]-Table1[[#This Row],[CALL RECEIVED TIME]]</f>
        <v>6.9444444444439757E-3</v>
      </c>
      <c r="G742" s="17" t="s">
        <v>3634</v>
      </c>
      <c r="H742" s="5" t="s">
        <v>128</v>
      </c>
      <c r="I742" s="5" t="s">
        <v>129</v>
      </c>
      <c r="J742" s="5" t="s">
        <v>443</v>
      </c>
      <c r="K742" s="5" t="s">
        <v>1608</v>
      </c>
      <c r="L742" s="22" t="s">
        <v>2936</v>
      </c>
      <c r="M742" s="22" t="s">
        <v>2575</v>
      </c>
      <c r="N742" s="23" t="s">
        <v>41</v>
      </c>
      <c r="O742" s="23" t="s">
        <v>41</v>
      </c>
      <c r="P742" s="3">
        <v>45247</v>
      </c>
      <c r="Q742" s="3" t="str">
        <f>TEXT(Table1[[#This Row],[END DATE ]], "MMMM YYYY")</f>
        <v>November 2023</v>
      </c>
      <c r="R742" s="21">
        <v>0.88194444444444398</v>
      </c>
      <c r="S742" s="6">
        <f t="shared" si="35"/>
        <v>45247.875</v>
      </c>
      <c r="T742" s="6">
        <f t="shared" si="36"/>
        <v>45247.881944444445</v>
      </c>
      <c r="U742" s="92">
        <f t="shared" si="37"/>
        <v>6.9444444452528842E-3</v>
      </c>
      <c r="V742" s="2" t="s">
        <v>25</v>
      </c>
      <c r="W742" s="10" t="s">
        <v>47</v>
      </c>
    </row>
    <row r="743" spans="1:23" ht="18" customHeight="1" x14ac:dyDescent="0.25">
      <c r="A743" s="107">
        <v>743</v>
      </c>
      <c r="B743" s="3">
        <v>45248</v>
      </c>
      <c r="C743" s="3" t="str">
        <f>TEXT(Table1[[#This Row],[CALL DATE]], "mmm yyy")</f>
        <v>Nov 2023</v>
      </c>
      <c r="D743" s="4">
        <v>0.50347222222222221</v>
      </c>
      <c r="E743" s="4">
        <v>0.50694444444444442</v>
      </c>
      <c r="F743" s="130">
        <f>Table1[[#This Row],[CALL 
ATTENDED 
TIME]]-Table1[[#This Row],[CALL RECEIVED TIME]]</f>
        <v>3.4722222222222099E-3</v>
      </c>
      <c r="G743" s="24" t="s">
        <v>3494</v>
      </c>
      <c r="H743" s="8" t="s">
        <v>32</v>
      </c>
      <c r="I743" s="8" t="s">
        <v>31</v>
      </c>
      <c r="J743" s="2" t="s">
        <v>38</v>
      </c>
      <c r="K743" s="5" t="s">
        <v>1608</v>
      </c>
      <c r="L743" s="18" t="s">
        <v>647</v>
      </c>
      <c r="M743" s="18" t="s">
        <v>2937</v>
      </c>
      <c r="N743" s="63" t="s">
        <v>41</v>
      </c>
      <c r="O743" s="2" t="s">
        <v>41</v>
      </c>
      <c r="P743" s="3">
        <v>45248</v>
      </c>
      <c r="Q743" s="3" t="str">
        <f>TEXT(Table1[[#This Row],[END DATE ]], "MMMM YYYY")</f>
        <v>November 2023</v>
      </c>
      <c r="R743" s="4">
        <v>0.53125</v>
      </c>
      <c r="S743" s="6">
        <f t="shared" si="35"/>
        <v>45248.503472222219</v>
      </c>
      <c r="T743" s="6">
        <f t="shared" si="36"/>
        <v>45248.53125</v>
      </c>
      <c r="U743" s="92">
        <f t="shared" si="37"/>
        <v>2.7777777781011537E-2</v>
      </c>
      <c r="V743" s="2" t="s">
        <v>25</v>
      </c>
      <c r="W743" s="10" t="s">
        <v>26</v>
      </c>
    </row>
    <row r="744" spans="1:23" ht="18" customHeight="1" x14ac:dyDescent="0.25">
      <c r="A744" s="107">
        <v>744</v>
      </c>
      <c r="B744" s="3">
        <v>45248</v>
      </c>
      <c r="C744" s="3" t="str">
        <f>TEXT(Table1[[#This Row],[CALL DATE]], "mmm yyy")</f>
        <v>Nov 2023</v>
      </c>
      <c r="D744" s="4">
        <v>0.54166666666666663</v>
      </c>
      <c r="E744" s="4">
        <v>0.54513888888888895</v>
      </c>
      <c r="F744" s="130">
        <f>Table1[[#This Row],[CALL 
ATTENDED 
TIME]]-Table1[[#This Row],[CALL RECEIVED TIME]]</f>
        <v>3.4722222222223209E-3</v>
      </c>
      <c r="G744" s="24" t="s">
        <v>3494</v>
      </c>
      <c r="H744" s="8" t="s">
        <v>32</v>
      </c>
      <c r="I744" s="8" t="s">
        <v>31</v>
      </c>
      <c r="J744" s="2" t="s">
        <v>38</v>
      </c>
      <c r="K744" s="5" t="s">
        <v>1608</v>
      </c>
      <c r="L744" s="18" t="s">
        <v>647</v>
      </c>
      <c r="M744" s="18" t="s">
        <v>2937</v>
      </c>
      <c r="N744" s="63" t="s">
        <v>41</v>
      </c>
      <c r="O744" s="2" t="s">
        <v>41</v>
      </c>
      <c r="P744" s="3">
        <v>45248</v>
      </c>
      <c r="Q744" s="3" t="str">
        <f>TEXT(Table1[[#This Row],[END DATE ]], "MMMM YYYY")</f>
        <v>November 2023</v>
      </c>
      <c r="R744" s="4">
        <v>0.58333333333333337</v>
      </c>
      <c r="S744" s="6">
        <f t="shared" si="35"/>
        <v>45248.541666666664</v>
      </c>
      <c r="T744" s="6">
        <f t="shared" si="36"/>
        <v>45248.583333333336</v>
      </c>
      <c r="U744" s="92">
        <f t="shared" si="37"/>
        <v>4.1666666671517305E-2</v>
      </c>
      <c r="V744" s="2" t="s">
        <v>25</v>
      </c>
      <c r="W744" s="10" t="s">
        <v>26</v>
      </c>
    </row>
    <row r="745" spans="1:23" ht="18" customHeight="1" x14ac:dyDescent="0.25">
      <c r="A745" s="107">
        <v>745</v>
      </c>
      <c r="B745" s="3">
        <v>45248</v>
      </c>
      <c r="C745" s="3" t="str">
        <f>TEXT(Table1[[#This Row],[CALL DATE]], "mmm yyy")</f>
        <v>Nov 2023</v>
      </c>
      <c r="D745" s="4">
        <v>0.4375</v>
      </c>
      <c r="E745" s="4">
        <v>0.44097222222222227</v>
      </c>
      <c r="F745" s="130">
        <f>Table1[[#This Row],[CALL 
ATTENDED 
TIME]]-Table1[[#This Row],[CALL RECEIVED TIME]]</f>
        <v>3.4722222222222654E-3</v>
      </c>
      <c r="G745" s="17" t="s">
        <v>228</v>
      </c>
      <c r="H745" s="5" t="s">
        <v>43</v>
      </c>
      <c r="I745" s="5" t="s">
        <v>229</v>
      </c>
      <c r="J745" s="5" t="s">
        <v>77</v>
      </c>
      <c r="K745" s="2" t="s">
        <v>111</v>
      </c>
      <c r="L745" s="18" t="s">
        <v>452</v>
      </c>
      <c r="M745" s="18" t="s">
        <v>2938</v>
      </c>
      <c r="N745" s="2" t="s">
        <v>3322</v>
      </c>
      <c r="O745" s="2" t="s">
        <v>41</v>
      </c>
      <c r="P745" s="3">
        <f>B745</f>
        <v>45248</v>
      </c>
      <c r="Q745" s="3" t="str">
        <f>TEXT(Table1[[#This Row],[END DATE ]], "MMMM YYYY")</f>
        <v>November 2023</v>
      </c>
      <c r="R745" s="4">
        <v>0.4513888888888889</v>
      </c>
      <c r="S745" s="6">
        <f t="shared" si="35"/>
        <v>45248.4375</v>
      </c>
      <c r="T745" s="6">
        <f t="shared" si="36"/>
        <v>45248.451388888891</v>
      </c>
      <c r="U745" s="92">
        <f t="shared" si="37"/>
        <v>1.3888888890505768E-2</v>
      </c>
      <c r="V745" s="2" t="s">
        <v>25</v>
      </c>
      <c r="W745" s="10" t="s">
        <v>42</v>
      </c>
    </row>
    <row r="746" spans="1:23" ht="18" customHeight="1" x14ac:dyDescent="0.25">
      <c r="A746" s="107">
        <v>746</v>
      </c>
      <c r="B746" s="3">
        <v>45248</v>
      </c>
      <c r="C746" s="3" t="str">
        <f>TEXT(Table1[[#This Row],[CALL DATE]], "mmm yyy")</f>
        <v>Nov 2023</v>
      </c>
      <c r="D746" s="4">
        <v>0.24305555555555555</v>
      </c>
      <c r="E746" s="4">
        <v>0.25</v>
      </c>
      <c r="F746" s="130">
        <f>Table1[[#This Row],[CALL 
ATTENDED 
TIME]]-Table1[[#This Row],[CALL RECEIVED TIME]]</f>
        <v>6.9444444444444475E-3</v>
      </c>
      <c r="G746" s="17" t="s">
        <v>3636</v>
      </c>
      <c r="H746" s="5" t="s">
        <v>128</v>
      </c>
      <c r="I746" s="5" t="s">
        <v>250</v>
      </c>
      <c r="J746" s="2" t="s">
        <v>21</v>
      </c>
      <c r="K746" s="5" t="s">
        <v>1608</v>
      </c>
      <c r="L746" s="18" t="s">
        <v>1904</v>
      </c>
      <c r="M746" s="18" t="s">
        <v>2939</v>
      </c>
      <c r="N746" s="2" t="s">
        <v>41</v>
      </c>
      <c r="O746" s="2" t="s">
        <v>41</v>
      </c>
      <c r="P746" s="3">
        <v>45248</v>
      </c>
      <c r="Q746" s="3" t="str">
        <f>TEXT(Table1[[#This Row],[END DATE ]], "MMMM YYYY")</f>
        <v>November 2023</v>
      </c>
      <c r="R746" s="4">
        <v>0.2638888888888889</v>
      </c>
      <c r="S746" s="6">
        <f t="shared" si="35"/>
        <v>45248.243055555555</v>
      </c>
      <c r="T746" s="6">
        <f t="shared" si="36"/>
        <v>45248.263888888891</v>
      </c>
      <c r="U746" s="92">
        <f t="shared" si="37"/>
        <v>2.0833333335758653E-2</v>
      </c>
      <c r="V746" s="2" t="s">
        <v>25</v>
      </c>
      <c r="W746" s="2" t="s">
        <v>47</v>
      </c>
    </row>
    <row r="747" spans="1:23" ht="18" customHeight="1" x14ac:dyDescent="0.25">
      <c r="A747" s="107">
        <v>747</v>
      </c>
      <c r="B747" s="3">
        <v>45248</v>
      </c>
      <c r="C747" s="3" t="str">
        <f>TEXT(Table1[[#This Row],[CALL DATE]], "mmm yyy")</f>
        <v>Nov 2023</v>
      </c>
      <c r="D747" s="4">
        <v>0.55555555555555558</v>
      </c>
      <c r="E747" s="4">
        <v>0.5625</v>
      </c>
      <c r="F747" s="130">
        <f>Table1[[#This Row],[CALL 
ATTENDED 
TIME]]-Table1[[#This Row],[CALL RECEIVED TIME]]</f>
        <v>6.9444444444444198E-3</v>
      </c>
      <c r="G747" s="17" t="s">
        <v>3641</v>
      </c>
      <c r="H747" s="5" t="s">
        <v>36</v>
      </c>
      <c r="I747" s="5" t="s">
        <v>37</v>
      </c>
      <c r="J747" s="5" t="s">
        <v>54</v>
      </c>
      <c r="K747" s="5" t="s">
        <v>45</v>
      </c>
      <c r="L747" s="18" t="s">
        <v>22</v>
      </c>
      <c r="M747" s="18" t="s">
        <v>3591</v>
      </c>
      <c r="N747" s="2" t="s">
        <v>41</v>
      </c>
      <c r="O747" s="2" t="s">
        <v>41</v>
      </c>
      <c r="P747" s="3">
        <v>45248</v>
      </c>
      <c r="Q747" s="3" t="str">
        <f>TEXT(Table1[[#This Row],[END DATE ]], "MMMM YYYY")</f>
        <v>November 2023</v>
      </c>
      <c r="R747" s="4">
        <v>0.5625</v>
      </c>
      <c r="S747" s="6">
        <f t="shared" si="35"/>
        <v>45248.555555555555</v>
      </c>
      <c r="T747" s="6">
        <f t="shared" si="36"/>
        <v>45248.5625</v>
      </c>
      <c r="U747" s="92">
        <f t="shared" si="37"/>
        <v>6.9444444452528842E-3</v>
      </c>
      <c r="V747" s="2" t="s">
        <v>25</v>
      </c>
      <c r="W747" s="2" t="s">
        <v>42</v>
      </c>
    </row>
    <row r="748" spans="1:23" ht="18" customHeight="1" x14ac:dyDescent="0.25">
      <c r="A748" s="107">
        <v>748</v>
      </c>
      <c r="B748" s="3">
        <v>45248</v>
      </c>
      <c r="C748" s="3" t="str">
        <f>TEXT(Table1[[#This Row],[CALL DATE]], "mmm yyy")</f>
        <v>Nov 2023</v>
      </c>
      <c r="D748" s="21">
        <v>0.54861111111111105</v>
      </c>
      <c r="E748" s="21">
        <v>0.55208333333333304</v>
      </c>
      <c r="F748" s="130">
        <f>Table1[[#This Row],[CALL 
ATTENDED 
TIME]]-Table1[[#This Row],[CALL RECEIVED TIME]]</f>
        <v>3.4722222222219878E-3</v>
      </c>
      <c r="G748" s="17" t="s">
        <v>57</v>
      </c>
      <c r="H748" s="5" t="s">
        <v>27</v>
      </c>
      <c r="I748" s="5" t="s">
        <v>58</v>
      </c>
      <c r="J748" s="5" t="s">
        <v>443</v>
      </c>
      <c r="K748" s="2" t="s">
        <v>162</v>
      </c>
      <c r="L748" s="22" t="s">
        <v>2940</v>
      </c>
      <c r="M748" s="22" t="s">
        <v>2941</v>
      </c>
      <c r="N748" s="23" t="s">
        <v>41</v>
      </c>
      <c r="O748" s="23" t="s">
        <v>41</v>
      </c>
      <c r="P748" s="3">
        <v>45248</v>
      </c>
      <c r="Q748" s="3" t="str">
        <f>TEXT(Table1[[#This Row],[END DATE ]], "MMMM YYYY")</f>
        <v>November 2023</v>
      </c>
      <c r="R748" s="21">
        <v>0.55902777777777801</v>
      </c>
      <c r="S748" s="6">
        <f t="shared" si="35"/>
        <v>45248.548611111109</v>
      </c>
      <c r="T748" s="6">
        <f t="shared" si="36"/>
        <v>45248.559027777781</v>
      </c>
      <c r="U748" s="92">
        <f t="shared" si="37"/>
        <v>1.0416666671517305E-2</v>
      </c>
      <c r="V748" s="2" t="s">
        <v>25</v>
      </c>
      <c r="W748" s="10" t="s">
        <v>47</v>
      </c>
    </row>
    <row r="749" spans="1:23" ht="18" customHeight="1" x14ac:dyDescent="0.25">
      <c r="A749" s="107">
        <v>749</v>
      </c>
      <c r="B749" s="3">
        <v>45248</v>
      </c>
      <c r="C749" s="3" t="str">
        <f>TEXT(Table1[[#This Row],[CALL DATE]], "mmm yyy")</f>
        <v>Nov 2023</v>
      </c>
      <c r="D749" s="21">
        <v>0.79861111111111105</v>
      </c>
      <c r="E749" s="21">
        <v>0.80208333333333304</v>
      </c>
      <c r="F749" s="130">
        <f>Table1[[#This Row],[CALL 
ATTENDED 
TIME]]-Table1[[#This Row],[CALL RECEIVED TIME]]</f>
        <v>3.4722222222219878E-3</v>
      </c>
      <c r="G749" s="17" t="s">
        <v>80</v>
      </c>
      <c r="H749" s="5" t="s">
        <v>43</v>
      </c>
      <c r="I749" s="5" t="s">
        <v>81</v>
      </c>
      <c r="J749" s="5" t="s">
        <v>443</v>
      </c>
      <c r="K749" s="2" t="s">
        <v>111</v>
      </c>
      <c r="L749" s="22" t="s">
        <v>2942</v>
      </c>
      <c r="M749" s="22" t="s">
        <v>2943</v>
      </c>
      <c r="N749" s="63" t="s">
        <v>41</v>
      </c>
      <c r="O749" s="2" t="s">
        <v>41</v>
      </c>
      <c r="P749" s="3">
        <v>45248</v>
      </c>
      <c r="Q749" s="3" t="str">
        <f>TEXT(Table1[[#This Row],[END DATE ]], "MMMM YYYY")</f>
        <v>November 2023</v>
      </c>
      <c r="R749" s="21">
        <v>0.80555555555555602</v>
      </c>
      <c r="S749" s="6">
        <f t="shared" si="35"/>
        <v>45248.798611111109</v>
      </c>
      <c r="T749" s="6">
        <f t="shared" si="36"/>
        <v>45248.805555555555</v>
      </c>
      <c r="U749" s="92">
        <f t="shared" si="37"/>
        <v>6.9444444452528842E-3</v>
      </c>
      <c r="V749" s="2" t="s">
        <v>25</v>
      </c>
      <c r="W749" s="10" t="s">
        <v>26</v>
      </c>
    </row>
    <row r="750" spans="1:23" ht="18" customHeight="1" x14ac:dyDescent="0.25">
      <c r="A750" s="107">
        <v>750</v>
      </c>
      <c r="B750" s="3">
        <v>45249</v>
      </c>
      <c r="C750" s="3" t="str">
        <f>TEXT(Table1[[#This Row],[CALL DATE]], "mmm yyy")</f>
        <v>Nov 2023</v>
      </c>
      <c r="D750" s="4">
        <v>0.51388888888888895</v>
      </c>
      <c r="E750" s="4">
        <v>0.52083333333333337</v>
      </c>
      <c r="F750" s="130">
        <f>Table1[[#This Row],[CALL 
ATTENDED 
TIME]]-Table1[[#This Row],[CALL RECEIVED TIME]]</f>
        <v>6.9444444444444198E-3</v>
      </c>
      <c r="G750" s="35" t="s">
        <v>3663</v>
      </c>
      <c r="H750" s="5" t="s">
        <v>3356</v>
      </c>
      <c r="I750" s="5" t="s">
        <v>198</v>
      </c>
      <c r="J750" s="5" t="s">
        <v>54</v>
      </c>
      <c r="K750" s="5" t="s">
        <v>45</v>
      </c>
      <c r="L750" s="18" t="s">
        <v>2944</v>
      </c>
      <c r="M750" s="18" t="s">
        <v>2945</v>
      </c>
      <c r="N750" s="63" t="s">
        <v>41</v>
      </c>
      <c r="O750" s="2" t="s">
        <v>41</v>
      </c>
      <c r="P750" s="3">
        <v>45249</v>
      </c>
      <c r="Q750" s="3" t="str">
        <f>TEXT(Table1[[#This Row],[END DATE ]], "MMMM YYYY")</f>
        <v>November 2023</v>
      </c>
      <c r="R750" s="4">
        <v>0.53472222222222221</v>
      </c>
      <c r="S750" s="6">
        <f t="shared" si="35"/>
        <v>45249.513888888891</v>
      </c>
      <c r="T750" s="6">
        <f t="shared" si="36"/>
        <v>45249.534722222219</v>
      </c>
      <c r="U750" s="92">
        <f t="shared" si="37"/>
        <v>2.0833333328482695E-2</v>
      </c>
      <c r="V750" s="2" t="s">
        <v>25</v>
      </c>
      <c r="W750" s="10" t="s">
        <v>26</v>
      </c>
    </row>
    <row r="751" spans="1:23" ht="18" customHeight="1" x14ac:dyDescent="0.25">
      <c r="A751" s="107">
        <v>751</v>
      </c>
      <c r="B751" s="3">
        <v>45249</v>
      </c>
      <c r="C751" s="3" t="str">
        <f>TEXT(Table1[[#This Row],[CALL DATE]], "mmm yyy")</f>
        <v>Nov 2023</v>
      </c>
      <c r="D751" s="21">
        <v>0.47916666666666702</v>
      </c>
      <c r="E751" s="21">
        <v>0.48263888888888901</v>
      </c>
      <c r="F751" s="130">
        <f>Table1[[#This Row],[CALL 
ATTENDED 
TIME]]-Table1[[#This Row],[CALL RECEIVED TIME]]</f>
        <v>3.4722222222219878E-3</v>
      </c>
      <c r="G751" s="24" t="s">
        <v>3494</v>
      </c>
      <c r="H751" s="11" t="s">
        <v>32</v>
      </c>
      <c r="I751" s="11" t="s">
        <v>31</v>
      </c>
      <c r="J751" s="5" t="s">
        <v>443</v>
      </c>
      <c r="K751" s="5" t="s">
        <v>1608</v>
      </c>
      <c r="L751" s="22" t="s">
        <v>2946</v>
      </c>
      <c r="M751" s="22" t="s">
        <v>3540</v>
      </c>
      <c r="N751" s="63" t="s">
        <v>41</v>
      </c>
      <c r="O751" s="2" t="s">
        <v>41</v>
      </c>
      <c r="P751" s="3">
        <v>45249</v>
      </c>
      <c r="Q751" s="3" t="str">
        <f>TEXT(Table1[[#This Row],[END DATE ]], "MMMM YYYY")</f>
        <v>November 2023</v>
      </c>
      <c r="R751" s="21">
        <v>0.48611111111111099</v>
      </c>
      <c r="S751" s="6">
        <f t="shared" si="35"/>
        <v>45249.479166666664</v>
      </c>
      <c r="T751" s="6">
        <f t="shared" si="36"/>
        <v>45249.486111111109</v>
      </c>
      <c r="U751" s="92">
        <f t="shared" si="37"/>
        <v>6.9444444452528842E-3</v>
      </c>
      <c r="V751" s="2" t="s">
        <v>25</v>
      </c>
      <c r="W751" s="10" t="s">
        <v>26</v>
      </c>
    </row>
    <row r="752" spans="1:23" ht="18" customHeight="1" x14ac:dyDescent="0.25">
      <c r="A752" s="107">
        <v>752</v>
      </c>
      <c r="B752" s="3">
        <v>45249</v>
      </c>
      <c r="C752" s="3" t="str">
        <f>TEXT(Table1[[#This Row],[CALL DATE]], "mmm yyy")</f>
        <v>Nov 2023</v>
      </c>
      <c r="D752" s="21">
        <v>0.54166666666666696</v>
      </c>
      <c r="E752" s="21">
        <v>0.54513888888888895</v>
      </c>
      <c r="F752" s="130">
        <f>Table1[[#This Row],[CALL 
ATTENDED 
TIME]]-Table1[[#This Row],[CALL RECEIVED TIME]]</f>
        <v>3.4722222222219878E-3</v>
      </c>
      <c r="G752" s="17" t="s">
        <v>3634</v>
      </c>
      <c r="H752" s="5" t="s">
        <v>128</v>
      </c>
      <c r="I752" s="5" t="s">
        <v>129</v>
      </c>
      <c r="J752" s="5" t="s">
        <v>443</v>
      </c>
      <c r="K752" s="2" t="s">
        <v>111</v>
      </c>
      <c r="L752" s="22" t="s">
        <v>2947</v>
      </c>
      <c r="M752" s="22" t="s">
        <v>2948</v>
      </c>
      <c r="N752" s="23" t="s">
        <v>41</v>
      </c>
      <c r="O752" s="23" t="s">
        <v>41</v>
      </c>
      <c r="P752" s="3">
        <v>45249</v>
      </c>
      <c r="Q752" s="3" t="str">
        <f>TEXT(Table1[[#This Row],[END DATE ]], "MMMM YYYY")</f>
        <v>November 2023</v>
      </c>
      <c r="R752" s="21">
        <v>0.54861111111111105</v>
      </c>
      <c r="S752" s="6">
        <f t="shared" si="35"/>
        <v>45249.541666666664</v>
      </c>
      <c r="T752" s="6">
        <f t="shared" si="36"/>
        <v>45249.548611111109</v>
      </c>
      <c r="U752" s="92">
        <f t="shared" si="37"/>
        <v>6.9444444452528842E-3</v>
      </c>
      <c r="V752" s="2" t="s">
        <v>25</v>
      </c>
      <c r="W752" s="10" t="s">
        <v>47</v>
      </c>
    </row>
    <row r="753" spans="1:23" ht="18" customHeight="1" x14ac:dyDescent="0.25">
      <c r="A753" s="107">
        <v>753</v>
      </c>
      <c r="B753" s="3">
        <v>45249</v>
      </c>
      <c r="C753" s="3" t="str">
        <f>TEXT(Table1[[#This Row],[CALL DATE]], "mmm yyy")</f>
        <v>Nov 2023</v>
      </c>
      <c r="D753" s="21">
        <v>0.63888888888888895</v>
      </c>
      <c r="E753" s="21">
        <v>0.64236111111111105</v>
      </c>
      <c r="F753" s="130">
        <f>Table1[[#This Row],[CALL 
ATTENDED 
TIME]]-Table1[[#This Row],[CALL RECEIVED TIME]]</f>
        <v>3.4722222222220989E-3</v>
      </c>
      <c r="G753" s="17" t="s">
        <v>514</v>
      </c>
      <c r="H753" s="5" t="s">
        <v>43</v>
      </c>
      <c r="I753" s="5" t="s">
        <v>515</v>
      </c>
      <c r="J753" s="5" t="s">
        <v>443</v>
      </c>
      <c r="K753" s="5" t="s">
        <v>1608</v>
      </c>
      <c r="L753" s="22" t="s">
        <v>3380</v>
      </c>
      <c r="M753" s="22" t="s">
        <v>2949</v>
      </c>
      <c r="N753" s="23" t="s">
        <v>41</v>
      </c>
      <c r="O753" s="23" t="s">
        <v>41</v>
      </c>
      <c r="P753" s="3">
        <v>45249</v>
      </c>
      <c r="Q753" s="3" t="str">
        <f>TEXT(Table1[[#This Row],[END DATE ]], "MMMM YYYY")</f>
        <v>November 2023</v>
      </c>
      <c r="R753" s="21">
        <v>0.64583333333333304</v>
      </c>
      <c r="S753" s="6">
        <f t="shared" si="35"/>
        <v>45249.638888888891</v>
      </c>
      <c r="T753" s="6">
        <f t="shared" si="36"/>
        <v>45249.645833333336</v>
      </c>
      <c r="U753" s="92">
        <f t="shared" si="37"/>
        <v>6.9444444452528842E-3</v>
      </c>
      <c r="V753" s="2" t="s">
        <v>25</v>
      </c>
      <c r="W753" s="10" t="s">
        <v>47</v>
      </c>
    </row>
    <row r="754" spans="1:23" ht="18" customHeight="1" x14ac:dyDescent="0.25">
      <c r="A754" s="107">
        <v>754</v>
      </c>
      <c r="B754" s="52">
        <v>45249</v>
      </c>
      <c r="C754" s="52" t="str">
        <f>TEXT(Table1[[#This Row],[CALL DATE]], "mmm yyy")</f>
        <v>Nov 2023</v>
      </c>
      <c r="D754" s="89">
        <v>0.71527777777777801</v>
      </c>
      <c r="E754" s="89">
        <v>0.71875</v>
      </c>
      <c r="F754" s="130">
        <f>Table1[[#This Row],[CALL 
ATTENDED 
TIME]]-Table1[[#This Row],[CALL RECEIVED TIME]]</f>
        <v>3.4722222222219878E-3</v>
      </c>
      <c r="G754" s="41" t="s">
        <v>80</v>
      </c>
      <c r="H754" s="40" t="s">
        <v>43</v>
      </c>
      <c r="I754" s="40" t="s">
        <v>81</v>
      </c>
      <c r="J754" s="40" t="s">
        <v>443</v>
      </c>
      <c r="K754" s="2" t="s">
        <v>111</v>
      </c>
      <c r="L754" s="98" t="s">
        <v>3381</v>
      </c>
      <c r="M754" s="98" t="s">
        <v>2950</v>
      </c>
      <c r="N754" s="63" t="s">
        <v>41</v>
      </c>
      <c r="O754" s="2" t="s">
        <v>41</v>
      </c>
      <c r="P754" s="52">
        <v>45249</v>
      </c>
      <c r="Q754" s="52" t="str">
        <f>TEXT(Table1[[#This Row],[END DATE ]], "MMMM YYYY")</f>
        <v>November 2023</v>
      </c>
      <c r="R754" s="89">
        <v>0.72222222222222199</v>
      </c>
      <c r="S754" s="6">
        <f t="shared" si="35"/>
        <v>45249.715277777781</v>
      </c>
      <c r="T754" s="6">
        <f t="shared" si="36"/>
        <v>45249.722222222219</v>
      </c>
      <c r="U754" s="92">
        <f t="shared" si="37"/>
        <v>6.9444444379769266E-3</v>
      </c>
      <c r="V754" s="2" t="s">
        <v>25</v>
      </c>
      <c r="W754" s="10" t="s">
        <v>26</v>
      </c>
    </row>
    <row r="755" spans="1:23" ht="18" customHeight="1" x14ac:dyDescent="0.25">
      <c r="A755" s="107">
        <v>755</v>
      </c>
      <c r="B755" s="3">
        <v>45250</v>
      </c>
      <c r="C755" s="3" t="str">
        <f>TEXT(Table1[[#This Row],[CALL DATE]], "mmm yyy")</f>
        <v>Nov 2023</v>
      </c>
      <c r="D755" s="4">
        <v>0.91666666666666663</v>
      </c>
      <c r="E755" s="4">
        <v>0.92013888888888884</v>
      </c>
      <c r="F755" s="130">
        <f>Table1[[#This Row],[CALL 
ATTENDED 
TIME]]-Table1[[#This Row],[CALL RECEIVED TIME]]</f>
        <v>3.4722222222222099E-3</v>
      </c>
      <c r="G755" s="17" t="s">
        <v>3676</v>
      </c>
      <c r="H755" s="5" t="s">
        <v>43</v>
      </c>
      <c r="I755" s="5" t="s">
        <v>234</v>
      </c>
      <c r="J755" s="2" t="s">
        <v>38</v>
      </c>
      <c r="K755" s="2" t="s">
        <v>162</v>
      </c>
      <c r="L755" s="18" t="s">
        <v>274</v>
      </c>
      <c r="M755" s="18" t="s">
        <v>2951</v>
      </c>
      <c r="N755" s="63" t="s">
        <v>41</v>
      </c>
      <c r="O755" s="2" t="s">
        <v>41</v>
      </c>
      <c r="P755" s="3">
        <v>45250</v>
      </c>
      <c r="Q755" s="3" t="str">
        <f>TEXT(Table1[[#This Row],[END DATE ]], "MMMM YYYY")</f>
        <v>November 2023</v>
      </c>
      <c r="R755" s="4">
        <v>0.9375</v>
      </c>
      <c r="S755" s="6">
        <f t="shared" si="35"/>
        <v>45250.916666666664</v>
      </c>
      <c r="T755" s="6">
        <f t="shared" si="36"/>
        <v>45250.9375</v>
      </c>
      <c r="U755" s="92">
        <f t="shared" si="37"/>
        <v>2.0833333335758653E-2</v>
      </c>
      <c r="V755" s="2" t="s">
        <v>25</v>
      </c>
      <c r="W755" s="10" t="s">
        <v>26</v>
      </c>
    </row>
    <row r="756" spans="1:23" ht="18" customHeight="1" x14ac:dyDescent="0.25">
      <c r="A756" s="107">
        <v>756</v>
      </c>
      <c r="B756" s="3">
        <v>45250</v>
      </c>
      <c r="C756" s="3" t="str">
        <f>TEXT(Table1[[#This Row],[CALL DATE]], "mmm yyy")</f>
        <v>Nov 2023</v>
      </c>
      <c r="D756" s="4">
        <v>0.55555555555555558</v>
      </c>
      <c r="E756" s="4">
        <v>0.5625</v>
      </c>
      <c r="F756" s="130">
        <f>Table1[[#This Row],[CALL 
ATTENDED 
TIME]]-Table1[[#This Row],[CALL RECEIVED TIME]]</f>
        <v>6.9444444444444198E-3</v>
      </c>
      <c r="G756" s="17" t="s">
        <v>2547</v>
      </c>
      <c r="H756" s="5" t="s">
        <v>2523</v>
      </c>
      <c r="I756" s="5" t="s">
        <v>2548</v>
      </c>
      <c r="J756" s="5" t="s">
        <v>54</v>
      </c>
      <c r="K756" s="5" t="s">
        <v>179</v>
      </c>
      <c r="L756" s="18" t="s">
        <v>2952</v>
      </c>
      <c r="M756" s="18" t="s">
        <v>2953</v>
      </c>
      <c r="N756" s="63" t="s">
        <v>41</v>
      </c>
      <c r="O756" s="2" t="s">
        <v>41</v>
      </c>
      <c r="P756" s="3">
        <v>45250</v>
      </c>
      <c r="Q756" s="3" t="str">
        <f>TEXT(Table1[[#This Row],[END DATE ]], "MMMM YYYY")</f>
        <v>November 2023</v>
      </c>
      <c r="R756" s="4">
        <v>0.57638888888888895</v>
      </c>
      <c r="S756" s="6">
        <f t="shared" si="35"/>
        <v>45250.555555555555</v>
      </c>
      <c r="T756" s="6">
        <f t="shared" si="36"/>
        <v>45250.576388888891</v>
      </c>
      <c r="U756" s="92">
        <f t="shared" si="37"/>
        <v>2.0833333335758653E-2</v>
      </c>
      <c r="V756" s="2" t="s">
        <v>25</v>
      </c>
      <c r="W756" s="10" t="s">
        <v>26</v>
      </c>
    </row>
    <row r="757" spans="1:23" ht="18" customHeight="1" x14ac:dyDescent="0.25">
      <c r="A757" s="107">
        <v>757</v>
      </c>
      <c r="B757" s="3">
        <v>45250</v>
      </c>
      <c r="C757" s="3" t="str">
        <f>TEXT(Table1[[#This Row],[CALL DATE]], "mmm yyy")</f>
        <v>Nov 2023</v>
      </c>
      <c r="D757" s="21">
        <v>0.35416666666666702</v>
      </c>
      <c r="E757" s="21">
        <v>0.35763888888888901</v>
      </c>
      <c r="F757" s="130">
        <f>Table1[[#This Row],[CALL 
ATTENDED 
TIME]]-Table1[[#This Row],[CALL RECEIVED TIME]]</f>
        <v>3.4722222222219878E-3</v>
      </c>
      <c r="G757" s="17" t="s">
        <v>3638</v>
      </c>
      <c r="H757" s="5" t="s">
        <v>212</v>
      </c>
      <c r="I757" s="5" t="s">
        <v>213</v>
      </c>
      <c r="J757" s="5" t="s">
        <v>443</v>
      </c>
      <c r="K757" s="2" t="s">
        <v>111</v>
      </c>
      <c r="L757" s="22" t="s">
        <v>2465</v>
      </c>
      <c r="M757" s="22" t="s">
        <v>2466</v>
      </c>
      <c r="N757" s="23" t="s">
        <v>159</v>
      </c>
      <c r="O757" s="23" t="s">
        <v>41</v>
      </c>
      <c r="P757" s="3">
        <v>45250</v>
      </c>
      <c r="Q757" s="3" t="str">
        <f>TEXT(Table1[[#This Row],[END DATE ]], "MMMM YYYY")</f>
        <v>November 2023</v>
      </c>
      <c r="R757" s="21">
        <v>0.35763888888888901</v>
      </c>
      <c r="S757" s="6">
        <f t="shared" si="35"/>
        <v>45250.354166666664</v>
      </c>
      <c r="T757" s="6">
        <f t="shared" si="36"/>
        <v>45250.357638888891</v>
      </c>
      <c r="U757" s="92">
        <f t="shared" si="37"/>
        <v>3.4722222262644209E-3</v>
      </c>
      <c r="V757" s="2" t="s">
        <v>25</v>
      </c>
      <c r="W757" s="2" t="s">
        <v>42</v>
      </c>
    </row>
    <row r="758" spans="1:23" ht="18" customHeight="1" x14ac:dyDescent="0.25">
      <c r="A758" s="107">
        <v>758</v>
      </c>
      <c r="B758" s="3">
        <v>45251</v>
      </c>
      <c r="C758" s="3" t="str">
        <f>TEXT(Table1[[#This Row],[CALL DATE]], "mmm yyy")</f>
        <v>Nov 2023</v>
      </c>
      <c r="D758" s="4">
        <v>0.45833333333333331</v>
      </c>
      <c r="E758" s="4">
        <v>0.46527777777777773</v>
      </c>
      <c r="F758" s="130">
        <f>Table1[[#This Row],[CALL 
ATTENDED 
TIME]]-Table1[[#This Row],[CALL RECEIVED TIME]]</f>
        <v>6.9444444444444198E-3</v>
      </c>
      <c r="G758" s="17" t="s">
        <v>3678</v>
      </c>
      <c r="H758" s="5" t="s">
        <v>43</v>
      </c>
      <c r="I758" s="5" t="s">
        <v>537</v>
      </c>
      <c r="J758" s="5" t="s">
        <v>77</v>
      </c>
      <c r="K758" s="2" t="s">
        <v>55</v>
      </c>
      <c r="L758" s="17" t="s">
        <v>2954</v>
      </c>
      <c r="M758" s="18" t="s">
        <v>2955</v>
      </c>
      <c r="N758" s="63" t="s">
        <v>41</v>
      </c>
      <c r="O758" s="2" t="s">
        <v>41</v>
      </c>
      <c r="P758" s="3">
        <f>B758</f>
        <v>45251</v>
      </c>
      <c r="Q758" s="3" t="str">
        <f>TEXT(Table1[[#This Row],[END DATE ]], "MMMM YYYY")</f>
        <v>November 2023</v>
      </c>
      <c r="R758" s="4">
        <v>0.47222222222222227</v>
      </c>
      <c r="S758" s="6">
        <f t="shared" si="35"/>
        <v>45251.458333333336</v>
      </c>
      <c r="T758" s="6">
        <f t="shared" si="36"/>
        <v>45251.472222222219</v>
      </c>
      <c r="U758" s="92">
        <f t="shared" si="37"/>
        <v>1.3888888883229811E-2</v>
      </c>
      <c r="V758" s="2" t="s">
        <v>25</v>
      </c>
      <c r="W758" s="10" t="s">
        <v>26</v>
      </c>
    </row>
    <row r="759" spans="1:23" ht="18" customHeight="1" x14ac:dyDescent="0.25">
      <c r="A759" s="107">
        <v>759</v>
      </c>
      <c r="B759" s="3">
        <v>45251</v>
      </c>
      <c r="C759" s="3" t="str">
        <f>TEXT(Table1[[#This Row],[CALL DATE]], "mmm yyy")</f>
        <v>Nov 2023</v>
      </c>
      <c r="D759" s="4">
        <v>0.41666666666666669</v>
      </c>
      <c r="E759" s="4">
        <v>0.4236111111111111</v>
      </c>
      <c r="F759" s="130">
        <f>Table1[[#This Row],[CALL 
ATTENDED 
TIME]]-Table1[[#This Row],[CALL RECEIVED TIME]]</f>
        <v>6.9444444444444198E-3</v>
      </c>
      <c r="G759" s="17" t="s">
        <v>3676</v>
      </c>
      <c r="H759" s="5" t="s">
        <v>43</v>
      </c>
      <c r="I759" s="5" t="s">
        <v>234</v>
      </c>
      <c r="J759" s="5" t="s">
        <v>77</v>
      </c>
      <c r="K759" s="2" t="s">
        <v>111</v>
      </c>
      <c r="L759" s="17" t="s">
        <v>2956</v>
      </c>
      <c r="M759" s="18" t="s">
        <v>2957</v>
      </c>
      <c r="N759" s="63" t="s">
        <v>41</v>
      </c>
      <c r="O759" s="2" t="s">
        <v>41</v>
      </c>
      <c r="P759" s="3">
        <f>B759</f>
        <v>45251</v>
      </c>
      <c r="Q759" s="3" t="str">
        <f>TEXT(Table1[[#This Row],[END DATE ]], "MMMM YYYY")</f>
        <v>November 2023</v>
      </c>
      <c r="R759" s="4">
        <v>0.43055555555555558</v>
      </c>
      <c r="S759" s="6">
        <f t="shared" si="35"/>
        <v>45251.416666666664</v>
      </c>
      <c r="T759" s="6">
        <f t="shared" si="36"/>
        <v>45251.430555555555</v>
      </c>
      <c r="U759" s="92">
        <f t="shared" si="37"/>
        <v>1.3888888890505768E-2</v>
      </c>
      <c r="V759" s="2" t="s">
        <v>25</v>
      </c>
      <c r="W759" s="10" t="s">
        <v>26</v>
      </c>
    </row>
    <row r="760" spans="1:23" ht="18" customHeight="1" x14ac:dyDescent="0.25">
      <c r="A760" s="107">
        <v>760</v>
      </c>
      <c r="B760" s="3">
        <v>45251</v>
      </c>
      <c r="C760" s="3" t="str">
        <f>TEXT(Table1[[#This Row],[CALL DATE]], "mmm yyy")</f>
        <v>Nov 2023</v>
      </c>
      <c r="D760" s="21">
        <v>0.36805555555555602</v>
      </c>
      <c r="E760" s="21">
        <v>0.37013888888888902</v>
      </c>
      <c r="F760" s="130">
        <f>Table1[[#This Row],[CALL 
ATTENDED 
TIME]]-Table1[[#This Row],[CALL RECEIVED TIME]]</f>
        <v>2.0833333333329929E-3</v>
      </c>
      <c r="G760" s="17" t="s">
        <v>514</v>
      </c>
      <c r="H760" s="5" t="s">
        <v>43</v>
      </c>
      <c r="I760" s="5" t="s">
        <v>515</v>
      </c>
      <c r="J760" s="5" t="s">
        <v>443</v>
      </c>
      <c r="K760" s="5" t="s">
        <v>1608</v>
      </c>
      <c r="L760" s="22" t="s">
        <v>2958</v>
      </c>
      <c r="M760" s="22" t="s">
        <v>2959</v>
      </c>
      <c r="N760" s="23" t="s">
        <v>41</v>
      </c>
      <c r="O760" s="23" t="s">
        <v>41</v>
      </c>
      <c r="P760" s="3">
        <v>45251</v>
      </c>
      <c r="Q760" s="3" t="str">
        <f>TEXT(Table1[[#This Row],[END DATE ]], "MMMM YYYY")</f>
        <v>November 2023</v>
      </c>
      <c r="R760" s="21">
        <v>0.375</v>
      </c>
      <c r="S760" s="6">
        <f t="shared" si="35"/>
        <v>45251.368055555555</v>
      </c>
      <c r="T760" s="6">
        <f t="shared" si="36"/>
        <v>45251.375</v>
      </c>
      <c r="U760" s="92">
        <f t="shared" si="37"/>
        <v>6.9444444452528842E-3</v>
      </c>
      <c r="V760" s="2" t="s">
        <v>25</v>
      </c>
      <c r="W760" s="10" t="s">
        <v>47</v>
      </c>
    </row>
    <row r="761" spans="1:23" ht="18" customHeight="1" x14ac:dyDescent="0.25">
      <c r="A761" s="107">
        <v>761</v>
      </c>
      <c r="B761" s="3">
        <v>45251</v>
      </c>
      <c r="C761" s="3" t="str">
        <f>TEXT(Table1[[#This Row],[CALL DATE]], "mmm yyy")</f>
        <v>Nov 2023</v>
      </c>
      <c r="D761" s="21">
        <v>0.46527777777777801</v>
      </c>
      <c r="E761" s="21">
        <v>0.46875</v>
      </c>
      <c r="F761" s="130">
        <f>Table1[[#This Row],[CALL 
ATTENDED 
TIME]]-Table1[[#This Row],[CALL RECEIVED TIME]]</f>
        <v>3.4722222222219878E-3</v>
      </c>
      <c r="G761" s="17" t="s">
        <v>3626</v>
      </c>
      <c r="H761" s="5" t="s">
        <v>128</v>
      </c>
      <c r="I761" s="5" t="s">
        <v>392</v>
      </c>
      <c r="J761" s="5" t="s">
        <v>443</v>
      </c>
      <c r="K761" s="5" t="s">
        <v>1608</v>
      </c>
      <c r="L761" s="22" t="s">
        <v>2960</v>
      </c>
      <c r="M761" s="22" t="s">
        <v>2961</v>
      </c>
      <c r="N761" s="23" t="s">
        <v>41</v>
      </c>
      <c r="O761" s="23" t="s">
        <v>41</v>
      </c>
      <c r="P761" s="3">
        <v>45251</v>
      </c>
      <c r="Q761" s="3" t="str">
        <f>TEXT(Table1[[#This Row],[END DATE ]], "MMMM YYYY")</f>
        <v>November 2023</v>
      </c>
      <c r="R761" s="21">
        <v>0.47222222222222199</v>
      </c>
      <c r="S761" s="6">
        <f t="shared" si="35"/>
        <v>45251.465277777781</v>
      </c>
      <c r="T761" s="6">
        <f t="shared" si="36"/>
        <v>45251.472222222219</v>
      </c>
      <c r="U761" s="92">
        <f t="shared" si="37"/>
        <v>6.9444444379769266E-3</v>
      </c>
      <c r="V761" s="2" t="s">
        <v>25</v>
      </c>
      <c r="W761" s="10" t="s">
        <v>47</v>
      </c>
    </row>
    <row r="762" spans="1:23" ht="18" customHeight="1" x14ac:dyDescent="0.25">
      <c r="A762" s="107">
        <v>762</v>
      </c>
      <c r="B762" s="3">
        <v>45251</v>
      </c>
      <c r="C762" s="3" t="str">
        <f>TEXT(Table1[[#This Row],[CALL DATE]], "mmm yyy")</f>
        <v>Nov 2023</v>
      </c>
      <c r="D762" s="21">
        <v>0.52083333333333304</v>
      </c>
      <c r="E762" s="21">
        <v>0.52430555555555602</v>
      </c>
      <c r="F762" s="130">
        <f>Table1[[#This Row],[CALL 
ATTENDED 
TIME]]-Table1[[#This Row],[CALL RECEIVED TIME]]</f>
        <v>3.472222222222987E-3</v>
      </c>
      <c r="G762" s="17" t="s">
        <v>3646</v>
      </c>
      <c r="H762" s="5" t="s">
        <v>128</v>
      </c>
      <c r="I762" s="5" t="s">
        <v>808</v>
      </c>
      <c r="J762" s="5" t="s">
        <v>443</v>
      </c>
      <c r="K762" s="5" t="s">
        <v>45</v>
      </c>
      <c r="L762" s="22" t="s">
        <v>2962</v>
      </c>
      <c r="M762" s="22" t="s">
        <v>2963</v>
      </c>
      <c r="N762" s="63" t="s">
        <v>41</v>
      </c>
      <c r="O762" s="2" t="s">
        <v>41</v>
      </c>
      <c r="P762" s="3">
        <v>45251</v>
      </c>
      <c r="Q762" s="3" t="str">
        <f>TEXT(Table1[[#This Row],[END DATE ]], "MMMM YYYY")</f>
        <v>November 2023</v>
      </c>
      <c r="R762" s="21">
        <v>0.52777777777777801</v>
      </c>
      <c r="S762" s="6">
        <f t="shared" si="35"/>
        <v>45251.520833333336</v>
      </c>
      <c r="T762" s="6">
        <f t="shared" si="36"/>
        <v>45251.527777777781</v>
      </c>
      <c r="U762" s="92">
        <f t="shared" si="37"/>
        <v>6.9444444452528842E-3</v>
      </c>
      <c r="V762" s="2" t="s">
        <v>25</v>
      </c>
      <c r="W762" s="10" t="s">
        <v>42</v>
      </c>
    </row>
    <row r="763" spans="1:23" ht="18" customHeight="1" x14ac:dyDescent="0.25">
      <c r="A763" s="107">
        <v>763</v>
      </c>
      <c r="B763" s="3">
        <v>45252</v>
      </c>
      <c r="C763" s="3" t="str">
        <f>TEXT(Table1[[#This Row],[CALL DATE]], "mmm yyy")</f>
        <v>Nov 2023</v>
      </c>
      <c r="D763" s="4">
        <v>0.54166666666666663</v>
      </c>
      <c r="E763" s="4">
        <v>0.54513888888888895</v>
      </c>
      <c r="F763" s="130">
        <f>Table1[[#This Row],[CALL 
ATTENDED 
TIME]]-Table1[[#This Row],[CALL RECEIVED TIME]]</f>
        <v>3.4722222222223209E-3</v>
      </c>
      <c r="G763" s="17" t="s">
        <v>3641</v>
      </c>
      <c r="H763" s="5" t="s">
        <v>36</v>
      </c>
      <c r="I763" s="5" t="s">
        <v>37</v>
      </c>
      <c r="J763" s="5" t="s">
        <v>77</v>
      </c>
      <c r="K763" s="10" t="s">
        <v>45</v>
      </c>
      <c r="L763" s="18" t="s">
        <v>22</v>
      </c>
      <c r="M763" s="18" t="s">
        <v>2857</v>
      </c>
      <c r="N763" s="2" t="s">
        <v>41</v>
      </c>
      <c r="O763" s="2" t="s">
        <v>41</v>
      </c>
      <c r="P763" s="3">
        <f>B763</f>
        <v>45252</v>
      </c>
      <c r="Q763" s="3" t="str">
        <f>TEXT(Table1[[#This Row],[END DATE ]], "MMMM YYYY")</f>
        <v>November 2023</v>
      </c>
      <c r="R763" s="4">
        <v>0.54861111111111105</v>
      </c>
      <c r="S763" s="6">
        <f t="shared" si="35"/>
        <v>45252.541666666664</v>
      </c>
      <c r="T763" s="6">
        <f t="shared" si="36"/>
        <v>45252.548611111109</v>
      </c>
      <c r="U763" s="92">
        <f t="shared" si="37"/>
        <v>6.9444444452528842E-3</v>
      </c>
      <c r="V763" s="2" t="s">
        <v>25</v>
      </c>
      <c r="W763" s="2" t="s">
        <v>42</v>
      </c>
    </row>
    <row r="764" spans="1:23" ht="18" customHeight="1" x14ac:dyDescent="0.25">
      <c r="A764" s="107">
        <v>764</v>
      </c>
      <c r="B764" s="3">
        <v>45252</v>
      </c>
      <c r="C764" s="3" t="str">
        <f>TEXT(Table1[[#This Row],[CALL DATE]], "mmm yyy")</f>
        <v>Nov 2023</v>
      </c>
      <c r="D764" s="4">
        <v>0.625</v>
      </c>
      <c r="E764" s="4">
        <v>0.62847222222222221</v>
      </c>
      <c r="F764" s="130">
        <f>Table1[[#This Row],[CALL 
ATTENDED 
TIME]]-Table1[[#This Row],[CALL RECEIVED TIME]]</f>
        <v>3.4722222222222099E-3</v>
      </c>
      <c r="G764" s="17" t="s">
        <v>3676</v>
      </c>
      <c r="H764" s="5" t="s">
        <v>43</v>
      </c>
      <c r="I764" s="5" t="s">
        <v>234</v>
      </c>
      <c r="J764" s="5" t="s">
        <v>77</v>
      </c>
      <c r="K764" s="2" t="s">
        <v>111</v>
      </c>
      <c r="L764" s="18" t="s">
        <v>2964</v>
      </c>
      <c r="M764" s="18" t="s">
        <v>3541</v>
      </c>
      <c r="N764" s="63" t="s">
        <v>41</v>
      </c>
      <c r="O764" s="2" t="s">
        <v>41</v>
      </c>
      <c r="P764" s="3">
        <f>B764</f>
        <v>45252</v>
      </c>
      <c r="Q764" s="3" t="str">
        <f>TEXT(Table1[[#This Row],[END DATE ]], "MMMM YYYY")</f>
        <v>November 2023</v>
      </c>
      <c r="R764" s="4">
        <v>0.63541666666666663</v>
      </c>
      <c r="S764" s="6">
        <f t="shared" si="35"/>
        <v>45252.625</v>
      </c>
      <c r="T764" s="6">
        <f t="shared" si="36"/>
        <v>45252.635416666664</v>
      </c>
      <c r="U764" s="92">
        <f t="shared" si="37"/>
        <v>1.0416666664241347E-2</v>
      </c>
      <c r="V764" s="2" t="s">
        <v>25</v>
      </c>
      <c r="W764" s="10" t="s">
        <v>26</v>
      </c>
    </row>
    <row r="765" spans="1:23" ht="18" customHeight="1" x14ac:dyDescent="0.25">
      <c r="A765" s="107">
        <v>765</v>
      </c>
      <c r="B765" s="3">
        <v>45252</v>
      </c>
      <c r="C765" s="3" t="str">
        <f>TEXT(Table1[[#This Row],[CALL DATE]], "mmm yyy")</f>
        <v>Nov 2023</v>
      </c>
      <c r="D765" s="4">
        <v>0.375</v>
      </c>
      <c r="E765" s="4">
        <v>0.37847222222222227</v>
      </c>
      <c r="F765" s="130">
        <f>Table1[[#This Row],[CALL 
ATTENDED 
TIME]]-Table1[[#This Row],[CALL RECEIVED TIME]]</f>
        <v>3.4722222222222654E-3</v>
      </c>
      <c r="G765" s="24" t="s">
        <v>3494</v>
      </c>
      <c r="H765" s="8" t="s">
        <v>31</v>
      </c>
      <c r="I765" s="8" t="s">
        <v>156</v>
      </c>
      <c r="J765" s="2" t="s">
        <v>21</v>
      </c>
      <c r="K765" s="5" t="s">
        <v>1608</v>
      </c>
      <c r="L765" s="18" t="s">
        <v>517</v>
      </c>
      <c r="M765" s="18" t="s">
        <v>2965</v>
      </c>
      <c r="N765" s="2" t="s">
        <v>159</v>
      </c>
      <c r="O765" s="2" t="s">
        <v>41</v>
      </c>
      <c r="P765" s="3">
        <v>45252</v>
      </c>
      <c r="Q765" s="3" t="str">
        <f>TEXT(Table1[[#This Row],[END DATE ]], "MMMM YYYY")</f>
        <v>November 2023</v>
      </c>
      <c r="R765" s="4">
        <v>0.40625</v>
      </c>
      <c r="S765" s="6">
        <f t="shared" si="35"/>
        <v>45252.375</v>
      </c>
      <c r="T765" s="6">
        <f t="shared" si="36"/>
        <v>45252.40625</v>
      </c>
      <c r="U765" s="92">
        <f t="shared" si="37"/>
        <v>3.125E-2</v>
      </c>
      <c r="V765" s="2" t="s">
        <v>25</v>
      </c>
      <c r="W765" s="10" t="s">
        <v>26</v>
      </c>
    </row>
    <row r="766" spans="1:23" ht="18" customHeight="1" x14ac:dyDescent="0.25">
      <c r="A766" s="107">
        <v>766</v>
      </c>
      <c r="B766" s="3">
        <v>45252</v>
      </c>
      <c r="C766" s="3" t="str">
        <f>TEXT(Table1[[#This Row],[CALL DATE]], "mmm yyy")</f>
        <v>Nov 2023</v>
      </c>
      <c r="D766" s="21">
        <v>0.47222222222222199</v>
      </c>
      <c r="E766" s="21">
        <v>0.47569444444444398</v>
      </c>
      <c r="F766" s="130">
        <f>Table1[[#This Row],[CALL 
ATTENDED 
TIME]]-Table1[[#This Row],[CALL RECEIVED TIME]]</f>
        <v>3.4722222222219878E-3</v>
      </c>
      <c r="G766" s="17" t="s">
        <v>115</v>
      </c>
      <c r="H766" s="5" t="s">
        <v>116</v>
      </c>
      <c r="I766" s="5" t="s">
        <v>117</v>
      </c>
      <c r="J766" s="5" t="s">
        <v>443</v>
      </c>
      <c r="K766" s="5" t="s">
        <v>45</v>
      </c>
      <c r="L766" s="22" t="s">
        <v>2966</v>
      </c>
      <c r="M766" s="22" t="s">
        <v>2967</v>
      </c>
      <c r="N766" s="63" t="s">
        <v>41</v>
      </c>
      <c r="O766" s="2" t="s">
        <v>41</v>
      </c>
      <c r="P766" s="3">
        <v>45252</v>
      </c>
      <c r="Q766" s="3" t="str">
        <f>TEXT(Table1[[#This Row],[END DATE ]], "MMMM YYYY")</f>
        <v>November 2023</v>
      </c>
      <c r="R766" s="21">
        <v>0.47916666666666702</v>
      </c>
      <c r="S766" s="6">
        <f t="shared" si="35"/>
        <v>45252.472222222219</v>
      </c>
      <c r="T766" s="6">
        <f t="shared" si="36"/>
        <v>45252.479166666664</v>
      </c>
      <c r="U766" s="92">
        <f t="shared" si="37"/>
        <v>6.9444444452528842E-3</v>
      </c>
      <c r="V766" s="2" t="s">
        <v>25</v>
      </c>
      <c r="W766" s="10" t="s">
        <v>26</v>
      </c>
    </row>
    <row r="767" spans="1:23" ht="18" customHeight="1" x14ac:dyDescent="0.25">
      <c r="A767" s="107">
        <v>767</v>
      </c>
      <c r="B767" s="3">
        <v>45252</v>
      </c>
      <c r="C767" s="3" t="str">
        <f>TEXT(Table1[[#This Row],[CALL DATE]], "mmm yyy")</f>
        <v>Nov 2023</v>
      </c>
      <c r="D767" s="21">
        <v>0.72916666666666696</v>
      </c>
      <c r="E767" s="21">
        <v>0.73263888888888895</v>
      </c>
      <c r="F767" s="130">
        <f>Table1[[#This Row],[CALL 
ATTENDED 
TIME]]-Table1[[#This Row],[CALL RECEIVED TIME]]</f>
        <v>3.4722222222219878E-3</v>
      </c>
      <c r="G767" s="17" t="s">
        <v>3379</v>
      </c>
      <c r="H767" s="5" t="s">
        <v>1591</v>
      </c>
      <c r="I767" s="5" t="s">
        <v>1592</v>
      </c>
      <c r="J767" s="5" t="s">
        <v>443</v>
      </c>
      <c r="K767" s="34" t="s">
        <v>721</v>
      </c>
      <c r="L767" s="22" t="s">
        <v>2968</v>
      </c>
      <c r="M767" s="22" t="s">
        <v>2969</v>
      </c>
      <c r="N767" s="63" t="s">
        <v>41</v>
      </c>
      <c r="O767" s="2" t="s">
        <v>41</v>
      </c>
      <c r="P767" s="3">
        <v>45252</v>
      </c>
      <c r="Q767" s="3" t="str">
        <f>TEXT(Table1[[#This Row],[END DATE ]], "MMMM YYYY")</f>
        <v>November 2023</v>
      </c>
      <c r="R767" s="21">
        <v>0.73958333333333304</v>
      </c>
      <c r="S767" s="6">
        <f t="shared" si="35"/>
        <v>45252.729166666664</v>
      </c>
      <c r="T767" s="6">
        <f t="shared" si="36"/>
        <v>45252.739583333336</v>
      </c>
      <c r="U767" s="92">
        <f t="shared" si="37"/>
        <v>1.0416666671517305E-2</v>
      </c>
      <c r="V767" s="2" t="s">
        <v>25</v>
      </c>
      <c r="W767" s="10" t="s">
        <v>26</v>
      </c>
    </row>
    <row r="768" spans="1:23" ht="18" customHeight="1" x14ac:dyDescent="0.25">
      <c r="A768" s="107">
        <v>768</v>
      </c>
      <c r="B768" s="3">
        <v>45253</v>
      </c>
      <c r="C768" s="3" t="str">
        <f>TEXT(Table1[[#This Row],[CALL DATE]], "mmm yyy")</f>
        <v>Nov 2023</v>
      </c>
      <c r="D768" s="4">
        <v>0.25</v>
      </c>
      <c r="E768" s="4">
        <v>0.25347222222222221</v>
      </c>
      <c r="F768" s="130">
        <f>Table1[[#This Row],[CALL 
ATTENDED 
TIME]]-Table1[[#This Row],[CALL RECEIVED TIME]]</f>
        <v>3.4722222222222099E-3</v>
      </c>
      <c r="G768" s="17" t="s">
        <v>3654</v>
      </c>
      <c r="H768" s="5" t="s">
        <v>27</v>
      </c>
      <c r="I768" s="5" t="s">
        <v>145</v>
      </c>
      <c r="J768" s="2" t="s">
        <v>38</v>
      </c>
      <c r="K768" s="5" t="s">
        <v>45</v>
      </c>
      <c r="L768" s="18" t="s">
        <v>293</v>
      </c>
      <c r="M768" s="18" t="s">
        <v>2970</v>
      </c>
      <c r="N768" s="2" t="s">
        <v>1188</v>
      </c>
      <c r="O768" s="2" t="s">
        <v>41</v>
      </c>
      <c r="P768" s="3">
        <v>45253</v>
      </c>
      <c r="Q768" s="3" t="str">
        <f>TEXT(Table1[[#This Row],[END DATE ]], "MMMM YYYY")</f>
        <v>November 2023</v>
      </c>
      <c r="R768" s="4">
        <v>0.26041666666666669</v>
      </c>
      <c r="S768" s="6">
        <f t="shared" si="35"/>
        <v>45253.25</v>
      </c>
      <c r="T768" s="6">
        <f t="shared" si="36"/>
        <v>45253.260416666664</v>
      </c>
      <c r="U768" s="92">
        <f t="shared" si="37"/>
        <v>1.0416666664241347E-2</v>
      </c>
      <c r="V768" s="2" t="s">
        <v>25</v>
      </c>
      <c r="W768" s="10" t="s">
        <v>26</v>
      </c>
    </row>
    <row r="769" spans="1:23" ht="18" customHeight="1" x14ac:dyDescent="0.25">
      <c r="A769" s="107">
        <v>769</v>
      </c>
      <c r="B769" s="3">
        <v>45253</v>
      </c>
      <c r="C769" s="3" t="str">
        <f>TEXT(Table1[[#This Row],[CALL DATE]], "mmm yyy")</f>
        <v>Nov 2023</v>
      </c>
      <c r="D769" s="4">
        <v>0.43055555555555558</v>
      </c>
      <c r="E769" s="4">
        <v>0.4375</v>
      </c>
      <c r="F769" s="130">
        <f>Table1[[#This Row],[CALL 
ATTENDED 
TIME]]-Table1[[#This Row],[CALL RECEIVED TIME]]</f>
        <v>6.9444444444444198E-3</v>
      </c>
      <c r="G769" s="17" t="s">
        <v>968</v>
      </c>
      <c r="H769" s="5" t="s">
        <v>969</v>
      </c>
      <c r="I769" s="5" t="s">
        <v>970</v>
      </c>
      <c r="J769" s="2" t="s">
        <v>38</v>
      </c>
      <c r="K769" s="5" t="s">
        <v>45</v>
      </c>
      <c r="L769" s="18" t="s">
        <v>2971</v>
      </c>
      <c r="M769" s="18" t="s">
        <v>2972</v>
      </c>
      <c r="N769" s="63" t="s">
        <v>41</v>
      </c>
      <c r="O769" s="2" t="s">
        <v>41</v>
      </c>
      <c r="P769" s="3">
        <v>45253</v>
      </c>
      <c r="Q769" s="3" t="str">
        <f>TEXT(Table1[[#This Row],[END DATE ]], "MMMM YYYY")</f>
        <v>November 2023</v>
      </c>
      <c r="R769" s="4">
        <v>0.95138888888888884</v>
      </c>
      <c r="S769" s="6">
        <f t="shared" ref="S769:S832" si="39">B769+D769</f>
        <v>45253.430555555555</v>
      </c>
      <c r="T769" s="6">
        <f t="shared" si="36"/>
        <v>45253.951388888891</v>
      </c>
      <c r="U769" s="92">
        <f t="shared" si="37"/>
        <v>0.52083333333575865</v>
      </c>
      <c r="V769" s="2" t="s">
        <v>25</v>
      </c>
      <c r="W769" s="10" t="s">
        <v>26</v>
      </c>
    </row>
    <row r="770" spans="1:23" ht="18" customHeight="1" x14ac:dyDescent="0.25">
      <c r="A770" s="107">
        <v>770</v>
      </c>
      <c r="B770" s="3">
        <v>45253</v>
      </c>
      <c r="C770" s="3" t="str">
        <f>TEXT(Table1[[#This Row],[CALL DATE]], "mmm yyy")</f>
        <v>Nov 2023</v>
      </c>
      <c r="D770" s="4">
        <v>0.48958333333333331</v>
      </c>
      <c r="E770" s="4">
        <v>0.49305555555555558</v>
      </c>
      <c r="F770" s="130">
        <f>Table1[[#This Row],[CALL 
ATTENDED 
TIME]]-Table1[[#This Row],[CALL RECEIVED TIME]]</f>
        <v>3.4722222222222654E-3</v>
      </c>
      <c r="G770" s="17" t="s">
        <v>228</v>
      </c>
      <c r="H770" s="5" t="s">
        <v>43</v>
      </c>
      <c r="I770" s="5" t="s">
        <v>229</v>
      </c>
      <c r="J770" s="5" t="s">
        <v>77</v>
      </c>
      <c r="K770" s="2" t="s">
        <v>111</v>
      </c>
      <c r="L770" s="18" t="s">
        <v>452</v>
      </c>
      <c r="M770" s="18" t="s">
        <v>2973</v>
      </c>
      <c r="N770" s="2" t="s">
        <v>41</v>
      </c>
      <c r="O770" s="2" t="s">
        <v>41</v>
      </c>
      <c r="P770" s="3">
        <f>B770</f>
        <v>45253</v>
      </c>
      <c r="Q770" s="3" t="str">
        <f>TEXT(Table1[[#This Row],[END DATE ]], "MMMM YYYY")</f>
        <v>November 2023</v>
      </c>
      <c r="R770" s="4">
        <v>0.51041666666666663</v>
      </c>
      <c r="S770" s="6">
        <f t="shared" si="39"/>
        <v>45253.489583333336</v>
      </c>
      <c r="T770" s="6">
        <f t="shared" si="36"/>
        <v>45253.510416666664</v>
      </c>
      <c r="U770" s="92">
        <f t="shared" si="37"/>
        <v>2.0833333328482695E-2</v>
      </c>
      <c r="V770" s="2" t="s">
        <v>25</v>
      </c>
      <c r="W770" s="10" t="s">
        <v>42</v>
      </c>
    </row>
    <row r="771" spans="1:23" ht="18" customHeight="1" x14ac:dyDescent="0.25">
      <c r="A771" s="107">
        <v>771</v>
      </c>
      <c r="B771" s="3">
        <v>45253</v>
      </c>
      <c r="C771" s="3" t="str">
        <f>TEXT(Table1[[#This Row],[CALL DATE]], "mmm yyy")</f>
        <v>Nov 2023</v>
      </c>
      <c r="D771" s="4">
        <v>0.47222222222222227</v>
      </c>
      <c r="E771" s="4">
        <v>0.47916666666666669</v>
      </c>
      <c r="F771" s="130">
        <f>Table1[[#This Row],[CALL 
ATTENDED 
TIME]]-Table1[[#This Row],[CALL RECEIVED TIME]]</f>
        <v>6.9444444444444198E-3</v>
      </c>
      <c r="G771" s="17" t="s">
        <v>74</v>
      </c>
      <c r="H771" s="5" t="s">
        <v>853</v>
      </c>
      <c r="I771" s="5" t="s">
        <v>871</v>
      </c>
      <c r="J771" s="5" t="s">
        <v>54</v>
      </c>
      <c r="K771" s="2" t="s">
        <v>3225</v>
      </c>
      <c r="L771" s="18" t="s">
        <v>2974</v>
      </c>
      <c r="M771" s="18" t="s">
        <v>2975</v>
      </c>
      <c r="N771" s="63" t="s">
        <v>41</v>
      </c>
      <c r="O771" s="2" t="s">
        <v>41</v>
      </c>
      <c r="P771" s="3">
        <v>45253</v>
      </c>
      <c r="Q771" s="3" t="str">
        <f>TEXT(Table1[[#This Row],[END DATE ]], "MMMM YYYY")</f>
        <v>November 2023</v>
      </c>
      <c r="R771" s="4">
        <v>0.49305555555555558</v>
      </c>
      <c r="S771" s="6">
        <f t="shared" si="39"/>
        <v>45253.472222222219</v>
      </c>
      <c r="T771" s="6">
        <f t="shared" si="36"/>
        <v>45253.493055555555</v>
      </c>
      <c r="U771" s="92">
        <f t="shared" si="37"/>
        <v>2.0833333335758653E-2</v>
      </c>
      <c r="V771" s="2" t="s">
        <v>25</v>
      </c>
      <c r="W771" s="10" t="s">
        <v>26</v>
      </c>
    </row>
    <row r="772" spans="1:23" ht="18" customHeight="1" x14ac:dyDescent="0.25">
      <c r="A772" s="107">
        <v>772</v>
      </c>
      <c r="B772" s="3">
        <v>45254</v>
      </c>
      <c r="C772" s="3" t="str">
        <f>TEXT(Table1[[#This Row],[CALL DATE]], "mmm yyy")</f>
        <v>Nov 2023</v>
      </c>
      <c r="D772" s="4">
        <v>0.4861111111111111</v>
      </c>
      <c r="E772" s="4">
        <v>0.48958333333333331</v>
      </c>
      <c r="F772" s="130">
        <f>Table1[[#This Row],[CALL 
ATTENDED 
TIME]]-Table1[[#This Row],[CALL RECEIVED TIME]]</f>
        <v>3.4722222222222099E-3</v>
      </c>
      <c r="G772" s="25" t="s">
        <v>3675</v>
      </c>
      <c r="H772" s="5" t="s">
        <v>43</v>
      </c>
      <c r="I772" s="5" t="s">
        <v>136</v>
      </c>
      <c r="J772" s="2" t="s">
        <v>171</v>
      </c>
      <c r="K772" s="5" t="s">
        <v>1608</v>
      </c>
      <c r="L772" s="17" t="s">
        <v>2976</v>
      </c>
      <c r="M772" s="17" t="s">
        <v>2977</v>
      </c>
      <c r="N772" s="63" t="s">
        <v>41</v>
      </c>
      <c r="O772" s="5" t="s">
        <v>2375</v>
      </c>
      <c r="P772" s="3">
        <v>45254</v>
      </c>
      <c r="Q772" s="3" t="str">
        <f>TEXT(Table1[[#This Row],[END DATE ]], "MMMM YYYY")</f>
        <v>November 2023</v>
      </c>
      <c r="R772" s="4">
        <v>0.72916666666666663</v>
      </c>
      <c r="S772" s="6">
        <f t="shared" si="39"/>
        <v>45254.486111111109</v>
      </c>
      <c r="T772" s="6">
        <f t="shared" si="36"/>
        <v>45254.729166666664</v>
      </c>
      <c r="U772" s="92">
        <f t="shared" si="37"/>
        <v>0.24305555555474712</v>
      </c>
      <c r="V772" s="2" t="s">
        <v>72</v>
      </c>
      <c r="W772" s="10" t="s">
        <v>26</v>
      </c>
    </row>
    <row r="773" spans="1:23" ht="18" customHeight="1" x14ac:dyDescent="0.25">
      <c r="A773" s="107">
        <v>773</v>
      </c>
      <c r="B773" s="3">
        <v>45254</v>
      </c>
      <c r="C773" s="3" t="str">
        <f>TEXT(Table1[[#This Row],[CALL DATE]], "mmm yyy")</f>
        <v>Nov 2023</v>
      </c>
      <c r="D773" s="4">
        <v>0.72916666666666663</v>
      </c>
      <c r="E773" s="4">
        <v>0.73263888888888884</v>
      </c>
      <c r="F773" s="130">
        <f>Table1[[#This Row],[CALL 
ATTENDED 
TIME]]-Table1[[#This Row],[CALL RECEIVED TIME]]</f>
        <v>3.4722222222222099E-3</v>
      </c>
      <c r="G773" s="17" t="s">
        <v>57</v>
      </c>
      <c r="H773" s="5" t="s">
        <v>27</v>
      </c>
      <c r="I773" s="5" t="s">
        <v>58</v>
      </c>
      <c r="J773" s="2" t="s">
        <v>171</v>
      </c>
      <c r="K773" s="5" t="s">
        <v>1608</v>
      </c>
      <c r="L773" s="17" t="s">
        <v>2978</v>
      </c>
      <c r="M773" s="17" t="s">
        <v>2979</v>
      </c>
      <c r="N773" s="2" t="s">
        <v>41</v>
      </c>
      <c r="O773" s="5" t="s">
        <v>41</v>
      </c>
      <c r="P773" s="3">
        <v>45254</v>
      </c>
      <c r="Q773" s="3" t="str">
        <f>TEXT(Table1[[#This Row],[END DATE ]], "MMMM YYYY")</f>
        <v>November 2023</v>
      </c>
      <c r="R773" s="4">
        <v>0.73958333333333337</v>
      </c>
      <c r="S773" s="6">
        <f t="shared" si="39"/>
        <v>45254.729166666664</v>
      </c>
      <c r="T773" s="6">
        <f t="shared" si="36"/>
        <v>45254.739583333336</v>
      </c>
      <c r="U773" s="92">
        <f t="shared" si="37"/>
        <v>1.0416666671517305E-2</v>
      </c>
      <c r="V773" s="2" t="s">
        <v>25</v>
      </c>
      <c r="W773" s="2" t="s">
        <v>47</v>
      </c>
    </row>
    <row r="774" spans="1:23" ht="18" customHeight="1" x14ac:dyDescent="0.25">
      <c r="A774" s="107">
        <v>774</v>
      </c>
      <c r="B774" s="3">
        <v>45254</v>
      </c>
      <c r="C774" s="3" t="str">
        <f>TEXT(Table1[[#This Row],[CALL DATE]], "mmm yyy")</f>
        <v>Nov 2023</v>
      </c>
      <c r="D774" s="4">
        <v>0.63888888888888895</v>
      </c>
      <c r="E774" s="4">
        <v>0.64583333333333337</v>
      </c>
      <c r="F774" s="130">
        <f>Table1[[#This Row],[CALL 
ATTENDED 
TIME]]-Table1[[#This Row],[CALL RECEIVED TIME]]</f>
        <v>6.9444444444444198E-3</v>
      </c>
      <c r="G774" s="17" t="s">
        <v>3633</v>
      </c>
      <c r="H774" s="5" t="s">
        <v>477</v>
      </c>
      <c r="I774" s="5" t="s">
        <v>636</v>
      </c>
      <c r="J774" s="5" t="s">
        <v>54</v>
      </c>
      <c r="K774" s="5" t="s">
        <v>141</v>
      </c>
      <c r="L774" s="18" t="s">
        <v>1458</v>
      </c>
      <c r="M774" s="18" t="s">
        <v>2980</v>
      </c>
      <c r="N774" s="2" t="s">
        <v>41</v>
      </c>
      <c r="O774" s="2" t="s">
        <v>41</v>
      </c>
      <c r="P774" s="3">
        <v>45254</v>
      </c>
      <c r="Q774" s="3" t="str">
        <f>TEXT(Table1[[#This Row],[END DATE ]], "MMMM YYYY")</f>
        <v>November 2023</v>
      </c>
      <c r="R774" s="4">
        <v>0.65277777777777779</v>
      </c>
      <c r="S774" s="6">
        <f t="shared" si="39"/>
        <v>45254.638888888891</v>
      </c>
      <c r="T774" s="6">
        <f t="shared" si="36"/>
        <v>45254.652777777781</v>
      </c>
      <c r="U774" s="92">
        <f t="shared" si="37"/>
        <v>1.3888888890505768E-2</v>
      </c>
      <c r="V774" s="2" t="s">
        <v>25</v>
      </c>
      <c r="W774" s="2" t="s">
        <v>47</v>
      </c>
    </row>
    <row r="775" spans="1:23" ht="18" customHeight="1" x14ac:dyDescent="0.25">
      <c r="A775" s="107">
        <v>775</v>
      </c>
      <c r="B775" s="3">
        <v>45255</v>
      </c>
      <c r="C775" s="3" t="str">
        <f>TEXT(Table1[[#This Row],[CALL DATE]], "mmm yyy")</f>
        <v>Nov 2023</v>
      </c>
      <c r="D775" s="4">
        <v>0.625</v>
      </c>
      <c r="E775" s="4">
        <v>0.62847222222222221</v>
      </c>
      <c r="F775" s="130">
        <f>Table1[[#This Row],[CALL 
ATTENDED 
TIME]]-Table1[[#This Row],[CALL RECEIVED TIME]]</f>
        <v>3.4722222222222099E-3</v>
      </c>
      <c r="G775" s="17" t="s">
        <v>3678</v>
      </c>
      <c r="H775" s="5" t="s">
        <v>43</v>
      </c>
      <c r="I775" s="5" t="s">
        <v>53</v>
      </c>
      <c r="J775" s="2" t="s">
        <v>38</v>
      </c>
      <c r="K775" s="2" t="s">
        <v>111</v>
      </c>
      <c r="L775" s="18" t="s">
        <v>2981</v>
      </c>
      <c r="M775" s="18" t="s">
        <v>2982</v>
      </c>
      <c r="N775" s="63" t="s">
        <v>41</v>
      </c>
      <c r="O775" s="2" t="s">
        <v>41</v>
      </c>
      <c r="P775" s="3">
        <v>45255</v>
      </c>
      <c r="Q775" s="3" t="str">
        <f>TEXT(Table1[[#This Row],[END DATE ]], "MMMM YYYY")</f>
        <v>November 2023</v>
      </c>
      <c r="R775" s="4">
        <v>0.65277777777777779</v>
      </c>
      <c r="S775" s="6">
        <f t="shared" si="39"/>
        <v>45255.625</v>
      </c>
      <c r="T775" s="6">
        <f t="shared" si="36"/>
        <v>45255.652777777781</v>
      </c>
      <c r="U775" s="92">
        <f t="shared" si="37"/>
        <v>2.7777777781011537E-2</v>
      </c>
      <c r="V775" s="2" t="s">
        <v>25</v>
      </c>
      <c r="W775" s="10" t="s">
        <v>26</v>
      </c>
    </row>
    <row r="776" spans="1:23" ht="18" customHeight="1" x14ac:dyDescent="0.25">
      <c r="A776" s="107">
        <v>776</v>
      </c>
      <c r="B776" s="3">
        <v>45255</v>
      </c>
      <c r="C776" s="3" t="str">
        <f>TEXT(Table1[[#This Row],[CALL DATE]], "mmm yyy")</f>
        <v>Nov 2023</v>
      </c>
      <c r="D776" s="4">
        <v>0.66666666666666663</v>
      </c>
      <c r="E776" s="4">
        <v>0.67013888888888884</v>
      </c>
      <c r="F776" s="130">
        <f>Table1[[#This Row],[CALL 
ATTENDED 
TIME]]-Table1[[#This Row],[CALL RECEIVED TIME]]</f>
        <v>3.4722222222222099E-3</v>
      </c>
      <c r="G776" s="17" t="s">
        <v>3660</v>
      </c>
      <c r="H776" s="5" t="s">
        <v>27</v>
      </c>
      <c r="I776" s="5" t="s">
        <v>125</v>
      </c>
      <c r="J776" s="2" t="s">
        <v>38</v>
      </c>
      <c r="K776" s="2" t="s">
        <v>55</v>
      </c>
      <c r="L776" s="18" t="s">
        <v>2983</v>
      </c>
      <c r="M776" s="18" t="s">
        <v>2984</v>
      </c>
      <c r="N776" s="2" t="s">
        <v>3323</v>
      </c>
      <c r="O776" s="2" t="s">
        <v>41</v>
      </c>
      <c r="P776" s="3">
        <v>45255</v>
      </c>
      <c r="Q776" s="3" t="str">
        <f>TEXT(Table1[[#This Row],[END DATE ]], "MMMM YYYY")</f>
        <v>November 2023</v>
      </c>
      <c r="R776" s="4">
        <v>0.75</v>
      </c>
      <c r="S776" s="6">
        <f t="shared" si="39"/>
        <v>45255.666666666664</v>
      </c>
      <c r="T776" s="6">
        <f t="shared" si="36"/>
        <v>45255.75</v>
      </c>
      <c r="U776" s="92">
        <f t="shared" si="37"/>
        <v>8.3333333335758653E-2</v>
      </c>
      <c r="V776" s="2" t="s">
        <v>25</v>
      </c>
      <c r="W776" s="10" t="s">
        <v>47</v>
      </c>
    </row>
    <row r="777" spans="1:23" ht="18" customHeight="1" x14ac:dyDescent="0.25">
      <c r="A777" s="107">
        <v>777</v>
      </c>
      <c r="B777" s="3">
        <v>45255</v>
      </c>
      <c r="C777" s="3" t="str">
        <f>TEXT(Table1[[#This Row],[CALL DATE]], "mmm yyy")</f>
        <v>Nov 2023</v>
      </c>
      <c r="D777" s="4">
        <v>0.39583333333333331</v>
      </c>
      <c r="E777" s="4">
        <v>0.39930555555555558</v>
      </c>
      <c r="F777" s="130">
        <f>Table1[[#This Row],[CALL 
ATTENDED 
TIME]]-Table1[[#This Row],[CALL RECEIVED TIME]]</f>
        <v>3.4722222222222654E-3</v>
      </c>
      <c r="G777" s="17" t="s">
        <v>3641</v>
      </c>
      <c r="H777" s="5" t="s">
        <v>36</v>
      </c>
      <c r="I777" s="5" t="s">
        <v>94</v>
      </c>
      <c r="J777" s="5" t="s">
        <v>77</v>
      </c>
      <c r="K777" s="2" t="s">
        <v>162</v>
      </c>
      <c r="L777" s="18" t="s">
        <v>22</v>
      </c>
      <c r="M777" s="18" t="s">
        <v>2858</v>
      </c>
      <c r="N777" s="2" t="s">
        <v>41</v>
      </c>
      <c r="O777" s="2" t="s">
        <v>41</v>
      </c>
      <c r="P777" s="3">
        <f>B777</f>
        <v>45255</v>
      </c>
      <c r="Q777" s="3" t="str">
        <f>TEXT(Table1[[#This Row],[END DATE ]], "MMMM YYYY")</f>
        <v>November 2023</v>
      </c>
      <c r="R777" s="4">
        <v>0.40277777777777773</v>
      </c>
      <c r="S777" s="6">
        <f t="shared" si="39"/>
        <v>45255.395833333336</v>
      </c>
      <c r="T777" s="6">
        <f t="shared" ref="T777:T840" si="40">P777+R777</f>
        <v>45255.402777777781</v>
      </c>
      <c r="U777" s="92">
        <f t="shared" ref="U777:U840" si="41">T777-S777</f>
        <v>6.9444444452528842E-3</v>
      </c>
      <c r="V777" s="2" t="s">
        <v>25</v>
      </c>
      <c r="W777" s="2" t="s">
        <v>42</v>
      </c>
    </row>
    <row r="778" spans="1:23" ht="18" customHeight="1" x14ac:dyDescent="0.25">
      <c r="A778" s="107">
        <v>778</v>
      </c>
      <c r="B778" s="3">
        <v>45255</v>
      </c>
      <c r="C778" s="3" t="str">
        <f>TEXT(Table1[[#This Row],[CALL DATE]], "mmm yyy")</f>
        <v>Nov 2023</v>
      </c>
      <c r="D778" s="4">
        <v>0.2986111111111111</v>
      </c>
      <c r="E778" s="4">
        <v>0.30208333333333331</v>
      </c>
      <c r="F778" s="130">
        <f>Table1[[#This Row],[CALL 
ATTENDED 
TIME]]-Table1[[#This Row],[CALL RECEIVED TIME]]</f>
        <v>3.4722222222222099E-3</v>
      </c>
      <c r="G778" s="17" t="s">
        <v>3651</v>
      </c>
      <c r="H778" s="5" t="s">
        <v>43</v>
      </c>
      <c r="I778" s="5" t="s">
        <v>44</v>
      </c>
      <c r="J778" s="5" t="s">
        <v>77</v>
      </c>
      <c r="K778" s="5" t="s">
        <v>45</v>
      </c>
      <c r="L778" s="18" t="s">
        <v>845</v>
      </c>
      <c r="M778" s="18" t="s">
        <v>2985</v>
      </c>
      <c r="N778" s="2" t="s">
        <v>41</v>
      </c>
      <c r="O778" s="2" t="s">
        <v>41</v>
      </c>
      <c r="P778" s="3">
        <f>B778</f>
        <v>45255</v>
      </c>
      <c r="Q778" s="3" t="str">
        <f>TEXT(Table1[[#This Row],[END DATE ]], "MMMM YYYY")</f>
        <v>November 2023</v>
      </c>
      <c r="R778" s="4">
        <v>0.30902777777777779</v>
      </c>
      <c r="S778" s="6">
        <f t="shared" si="39"/>
        <v>45255.298611111109</v>
      </c>
      <c r="T778" s="6">
        <f t="shared" si="40"/>
        <v>45255.309027777781</v>
      </c>
      <c r="U778" s="92">
        <f t="shared" si="41"/>
        <v>1.0416666671517305E-2</v>
      </c>
      <c r="V778" s="2" t="s">
        <v>25</v>
      </c>
      <c r="W778" s="2" t="s">
        <v>47</v>
      </c>
    </row>
    <row r="779" spans="1:23" ht="18" customHeight="1" x14ac:dyDescent="0.25">
      <c r="A779" s="107">
        <v>779</v>
      </c>
      <c r="B779" s="3">
        <v>45255</v>
      </c>
      <c r="C779" s="3" t="str">
        <f>TEXT(Table1[[#This Row],[CALL DATE]], "mmm yyy")</f>
        <v>Nov 2023</v>
      </c>
      <c r="D779" s="21">
        <v>9.0277777777777804E-2</v>
      </c>
      <c r="E779" s="21">
        <v>9.375E-2</v>
      </c>
      <c r="F779" s="130">
        <f>Table1[[#This Row],[CALL 
ATTENDED 
TIME]]-Table1[[#This Row],[CALL RECEIVED TIME]]</f>
        <v>3.472222222222196E-3</v>
      </c>
      <c r="G779" s="17" t="s">
        <v>74</v>
      </c>
      <c r="H779" s="5" t="s">
        <v>853</v>
      </c>
      <c r="I779" s="5" t="s">
        <v>871</v>
      </c>
      <c r="J779" s="5" t="s">
        <v>443</v>
      </c>
      <c r="K779" s="2" t="s">
        <v>3225</v>
      </c>
      <c r="L779" s="22" t="s">
        <v>2986</v>
      </c>
      <c r="M779" s="22" t="s">
        <v>2987</v>
      </c>
      <c r="N779" s="63" t="s">
        <v>41</v>
      </c>
      <c r="O779" s="2" t="s">
        <v>41</v>
      </c>
      <c r="P779" s="3">
        <v>45255</v>
      </c>
      <c r="Q779" s="3" t="str">
        <f>TEXT(Table1[[#This Row],[END DATE ]], "MMMM YYYY")</f>
        <v>November 2023</v>
      </c>
      <c r="R779" s="21">
        <v>9.7222222222222196E-2</v>
      </c>
      <c r="S779" s="6">
        <f t="shared" si="39"/>
        <v>45255.090277777781</v>
      </c>
      <c r="T779" s="6">
        <f t="shared" si="40"/>
        <v>45255.097222222219</v>
      </c>
      <c r="U779" s="92">
        <f t="shared" si="41"/>
        <v>6.9444444379769266E-3</v>
      </c>
      <c r="V779" s="2" t="s">
        <v>25</v>
      </c>
      <c r="W779" s="10" t="s">
        <v>26</v>
      </c>
    </row>
    <row r="780" spans="1:23" ht="18" customHeight="1" x14ac:dyDescent="0.25">
      <c r="A780" s="107">
        <v>780</v>
      </c>
      <c r="B780" s="3">
        <v>45255</v>
      </c>
      <c r="C780" s="3" t="str">
        <f>TEXT(Table1[[#This Row],[CALL DATE]], "mmm yyy")</f>
        <v>Nov 2023</v>
      </c>
      <c r="D780" s="21">
        <v>0.104166666666667</v>
      </c>
      <c r="E780" s="21">
        <v>0.10763888888888901</v>
      </c>
      <c r="F780" s="130">
        <f>Table1[[#This Row],[CALL 
ATTENDED 
TIME]]-Table1[[#This Row],[CALL RECEIVED TIME]]</f>
        <v>3.4722222222220017E-3</v>
      </c>
      <c r="G780" s="17" t="s">
        <v>3626</v>
      </c>
      <c r="H780" s="5" t="s">
        <v>132</v>
      </c>
      <c r="I780" s="5" t="s">
        <v>712</v>
      </c>
      <c r="J780" s="5" t="s">
        <v>443</v>
      </c>
      <c r="K780" s="5" t="s">
        <v>1608</v>
      </c>
      <c r="L780" s="22" t="s">
        <v>2960</v>
      </c>
      <c r="M780" s="22" t="s">
        <v>2988</v>
      </c>
      <c r="N780" s="23" t="s">
        <v>41</v>
      </c>
      <c r="O780" s="23" t="s">
        <v>389</v>
      </c>
      <c r="P780" s="3">
        <v>45255</v>
      </c>
      <c r="Q780" s="3" t="str">
        <f>TEXT(Table1[[#This Row],[END DATE ]], "MMMM YYYY")</f>
        <v>November 2023</v>
      </c>
      <c r="R780" s="21">
        <v>0.10763888888888901</v>
      </c>
      <c r="S780" s="6">
        <f t="shared" si="39"/>
        <v>45255.104166666664</v>
      </c>
      <c r="T780" s="6">
        <f t="shared" si="40"/>
        <v>45255.107638888891</v>
      </c>
      <c r="U780" s="92">
        <f t="shared" si="41"/>
        <v>3.4722222262644209E-3</v>
      </c>
      <c r="V780" s="10" t="s">
        <v>72</v>
      </c>
      <c r="W780" s="10" t="s">
        <v>47</v>
      </c>
    </row>
    <row r="781" spans="1:23" ht="18" customHeight="1" x14ac:dyDescent="0.25">
      <c r="A781" s="107">
        <v>781</v>
      </c>
      <c r="B781" s="3">
        <v>45255</v>
      </c>
      <c r="C781" s="3" t="str">
        <f>TEXT(Table1[[#This Row],[CALL DATE]], "mmm yyy")</f>
        <v>Nov 2023</v>
      </c>
      <c r="D781" s="21">
        <v>0.21527777777777801</v>
      </c>
      <c r="E781" s="21">
        <v>0.21875</v>
      </c>
      <c r="F781" s="130">
        <f>Table1[[#This Row],[CALL 
ATTENDED 
TIME]]-Table1[[#This Row],[CALL RECEIVED TIME]]</f>
        <v>3.4722222222219878E-3</v>
      </c>
      <c r="G781" s="17" t="s">
        <v>3626</v>
      </c>
      <c r="H781" s="5" t="s">
        <v>132</v>
      </c>
      <c r="I781" s="5" t="s">
        <v>712</v>
      </c>
      <c r="J781" s="5" t="s">
        <v>443</v>
      </c>
      <c r="K781" s="5" t="s">
        <v>88</v>
      </c>
      <c r="L781" s="22" t="s">
        <v>2989</v>
      </c>
      <c r="M781" s="22" t="s">
        <v>2990</v>
      </c>
      <c r="N781" s="23" t="s">
        <v>41</v>
      </c>
      <c r="O781" s="23" t="s">
        <v>41</v>
      </c>
      <c r="P781" s="3">
        <v>45255</v>
      </c>
      <c r="Q781" s="3" t="str">
        <f>TEXT(Table1[[#This Row],[END DATE ]], "MMMM YYYY")</f>
        <v>November 2023</v>
      </c>
      <c r="R781" s="21">
        <v>0.22222222222222199</v>
      </c>
      <c r="S781" s="6">
        <f t="shared" si="39"/>
        <v>45255.215277777781</v>
      </c>
      <c r="T781" s="6">
        <f t="shared" si="40"/>
        <v>45255.222222222219</v>
      </c>
      <c r="U781" s="92">
        <f t="shared" si="41"/>
        <v>6.9444444379769266E-3</v>
      </c>
      <c r="V781" s="2" t="s">
        <v>25</v>
      </c>
      <c r="W781" s="10" t="s">
        <v>47</v>
      </c>
    </row>
    <row r="782" spans="1:23" ht="18" customHeight="1" x14ac:dyDescent="0.25">
      <c r="A782" s="107">
        <v>782</v>
      </c>
      <c r="B782" s="3">
        <v>45255</v>
      </c>
      <c r="C782" s="3" t="str">
        <f>TEXT(Table1[[#This Row],[CALL DATE]], "mmm yyy")</f>
        <v>Nov 2023</v>
      </c>
      <c r="D782" s="21">
        <v>0.243055555555556</v>
      </c>
      <c r="E782" s="21">
        <v>0.24652777777777801</v>
      </c>
      <c r="F782" s="130">
        <f>Table1[[#This Row],[CALL 
ATTENDED 
TIME]]-Table1[[#This Row],[CALL RECEIVED TIME]]</f>
        <v>3.4722222222220156E-3</v>
      </c>
      <c r="G782" s="17" t="s">
        <v>3641</v>
      </c>
      <c r="H782" s="5" t="s">
        <v>36</v>
      </c>
      <c r="I782" s="5" t="s">
        <v>37</v>
      </c>
      <c r="J782" s="5" t="s">
        <v>443</v>
      </c>
      <c r="K782" s="5" t="s">
        <v>1608</v>
      </c>
      <c r="L782" s="22" t="s">
        <v>336</v>
      </c>
      <c r="M782" s="22" t="s">
        <v>2991</v>
      </c>
      <c r="N782" s="23" t="s">
        <v>41</v>
      </c>
      <c r="O782" s="23" t="s">
        <v>41</v>
      </c>
      <c r="P782" s="3">
        <v>45255</v>
      </c>
      <c r="Q782" s="3" t="str">
        <f>TEXT(Table1[[#This Row],[END DATE ]], "MMMM YYYY")</f>
        <v>November 2023</v>
      </c>
      <c r="R782" s="21">
        <v>0.25</v>
      </c>
      <c r="S782" s="6">
        <f t="shared" si="39"/>
        <v>45255.243055555555</v>
      </c>
      <c r="T782" s="6">
        <f t="shared" si="40"/>
        <v>45255.25</v>
      </c>
      <c r="U782" s="92">
        <f t="shared" si="41"/>
        <v>6.9444444452528842E-3</v>
      </c>
      <c r="V782" s="2" t="s">
        <v>25</v>
      </c>
      <c r="W782" s="2" t="s">
        <v>42</v>
      </c>
    </row>
    <row r="783" spans="1:23" ht="18" customHeight="1" x14ac:dyDescent="0.25">
      <c r="A783" s="107">
        <v>783</v>
      </c>
      <c r="B783" s="3">
        <v>45256</v>
      </c>
      <c r="C783" s="3" t="str">
        <f>TEXT(Table1[[#This Row],[CALL DATE]], "mmm yyy")</f>
        <v>Nov 2023</v>
      </c>
      <c r="D783" s="4">
        <v>0.3888888888888889</v>
      </c>
      <c r="E783" s="4">
        <v>0.39027777777777778</v>
      </c>
      <c r="F783" s="130">
        <f>Table1[[#This Row],[CALL 
ATTENDED 
TIME]]-Table1[[#This Row],[CALL RECEIVED TIME]]</f>
        <v>1.388888888888884E-3</v>
      </c>
      <c r="G783" s="17" t="s">
        <v>57</v>
      </c>
      <c r="H783" s="5" t="s">
        <v>27</v>
      </c>
      <c r="I783" s="5" t="s">
        <v>58</v>
      </c>
      <c r="J783" s="2" t="s">
        <v>21</v>
      </c>
      <c r="K783" s="5" t="s">
        <v>45</v>
      </c>
      <c r="L783" s="18" t="s">
        <v>2992</v>
      </c>
      <c r="M783" s="18" t="s">
        <v>2993</v>
      </c>
      <c r="N783" s="2" t="s">
        <v>41</v>
      </c>
      <c r="O783" s="2" t="s">
        <v>41</v>
      </c>
      <c r="P783" s="3">
        <v>45256</v>
      </c>
      <c r="Q783" s="3" t="str">
        <f>TEXT(Table1[[#This Row],[END DATE ]], "MMMM YYYY")</f>
        <v>November 2023</v>
      </c>
      <c r="R783" s="4">
        <v>0.40277777777777773</v>
      </c>
      <c r="S783" s="6">
        <f t="shared" si="39"/>
        <v>45256.388888888891</v>
      </c>
      <c r="T783" s="6">
        <f t="shared" si="40"/>
        <v>45256.402777777781</v>
      </c>
      <c r="U783" s="92">
        <f t="shared" si="41"/>
        <v>1.3888888890505768E-2</v>
      </c>
      <c r="V783" s="2" t="s">
        <v>25</v>
      </c>
      <c r="W783" s="2" t="s">
        <v>47</v>
      </c>
    </row>
    <row r="784" spans="1:23" ht="18" customHeight="1" x14ac:dyDescent="0.25">
      <c r="A784" s="107">
        <v>784</v>
      </c>
      <c r="B784" s="3">
        <v>45256</v>
      </c>
      <c r="C784" s="3" t="str">
        <f>TEXT(Table1[[#This Row],[CALL DATE]], "mmm yyy")</f>
        <v>Nov 2023</v>
      </c>
      <c r="D784" s="21">
        <v>0.49305555555555602</v>
      </c>
      <c r="E784" s="21">
        <v>0.49652777777777801</v>
      </c>
      <c r="F784" s="130">
        <f>Table1[[#This Row],[CALL 
ATTENDED 
TIME]]-Table1[[#This Row],[CALL RECEIVED TIME]]</f>
        <v>3.4722222222219878E-3</v>
      </c>
      <c r="G784" s="17" t="s">
        <v>228</v>
      </c>
      <c r="H784" s="5" t="s">
        <v>43</v>
      </c>
      <c r="I784" s="5" t="s">
        <v>229</v>
      </c>
      <c r="J784" s="5" t="s">
        <v>443</v>
      </c>
      <c r="K784" s="2" t="s">
        <v>111</v>
      </c>
      <c r="L784" s="22" t="s">
        <v>2994</v>
      </c>
      <c r="M784" s="22" t="s">
        <v>2995</v>
      </c>
      <c r="N784" s="63" t="s">
        <v>41</v>
      </c>
      <c r="O784" s="2" t="s">
        <v>41</v>
      </c>
      <c r="P784" s="3">
        <v>45256</v>
      </c>
      <c r="Q784" s="3" t="str">
        <f>TEXT(Table1[[#This Row],[END DATE ]], "MMMM YYYY")</f>
        <v>November 2023</v>
      </c>
      <c r="R784" s="21">
        <v>0.5</v>
      </c>
      <c r="S784" s="6">
        <f t="shared" si="39"/>
        <v>45256.493055555555</v>
      </c>
      <c r="T784" s="6">
        <f t="shared" si="40"/>
        <v>45256.5</v>
      </c>
      <c r="U784" s="92">
        <f t="shared" si="41"/>
        <v>6.9444444452528842E-3</v>
      </c>
      <c r="V784" s="2" t="s">
        <v>25</v>
      </c>
      <c r="W784" s="10" t="s">
        <v>42</v>
      </c>
    </row>
    <row r="785" spans="1:23" ht="18" customHeight="1" x14ac:dyDescent="0.25">
      <c r="A785" s="107">
        <v>785</v>
      </c>
      <c r="B785" s="3">
        <v>45256</v>
      </c>
      <c r="C785" s="3" t="str">
        <f>TEXT(Table1[[#This Row],[CALL DATE]], "mmm yyy")</f>
        <v>Nov 2023</v>
      </c>
      <c r="D785" s="21">
        <v>0.54861111111111105</v>
      </c>
      <c r="E785" s="21">
        <v>0.55208333333333304</v>
      </c>
      <c r="F785" s="130">
        <f>Table1[[#This Row],[CALL 
ATTENDED 
TIME]]-Table1[[#This Row],[CALL RECEIVED TIME]]</f>
        <v>3.4722222222219878E-3</v>
      </c>
      <c r="G785" s="17" t="s">
        <v>858</v>
      </c>
      <c r="H785" s="5" t="s">
        <v>355</v>
      </c>
      <c r="I785" s="5" t="s">
        <v>859</v>
      </c>
      <c r="J785" s="5" t="s">
        <v>443</v>
      </c>
      <c r="K785" s="2" t="s">
        <v>111</v>
      </c>
      <c r="L785" s="22" t="s">
        <v>2996</v>
      </c>
      <c r="M785" s="22" t="s">
        <v>2997</v>
      </c>
      <c r="N785" s="63" t="s">
        <v>41</v>
      </c>
      <c r="O785" s="2" t="s">
        <v>41</v>
      </c>
      <c r="P785" s="3">
        <v>45256</v>
      </c>
      <c r="Q785" s="3" t="str">
        <f>TEXT(Table1[[#This Row],[END DATE ]], "MMMM YYYY")</f>
        <v>November 2023</v>
      </c>
      <c r="R785" s="21">
        <v>0.55555555555555602</v>
      </c>
      <c r="S785" s="6">
        <f t="shared" si="39"/>
        <v>45256.548611111109</v>
      </c>
      <c r="T785" s="6">
        <f t="shared" si="40"/>
        <v>45256.555555555555</v>
      </c>
      <c r="U785" s="92">
        <f t="shared" si="41"/>
        <v>6.9444444452528842E-3</v>
      </c>
      <c r="V785" s="2" t="s">
        <v>25</v>
      </c>
      <c r="W785" s="10" t="s">
        <v>26</v>
      </c>
    </row>
    <row r="786" spans="1:23" ht="18" customHeight="1" x14ac:dyDescent="0.25">
      <c r="A786" s="107">
        <v>786</v>
      </c>
      <c r="B786" s="3">
        <v>45257</v>
      </c>
      <c r="C786" s="3" t="str">
        <f>TEXT(Table1[[#This Row],[CALL DATE]], "mmm yyy")</f>
        <v>Nov 2023</v>
      </c>
      <c r="D786" s="4">
        <v>0.41666666666666669</v>
      </c>
      <c r="E786" s="4">
        <v>0.4201388888888889</v>
      </c>
      <c r="F786" s="130">
        <f>Table1[[#This Row],[CALL 
ATTENDED 
TIME]]-Table1[[#This Row],[CALL RECEIVED TIME]]</f>
        <v>3.4722222222222099E-3</v>
      </c>
      <c r="G786" s="17" t="s">
        <v>3648</v>
      </c>
      <c r="H786" s="5" t="s">
        <v>19</v>
      </c>
      <c r="I786" s="5" t="s">
        <v>87</v>
      </c>
      <c r="J786" s="2" t="s">
        <v>38</v>
      </c>
      <c r="K786" s="5" t="s">
        <v>1608</v>
      </c>
      <c r="L786" s="18" t="s">
        <v>2998</v>
      </c>
      <c r="M786" s="18" t="s">
        <v>2999</v>
      </c>
      <c r="N786" s="2" t="s">
        <v>41</v>
      </c>
      <c r="O786" s="2" t="s">
        <v>41</v>
      </c>
      <c r="P786" s="3">
        <v>45257</v>
      </c>
      <c r="Q786" s="3" t="str">
        <f>TEXT(Table1[[#This Row],[END DATE ]], "MMMM YYYY")</f>
        <v>November 2023</v>
      </c>
      <c r="R786" s="4">
        <v>0.4375</v>
      </c>
      <c r="S786" s="6">
        <f t="shared" si="39"/>
        <v>45257.416666666664</v>
      </c>
      <c r="T786" s="6">
        <f t="shared" si="40"/>
        <v>45257.4375</v>
      </c>
      <c r="U786" s="92">
        <f t="shared" si="41"/>
        <v>2.0833333335758653E-2</v>
      </c>
      <c r="V786" s="2" t="s">
        <v>25</v>
      </c>
      <c r="W786" s="2" t="s">
        <v>42</v>
      </c>
    </row>
    <row r="787" spans="1:23" ht="18" customHeight="1" x14ac:dyDescent="0.25">
      <c r="A787" s="107">
        <v>787</v>
      </c>
      <c r="B787" s="3">
        <v>45257</v>
      </c>
      <c r="C787" s="3" t="str">
        <f>TEXT(Table1[[#This Row],[CALL DATE]], "mmm yyy")</f>
        <v>Nov 2023</v>
      </c>
      <c r="D787" s="4">
        <v>0.4375</v>
      </c>
      <c r="E787" s="4">
        <v>0.43888888888888888</v>
      </c>
      <c r="F787" s="130">
        <f>Table1[[#This Row],[CALL 
ATTENDED 
TIME]]-Table1[[#This Row],[CALL RECEIVED TIME]]</f>
        <v>1.388888888888884E-3</v>
      </c>
      <c r="G787" s="17" t="s">
        <v>3681</v>
      </c>
      <c r="H787" s="5" t="s">
        <v>116</v>
      </c>
      <c r="I787" s="5" t="s">
        <v>487</v>
      </c>
      <c r="J787" s="2" t="s">
        <v>171</v>
      </c>
      <c r="K787" s="2" t="s">
        <v>50</v>
      </c>
      <c r="L787" s="17" t="s">
        <v>3000</v>
      </c>
      <c r="M787" s="17" t="s">
        <v>3001</v>
      </c>
      <c r="N787" s="63" t="s">
        <v>41</v>
      </c>
      <c r="O787" s="2" t="s">
        <v>41</v>
      </c>
      <c r="P787" s="3">
        <v>45258</v>
      </c>
      <c r="Q787" s="3" t="str">
        <f>TEXT(Table1[[#This Row],[END DATE ]], "MMMM YYYY")</f>
        <v>November 2023</v>
      </c>
      <c r="R787" s="4">
        <v>0.70833333333333337</v>
      </c>
      <c r="S787" s="6">
        <f t="shared" si="39"/>
        <v>45257.4375</v>
      </c>
      <c r="T787" s="6">
        <f t="shared" si="40"/>
        <v>45258.708333333336</v>
      </c>
      <c r="U787" s="92">
        <f t="shared" si="41"/>
        <v>1.2708333333357587</v>
      </c>
      <c r="V787" s="2" t="s">
        <v>25</v>
      </c>
      <c r="W787" s="10" t="s">
        <v>26</v>
      </c>
    </row>
    <row r="788" spans="1:23" ht="18" customHeight="1" x14ac:dyDescent="0.25">
      <c r="A788" s="107">
        <v>788</v>
      </c>
      <c r="B788" s="3">
        <v>45257</v>
      </c>
      <c r="C788" s="3" t="str">
        <f>TEXT(Table1[[#This Row],[CALL DATE]], "mmm yyy")</f>
        <v>Nov 2023</v>
      </c>
      <c r="D788" s="4">
        <v>0.44444444444444442</v>
      </c>
      <c r="E788" s="4">
        <v>0.44444444444444442</v>
      </c>
      <c r="F788" s="130">
        <f>Table1[[#This Row],[CALL 
ATTENDED 
TIME]]-Table1[[#This Row],[CALL RECEIVED TIME]]</f>
        <v>0</v>
      </c>
      <c r="G788" s="17" t="s">
        <v>3682</v>
      </c>
      <c r="H788" s="5" t="s">
        <v>116</v>
      </c>
      <c r="I788" s="5" t="s">
        <v>434</v>
      </c>
      <c r="J788" s="2" t="s">
        <v>171</v>
      </c>
      <c r="K788" s="2" t="s">
        <v>50</v>
      </c>
      <c r="L788" s="18" t="s">
        <v>3002</v>
      </c>
      <c r="M788" s="17" t="s">
        <v>3003</v>
      </c>
      <c r="N788" s="63" t="s">
        <v>41</v>
      </c>
      <c r="O788" s="2" t="s">
        <v>41</v>
      </c>
      <c r="P788" s="3">
        <v>45257</v>
      </c>
      <c r="Q788" s="3" t="str">
        <f>TEXT(Table1[[#This Row],[END DATE ]], "MMMM YYYY")</f>
        <v>November 2023</v>
      </c>
      <c r="R788" s="4">
        <v>0.4513888888888889</v>
      </c>
      <c r="S788" s="6">
        <f t="shared" si="39"/>
        <v>45257.444444444445</v>
      </c>
      <c r="T788" s="6">
        <f t="shared" si="40"/>
        <v>45257.451388888891</v>
      </c>
      <c r="U788" s="92">
        <f t="shared" si="41"/>
        <v>6.9444444452528842E-3</v>
      </c>
      <c r="V788" s="2" t="s">
        <v>25</v>
      </c>
      <c r="W788" s="10" t="s">
        <v>26</v>
      </c>
    </row>
    <row r="789" spans="1:23" ht="18" customHeight="1" x14ac:dyDescent="0.25">
      <c r="A789" s="107">
        <v>789</v>
      </c>
      <c r="B789" s="3">
        <v>45257</v>
      </c>
      <c r="C789" s="3" t="str">
        <f>TEXT(Table1[[#This Row],[CALL DATE]], "mmm yyy")</f>
        <v>Nov 2023</v>
      </c>
      <c r="D789" s="4">
        <v>0.51388888888888895</v>
      </c>
      <c r="E789" s="4">
        <v>0.51736111111111105</v>
      </c>
      <c r="F789" s="130">
        <f>Table1[[#This Row],[CALL 
ATTENDED 
TIME]]-Table1[[#This Row],[CALL RECEIVED TIME]]</f>
        <v>3.4722222222220989E-3</v>
      </c>
      <c r="G789" s="17" t="s">
        <v>3646</v>
      </c>
      <c r="H789" s="5" t="s">
        <v>128</v>
      </c>
      <c r="I789" s="5" t="s">
        <v>798</v>
      </c>
      <c r="J789" s="2" t="s">
        <v>171</v>
      </c>
      <c r="K789" s="5" t="s">
        <v>45</v>
      </c>
      <c r="L789" s="17" t="s">
        <v>3004</v>
      </c>
      <c r="M789" s="17" t="s">
        <v>3005</v>
      </c>
      <c r="N789" s="63" t="s">
        <v>41</v>
      </c>
      <c r="O789" s="2" t="s">
        <v>41</v>
      </c>
      <c r="P789" s="3">
        <v>45258</v>
      </c>
      <c r="Q789" s="3" t="str">
        <f>TEXT(Table1[[#This Row],[END DATE ]], "MMMM YYYY")</f>
        <v>November 2023</v>
      </c>
      <c r="R789" s="4">
        <v>0.52777777777777779</v>
      </c>
      <c r="S789" s="6">
        <f t="shared" si="39"/>
        <v>45257.513888888891</v>
      </c>
      <c r="T789" s="6">
        <f t="shared" si="40"/>
        <v>45258.527777777781</v>
      </c>
      <c r="U789" s="92">
        <f t="shared" si="41"/>
        <v>1.0138888888905058</v>
      </c>
      <c r="V789" s="2" t="s">
        <v>25</v>
      </c>
      <c r="W789" s="10" t="s">
        <v>42</v>
      </c>
    </row>
    <row r="790" spans="1:23" ht="18" customHeight="1" x14ac:dyDescent="0.25">
      <c r="A790" s="107">
        <v>790</v>
      </c>
      <c r="B790" s="3">
        <v>45257</v>
      </c>
      <c r="C790" s="3" t="str">
        <f>TEXT(Table1[[#This Row],[CALL DATE]], "mmm yyy")</f>
        <v>Nov 2023</v>
      </c>
      <c r="D790" s="4">
        <v>0.53125</v>
      </c>
      <c r="E790" s="4">
        <v>0.53125</v>
      </c>
      <c r="F790" s="130">
        <f>Table1[[#This Row],[CALL 
ATTENDED 
TIME]]-Table1[[#This Row],[CALL RECEIVED TIME]]</f>
        <v>0</v>
      </c>
      <c r="G790" s="17" t="s">
        <v>3654</v>
      </c>
      <c r="H790" s="5" t="s">
        <v>27</v>
      </c>
      <c r="I790" s="5" t="s">
        <v>145</v>
      </c>
      <c r="J790" s="2" t="s">
        <v>171</v>
      </c>
      <c r="K790" s="5" t="s">
        <v>45</v>
      </c>
      <c r="L790" s="17" t="s">
        <v>3006</v>
      </c>
      <c r="M790" s="17" t="s">
        <v>3007</v>
      </c>
      <c r="N790" s="63" t="s">
        <v>41</v>
      </c>
      <c r="O790" s="5" t="s">
        <v>270</v>
      </c>
      <c r="P790" s="3">
        <v>45257</v>
      </c>
      <c r="Q790" s="3" t="str">
        <f>TEXT(Table1[[#This Row],[END DATE ]], "MMMM YYYY")</f>
        <v>November 2023</v>
      </c>
      <c r="R790" s="4">
        <v>0.53819444444444442</v>
      </c>
      <c r="S790" s="6">
        <f t="shared" si="39"/>
        <v>45257.53125</v>
      </c>
      <c r="T790" s="6">
        <f t="shared" si="40"/>
        <v>45257.538194444445</v>
      </c>
      <c r="U790" s="92">
        <f t="shared" si="41"/>
        <v>6.9444444452528842E-3</v>
      </c>
      <c r="V790" s="2" t="s">
        <v>72</v>
      </c>
      <c r="W790" s="10" t="s">
        <v>26</v>
      </c>
    </row>
    <row r="791" spans="1:23" ht="18" customHeight="1" x14ac:dyDescent="0.25">
      <c r="A791" s="107">
        <v>791</v>
      </c>
      <c r="B791" s="3">
        <v>45257</v>
      </c>
      <c r="C791" s="3" t="str">
        <f>TEXT(Table1[[#This Row],[CALL DATE]], "mmm yyy")</f>
        <v>Nov 2023</v>
      </c>
      <c r="D791" s="4">
        <v>0.41666666666666669</v>
      </c>
      <c r="E791" s="4">
        <v>0.4201388888888889</v>
      </c>
      <c r="F791" s="130">
        <f>Table1[[#This Row],[CALL 
ATTENDED 
TIME]]-Table1[[#This Row],[CALL RECEIVED TIME]]</f>
        <v>3.4722222222222099E-3</v>
      </c>
      <c r="G791" s="17" t="s">
        <v>3641</v>
      </c>
      <c r="H791" s="5" t="s">
        <v>36</v>
      </c>
      <c r="I791" s="5" t="s">
        <v>37</v>
      </c>
      <c r="J791" s="2" t="s">
        <v>21</v>
      </c>
      <c r="K791" s="2" t="s">
        <v>162</v>
      </c>
      <c r="L791" s="18" t="s">
        <v>22</v>
      </c>
      <c r="M791" s="18" t="s">
        <v>3008</v>
      </c>
      <c r="N791" s="2" t="s">
        <v>41</v>
      </c>
      <c r="O791" s="2" t="s">
        <v>41</v>
      </c>
      <c r="P791" s="3">
        <v>45257</v>
      </c>
      <c r="Q791" s="3" t="str">
        <f>TEXT(Table1[[#This Row],[END DATE ]], "MMMM YYYY")</f>
        <v>November 2023</v>
      </c>
      <c r="R791" s="4">
        <v>0.42708333333333331</v>
      </c>
      <c r="S791" s="6">
        <f t="shared" si="39"/>
        <v>45257.416666666664</v>
      </c>
      <c r="T791" s="6">
        <f t="shared" si="40"/>
        <v>45257.427083333336</v>
      </c>
      <c r="U791" s="92">
        <f t="shared" si="41"/>
        <v>1.0416666671517305E-2</v>
      </c>
      <c r="V791" s="2" t="s">
        <v>25</v>
      </c>
      <c r="W791" s="2" t="s">
        <v>42</v>
      </c>
    </row>
    <row r="792" spans="1:23" ht="18" customHeight="1" x14ac:dyDescent="0.25">
      <c r="A792" s="107">
        <v>792</v>
      </c>
      <c r="B792" s="3">
        <v>45257</v>
      </c>
      <c r="C792" s="3" t="str">
        <f>TEXT(Table1[[#This Row],[CALL DATE]], "mmm yyy")</f>
        <v>Nov 2023</v>
      </c>
      <c r="D792" s="4">
        <v>0.52083333333333337</v>
      </c>
      <c r="E792" s="4">
        <v>0.52430555555555558</v>
      </c>
      <c r="F792" s="130">
        <f>Table1[[#This Row],[CALL 
ATTENDED 
TIME]]-Table1[[#This Row],[CALL RECEIVED TIME]]</f>
        <v>3.4722222222222099E-3</v>
      </c>
      <c r="G792" s="17" t="s">
        <v>57</v>
      </c>
      <c r="H792" s="5" t="s">
        <v>27</v>
      </c>
      <c r="I792" s="5" t="s">
        <v>58</v>
      </c>
      <c r="J792" s="2" t="s">
        <v>21</v>
      </c>
      <c r="K792" s="5" t="s">
        <v>88</v>
      </c>
      <c r="L792" s="18" t="s">
        <v>2898</v>
      </c>
      <c r="M792" s="18" t="s">
        <v>3463</v>
      </c>
      <c r="N792" s="2" t="s">
        <v>41</v>
      </c>
      <c r="O792" s="2" t="s">
        <v>41</v>
      </c>
      <c r="P792" s="3">
        <v>45257</v>
      </c>
      <c r="Q792" s="3" t="str">
        <f>TEXT(Table1[[#This Row],[END DATE ]], "MMMM YYYY")</f>
        <v>November 2023</v>
      </c>
      <c r="R792" s="4">
        <v>0.53472222222222221</v>
      </c>
      <c r="S792" s="6">
        <f t="shared" si="39"/>
        <v>45257.520833333336</v>
      </c>
      <c r="T792" s="6">
        <f t="shared" si="40"/>
        <v>45257.534722222219</v>
      </c>
      <c r="U792" s="92">
        <f t="shared" si="41"/>
        <v>1.3888888883229811E-2</v>
      </c>
      <c r="V792" s="2" t="s">
        <v>25</v>
      </c>
      <c r="W792" s="2" t="s">
        <v>47</v>
      </c>
    </row>
    <row r="793" spans="1:23" ht="18" customHeight="1" x14ac:dyDescent="0.25">
      <c r="A793" s="107">
        <v>793</v>
      </c>
      <c r="B793" s="3">
        <v>45257</v>
      </c>
      <c r="C793" s="3" t="str">
        <f>TEXT(Table1[[#This Row],[CALL DATE]], "mmm yyy")</f>
        <v>Nov 2023</v>
      </c>
      <c r="D793" s="4">
        <v>0.59722222222222221</v>
      </c>
      <c r="E793" s="4">
        <v>0.60069444444444442</v>
      </c>
      <c r="F793" s="130">
        <f>Table1[[#This Row],[CALL 
ATTENDED 
TIME]]-Table1[[#This Row],[CALL RECEIVED TIME]]</f>
        <v>3.4722222222222099E-3</v>
      </c>
      <c r="G793" s="17" t="s">
        <v>3654</v>
      </c>
      <c r="H793" s="5" t="s">
        <v>132</v>
      </c>
      <c r="I793" s="5" t="s">
        <v>133</v>
      </c>
      <c r="J793" s="5" t="s">
        <v>54</v>
      </c>
      <c r="K793" s="5" t="s">
        <v>88</v>
      </c>
      <c r="L793" s="18" t="s">
        <v>2873</v>
      </c>
      <c r="M793" s="18" t="s">
        <v>3476</v>
      </c>
      <c r="N793" s="2" t="s">
        <v>41</v>
      </c>
      <c r="O793" s="2" t="s">
        <v>41</v>
      </c>
      <c r="P793" s="3">
        <v>45257</v>
      </c>
      <c r="Q793" s="3" t="str">
        <f>TEXT(Table1[[#This Row],[END DATE ]], "MMMM YYYY")</f>
        <v>November 2023</v>
      </c>
      <c r="R793" s="4">
        <v>0.60763888888888895</v>
      </c>
      <c r="S793" s="6">
        <f t="shared" si="39"/>
        <v>45257.597222222219</v>
      </c>
      <c r="T793" s="6">
        <f t="shared" si="40"/>
        <v>45257.607638888891</v>
      </c>
      <c r="U793" s="92">
        <f t="shared" si="41"/>
        <v>1.0416666671517305E-2</v>
      </c>
      <c r="V793" s="2" t="s">
        <v>25</v>
      </c>
      <c r="W793" s="2" t="s">
        <v>26</v>
      </c>
    </row>
    <row r="794" spans="1:23" ht="18" customHeight="1" x14ac:dyDescent="0.25">
      <c r="A794" s="107">
        <v>794</v>
      </c>
      <c r="B794" s="3">
        <v>45258</v>
      </c>
      <c r="C794" s="3" t="str">
        <f>TEXT(Table1[[#This Row],[CALL DATE]], "mmm yyy")</f>
        <v>Nov 2023</v>
      </c>
      <c r="D794" s="4">
        <v>0.9375</v>
      </c>
      <c r="E794" s="4">
        <v>0.94097222222222221</v>
      </c>
      <c r="F794" s="130">
        <f>Table1[[#This Row],[CALL 
ATTENDED 
TIME]]-Table1[[#This Row],[CALL RECEIVED TIME]]</f>
        <v>3.4722222222222099E-3</v>
      </c>
      <c r="G794" s="17" t="s">
        <v>3666</v>
      </c>
      <c r="H794" s="5" t="s">
        <v>27</v>
      </c>
      <c r="I794" s="5" t="s">
        <v>85</v>
      </c>
      <c r="J794" s="5" t="s">
        <v>77</v>
      </c>
      <c r="K794" s="2" t="s">
        <v>162</v>
      </c>
      <c r="L794" s="18" t="s">
        <v>2257</v>
      </c>
      <c r="M794" s="18" t="s">
        <v>3009</v>
      </c>
      <c r="N794" s="63" t="s">
        <v>41</v>
      </c>
      <c r="O794" s="2" t="s">
        <v>41</v>
      </c>
      <c r="P794" s="3">
        <f>B794</f>
        <v>45258</v>
      </c>
      <c r="Q794" s="3" t="str">
        <f>TEXT(Table1[[#This Row],[END DATE ]], "MMMM YYYY")</f>
        <v>November 2023</v>
      </c>
      <c r="R794" s="4">
        <v>0.94791666666666663</v>
      </c>
      <c r="S794" s="6">
        <f t="shared" si="39"/>
        <v>45258.9375</v>
      </c>
      <c r="T794" s="6">
        <f t="shared" si="40"/>
        <v>45258.947916666664</v>
      </c>
      <c r="U794" s="92">
        <f t="shared" si="41"/>
        <v>1.0416666664241347E-2</v>
      </c>
      <c r="V794" s="2" t="s">
        <v>25</v>
      </c>
      <c r="W794" s="10" t="s">
        <v>26</v>
      </c>
    </row>
    <row r="795" spans="1:23" ht="18" customHeight="1" x14ac:dyDescent="0.25">
      <c r="A795" s="107">
        <v>795</v>
      </c>
      <c r="B795" s="3">
        <v>45258</v>
      </c>
      <c r="C795" s="3" t="str">
        <f>TEXT(Table1[[#This Row],[CALL DATE]], "mmm yyy")</f>
        <v>Nov 2023</v>
      </c>
      <c r="D795" s="4">
        <v>0.40625</v>
      </c>
      <c r="E795" s="4">
        <v>0.40972222222222227</v>
      </c>
      <c r="F795" s="130">
        <f>Table1[[#This Row],[CALL 
ATTENDED 
TIME]]-Table1[[#This Row],[CALL RECEIVED TIME]]</f>
        <v>3.4722222222222654E-3</v>
      </c>
      <c r="G795" s="25" t="s">
        <v>3675</v>
      </c>
      <c r="H795" s="5" t="s">
        <v>593</v>
      </c>
      <c r="I795" s="2" t="s">
        <v>136</v>
      </c>
      <c r="J795" s="2" t="s">
        <v>171</v>
      </c>
      <c r="K795" s="5" t="s">
        <v>1608</v>
      </c>
      <c r="L795" s="17" t="s">
        <v>3010</v>
      </c>
      <c r="M795" s="17" t="s">
        <v>3011</v>
      </c>
      <c r="N795" s="63" t="s">
        <v>41</v>
      </c>
      <c r="O795" s="2" t="s">
        <v>41</v>
      </c>
      <c r="P795" s="3">
        <v>45258</v>
      </c>
      <c r="Q795" s="3" t="str">
        <f>TEXT(Table1[[#This Row],[END DATE ]], "MMMM YYYY")</f>
        <v>November 2023</v>
      </c>
      <c r="R795" s="4">
        <v>0.41666666666666669</v>
      </c>
      <c r="S795" s="6">
        <f t="shared" si="39"/>
        <v>45258.40625</v>
      </c>
      <c r="T795" s="6">
        <f t="shared" si="40"/>
        <v>45258.416666666664</v>
      </c>
      <c r="U795" s="92">
        <f t="shared" si="41"/>
        <v>1.0416666664241347E-2</v>
      </c>
      <c r="V795" s="2" t="s">
        <v>25</v>
      </c>
      <c r="W795" s="10" t="s">
        <v>26</v>
      </c>
    </row>
    <row r="796" spans="1:23" ht="18" customHeight="1" x14ac:dyDescent="0.25">
      <c r="A796" s="107">
        <v>796</v>
      </c>
      <c r="B796" s="3">
        <v>45258</v>
      </c>
      <c r="C796" s="3" t="str">
        <f>TEXT(Table1[[#This Row],[CALL DATE]], "mmm yyy")</f>
        <v>Nov 2023</v>
      </c>
      <c r="D796" s="4">
        <v>0.375</v>
      </c>
      <c r="E796" s="4">
        <v>0.37847222222222227</v>
      </c>
      <c r="F796" s="130">
        <f>Table1[[#This Row],[CALL 
ATTENDED 
TIME]]-Table1[[#This Row],[CALL RECEIVED TIME]]</f>
        <v>3.4722222222222654E-3</v>
      </c>
      <c r="G796" s="17" t="s">
        <v>532</v>
      </c>
      <c r="H796" s="5" t="s">
        <v>533</v>
      </c>
      <c r="I796" s="5" t="s">
        <v>534</v>
      </c>
      <c r="J796" s="2" t="s">
        <v>21</v>
      </c>
      <c r="K796" s="2" t="s">
        <v>179</v>
      </c>
      <c r="L796" s="18" t="s">
        <v>3012</v>
      </c>
      <c r="M796" s="18" t="s">
        <v>3013</v>
      </c>
      <c r="N796" s="63" t="s">
        <v>41</v>
      </c>
      <c r="O796" s="2" t="s">
        <v>41</v>
      </c>
      <c r="P796" s="3">
        <v>45258</v>
      </c>
      <c r="Q796" s="3" t="str">
        <f>TEXT(Table1[[#This Row],[END DATE ]], "MMMM YYYY")</f>
        <v>November 2023</v>
      </c>
      <c r="R796" s="4">
        <v>0.38541666666666669</v>
      </c>
      <c r="S796" s="6">
        <f t="shared" si="39"/>
        <v>45258.375</v>
      </c>
      <c r="T796" s="6">
        <f t="shared" si="40"/>
        <v>45258.385416666664</v>
      </c>
      <c r="U796" s="92">
        <f t="shared" si="41"/>
        <v>1.0416666664241347E-2</v>
      </c>
      <c r="V796" s="2" t="s">
        <v>25</v>
      </c>
      <c r="W796" s="10" t="s">
        <v>26</v>
      </c>
    </row>
    <row r="797" spans="1:23" ht="18" customHeight="1" x14ac:dyDescent="0.25">
      <c r="A797" s="107">
        <v>797</v>
      </c>
      <c r="B797" s="3">
        <v>45258</v>
      </c>
      <c r="C797" s="3" t="str">
        <f>TEXT(Table1[[#This Row],[CALL DATE]], "mmm yyy")</f>
        <v>Nov 2023</v>
      </c>
      <c r="D797" s="4">
        <v>0.48958333333333331</v>
      </c>
      <c r="E797" s="4">
        <v>0.49305555555555558</v>
      </c>
      <c r="F797" s="130">
        <f>Table1[[#This Row],[CALL 
ATTENDED 
TIME]]-Table1[[#This Row],[CALL RECEIVED TIME]]</f>
        <v>3.4722222222222654E-3</v>
      </c>
      <c r="G797" s="17" t="s">
        <v>3014</v>
      </c>
      <c r="H797" s="5" t="s">
        <v>3015</v>
      </c>
      <c r="I797" s="5" t="s">
        <v>3016</v>
      </c>
      <c r="J797" s="2" t="s">
        <v>21</v>
      </c>
      <c r="K797" s="5" t="s">
        <v>88</v>
      </c>
      <c r="L797" s="18" t="s">
        <v>22</v>
      </c>
      <c r="M797" s="18" t="s">
        <v>3017</v>
      </c>
      <c r="N797" s="63" t="s">
        <v>41</v>
      </c>
      <c r="O797" s="2" t="s">
        <v>41</v>
      </c>
      <c r="P797" s="3">
        <v>45258</v>
      </c>
      <c r="Q797" s="3" t="str">
        <f>TEXT(Table1[[#This Row],[END DATE ]], "MMMM YYYY")</f>
        <v>November 2023</v>
      </c>
      <c r="R797" s="4">
        <v>0.5</v>
      </c>
      <c r="S797" s="6">
        <f t="shared" si="39"/>
        <v>45258.489583333336</v>
      </c>
      <c r="T797" s="6">
        <f t="shared" si="40"/>
        <v>45258.5</v>
      </c>
      <c r="U797" s="92">
        <f t="shared" si="41"/>
        <v>1.0416666664241347E-2</v>
      </c>
      <c r="V797" s="2" t="s">
        <v>25</v>
      </c>
      <c r="W797" s="10" t="s">
        <v>26</v>
      </c>
    </row>
    <row r="798" spans="1:23" ht="18" customHeight="1" x14ac:dyDescent="0.25">
      <c r="A798" s="107">
        <v>798</v>
      </c>
      <c r="B798" s="3">
        <v>45258</v>
      </c>
      <c r="C798" s="3" t="str">
        <f>TEXT(Table1[[#This Row],[CALL DATE]], "mmm yyy")</f>
        <v>Nov 2023</v>
      </c>
      <c r="D798" s="4">
        <v>0.51388888888888895</v>
      </c>
      <c r="E798" s="4">
        <v>0.51736111111111105</v>
      </c>
      <c r="F798" s="130">
        <f>Table1[[#This Row],[CALL 
ATTENDED 
TIME]]-Table1[[#This Row],[CALL RECEIVED TIME]]</f>
        <v>3.4722222222220989E-3</v>
      </c>
      <c r="G798" s="17" t="s">
        <v>3655</v>
      </c>
      <c r="H798" s="5" t="s">
        <v>109</v>
      </c>
      <c r="I798" s="5" t="s">
        <v>546</v>
      </c>
      <c r="J798" s="2" t="s">
        <v>21</v>
      </c>
      <c r="K798" s="2" t="s">
        <v>111</v>
      </c>
      <c r="L798" s="18" t="s">
        <v>3018</v>
      </c>
      <c r="M798" s="18" t="s">
        <v>3019</v>
      </c>
      <c r="N798" s="63" t="s">
        <v>41</v>
      </c>
      <c r="O798" s="2" t="s">
        <v>41</v>
      </c>
      <c r="P798" s="3">
        <v>45258</v>
      </c>
      <c r="Q798" s="3" t="str">
        <f>TEXT(Table1[[#This Row],[END DATE ]], "MMMM YYYY")</f>
        <v>November 2023</v>
      </c>
      <c r="R798" s="4">
        <v>0.52777777777777779</v>
      </c>
      <c r="S798" s="6">
        <f t="shared" si="39"/>
        <v>45258.513888888891</v>
      </c>
      <c r="T798" s="6">
        <f t="shared" si="40"/>
        <v>45258.527777777781</v>
      </c>
      <c r="U798" s="92">
        <f t="shared" si="41"/>
        <v>1.3888888890505768E-2</v>
      </c>
      <c r="V798" s="2" t="s">
        <v>25</v>
      </c>
      <c r="W798" s="10" t="s">
        <v>26</v>
      </c>
    </row>
    <row r="799" spans="1:23" ht="18" customHeight="1" x14ac:dyDescent="0.25">
      <c r="A799" s="107">
        <v>799</v>
      </c>
      <c r="B799" s="3">
        <v>45258</v>
      </c>
      <c r="C799" s="3" t="str">
        <f>TEXT(Table1[[#This Row],[CALL DATE]], "mmm yyy")</f>
        <v>Nov 2023</v>
      </c>
      <c r="D799" s="4">
        <v>0.56944444444444442</v>
      </c>
      <c r="E799" s="4">
        <v>0.57291666666666663</v>
      </c>
      <c r="F799" s="130">
        <f>Table1[[#This Row],[CALL 
ATTENDED 
TIME]]-Table1[[#This Row],[CALL RECEIVED TIME]]</f>
        <v>3.4722222222222099E-3</v>
      </c>
      <c r="G799" s="50" t="s">
        <v>3297</v>
      </c>
      <c r="H799" s="38" t="s">
        <v>3298</v>
      </c>
      <c r="I799" s="38" t="s">
        <v>998</v>
      </c>
      <c r="J799" s="2" t="s">
        <v>21</v>
      </c>
      <c r="K799" s="2" t="s">
        <v>179</v>
      </c>
      <c r="L799" s="18" t="s">
        <v>22</v>
      </c>
      <c r="M799" s="18" t="s">
        <v>3020</v>
      </c>
      <c r="N799" s="63" t="s">
        <v>41</v>
      </c>
      <c r="O799" s="2" t="s">
        <v>41</v>
      </c>
      <c r="P799" s="3">
        <v>45258</v>
      </c>
      <c r="Q799" s="3" t="str">
        <f>TEXT(Table1[[#This Row],[END DATE ]], "MMMM YYYY")</f>
        <v>November 2023</v>
      </c>
      <c r="R799" s="4">
        <v>0.58333333333333337</v>
      </c>
      <c r="S799" s="6">
        <f t="shared" si="39"/>
        <v>45258.569444444445</v>
      </c>
      <c r="T799" s="6">
        <f t="shared" si="40"/>
        <v>45258.583333333336</v>
      </c>
      <c r="U799" s="92">
        <f t="shared" si="41"/>
        <v>1.3888888890505768E-2</v>
      </c>
      <c r="V799" s="2" t="s">
        <v>25</v>
      </c>
      <c r="W799" s="10" t="s">
        <v>26</v>
      </c>
    </row>
    <row r="800" spans="1:23" ht="18" customHeight="1" x14ac:dyDescent="0.25">
      <c r="A800" s="107">
        <v>800</v>
      </c>
      <c r="B800" s="3">
        <v>45258</v>
      </c>
      <c r="C800" s="3" t="str">
        <f>TEXT(Table1[[#This Row],[CALL DATE]], "mmm yyy")</f>
        <v>Nov 2023</v>
      </c>
      <c r="D800" s="4">
        <v>0.68055555555555547</v>
      </c>
      <c r="E800" s="4">
        <v>0.6875</v>
      </c>
      <c r="F800" s="130">
        <f>Table1[[#This Row],[CALL 
ATTENDED 
TIME]]-Table1[[#This Row],[CALL RECEIVED TIME]]</f>
        <v>6.9444444444445308E-3</v>
      </c>
      <c r="G800" s="17" t="s">
        <v>3680</v>
      </c>
      <c r="H800" s="5" t="s">
        <v>376</v>
      </c>
      <c r="I800" s="5" t="s">
        <v>377</v>
      </c>
      <c r="J800" s="5" t="s">
        <v>54</v>
      </c>
      <c r="K800" s="2" t="s">
        <v>55</v>
      </c>
      <c r="L800" s="18" t="s">
        <v>3021</v>
      </c>
      <c r="M800" s="18" t="s">
        <v>3022</v>
      </c>
      <c r="N800" s="63" t="s">
        <v>41</v>
      </c>
      <c r="O800" s="2" t="s">
        <v>41</v>
      </c>
      <c r="P800" s="3">
        <v>45258</v>
      </c>
      <c r="Q800" s="3" t="str">
        <f>TEXT(Table1[[#This Row],[END DATE ]], "MMMM YYYY")</f>
        <v>November 2023</v>
      </c>
      <c r="R800" s="4">
        <v>0.69444444444444453</v>
      </c>
      <c r="S800" s="6">
        <f t="shared" si="39"/>
        <v>45258.680555555555</v>
      </c>
      <c r="T800" s="6">
        <f t="shared" si="40"/>
        <v>45258.694444444445</v>
      </c>
      <c r="U800" s="92">
        <f t="shared" si="41"/>
        <v>1.3888888890505768E-2</v>
      </c>
      <c r="V800" s="2" t="s">
        <v>25</v>
      </c>
      <c r="W800" s="10" t="s">
        <v>26</v>
      </c>
    </row>
    <row r="801" spans="1:23" ht="18" customHeight="1" x14ac:dyDescent="0.25">
      <c r="A801" s="107">
        <v>801</v>
      </c>
      <c r="B801" s="3">
        <v>45259</v>
      </c>
      <c r="C801" s="3" t="str">
        <f>TEXT(Table1[[#This Row],[CALL DATE]], "mmm yyy")</f>
        <v>Nov 2023</v>
      </c>
      <c r="D801" s="4">
        <v>1.3888888888888888E-2</v>
      </c>
      <c r="E801" s="4">
        <v>2.0833333333333332E-2</v>
      </c>
      <c r="F801" s="130">
        <f>Table1[[#This Row],[CALL 
ATTENDED 
TIME]]-Table1[[#This Row],[CALL RECEIVED TIME]]</f>
        <v>6.9444444444444441E-3</v>
      </c>
      <c r="G801" s="17" t="s">
        <v>57</v>
      </c>
      <c r="H801" s="5" t="s">
        <v>27</v>
      </c>
      <c r="I801" s="5" t="s">
        <v>58</v>
      </c>
      <c r="J801" s="5" t="s">
        <v>77</v>
      </c>
      <c r="K801" s="5" t="s">
        <v>1608</v>
      </c>
      <c r="L801" s="18" t="s">
        <v>769</v>
      </c>
      <c r="M801" s="18" t="s">
        <v>3023</v>
      </c>
      <c r="N801" s="2" t="s">
        <v>41</v>
      </c>
      <c r="O801" s="2" t="s">
        <v>41</v>
      </c>
      <c r="P801" s="3">
        <f>B801</f>
        <v>45259</v>
      </c>
      <c r="Q801" s="3" t="str">
        <f>TEXT(Table1[[#This Row],[END DATE ]], "MMMM YYYY")</f>
        <v>November 2023</v>
      </c>
      <c r="R801" s="4">
        <v>2.7777777777777776E-2</v>
      </c>
      <c r="S801" s="6">
        <f t="shared" si="39"/>
        <v>45259.013888888891</v>
      </c>
      <c r="T801" s="6">
        <f t="shared" si="40"/>
        <v>45259.027777777781</v>
      </c>
      <c r="U801" s="92">
        <f t="shared" si="41"/>
        <v>1.3888888890505768E-2</v>
      </c>
      <c r="V801" s="2" t="s">
        <v>25</v>
      </c>
      <c r="W801" s="2" t="s">
        <v>47</v>
      </c>
    </row>
    <row r="802" spans="1:23" ht="18" customHeight="1" x14ac:dyDescent="0.25">
      <c r="A802" s="107">
        <v>802</v>
      </c>
      <c r="B802" s="3">
        <v>45259</v>
      </c>
      <c r="C802" s="3" t="str">
        <f>TEXT(Table1[[#This Row],[CALL DATE]], "mmm yyy")</f>
        <v>Nov 2023</v>
      </c>
      <c r="D802" s="4">
        <v>0.29166666666666669</v>
      </c>
      <c r="E802" s="4">
        <v>0.2986111111111111</v>
      </c>
      <c r="F802" s="130">
        <f>Table1[[#This Row],[CALL 
ATTENDED 
TIME]]-Table1[[#This Row],[CALL RECEIVED TIME]]</f>
        <v>6.9444444444444198E-3</v>
      </c>
      <c r="G802" s="24" t="s">
        <v>3494</v>
      </c>
      <c r="H802" s="8" t="s">
        <v>32</v>
      </c>
      <c r="I802" s="8" t="s">
        <v>31</v>
      </c>
      <c r="J802" s="5" t="s">
        <v>77</v>
      </c>
      <c r="K802" s="5" t="s">
        <v>1608</v>
      </c>
      <c r="L802" s="18" t="s">
        <v>400</v>
      </c>
      <c r="M802" s="18" t="s">
        <v>3024</v>
      </c>
      <c r="N802" s="2" t="s">
        <v>159</v>
      </c>
      <c r="O802" s="2" t="s">
        <v>41</v>
      </c>
      <c r="P802" s="3">
        <f>B802</f>
        <v>45259</v>
      </c>
      <c r="Q802" s="3" t="str">
        <f>TEXT(Table1[[#This Row],[END DATE ]], "MMMM YYYY")</f>
        <v>November 2023</v>
      </c>
      <c r="R802" s="4">
        <v>0.30555555555555552</v>
      </c>
      <c r="S802" s="6">
        <f t="shared" si="39"/>
        <v>45259.291666666664</v>
      </c>
      <c r="T802" s="6">
        <f t="shared" si="40"/>
        <v>45259.305555555555</v>
      </c>
      <c r="U802" s="92">
        <f t="shared" si="41"/>
        <v>1.3888888890505768E-2</v>
      </c>
      <c r="V802" s="2" t="s">
        <v>25</v>
      </c>
      <c r="W802" s="10" t="s">
        <v>26</v>
      </c>
    </row>
    <row r="803" spans="1:23" ht="18" customHeight="1" x14ac:dyDescent="0.25">
      <c r="A803" s="107">
        <v>803</v>
      </c>
      <c r="B803" s="3">
        <v>45259</v>
      </c>
      <c r="C803" s="3" t="str">
        <f>TEXT(Table1[[#This Row],[CALL DATE]], "mmm yyy")</f>
        <v>Nov 2023</v>
      </c>
      <c r="D803" s="4">
        <v>0.3125</v>
      </c>
      <c r="E803" s="4">
        <v>0.31319444444444444</v>
      </c>
      <c r="F803" s="130">
        <f>Table1[[#This Row],[CALL 
ATTENDED 
TIME]]-Table1[[#This Row],[CALL RECEIVED TIME]]</f>
        <v>6.9444444444444198E-4</v>
      </c>
      <c r="G803" s="17" t="s">
        <v>3646</v>
      </c>
      <c r="H803" s="5" t="s">
        <v>128</v>
      </c>
      <c r="I803" s="5" t="s">
        <v>798</v>
      </c>
      <c r="J803" s="2" t="s">
        <v>171</v>
      </c>
      <c r="K803" s="5" t="s">
        <v>45</v>
      </c>
      <c r="L803" s="17" t="s">
        <v>3025</v>
      </c>
      <c r="M803" s="17" t="s">
        <v>3026</v>
      </c>
      <c r="N803" s="63" t="s">
        <v>41</v>
      </c>
      <c r="O803" s="2" t="s">
        <v>41</v>
      </c>
      <c r="P803" s="3">
        <v>45259</v>
      </c>
      <c r="Q803" s="3" t="str">
        <f>TEXT(Table1[[#This Row],[END DATE ]], "MMMM YYYY")</f>
        <v>November 2023</v>
      </c>
      <c r="R803" s="4">
        <v>0.31944444444444448</v>
      </c>
      <c r="S803" s="6">
        <f t="shared" si="39"/>
        <v>45259.3125</v>
      </c>
      <c r="T803" s="6">
        <f t="shared" si="40"/>
        <v>45259.319444444445</v>
      </c>
      <c r="U803" s="92">
        <f t="shared" si="41"/>
        <v>6.9444444452528842E-3</v>
      </c>
      <c r="V803" s="2" t="s">
        <v>25</v>
      </c>
      <c r="W803" s="10" t="s">
        <v>42</v>
      </c>
    </row>
    <row r="804" spans="1:23" ht="18" customHeight="1" x14ac:dyDescent="0.25">
      <c r="A804" s="107">
        <v>804</v>
      </c>
      <c r="B804" s="3">
        <v>45259</v>
      </c>
      <c r="C804" s="3" t="str">
        <f>TEXT(Table1[[#This Row],[CALL DATE]], "mmm yyy")</f>
        <v>Nov 2023</v>
      </c>
      <c r="D804" s="4">
        <v>0.34722222222222227</v>
      </c>
      <c r="E804" s="4">
        <v>0.35069444444444442</v>
      </c>
      <c r="F804" s="130">
        <f>Table1[[#This Row],[CALL 
ATTENDED 
TIME]]-Table1[[#This Row],[CALL RECEIVED TIME]]</f>
        <v>3.4722222222221544E-3</v>
      </c>
      <c r="G804" s="17" t="s">
        <v>3637</v>
      </c>
      <c r="H804" s="5" t="s">
        <v>27</v>
      </c>
      <c r="I804" s="5" t="s">
        <v>368</v>
      </c>
      <c r="J804" s="2" t="s">
        <v>171</v>
      </c>
      <c r="K804" s="2" t="s">
        <v>55</v>
      </c>
      <c r="L804" s="17" t="s">
        <v>3027</v>
      </c>
      <c r="M804" s="17" t="s">
        <v>3477</v>
      </c>
      <c r="N804" s="2" t="s">
        <v>41</v>
      </c>
      <c r="O804" s="5" t="s">
        <v>41</v>
      </c>
      <c r="P804" s="3">
        <v>45259</v>
      </c>
      <c r="Q804" s="3" t="str">
        <f>TEXT(Table1[[#This Row],[END DATE ]], "MMMM YYYY")</f>
        <v>November 2023</v>
      </c>
      <c r="R804" s="4">
        <v>0.38194444444444442</v>
      </c>
      <c r="S804" s="6">
        <f t="shared" si="39"/>
        <v>45259.347222222219</v>
      </c>
      <c r="T804" s="6">
        <f t="shared" si="40"/>
        <v>45259.381944444445</v>
      </c>
      <c r="U804" s="92">
        <f t="shared" si="41"/>
        <v>3.4722222226264421E-2</v>
      </c>
      <c r="V804" s="2" t="s">
        <v>25</v>
      </c>
      <c r="W804" s="2" t="s">
        <v>47</v>
      </c>
    </row>
    <row r="805" spans="1:23" ht="18" customHeight="1" x14ac:dyDescent="0.25">
      <c r="A805" s="107">
        <v>805</v>
      </c>
      <c r="B805" s="3">
        <v>45259</v>
      </c>
      <c r="C805" s="3" t="str">
        <f>TEXT(Table1[[#This Row],[CALL DATE]], "mmm yyy")</f>
        <v>Nov 2023</v>
      </c>
      <c r="D805" s="4">
        <v>0.34722222222222227</v>
      </c>
      <c r="E805" s="4">
        <v>0.35069444444444442</v>
      </c>
      <c r="F805" s="130">
        <f>Table1[[#This Row],[CALL 
ATTENDED 
TIME]]-Table1[[#This Row],[CALL RECEIVED TIME]]</f>
        <v>3.4722222222221544E-3</v>
      </c>
      <c r="G805" s="17" t="s">
        <v>3679</v>
      </c>
      <c r="H805" s="5" t="s">
        <v>286</v>
      </c>
      <c r="I805" s="5" t="s">
        <v>3351</v>
      </c>
      <c r="J805" s="2" t="s">
        <v>171</v>
      </c>
      <c r="K805" s="2" t="s">
        <v>55</v>
      </c>
      <c r="L805" s="17" t="s">
        <v>3027</v>
      </c>
      <c r="M805" s="17" t="s">
        <v>3477</v>
      </c>
      <c r="N805" s="63" t="s">
        <v>41</v>
      </c>
      <c r="O805" s="2" t="s">
        <v>41</v>
      </c>
      <c r="P805" s="3">
        <v>45259</v>
      </c>
      <c r="Q805" s="3" t="str">
        <f>TEXT(Table1[[#This Row],[END DATE ]], "MMMM YYYY")</f>
        <v>November 2023</v>
      </c>
      <c r="R805" s="4">
        <v>0.38194444444444442</v>
      </c>
      <c r="S805" s="6">
        <f t="shared" si="39"/>
        <v>45259.347222222219</v>
      </c>
      <c r="T805" s="6">
        <f t="shared" si="40"/>
        <v>45259.381944444445</v>
      </c>
      <c r="U805" s="92">
        <f t="shared" si="41"/>
        <v>3.4722222226264421E-2</v>
      </c>
      <c r="V805" s="2" t="s">
        <v>25</v>
      </c>
      <c r="W805" s="10" t="s">
        <v>26</v>
      </c>
    </row>
    <row r="806" spans="1:23" ht="18" customHeight="1" x14ac:dyDescent="0.25">
      <c r="A806" s="107">
        <v>806</v>
      </c>
      <c r="B806" s="3">
        <v>45259</v>
      </c>
      <c r="C806" s="3" t="str">
        <f>TEXT(Table1[[#This Row],[CALL DATE]], "mmm yyy")</f>
        <v>Nov 2023</v>
      </c>
      <c r="D806" s="4">
        <v>0.35416666666666669</v>
      </c>
      <c r="E806" s="4">
        <v>0.3576388888888889</v>
      </c>
      <c r="F806" s="130">
        <f>Table1[[#This Row],[CALL 
ATTENDED 
TIME]]-Table1[[#This Row],[CALL RECEIVED TIME]]</f>
        <v>3.4722222222222099E-3</v>
      </c>
      <c r="G806" s="24" t="s">
        <v>3494</v>
      </c>
      <c r="H806" s="8" t="s">
        <v>32</v>
      </c>
      <c r="I806" s="8" t="s">
        <v>31</v>
      </c>
      <c r="J806" s="2" t="s">
        <v>171</v>
      </c>
      <c r="K806" s="5" t="s">
        <v>1608</v>
      </c>
      <c r="L806" s="17" t="s">
        <v>2160</v>
      </c>
      <c r="M806" s="17" t="s">
        <v>1531</v>
      </c>
      <c r="N806" s="5" t="s">
        <v>159</v>
      </c>
      <c r="O806" s="2" t="s">
        <v>41</v>
      </c>
      <c r="P806" s="3">
        <v>45259</v>
      </c>
      <c r="Q806" s="3" t="str">
        <f>TEXT(Table1[[#This Row],[END DATE ]], "MMMM YYYY")</f>
        <v>November 2023</v>
      </c>
      <c r="R806" s="4">
        <v>0.39374999999999999</v>
      </c>
      <c r="S806" s="6">
        <f t="shared" si="39"/>
        <v>45259.354166666664</v>
      </c>
      <c r="T806" s="6">
        <f t="shared" si="40"/>
        <v>45259.393750000003</v>
      </c>
      <c r="U806" s="92">
        <f t="shared" si="41"/>
        <v>3.9583333338669036E-2</v>
      </c>
      <c r="V806" s="2" t="s">
        <v>25</v>
      </c>
      <c r="W806" s="10" t="s">
        <v>26</v>
      </c>
    </row>
    <row r="807" spans="1:23" ht="18" customHeight="1" x14ac:dyDescent="0.25">
      <c r="A807" s="107">
        <v>807</v>
      </c>
      <c r="B807" s="3">
        <v>45259</v>
      </c>
      <c r="C807" s="3" t="str">
        <f>TEXT(Table1[[#This Row],[CALL DATE]], "mmm yyy")</f>
        <v>Nov 2023</v>
      </c>
      <c r="D807" s="4">
        <v>0.4236111111111111</v>
      </c>
      <c r="E807" s="4">
        <v>0.42708333333333331</v>
      </c>
      <c r="F807" s="130">
        <f>Table1[[#This Row],[CALL 
ATTENDED 
TIME]]-Table1[[#This Row],[CALL RECEIVED TIME]]</f>
        <v>3.4722222222222099E-3</v>
      </c>
      <c r="G807" s="17" t="s">
        <v>3653</v>
      </c>
      <c r="H807" s="5" t="s">
        <v>27</v>
      </c>
      <c r="I807" s="5" t="s">
        <v>338</v>
      </c>
      <c r="J807" s="2" t="s">
        <v>171</v>
      </c>
      <c r="K807" s="2" t="s">
        <v>182</v>
      </c>
      <c r="L807" s="17" t="s">
        <v>3028</v>
      </c>
      <c r="M807" s="17" t="s">
        <v>3029</v>
      </c>
      <c r="N807" s="63" t="s">
        <v>41</v>
      </c>
      <c r="O807" s="5" t="s">
        <v>3305</v>
      </c>
      <c r="P807" s="3">
        <v>45259</v>
      </c>
      <c r="Q807" s="3" t="str">
        <f>TEXT(Table1[[#This Row],[END DATE ]], "MMMM YYYY")</f>
        <v>November 2023</v>
      </c>
      <c r="R807" s="4">
        <v>0.44791666666666669</v>
      </c>
      <c r="S807" s="6">
        <f t="shared" si="39"/>
        <v>45259.423611111109</v>
      </c>
      <c r="T807" s="6">
        <f t="shared" si="40"/>
        <v>45259.447916666664</v>
      </c>
      <c r="U807" s="92">
        <f t="shared" si="41"/>
        <v>2.4305555554747116E-2</v>
      </c>
      <c r="V807" s="2" t="s">
        <v>72</v>
      </c>
      <c r="W807" s="10" t="s">
        <v>26</v>
      </c>
    </row>
    <row r="808" spans="1:23" ht="18" customHeight="1" x14ac:dyDescent="0.25">
      <c r="A808" s="107">
        <v>808</v>
      </c>
      <c r="B808" s="3">
        <v>45259</v>
      </c>
      <c r="C808" s="3" t="str">
        <f>TEXT(Table1[[#This Row],[CALL DATE]], "mmm yyy")</f>
        <v>Nov 2023</v>
      </c>
      <c r="D808" s="4">
        <v>0.67708333333333337</v>
      </c>
      <c r="E808" s="4">
        <v>0.68055555555555547</v>
      </c>
      <c r="F808" s="130">
        <f>Table1[[#This Row],[CALL 
ATTENDED 
TIME]]-Table1[[#This Row],[CALL RECEIVED TIME]]</f>
        <v>3.4722222222220989E-3</v>
      </c>
      <c r="G808" s="18" t="s">
        <v>1844</v>
      </c>
      <c r="H808" s="2" t="s">
        <v>1845</v>
      </c>
      <c r="I808" s="2" t="s">
        <v>3030</v>
      </c>
      <c r="J808" s="2" t="s">
        <v>171</v>
      </c>
      <c r="K808" s="5" t="s">
        <v>45</v>
      </c>
      <c r="L808" s="18" t="s">
        <v>2445</v>
      </c>
      <c r="M808" s="18" t="s">
        <v>3031</v>
      </c>
      <c r="N808" s="63" t="s">
        <v>41</v>
      </c>
      <c r="O808" s="2" t="s">
        <v>2038</v>
      </c>
      <c r="P808" s="3">
        <v>45259</v>
      </c>
      <c r="Q808" s="3" t="str">
        <f>TEXT(Table1[[#This Row],[END DATE ]], "MMMM YYYY")</f>
        <v>November 2023</v>
      </c>
      <c r="R808" s="4">
        <v>0.83333333333333337</v>
      </c>
      <c r="S808" s="6">
        <f t="shared" si="39"/>
        <v>45259.677083333336</v>
      </c>
      <c r="T808" s="6">
        <f t="shared" si="40"/>
        <v>45259.833333333336</v>
      </c>
      <c r="U808" s="92">
        <f t="shared" si="41"/>
        <v>0.15625</v>
      </c>
      <c r="V808" s="2" t="s">
        <v>72</v>
      </c>
      <c r="W808" s="10" t="s">
        <v>26</v>
      </c>
    </row>
    <row r="809" spans="1:23" ht="18" customHeight="1" x14ac:dyDescent="0.25">
      <c r="A809" s="107">
        <v>809</v>
      </c>
      <c r="B809" s="3">
        <v>45259</v>
      </c>
      <c r="C809" s="3" t="str">
        <f>TEXT(Table1[[#This Row],[CALL DATE]], "mmm yyy")</f>
        <v>Nov 2023</v>
      </c>
      <c r="D809" s="4">
        <v>0.6875</v>
      </c>
      <c r="E809" s="4">
        <v>0.68888888888888899</v>
      </c>
      <c r="F809" s="130">
        <f>Table1[[#This Row],[CALL 
ATTENDED 
TIME]]-Table1[[#This Row],[CALL RECEIVED TIME]]</f>
        <v>1.388888888888995E-3</v>
      </c>
      <c r="G809" s="17" t="s">
        <v>120</v>
      </c>
      <c r="H809" s="5" t="s">
        <v>121</v>
      </c>
      <c r="I809" s="5" t="s">
        <v>122</v>
      </c>
      <c r="J809" s="2" t="s">
        <v>171</v>
      </c>
      <c r="K809" s="5" t="s">
        <v>45</v>
      </c>
      <c r="L809" s="18" t="s">
        <v>3032</v>
      </c>
      <c r="M809" s="18" t="s">
        <v>3033</v>
      </c>
      <c r="N809" s="63" t="s">
        <v>41</v>
      </c>
      <c r="O809" s="2" t="s">
        <v>41</v>
      </c>
      <c r="P809" s="3">
        <v>45259</v>
      </c>
      <c r="Q809" s="3" t="str">
        <f>TEXT(Table1[[#This Row],[END DATE ]], "MMMM YYYY")</f>
        <v>November 2023</v>
      </c>
      <c r="R809" s="4">
        <v>0.69791666666666663</v>
      </c>
      <c r="S809" s="6">
        <f t="shared" si="39"/>
        <v>45259.6875</v>
      </c>
      <c r="T809" s="6">
        <f t="shared" si="40"/>
        <v>45259.697916666664</v>
      </c>
      <c r="U809" s="92">
        <f t="shared" si="41"/>
        <v>1.0416666664241347E-2</v>
      </c>
      <c r="V809" s="2" t="s">
        <v>25</v>
      </c>
      <c r="W809" s="10" t="s">
        <v>26</v>
      </c>
    </row>
    <row r="810" spans="1:23" ht="18" customHeight="1" x14ac:dyDescent="0.25">
      <c r="A810" s="107">
        <v>810</v>
      </c>
      <c r="B810" s="3">
        <v>45259</v>
      </c>
      <c r="C810" s="3" t="str">
        <f>TEXT(Table1[[#This Row],[CALL DATE]], "mmm yyy")</f>
        <v>Nov 2023</v>
      </c>
      <c r="D810" s="4">
        <v>0.69791666666666663</v>
      </c>
      <c r="E810" s="4">
        <v>0.70138888888888884</v>
      </c>
      <c r="F810" s="130">
        <f>Table1[[#This Row],[CALL 
ATTENDED 
TIME]]-Table1[[#This Row],[CALL RECEIVED TIME]]</f>
        <v>3.4722222222222099E-3</v>
      </c>
      <c r="G810" s="17" t="s">
        <v>628</v>
      </c>
      <c r="H810" s="5" t="s">
        <v>629</v>
      </c>
      <c r="I810" s="5" t="s">
        <v>630</v>
      </c>
      <c r="J810" s="2" t="s">
        <v>171</v>
      </c>
      <c r="K810" s="5" t="s">
        <v>45</v>
      </c>
      <c r="L810" s="18" t="s">
        <v>3034</v>
      </c>
      <c r="M810" s="18" t="s">
        <v>3035</v>
      </c>
      <c r="N810" s="63" t="s">
        <v>41</v>
      </c>
      <c r="O810" s="2" t="s">
        <v>41</v>
      </c>
      <c r="P810" s="3">
        <v>45259</v>
      </c>
      <c r="Q810" s="3" t="str">
        <f>TEXT(Table1[[#This Row],[END DATE ]], "MMMM YYYY")</f>
        <v>November 2023</v>
      </c>
      <c r="R810" s="4">
        <v>0.70833333333333337</v>
      </c>
      <c r="S810" s="6">
        <f t="shared" si="39"/>
        <v>45259.697916666664</v>
      </c>
      <c r="T810" s="6">
        <f t="shared" si="40"/>
        <v>45259.708333333336</v>
      </c>
      <c r="U810" s="92">
        <f t="shared" si="41"/>
        <v>1.0416666671517305E-2</v>
      </c>
      <c r="V810" s="2" t="s">
        <v>25</v>
      </c>
      <c r="W810" s="10" t="s">
        <v>26</v>
      </c>
    </row>
    <row r="811" spans="1:23" ht="18" customHeight="1" x14ac:dyDescent="0.25">
      <c r="A811" s="107">
        <v>811</v>
      </c>
      <c r="B811" s="3">
        <v>45259</v>
      </c>
      <c r="C811" s="3" t="str">
        <f>TEXT(Table1[[#This Row],[CALL DATE]], "mmm yyy")</f>
        <v>Nov 2023</v>
      </c>
      <c r="D811" s="4">
        <v>0.71180555555555547</v>
      </c>
      <c r="E811" s="4">
        <v>0.71527777777777779</v>
      </c>
      <c r="F811" s="130">
        <f>Table1[[#This Row],[CALL 
ATTENDED 
TIME]]-Table1[[#This Row],[CALL RECEIVED TIME]]</f>
        <v>3.4722222222223209E-3</v>
      </c>
      <c r="G811" s="17" t="s">
        <v>3036</v>
      </c>
      <c r="H811" s="5" t="s">
        <v>3037</v>
      </c>
      <c r="I811" s="5" t="s">
        <v>3038</v>
      </c>
      <c r="J811" s="2" t="s">
        <v>171</v>
      </c>
      <c r="K811" s="5" t="s">
        <v>45</v>
      </c>
      <c r="L811" s="18" t="s">
        <v>3039</v>
      </c>
      <c r="M811" s="18" t="s">
        <v>3040</v>
      </c>
      <c r="N811" s="63" t="s">
        <v>41</v>
      </c>
      <c r="O811" s="2" t="s">
        <v>41</v>
      </c>
      <c r="P811" s="3">
        <v>45259</v>
      </c>
      <c r="Q811" s="3" t="str">
        <f>TEXT(Table1[[#This Row],[END DATE ]], "MMMM YYYY")</f>
        <v>November 2023</v>
      </c>
      <c r="R811" s="4">
        <v>0.71875</v>
      </c>
      <c r="S811" s="6">
        <f t="shared" si="39"/>
        <v>45259.711805555555</v>
      </c>
      <c r="T811" s="6">
        <f t="shared" si="40"/>
        <v>45259.71875</v>
      </c>
      <c r="U811" s="92">
        <f t="shared" si="41"/>
        <v>6.9444444452528842E-3</v>
      </c>
      <c r="V811" s="2" t="s">
        <v>25</v>
      </c>
      <c r="W811" s="10" t="s">
        <v>26</v>
      </c>
    </row>
    <row r="812" spans="1:23" ht="18" customHeight="1" x14ac:dyDescent="0.25">
      <c r="A812" s="107">
        <v>812</v>
      </c>
      <c r="B812" s="3">
        <v>45259</v>
      </c>
      <c r="C812" s="3" t="str">
        <f>TEXT(Table1[[#This Row],[CALL DATE]], "mmm yyy")</f>
        <v>Nov 2023</v>
      </c>
      <c r="D812" s="4">
        <v>0.72222222222222221</v>
      </c>
      <c r="E812" s="4">
        <v>0.72916666666666663</v>
      </c>
      <c r="F812" s="130">
        <f>Table1[[#This Row],[CALL 
ATTENDED 
TIME]]-Table1[[#This Row],[CALL RECEIVED TIME]]</f>
        <v>6.9444444444444198E-3</v>
      </c>
      <c r="G812" s="17" t="s">
        <v>57</v>
      </c>
      <c r="H812" s="5" t="s">
        <v>27</v>
      </c>
      <c r="I812" s="5" t="s">
        <v>58</v>
      </c>
      <c r="J812" s="5" t="s">
        <v>54</v>
      </c>
      <c r="K812" s="5" t="s">
        <v>1608</v>
      </c>
      <c r="L812" s="18" t="s">
        <v>3041</v>
      </c>
      <c r="M812" s="18" t="s">
        <v>3042</v>
      </c>
      <c r="N812" s="2" t="s">
        <v>3542</v>
      </c>
      <c r="O812" s="2" t="s">
        <v>41</v>
      </c>
      <c r="P812" s="3">
        <v>45259</v>
      </c>
      <c r="Q812" s="3" t="str">
        <f>TEXT(Table1[[#This Row],[END DATE ]], "MMMM YYYY")</f>
        <v>November 2023</v>
      </c>
      <c r="R812" s="4">
        <v>0.74305555555555547</v>
      </c>
      <c r="S812" s="6">
        <f t="shared" si="39"/>
        <v>45259.722222222219</v>
      </c>
      <c r="T812" s="6">
        <f t="shared" si="40"/>
        <v>45259.743055555555</v>
      </c>
      <c r="U812" s="92">
        <f t="shared" si="41"/>
        <v>2.0833333335758653E-2</v>
      </c>
      <c r="V812" s="2" t="s">
        <v>25</v>
      </c>
      <c r="W812" s="10" t="s">
        <v>47</v>
      </c>
    </row>
    <row r="813" spans="1:23" ht="18" customHeight="1" x14ac:dyDescent="0.25">
      <c r="A813" s="107">
        <v>813</v>
      </c>
      <c r="B813" s="3">
        <v>45260</v>
      </c>
      <c r="C813" s="3" t="str">
        <f>TEXT(Table1[[#This Row],[CALL DATE]], "mmm yyy")</f>
        <v>Nov 2023</v>
      </c>
      <c r="D813" s="4">
        <v>4.1666666666666664E-2</v>
      </c>
      <c r="E813" s="4">
        <v>4.8611111111111112E-2</v>
      </c>
      <c r="F813" s="130">
        <f>Table1[[#This Row],[CALL 
ATTENDED 
TIME]]-Table1[[#This Row],[CALL RECEIVED TIME]]</f>
        <v>6.9444444444444475E-3</v>
      </c>
      <c r="G813" s="17" t="s">
        <v>1643</v>
      </c>
      <c r="H813" s="5" t="s">
        <v>121</v>
      </c>
      <c r="I813" s="5" t="s">
        <v>1644</v>
      </c>
      <c r="J813" s="5" t="s">
        <v>77</v>
      </c>
      <c r="K813" s="5" t="s">
        <v>45</v>
      </c>
      <c r="L813" s="18" t="s">
        <v>22</v>
      </c>
      <c r="M813" s="18" t="s">
        <v>3043</v>
      </c>
      <c r="N813" s="63" t="s">
        <v>41</v>
      </c>
      <c r="O813" s="2" t="s">
        <v>41</v>
      </c>
      <c r="P813" s="3">
        <f>B813</f>
        <v>45260</v>
      </c>
      <c r="Q813" s="3" t="str">
        <f>TEXT(Table1[[#This Row],[END DATE ]], "MMMM YYYY")</f>
        <v>November 2023</v>
      </c>
      <c r="R813" s="4">
        <v>5.9027777777777783E-2</v>
      </c>
      <c r="S813" s="6">
        <f t="shared" si="39"/>
        <v>45260.041666666664</v>
      </c>
      <c r="T813" s="6">
        <f t="shared" si="40"/>
        <v>45260.059027777781</v>
      </c>
      <c r="U813" s="92">
        <f t="shared" si="41"/>
        <v>1.7361111116770189E-2</v>
      </c>
      <c r="V813" s="2" t="s">
        <v>25</v>
      </c>
      <c r="W813" s="10" t="s">
        <v>26</v>
      </c>
    </row>
    <row r="814" spans="1:23" ht="18" customHeight="1" x14ac:dyDescent="0.25">
      <c r="A814" s="107">
        <v>814</v>
      </c>
      <c r="B814" s="3">
        <v>45260</v>
      </c>
      <c r="C814" s="3" t="str">
        <f>TEXT(Table1[[#This Row],[CALL DATE]], "mmm yyy")</f>
        <v>Nov 2023</v>
      </c>
      <c r="D814" s="4">
        <v>4.1666666666666664E-2</v>
      </c>
      <c r="E814" s="4">
        <v>4.8611111111111112E-2</v>
      </c>
      <c r="F814" s="130">
        <f>Table1[[#This Row],[CALL 
ATTENDED 
TIME]]-Table1[[#This Row],[CALL RECEIVED TIME]]</f>
        <v>6.9444444444444475E-3</v>
      </c>
      <c r="G814" s="17" t="s">
        <v>1643</v>
      </c>
      <c r="H814" s="5" t="s">
        <v>121</v>
      </c>
      <c r="I814" s="5" t="s">
        <v>1644</v>
      </c>
      <c r="J814" s="5" t="s">
        <v>77</v>
      </c>
      <c r="K814" s="5" t="s">
        <v>45</v>
      </c>
      <c r="L814" s="18" t="s">
        <v>22</v>
      </c>
      <c r="M814" s="18" t="s">
        <v>3043</v>
      </c>
      <c r="N814" s="63" t="s">
        <v>41</v>
      </c>
      <c r="O814" s="2" t="s">
        <v>41</v>
      </c>
      <c r="P814" s="3">
        <f>B814</f>
        <v>45260</v>
      </c>
      <c r="Q814" s="3" t="str">
        <f>TEXT(Table1[[#This Row],[END DATE ]], "MMMM YYYY")</f>
        <v>November 2023</v>
      </c>
      <c r="R814" s="4">
        <v>6.25E-2</v>
      </c>
      <c r="S814" s="6">
        <f t="shared" si="39"/>
        <v>45260.041666666664</v>
      </c>
      <c r="T814" s="6">
        <f t="shared" si="40"/>
        <v>45260.0625</v>
      </c>
      <c r="U814" s="92">
        <f t="shared" si="41"/>
        <v>2.0833333335758653E-2</v>
      </c>
      <c r="V814" s="2" t="s">
        <v>25</v>
      </c>
      <c r="W814" s="10" t="s">
        <v>26</v>
      </c>
    </row>
    <row r="815" spans="1:23" ht="18" customHeight="1" x14ac:dyDescent="0.25">
      <c r="A815" s="107">
        <v>815</v>
      </c>
      <c r="B815" s="3">
        <v>45260</v>
      </c>
      <c r="C815" s="3" t="str">
        <f>TEXT(Table1[[#This Row],[CALL DATE]], "mmm yyy")</f>
        <v>Nov 2023</v>
      </c>
      <c r="D815" s="4">
        <v>0.95833333333333337</v>
      </c>
      <c r="E815" s="4">
        <v>0.96180555555555547</v>
      </c>
      <c r="F815" s="130">
        <f>Table1[[#This Row],[CALL 
ATTENDED 
TIME]]-Table1[[#This Row],[CALL RECEIVED TIME]]</f>
        <v>3.4722222222220989E-3</v>
      </c>
      <c r="G815" s="17" t="s">
        <v>3641</v>
      </c>
      <c r="H815" s="2" t="s">
        <v>325</v>
      </c>
      <c r="I815" s="2" t="s">
        <v>3044</v>
      </c>
      <c r="J815" s="5" t="s">
        <v>77</v>
      </c>
      <c r="K815" s="2" t="s">
        <v>162</v>
      </c>
      <c r="L815" s="18" t="s">
        <v>39</v>
      </c>
      <c r="M815" s="18" t="s">
        <v>3045</v>
      </c>
      <c r="N815" s="2" t="s">
        <v>41</v>
      </c>
      <c r="O815" s="2" t="s">
        <v>41</v>
      </c>
      <c r="P815" s="3">
        <f>B815</f>
        <v>45260</v>
      </c>
      <c r="Q815" s="3" t="str">
        <f>TEXT(Table1[[#This Row],[END DATE ]], "MMMM YYYY")</f>
        <v>November 2023</v>
      </c>
      <c r="R815" s="4">
        <v>0.96875</v>
      </c>
      <c r="S815" s="6">
        <f t="shared" si="39"/>
        <v>45260.958333333336</v>
      </c>
      <c r="T815" s="6">
        <f t="shared" si="40"/>
        <v>45260.96875</v>
      </c>
      <c r="U815" s="92">
        <f t="shared" si="41"/>
        <v>1.0416666664241347E-2</v>
      </c>
      <c r="V815" s="2" t="s">
        <v>25</v>
      </c>
      <c r="W815" s="2" t="s">
        <v>42</v>
      </c>
    </row>
    <row r="816" spans="1:23" ht="18" customHeight="1" x14ac:dyDescent="0.25">
      <c r="A816" s="107">
        <v>816</v>
      </c>
      <c r="B816" s="3">
        <v>45260</v>
      </c>
      <c r="C816" s="3" t="str">
        <f>TEXT(Table1[[#This Row],[CALL DATE]], "mmm yyy")</f>
        <v>Nov 2023</v>
      </c>
      <c r="D816" s="4">
        <v>0.88541666666666663</v>
      </c>
      <c r="E816" s="4">
        <v>0.88888888888888884</v>
      </c>
      <c r="F816" s="130">
        <f>Table1[[#This Row],[CALL 
ATTENDED 
TIME]]-Table1[[#This Row],[CALL RECEIVED TIME]]</f>
        <v>3.4722222222222099E-3</v>
      </c>
      <c r="G816" s="17" t="s">
        <v>3654</v>
      </c>
      <c r="H816" s="5" t="s">
        <v>27</v>
      </c>
      <c r="I816" s="5" t="s">
        <v>145</v>
      </c>
      <c r="J816" s="5" t="s">
        <v>77</v>
      </c>
      <c r="K816" s="5" t="s">
        <v>45</v>
      </c>
      <c r="L816" s="18" t="s">
        <v>403</v>
      </c>
      <c r="M816" s="18" t="s">
        <v>3046</v>
      </c>
      <c r="N816" s="63" t="s">
        <v>41</v>
      </c>
      <c r="O816" s="2" t="s">
        <v>41</v>
      </c>
      <c r="P816" s="3">
        <f>B816</f>
        <v>45260</v>
      </c>
      <c r="Q816" s="3" t="str">
        <f>TEXT(Table1[[#This Row],[END DATE ]], "MMMM YYYY")</f>
        <v>November 2023</v>
      </c>
      <c r="R816" s="4">
        <v>0.89583333333333337</v>
      </c>
      <c r="S816" s="6">
        <f t="shared" si="39"/>
        <v>45260.885416666664</v>
      </c>
      <c r="T816" s="6">
        <f t="shared" si="40"/>
        <v>45260.895833333336</v>
      </c>
      <c r="U816" s="92">
        <f t="shared" si="41"/>
        <v>1.0416666671517305E-2</v>
      </c>
      <c r="V816" s="2" t="s">
        <v>25</v>
      </c>
      <c r="W816" s="10" t="s">
        <v>26</v>
      </c>
    </row>
    <row r="817" spans="1:23" ht="18" customHeight="1" x14ac:dyDescent="0.25">
      <c r="A817" s="107">
        <v>817</v>
      </c>
      <c r="B817" s="3">
        <v>45260</v>
      </c>
      <c r="C817" s="3" t="str">
        <f>TEXT(Table1[[#This Row],[CALL DATE]], "mmm yyy")</f>
        <v>Nov 2023</v>
      </c>
      <c r="D817" s="4">
        <v>0.9375</v>
      </c>
      <c r="E817" s="4">
        <v>0.94097222222222221</v>
      </c>
      <c r="F817" s="130">
        <f>Table1[[#This Row],[CALL 
ATTENDED 
TIME]]-Table1[[#This Row],[CALL RECEIVED TIME]]</f>
        <v>3.4722222222222099E-3</v>
      </c>
      <c r="G817" s="17" t="s">
        <v>3654</v>
      </c>
      <c r="H817" s="5" t="s">
        <v>27</v>
      </c>
      <c r="I817" s="5" t="s">
        <v>28</v>
      </c>
      <c r="J817" s="2" t="s">
        <v>77</v>
      </c>
      <c r="K817" s="2" t="s">
        <v>162</v>
      </c>
      <c r="L817" s="18" t="s">
        <v>293</v>
      </c>
      <c r="M817" s="18" t="s">
        <v>3047</v>
      </c>
      <c r="N817" s="63" t="s">
        <v>41</v>
      </c>
      <c r="O817" s="2" t="s">
        <v>41</v>
      </c>
      <c r="P817" s="3">
        <f>B817</f>
        <v>45260</v>
      </c>
      <c r="Q817" s="3" t="str">
        <f>TEXT(Table1[[#This Row],[END DATE ]], "MMMM YYYY")</f>
        <v>November 2023</v>
      </c>
      <c r="R817" s="4">
        <v>0.94791666666666663</v>
      </c>
      <c r="S817" s="6">
        <f t="shared" si="39"/>
        <v>45260.9375</v>
      </c>
      <c r="T817" s="6">
        <f t="shared" si="40"/>
        <v>45260.947916666664</v>
      </c>
      <c r="U817" s="92">
        <f t="shared" si="41"/>
        <v>1.0416666664241347E-2</v>
      </c>
      <c r="V817" s="2" t="s">
        <v>25</v>
      </c>
      <c r="W817" s="10" t="s">
        <v>26</v>
      </c>
    </row>
    <row r="818" spans="1:23" ht="18" customHeight="1" x14ac:dyDescent="0.25">
      <c r="A818" s="107">
        <v>818</v>
      </c>
      <c r="B818" s="3">
        <v>45260</v>
      </c>
      <c r="C818" s="3" t="str">
        <f>TEXT(Table1[[#This Row],[CALL DATE]], "mmm yyy")</f>
        <v>Nov 2023</v>
      </c>
      <c r="D818" s="4">
        <v>0.3125</v>
      </c>
      <c r="E818" s="4">
        <v>0.31597222222222221</v>
      </c>
      <c r="F818" s="130">
        <f>Table1[[#This Row],[CALL 
ATTENDED 
TIME]]-Table1[[#This Row],[CALL RECEIVED TIME]]</f>
        <v>3.4722222222222099E-3</v>
      </c>
      <c r="G818" s="17" t="s">
        <v>3651</v>
      </c>
      <c r="H818" s="5" t="s">
        <v>43</v>
      </c>
      <c r="I818" s="5" t="s">
        <v>256</v>
      </c>
      <c r="J818" s="2" t="s">
        <v>171</v>
      </c>
      <c r="K818" s="5" t="s">
        <v>45</v>
      </c>
      <c r="L818" s="18" t="s">
        <v>1020</v>
      </c>
      <c r="M818" s="18" t="s">
        <v>3048</v>
      </c>
      <c r="N818" s="2" t="s">
        <v>41</v>
      </c>
      <c r="O818" s="2" t="s">
        <v>3049</v>
      </c>
      <c r="P818" s="3">
        <v>45260</v>
      </c>
      <c r="Q818" s="3" t="str">
        <f>TEXT(Table1[[#This Row],[END DATE ]], "MMMM YYYY")</f>
        <v>November 2023</v>
      </c>
      <c r="R818" s="4">
        <v>0.3263888888888889</v>
      </c>
      <c r="S818" s="6">
        <f t="shared" si="39"/>
        <v>45260.3125</v>
      </c>
      <c r="T818" s="6">
        <f t="shared" si="40"/>
        <v>45260.326388888891</v>
      </c>
      <c r="U818" s="92">
        <f t="shared" si="41"/>
        <v>1.3888888890505768E-2</v>
      </c>
      <c r="V818" s="2" t="s">
        <v>72</v>
      </c>
      <c r="W818" s="2" t="s">
        <v>47</v>
      </c>
    </row>
    <row r="819" spans="1:23" ht="18" customHeight="1" x14ac:dyDescent="0.25">
      <c r="A819" s="107">
        <v>819</v>
      </c>
      <c r="B819" s="3">
        <v>45260</v>
      </c>
      <c r="C819" s="3" t="str">
        <f>TEXT(Table1[[#This Row],[CALL DATE]], "mmm yyy")</f>
        <v>Nov 2023</v>
      </c>
      <c r="D819" s="4">
        <v>0.50694444444444442</v>
      </c>
      <c r="E819" s="4">
        <v>0.51041666666666663</v>
      </c>
      <c r="F819" s="130">
        <f>Table1[[#This Row],[CALL 
ATTENDED 
TIME]]-Table1[[#This Row],[CALL RECEIVED TIME]]</f>
        <v>3.4722222222222099E-3</v>
      </c>
      <c r="G819" s="25" t="s">
        <v>3675</v>
      </c>
      <c r="H819" s="5" t="s">
        <v>43</v>
      </c>
      <c r="I819" s="5" t="s">
        <v>136</v>
      </c>
      <c r="J819" s="2" t="s">
        <v>171</v>
      </c>
      <c r="K819" s="5" t="s">
        <v>45</v>
      </c>
      <c r="L819" s="18" t="s">
        <v>3050</v>
      </c>
      <c r="M819" s="18" t="s">
        <v>3543</v>
      </c>
      <c r="N819" s="63" t="s">
        <v>41</v>
      </c>
      <c r="O819" s="2" t="s">
        <v>3306</v>
      </c>
      <c r="P819" s="3">
        <v>45260</v>
      </c>
      <c r="Q819" s="3" t="str">
        <f>TEXT(Table1[[#This Row],[END DATE ]], "MMMM YYYY")</f>
        <v>November 2023</v>
      </c>
      <c r="R819" s="4">
        <v>0.51736111111111105</v>
      </c>
      <c r="S819" s="6">
        <f t="shared" si="39"/>
        <v>45260.506944444445</v>
      </c>
      <c r="T819" s="6">
        <f t="shared" si="40"/>
        <v>45260.517361111109</v>
      </c>
      <c r="U819" s="92">
        <f t="shared" si="41"/>
        <v>1.0416666664241347E-2</v>
      </c>
      <c r="V819" s="2" t="s">
        <v>72</v>
      </c>
      <c r="W819" s="10" t="s">
        <v>26</v>
      </c>
    </row>
    <row r="820" spans="1:23" ht="18" customHeight="1" x14ac:dyDescent="0.25">
      <c r="A820" s="107">
        <v>820</v>
      </c>
      <c r="B820" s="3">
        <v>45260</v>
      </c>
      <c r="C820" s="3" t="str">
        <f>TEXT(Table1[[#This Row],[CALL DATE]], "mmm yyy")</f>
        <v>Nov 2023</v>
      </c>
      <c r="D820" s="4">
        <v>0.64583333333333337</v>
      </c>
      <c r="E820" s="4">
        <v>0.65277777777777779</v>
      </c>
      <c r="F820" s="130">
        <f>Table1[[#This Row],[CALL 
ATTENDED 
TIME]]-Table1[[#This Row],[CALL RECEIVED TIME]]</f>
        <v>6.9444444444444198E-3</v>
      </c>
      <c r="G820" s="17" t="s">
        <v>3654</v>
      </c>
      <c r="H820" s="5" t="s">
        <v>27</v>
      </c>
      <c r="I820" s="5" t="s">
        <v>145</v>
      </c>
      <c r="J820" s="2" t="s">
        <v>21</v>
      </c>
      <c r="K820" s="5" t="s">
        <v>45</v>
      </c>
      <c r="L820" s="18" t="s">
        <v>3051</v>
      </c>
      <c r="M820" s="18" t="s">
        <v>3052</v>
      </c>
      <c r="N820" s="63" t="s">
        <v>41</v>
      </c>
      <c r="O820" s="2" t="s">
        <v>41</v>
      </c>
      <c r="P820" s="3">
        <v>45260</v>
      </c>
      <c r="Q820" s="3" t="str">
        <f>TEXT(Table1[[#This Row],[END DATE ]], "MMMM YYYY")</f>
        <v>November 2023</v>
      </c>
      <c r="R820" s="4">
        <v>0.6875</v>
      </c>
      <c r="S820" s="6">
        <f t="shared" si="39"/>
        <v>45260.645833333336</v>
      </c>
      <c r="T820" s="6">
        <f t="shared" si="40"/>
        <v>45260.6875</v>
      </c>
      <c r="U820" s="92">
        <f t="shared" si="41"/>
        <v>4.1666666664241347E-2</v>
      </c>
      <c r="V820" s="2" t="s">
        <v>25</v>
      </c>
      <c r="W820" s="10" t="s">
        <v>26</v>
      </c>
    </row>
    <row r="821" spans="1:23" ht="18" customHeight="1" x14ac:dyDescent="0.25">
      <c r="A821" s="107">
        <v>821</v>
      </c>
      <c r="B821" s="3">
        <v>45260</v>
      </c>
      <c r="C821" s="3" t="str">
        <f>TEXT(Table1[[#This Row],[CALL DATE]], "mmm yyy")</f>
        <v>Nov 2023</v>
      </c>
      <c r="D821" s="4">
        <v>0.6875</v>
      </c>
      <c r="E821" s="4">
        <v>0.69791666666666663</v>
      </c>
      <c r="F821" s="130">
        <f>Table1[[#This Row],[CALL 
ATTENDED 
TIME]]-Table1[[#This Row],[CALL RECEIVED TIME]]</f>
        <v>1.041666666666663E-2</v>
      </c>
      <c r="G821" s="18" t="s">
        <v>3679</v>
      </c>
      <c r="H821" s="2" t="s">
        <v>286</v>
      </c>
      <c r="I821" s="2" t="s">
        <v>3351</v>
      </c>
      <c r="J821" s="2" t="s">
        <v>21</v>
      </c>
      <c r="K821" s="2" t="s">
        <v>111</v>
      </c>
      <c r="L821" s="18" t="s">
        <v>3053</v>
      </c>
      <c r="M821" s="18" t="s">
        <v>3054</v>
      </c>
      <c r="N821" s="63" t="s">
        <v>41</v>
      </c>
      <c r="O821" s="2" t="s">
        <v>41</v>
      </c>
      <c r="P821" s="3">
        <v>45260</v>
      </c>
      <c r="Q821" s="3" t="str">
        <f>TEXT(Table1[[#This Row],[END DATE ]], "MMMM YYYY")</f>
        <v>November 2023</v>
      </c>
      <c r="R821" s="4">
        <v>0.71875</v>
      </c>
      <c r="S821" s="6">
        <f t="shared" si="39"/>
        <v>45260.6875</v>
      </c>
      <c r="T821" s="6">
        <f t="shared" si="40"/>
        <v>45260.71875</v>
      </c>
      <c r="U821" s="92">
        <f t="shared" si="41"/>
        <v>3.125E-2</v>
      </c>
      <c r="V821" s="2" t="s">
        <v>25</v>
      </c>
      <c r="W821" s="10" t="s">
        <v>26</v>
      </c>
    </row>
    <row r="822" spans="1:23" ht="18" customHeight="1" x14ac:dyDescent="0.25">
      <c r="A822" s="107">
        <v>822</v>
      </c>
      <c r="B822" s="3">
        <v>45261</v>
      </c>
      <c r="C822" s="3" t="str">
        <f>TEXT(Table1[[#This Row],[CALL DATE]], "mmm yyy")</f>
        <v>Dec 2023</v>
      </c>
      <c r="D822" s="4">
        <v>0.44444444444444442</v>
      </c>
      <c r="E822" s="4">
        <v>0.4458333333333333</v>
      </c>
      <c r="F822" s="130">
        <f>Table1[[#This Row],[CALL 
ATTENDED 
TIME]]-Table1[[#This Row],[CALL RECEIVED TIME]]</f>
        <v>1.388888888888884E-3</v>
      </c>
      <c r="G822" s="17" t="s">
        <v>281</v>
      </c>
      <c r="H822" s="5" t="s">
        <v>282</v>
      </c>
      <c r="I822" s="5" t="s">
        <v>283</v>
      </c>
      <c r="J822" s="2" t="s">
        <v>171</v>
      </c>
      <c r="K822" s="5" t="s">
        <v>45</v>
      </c>
      <c r="L822" s="25" t="s">
        <v>3055</v>
      </c>
      <c r="M822" s="25" t="s">
        <v>3056</v>
      </c>
      <c r="N822" s="2" t="s">
        <v>3544</v>
      </c>
      <c r="O822" s="2" t="s">
        <v>41</v>
      </c>
      <c r="P822" s="3">
        <v>45261</v>
      </c>
      <c r="Q822" s="3" t="str">
        <f>TEXT(Table1[[#This Row],[END DATE ]], "MMMM YYYY")</f>
        <v>December 2023</v>
      </c>
      <c r="R822" s="4">
        <v>0.4548611111111111</v>
      </c>
      <c r="S822" s="6">
        <f t="shared" si="39"/>
        <v>45261.444444444445</v>
      </c>
      <c r="T822" s="6">
        <f t="shared" si="40"/>
        <v>45261.454861111109</v>
      </c>
      <c r="U822" s="92">
        <f t="shared" si="41"/>
        <v>1.0416666664241347E-2</v>
      </c>
      <c r="V822" s="2" t="s">
        <v>25</v>
      </c>
      <c r="W822" s="10" t="s">
        <v>47</v>
      </c>
    </row>
    <row r="823" spans="1:23" ht="18" customHeight="1" x14ac:dyDescent="0.25">
      <c r="A823" s="107">
        <v>823</v>
      </c>
      <c r="B823" s="3">
        <v>45261</v>
      </c>
      <c r="C823" s="3" t="str">
        <f>TEXT(Table1[[#This Row],[CALL DATE]], "mmm yyy")</f>
        <v>Dec 2023</v>
      </c>
      <c r="D823" s="4">
        <v>0.70833333333333337</v>
      </c>
      <c r="E823" s="4">
        <v>0.72222222222222221</v>
      </c>
      <c r="F823" s="130">
        <f>Table1[[#This Row],[CALL 
ATTENDED 
TIME]]-Table1[[#This Row],[CALL RECEIVED TIME]]</f>
        <v>1.388888888888884E-2</v>
      </c>
      <c r="G823" s="18" t="s">
        <v>1489</v>
      </c>
      <c r="H823" s="2" t="s">
        <v>1302</v>
      </c>
      <c r="I823" s="2" t="s">
        <v>1490</v>
      </c>
      <c r="J823" s="2" t="s">
        <v>21</v>
      </c>
      <c r="K823" s="5" t="s">
        <v>45</v>
      </c>
      <c r="L823" s="18" t="s">
        <v>3057</v>
      </c>
      <c r="M823" s="18" t="s">
        <v>3058</v>
      </c>
      <c r="N823" s="2" t="s">
        <v>1778</v>
      </c>
      <c r="O823" s="2" t="s">
        <v>41</v>
      </c>
      <c r="P823" s="3">
        <v>45261</v>
      </c>
      <c r="Q823" s="3" t="str">
        <f>TEXT(Table1[[#This Row],[END DATE ]], "MMMM YYYY")</f>
        <v>December 2023</v>
      </c>
      <c r="R823" s="4">
        <v>0.77083333333333337</v>
      </c>
      <c r="S823" s="6">
        <f t="shared" si="39"/>
        <v>45261.708333333336</v>
      </c>
      <c r="T823" s="6">
        <f t="shared" si="40"/>
        <v>45261.770833333336</v>
      </c>
      <c r="U823" s="92">
        <f t="shared" si="41"/>
        <v>6.25E-2</v>
      </c>
      <c r="V823" s="2" t="s">
        <v>25</v>
      </c>
      <c r="W823" s="10" t="s">
        <v>26</v>
      </c>
    </row>
    <row r="824" spans="1:23" ht="18" customHeight="1" x14ac:dyDescent="0.25">
      <c r="A824" s="107">
        <v>824</v>
      </c>
      <c r="B824" s="3">
        <v>45261</v>
      </c>
      <c r="C824" s="3" t="str">
        <f>TEXT(Table1[[#This Row],[CALL DATE]], "mmm yyy")</f>
        <v>Dec 2023</v>
      </c>
      <c r="D824" s="4">
        <v>0.52083333333333337</v>
      </c>
      <c r="E824" s="4">
        <v>0.52430555555555558</v>
      </c>
      <c r="F824" s="130">
        <f>Table1[[#This Row],[CALL 
ATTENDED 
TIME]]-Table1[[#This Row],[CALL RECEIVED TIME]]</f>
        <v>3.4722222222222099E-3</v>
      </c>
      <c r="G824" s="18" t="s">
        <v>3649</v>
      </c>
      <c r="H824" s="2" t="s">
        <v>19</v>
      </c>
      <c r="I824" s="2" t="s">
        <v>149</v>
      </c>
      <c r="J824" s="2" t="s">
        <v>21</v>
      </c>
      <c r="K824" s="2" t="s">
        <v>162</v>
      </c>
      <c r="L824" s="18" t="s">
        <v>284</v>
      </c>
      <c r="M824" s="18" t="s">
        <v>3059</v>
      </c>
      <c r="N824" s="2" t="s">
        <v>41</v>
      </c>
      <c r="O824" s="2" t="s">
        <v>41</v>
      </c>
      <c r="P824" s="3">
        <v>45261</v>
      </c>
      <c r="Q824" s="3" t="str">
        <f>TEXT(Table1[[#This Row],[END DATE ]], "MMMM YYYY")</f>
        <v>December 2023</v>
      </c>
      <c r="R824" s="4">
        <v>0.52777777777777779</v>
      </c>
      <c r="S824" s="6">
        <f t="shared" si="39"/>
        <v>45261.520833333336</v>
      </c>
      <c r="T824" s="6">
        <f t="shared" si="40"/>
        <v>45261.527777777781</v>
      </c>
      <c r="U824" s="92">
        <f t="shared" si="41"/>
        <v>6.9444444452528842E-3</v>
      </c>
      <c r="V824" s="2" t="s">
        <v>25</v>
      </c>
      <c r="W824" s="2" t="s">
        <v>42</v>
      </c>
    </row>
    <row r="825" spans="1:23" ht="18" customHeight="1" x14ac:dyDescent="0.25">
      <c r="A825" s="107">
        <v>825</v>
      </c>
      <c r="B825" s="3">
        <v>45261</v>
      </c>
      <c r="C825" s="3" t="str">
        <f>TEXT(Table1[[#This Row],[CALL DATE]], "mmm yyy")</f>
        <v>Dec 2023</v>
      </c>
      <c r="D825" s="4">
        <v>0.52777777777777779</v>
      </c>
      <c r="E825" s="4">
        <v>0.52916666666666667</v>
      </c>
      <c r="F825" s="130">
        <f>Table1[[#This Row],[CALL 
ATTENDED 
TIME]]-Table1[[#This Row],[CALL RECEIVED TIME]]</f>
        <v>1.388888888888884E-3</v>
      </c>
      <c r="G825" s="18" t="s">
        <v>3676</v>
      </c>
      <c r="H825" s="2" t="s">
        <v>43</v>
      </c>
      <c r="I825" s="2" t="s">
        <v>205</v>
      </c>
      <c r="J825" s="2" t="s">
        <v>21</v>
      </c>
      <c r="K825" s="2" t="s">
        <v>162</v>
      </c>
      <c r="L825" s="18" t="s">
        <v>232</v>
      </c>
      <c r="M825" s="18" t="s">
        <v>3060</v>
      </c>
      <c r="N825" s="63" t="s">
        <v>41</v>
      </c>
      <c r="O825" s="2" t="s">
        <v>41</v>
      </c>
      <c r="P825" s="3">
        <v>45261</v>
      </c>
      <c r="Q825" s="3" t="str">
        <f>TEXT(Table1[[#This Row],[END DATE ]], "MMMM YYYY")</f>
        <v>December 2023</v>
      </c>
      <c r="R825" s="4">
        <v>0.53472222222222221</v>
      </c>
      <c r="S825" s="6">
        <f t="shared" si="39"/>
        <v>45261.527777777781</v>
      </c>
      <c r="T825" s="6">
        <f t="shared" si="40"/>
        <v>45261.534722222219</v>
      </c>
      <c r="U825" s="92">
        <f t="shared" si="41"/>
        <v>6.9444444379769266E-3</v>
      </c>
      <c r="V825" s="2" t="s">
        <v>25</v>
      </c>
      <c r="W825" s="10" t="s">
        <v>26</v>
      </c>
    </row>
    <row r="826" spans="1:23" ht="18" customHeight="1" x14ac:dyDescent="0.25">
      <c r="A826" s="107">
        <v>826</v>
      </c>
      <c r="B826" s="3">
        <v>45261</v>
      </c>
      <c r="C826" s="3" t="str">
        <f>TEXT(Table1[[#This Row],[CALL DATE]], "mmm yyy")</f>
        <v>Dec 2023</v>
      </c>
      <c r="D826" s="4">
        <v>0.53472222222222221</v>
      </c>
      <c r="E826" s="4">
        <v>0.53611111111111109</v>
      </c>
      <c r="F826" s="130">
        <f>Table1[[#This Row],[CALL 
ATTENDED 
TIME]]-Table1[[#This Row],[CALL RECEIVED TIME]]</f>
        <v>1.388888888888884E-3</v>
      </c>
      <c r="G826" s="18" t="s">
        <v>3676</v>
      </c>
      <c r="H826" s="2" t="s">
        <v>43</v>
      </c>
      <c r="I826" s="2" t="s">
        <v>205</v>
      </c>
      <c r="J826" s="2" t="s">
        <v>21</v>
      </c>
      <c r="K826" s="2" t="s">
        <v>162</v>
      </c>
      <c r="L826" s="18" t="s">
        <v>33</v>
      </c>
      <c r="M826" s="18" t="s">
        <v>3061</v>
      </c>
      <c r="N826" s="63" t="s">
        <v>41</v>
      </c>
      <c r="O826" s="2" t="s">
        <v>41</v>
      </c>
      <c r="P826" s="3">
        <v>45261</v>
      </c>
      <c r="Q826" s="3" t="str">
        <f>TEXT(Table1[[#This Row],[END DATE ]], "MMMM YYYY")</f>
        <v>December 2023</v>
      </c>
      <c r="R826" s="4">
        <v>0.54861111111111105</v>
      </c>
      <c r="S826" s="6">
        <f t="shared" si="39"/>
        <v>45261.534722222219</v>
      </c>
      <c r="T826" s="6">
        <f t="shared" si="40"/>
        <v>45261.548611111109</v>
      </c>
      <c r="U826" s="92">
        <f t="shared" si="41"/>
        <v>1.3888888890505768E-2</v>
      </c>
      <c r="V826" s="2" t="s">
        <v>25</v>
      </c>
      <c r="W826" s="10" t="s">
        <v>26</v>
      </c>
    </row>
    <row r="827" spans="1:23" ht="18" customHeight="1" x14ac:dyDescent="0.25">
      <c r="A827" s="107">
        <v>827</v>
      </c>
      <c r="B827" s="3">
        <v>45261</v>
      </c>
      <c r="C827" s="3" t="str">
        <f>TEXT(Table1[[#This Row],[CALL DATE]], "mmm yyy")</f>
        <v>Dec 2023</v>
      </c>
      <c r="D827" s="4">
        <v>0.54861111111111105</v>
      </c>
      <c r="E827" s="4">
        <v>0.55208333333333337</v>
      </c>
      <c r="F827" s="130">
        <f>Table1[[#This Row],[CALL 
ATTENDED 
TIME]]-Table1[[#This Row],[CALL RECEIVED TIME]]</f>
        <v>3.4722222222223209E-3</v>
      </c>
      <c r="G827" s="17" t="s">
        <v>3678</v>
      </c>
      <c r="H827" s="2" t="s">
        <v>43</v>
      </c>
      <c r="I827" s="2" t="s">
        <v>449</v>
      </c>
      <c r="J827" s="2" t="s">
        <v>21</v>
      </c>
      <c r="K827" s="2" t="s">
        <v>162</v>
      </c>
      <c r="L827" s="18" t="s">
        <v>232</v>
      </c>
      <c r="M827" s="18" t="s">
        <v>3062</v>
      </c>
      <c r="N827" s="63" t="s">
        <v>41</v>
      </c>
      <c r="O827" s="2" t="s">
        <v>41</v>
      </c>
      <c r="P827" s="3">
        <v>45261</v>
      </c>
      <c r="Q827" s="3" t="str">
        <f>TEXT(Table1[[#This Row],[END DATE ]], "MMMM YYYY")</f>
        <v>December 2023</v>
      </c>
      <c r="R827" s="4">
        <v>0.55555555555555558</v>
      </c>
      <c r="S827" s="6">
        <f t="shared" si="39"/>
        <v>45261.548611111109</v>
      </c>
      <c r="T827" s="6">
        <f t="shared" si="40"/>
        <v>45261.555555555555</v>
      </c>
      <c r="U827" s="92">
        <f t="shared" si="41"/>
        <v>6.9444444452528842E-3</v>
      </c>
      <c r="V827" s="2" t="s">
        <v>25</v>
      </c>
      <c r="W827" s="10" t="s">
        <v>26</v>
      </c>
    </row>
    <row r="828" spans="1:23" ht="18" customHeight="1" x14ac:dyDescent="0.25">
      <c r="A828" s="107">
        <v>828</v>
      </c>
      <c r="B828" s="3">
        <v>45261</v>
      </c>
      <c r="C828" s="3" t="str">
        <f>TEXT(Table1[[#This Row],[CALL DATE]], "mmm yyy")</f>
        <v>Dec 2023</v>
      </c>
      <c r="D828" s="4">
        <v>0.68055555555555547</v>
      </c>
      <c r="E828" s="4">
        <v>0.68402777777777779</v>
      </c>
      <c r="F828" s="130">
        <f>Table1[[#This Row],[CALL 
ATTENDED 
TIME]]-Table1[[#This Row],[CALL RECEIVED TIME]]</f>
        <v>3.4722222222223209E-3</v>
      </c>
      <c r="G828" s="18" t="s">
        <v>3654</v>
      </c>
      <c r="H828" s="2" t="s">
        <v>27</v>
      </c>
      <c r="I828" s="2" t="s">
        <v>28</v>
      </c>
      <c r="J828" s="2" t="s">
        <v>21</v>
      </c>
      <c r="K828" s="2" t="s">
        <v>182</v>
      </c>
      <c r="L828" s="18" t="s">
        <v>1720</v>
      </c>
      <c r="M828" s="18" t="s">
        <v>3063</v>
      </c>
      <c r="N828" s="2" t="s">
        <v>1188</v>
      </c>
      <c r="O828" s="2" t="s">
        <v>41</v>
      </c>
      <c r="P828" s="3">
        <v>45261</v>
      </c>
      <c r="Q828" s="3" t="str">
        <f>TEXT(Table1[[#This Row],[END DATE ]], "MMMM YYYY")</f>
        <v>December 2023</v>
      </c>
      <c r="R828" s="4">
        <v>0.69444444444444453</v>
      </c>
      <c r="S828" s="6">
        <f t="shared" si="39"/>
        <v>45261.680555555555</v>
      </c>
      <c r="T828" s="6">
        <f t="shared" si="40"/>
        <v>45261.694444444445</v>
      </c>
      <c r="U828" s="92">
        <f t="shared" si="41"/>
        <v>1.3888888890505768E-2</v>
      </c>
      <c r="V828" s="2" t="s">
        <v>25</v>
      </c>
      <c r="W828" s="10" t="s">
        <v>26</v>
      </c>
    </row>
    <row r="829" spans="1:23" ht="18" customHeight="1" x14ac:dyDescent="0.25">
      <c r="A829" s="107">
        <v>829</v>
      </c>
      <c r="B829" s="3">
        <v>45261</v>
      </c>
      <c r="C829" s="3" t="str">
        <f>TEXT(Table1[[#This Row],[CALL DATE]], "mmm yyy")</f>
        <v>Dec 2023</v>
      </c>
      <c r="D829" s="21">
        <v>0.47222222222222227</v>
      </c>
      <c r="E829" s="21">
        <v>0.47916666666666669</v>
      </c>
      <c r="F829" s="130">
        <f>Table1[[#This Row],[CALL 
ATTENDED 
TIME]]-Table1[[#This Row],[CALL RECEIVED TIME]]</f>
        <v>6.9444444444444198E-3</v>
      </c>
      <c r="G829" s="50" t="s">
        <v>2610</v>
      </c>
      <c r="H829" s="38" t="s">
        <v>3064</v>
      </c>
      <c r="I829" s="38" t="s">
        <v>2612</v>
      </c>
      <c r="J829" s="82" t="s">
        <v>54</v>
      </c>
      <c r="K829" s="38" t="s">
        <v>179</v>
      </c>
      <c r="L829" s="24" t="s">
        <v>3065</v>
      </c>
      <c r="M829" s="22" t="s">
        <v>3066</v>
      </c>
      <c r="N829" s="5" t="s">
        <v>144</v>
      </c>
      <c r="O829" s="2" t="s">
        <v>41</v>
      </c>
      <c r="P829" s="3">
        <v>45261</v>
      </c>
      <c r="Q829" s="3" t="str">
        <f>TEXT(Table1[[#This Row],[END DATE ]], "MMMM YYYY")</f>
        <v>December 2023</v>
      </c>
      <c r="R829" s="21">
        <v>0.4861111111111111</v>
      </c>
      <c r="S829" s="6">
        <f t="shared" si="39"/>
        <v>45261.472222222219</v>
      </c>
      <c r="T829" s="6">
        <f t="shared" si="40"/>
        <v>45261.486111111109</v>
      </c>
      <c r="U829" s="92">
        <f t="shared" si="41"/>
        <v>1.3888888890505768E-2</v>
      </c>
      <c r="V829" s="2" t="s">
        <v>25</v>
      </c>
      <c r="W829" s="10" t="s">
        <v>26</v>
      </c>
    </row>
    <row r="830" spans="1:23" ht="18" customHeight="1" x14ac:dyDescent="0.25">
      <c r="A830" s="107">
        <v>830</v>
      </c>
      <c r="B830" s="3">
        <v>45261</v>
      </c>
      <c r="C830" s="3" t="str">
        <f>TEXT(Table1[[#This Row],[CALL DATE]], "mmm yyy")</f>
        <v>Dec 2023</v>
      </c>
      <c r="D830" s="4">
        <v>0.79861111111111116</v>
      </c>
      <c r="E830" s="4">
        <v>0.80208333333333337</v>
      </c>
      <c r="F830" s="130">
        <f>Table1[[#This Row],[CALL 
ATTENDED 
TIME]]-Table1[[#This Row],[CALL RECEIVED TIME]]</f>
        <v>3.4722222222222099E-3</v>
      </c>
      <c r="G830" s="17" t="s">
        <v>3637</v>
      </c>
      <c r="H830" s="5" t="s">
        <v>27</v>
      </c>
      <c r="I830" s="5" t="s">
        <v>368</v>
      </c>
      <c r="J830" s="5" t="s">
        <v>38</v>
      </c>
      <c r="K830" s="2" t="s">
        <v>55</v>
      </c>
      <c r="L830" s="18" t="s">
        <v>3067</v>
      </c>
      <c r="M830" s="19" t="s">
        <v>3478</v>
      </c>
      <c r="N830" s="2" t="s">
        <v>3479</v>
      </c>
      <c r="O830" s="10" t="s">
        <v>41</v>
      </c>
      <c r="P830" s="3">
        <v>45261</v>
      </c>
      <c r="Q830" s="3" t="str">
        <f>TEXT(Table1[[#This Row],[END DATE ]], "MMMM YYYY")</f>
        <v>December 2023</v>
      </c>
      <c r="R830" s="4">
        <v>0.85416666666666663</v>
      </c>
      <c r="S830" s="6">
        <f t="shared" si="39"/>
        <v>45261.798611111109</v>
      </c>
      <c r="T830" s="6">
        <f t="shared" si="40"/>
        <v>45261.854166666664</v>
      </c>
      <c r="U830" s="92">
        <f t="shared" si="41"/>
        <v>5.5555555554747116E-2</v>
      </c>
      <c r="V830" s="2" t="s">
        <v>25</v>
      </c>
      <c r="W830" s="10" t="s">
        <v>47</v>
      </c>
    </row>
    <row r="831" spans="1:23" ht="18" customHeight="1" x14ac:dyDescent="0.25">
      <c r="A831" s="107">
        <v>831</v>
      </c>
      <c r="B831" s="3">
        <v>45261</v>
      </c>
      <c r="C831" s="3" t="str">
        <f>TEXT(Table1[[#This Row],[CALL DATE]], "mmm yyy")</f>
        <v>Dec 2023</v>
      </c>
      <c r="D831" s="4">
        <v>0.86458333333333337</v>
      </c>
      <c r="E831" s="4">
        <v>0.87152777777777779</v>
      </c>
      <c r="F831" s="130">
        <f>Table1[[#This Row],[CALL 
ATTENDED 
TIME]]-Table1[[#This Row],[CALL RECEIVED TIME]]</f>
        <v>6.9444444444444198E-3</v>
      </c>
      <c r="G831" s="17" t="s">
        <v>18</v>
      </c>
      <c r="H831" s="5" t="s">
        <v>19</v>
      </c>
      <c r="I831" s="5" t="s">
        <v>465</v>
      </c>
      <c r="J831" s="5" t="s">
        <v>38</v>
      </c>
      <c r="K831" s="5" t="s">
        <v>1608</v>
      </c>
      <c r="L831" s="18" t="s">
        <v>320</v>
      </c>
      <c r="M831" s="19" t="s">
        <v>3545</v>
      </c>
      <c r="N831" s="63" t="s">
        <v>41</v>
      </c>
      <c r="O831" s="2" t="s">
        <v>41</v>
      </c>
      <c r="P831" s="3">
        <v>45261</v>
      </c>
      <c r="Q831" s="3" t="str">
        <f>TEXT(Table1[[#This Row],[END DATE ]], "MMMM YYYY")</f>
        <v>December 2023</v>
      </c>
      <c r="R831" s="4">
        <v>0.87847222222222221</v>
      </c>
      <c r="S831" s="6">
        <f t="shared" si="39"/>
        <v>45261.864583333336</v>
      </c>
      <c r="T831" s="6">
        <f t="shared" si="40"/>
        <v>45261.878472222219</v>
      </c>
      <c r="U831" s="92">
        <f t="shared" si="41"/>
        <v>1.3888888883229811E-2</v>
      </c>
      <c r="V831" s="2" t="s">
        <v>25</v>
      </c>
      <c r="W831" s="10" t="s">
        <v>26</v>
      </c>
    </row>
    <row r="832" spans="1:23" ht="18" customHeight="1" x14ac:dyDescent="0.25">
      <c r="A832" s="107">
        <v>832</v>
      </c>
      <c r="B832" s="3">
        <v>45262</v>
      </c>
      <c r="C832" s="3" t="str">
        <f>TEXT(Table1[[#This Row],[CALL DATE]], "mmm yyy")</f>
        <v>Dec 2023</v>
      </c>
      <c r="D832" s="4">
        <v>0.32291666666666669</v>
      </c>
      <c r="E832" s="4">
        <v>0.3263888888888889</v>
      </c>
      <c r="F832" s="130">
        <f>Table1[[#This Row],[CALL 
ATTENDED 
TIME]]-Table1[[#This Row],[CALL RECEIVED TIME]]</f>
        <v>3.4722222222222099E-3</v>
      </c>
      <c r="G832" s="17" t="s">
        <v>3651</v>
      </c>
      <c r="H832" s="5" t="s">
        <v>43</v>
      </c>
      <c r="I832" s="5" t="s">
        <v>849</v>
      </c>
      <c r="J832" s="2" t="s">
        <v>171</v>
      </c>
      <c r="K832" s="5" t="s">
        <v>45</v>
      </c>
      <c r="L832" s="25" t="s">
        <v>3068</v>
      </c>
      <c r="M832" s="25" t="s">
        <v>3069</v>
      </c>
      <c r="N832" s="2" t="s">
        <v>41</v>
      </c>
      <c r="O832" s="5" t="s">
        <v>41</v>
      </c>
      <c r="P832" s="3">
        <v>45262</v>
      </c>
      <c r="Q832" s="3" t="str">
        <f>TEXT(Table1[[#This Row],[END DATE ]], "MMMM YYYY")</f>
        <v>December 2023</v>
      </c>
      <c r="R832" s="4">
        <v>0.3298611111111111</v>
      </c>
      <c r="S832" s="6">
        <f t="shared" si="39"/>
        <v>45262.322916666664</v>
      </c>
      <c r="T832" s="6">
        <f t="shared" si="40"/>
        <v>45262.329861111109</v>
      </c>
      <c r="U832" s="92">
        <f t="shared" si="41"/>
        <v>6.9444444452528842E-3</v>
      </c>
      <c r="V832" s="2" t="s">
        <v>25</v>
      </c>
      <c r="W832" s="2" t="s">
        <v>47</v>
      </c>
    </row>
    <row r="833" spans="1:23" ht="18" customHeight="1" x14ac:dyDescent="0.25">
      <c r="A833" s="107">
        <v>833</v>
      </c>
      <c r="B833" s="3">
        <v>45262</v>
      </c>
      <c r="C833" s="3" t="str">
        <f>TEXT(Table1[[#This Row],[CALL DATE]], "mmm yyy")</f>
        <v>Dec 2023</v>
      </c>
      <c r="D833" s="4">
        <v>0.39583333333333331</v>
      </c>
      <c r="E833" s="4">
        <v>0.40277777777777773</v>
      </c>
      <c r="F833" s="130">
        <f>Table1[[#This Row],[CALL 
ATTENDED 
TIME]]-Table1[[#This Row],[CALL RECEIVED TIME]]</f>
        <v>6.9444444444444198E-3</v>
      </c>
      <c r="G833" s="17" t="s">
        <v>3654</v>
      </c>
      <c r="H833" s="5" t="s">
        <v>27</v>
      </c>
      <c r="I833" s="5" t="s">
        <v>145</v>
      </c>
      <c r="J833" s="2" t="s">
        <v>171</v>
      </c>
      <c r="K833" s="5" t="s">
        <v>45</v>
      </c>
      <c r="L833" s="19" t="s">
        <v>3070</v>
      </c>
      <c r="M833" s="19" t="s">
        <v>3071</v>
      </c>
      <c r="N833" s="2" t="s">
        <v>3337</v>
      </c>
      <c r="O833" s="2" t="s">
        <v>41</v>
      </c>
      <c r="P833" s="3">
        <v>45262</v>
      </c>
      <c r="Q833" s="3" t="str">
        <f>TEXT(Table1[[#This Row],[END DATE ]], "MMMM YYYY")</f>
        <v>December 2023</v>
      </c>
      <c r="R833" s="4">
        <v>0.40972222222222227</v>
      </c>
      <c r="S833" s="6">
        <f t="shared" ref="S833:S896" si="42">B833+D833</f>
        <v>45262.395833333336</v>
      </c>
      <c r="T833" s="6">
        <f t="shared" si="40"/>
        <v>45262.409722222219</v>
      </c>
      <c r="U833" s="92">
        <f t="shared" si="41"/>
        <v>1.3888888883229811E-2</v>
      </c>
      <c r="V833" s="2" t="s">
        <v>25</v>
      </c>
      <c r="W833" s="10" t="s">
        <v>26</v>
      </c>
    </row>
    <row r="834" spans="1:23" ht="18" customHeight="1" x14ac:dyDescent="0.25">
      <c r="A834" s="107">
        <v>834</v>
      </c>
      <c r="B834" s="3">
        <v>45262</v>
      </c>
      <c r="C834" s="3" t="str">
        <f>TEXT(Table1[[#This Row],[CALL DATE]], "mmm yyy")</f>
        <v>Dec 2023</v>
      </c>
      <c r="D834" s="4">
        <v>0.41666666666666669</v>
      </c>
      <c r="E834" s="4">
        <v>0.4201388888888889</v>
      </c>
      <c r="F834" s="130">
        <f>Table1[[#This Row],[CALL 
ATTENDED 
TIME]]-Table1[[#This Row],[CALL RECEIVED TIME]]</f>
        <v>3.4722222222222099E-3</v>
      </c>
      <c r="G834" s="18" t="s">
        <v>3654</v>
      </c>
      <c r="H834" s="2" t="s">
        <v>27</v>
      </c>
      <c r="I834" s="2" t="s">
        <v>273</v>
      </c>
      <c r="J834" s="2" t="s">
        <v>21</v>
      </c>
      <c r="K834" s="5" t="s">
        <v>1608</v>
      </c>
      <c r="L834" s="18" t="s">
        <v>29</v>
      </c>
      <c r="M834" s="18" t="s">
        <v>3072</v>
      </c>
      <c r="N834" s="63" t="s">
        <v>41</v>
      </c>
      <c r="O834" s="2" t="s">
        <v>41</v>
      </c>
      <c r="P834" s="3">
        <v>45262</v>
      </c>
      <c r="Q834" s="3" t="str">
        <f>TEXT(Table1[[#This Row],[END DATE ]], "MMMM YYYY")</f>
        <v>December 2023</v>
      </c>
      <c r="R834" s="4">
        <v>0.42708333333333331</v>
      </c>
      <c r="S834" s="6">
        <f t="shared" si="42"/>
        <v>45262.416666666664</v>
      </c>
      <c r="T834" s="6">
        <f t="shared" si="40"/>
        <v>45262.427083333336</v>
      </c>
      <c r="U834" s="92">
        <f t="shared" si="41"/>
        <v>1.0416666671517305E-2</v>
      </c>
      <c r="V834" s="2" t="s">
        <v>25</v>
      </c>
      <c r="W834" s="10" t="s">
        <v>26</v>
      </c>
    </row>
    <row r="835" spans="1:23" ht="18" customHeight="1" x14ac:dyDescent="0.25">
      <c r="A835" s="107">
        <v>835</v>
      </c>
      <c r="B835" s="3">
        <v>45262</v>
      </c>
      <c r="C835" s="3" t="str">
        <f>TEXT(Table1[[#This Row],[CALL DATE]], "mmm yyy")</f>
        <v>Dec 2023</v>
      </c>
      <c r="D835" s="4">
        <v>0.5</v>
      </c>
      <c r="E835" s="4">
        <v>0.50694444444444442</v>
      </c>
      <c r="F835" s="130">
        <f>Table1[[#This Row],[CALL 
ATTENDED 
TIME]]-Table1[[#This Row],[CALL RECEIVED TIME]]</f>
        <v>6.9444444444444198E-3</v>
      </c>
      <c r="G835" s="32" t="s">
        <v>3676</v>
      </c>
      <c r="H835" s="7" t="s">
        <v>43</v>
      </c>
      <c r="I835" s="7" t="s">
        <v>234</v>
      </c>
      <c r="J835" s="2" t="s">
        <v>21</v>
      </c>
      <c r="K835" s="5" t="s">
        <v>88</v>
      </c>
      <c r="L835" s="18" t="s">
        <v>3073</v>
      </c>
      <c r="M835" s="18" t="s">
        <v>3074</v>
      </c>
      <c r="N835" s="63" t="s">
        <v>41</v>
      </c>
      <c r="O835" s="2" t="s">
        <v>41</v>
      </c>
      <c r="P835" s="3">
        <v>45262</v>
      </c>
      <c r="Q835" s="3" t="str">
        <f>TEXT(Table1[[#This Row],[END DATE ]], "MMMM YYYY")</f>
        <v>December 2023</v>
      </c>
      <c r="R835" s="4">
        <v>0.52083333333333337</v>
      </c>
      <c r="S835" s="6">
        <f t="shared" si="42"/>
        <v>45262.5</v>
      </c>
      <c r="T835" s="6">
        <f t="shared" si="40"/>
        <v>45262.520833333336</v>
      </c>
      <c r="U835" s="92">
        <f t="shared" si="41"/>
        <v>2.0833333335758653E-2</v>
      </c>
      <c r="V835" s="2" t="s">
        <v>25</v>
      </c>
      <c r="W835" s="10" t="s">
        <v>26</v>
      </c>
    </row>
    <row r="836" spans="1:23" ht="18" customHeight="1" x14ac:dyDescent="0.25">
      <c r="A836" s="107">
        <v>836</v>
      </c>
      <c r="B836" s="3">
        <v>45262</v>
      </c>
      <c r="C836" s="3" t="str">
        <f>TEXT(Table1[[#This Row],[CALL DATE]], "mmm yyy")</f>
        <v>Dec 2023</v>
      </c>
      <c r="D836" s="4">
        <v>0.625</v>
      </c>
      <c r="E836" s="4">
        <v>0.62847222222222221</v>
      </c>
      <c r="F836" s="130">
        <f>Table1[[#This Row],[CALL 
ATTENDED 
TIME]]-Table1[[#This Row],[CALL RECEIVED TIME]]</f>
        <v>3.4722222222222099E-3</v>
      </c>
      <c r="G836" s="18" t="s">
        <v>305</v>
      </c>
      <c r="H836" s="2" t="s">
        <v>306</v>
      </c>
      <c r="I836" s="2" t="s">
        <v>307</v>
      </c>
      <c r="J836" s="2" t="s">
        <v>21</v>
      </c>
      <c r="K836" s="5" t="s">
        <v>1608</v>
      </c>
      <c r="L836" s="18" t="s">
        <v>3075</v>
      </c>
      <c r="M836" s="18" t="s">
        <v>3076</v>
      </c>
      <c r="N836" s="63" t="s">
        <v>41</v>
      </c>
      <c r="O836" s="2" t="s">
        <v>41</v>
      </c>
      <c r="P836" s="3">
        <v>45262</v>
      </c>
      <c r="Q836" s="3" t="str">
        <f>TEXT(Table1[[#This Row],[END DATE ]], "MMMM YYYY")</f>
        <v>December 2023</v>
      </c>
      <c r="R836" s="4">
        <v>0.63541666666666663</v>
      </c>
      <c r="S836" s="6">
        <f t="shared" si="42"/>
        <v>45262.625</v>
      </c>
      <c r="T836" s="6">
        <f t="shared" si="40"/>
        <v>45262.635416666664</v>
      </c>
      <c r="U836" s="92">
        <f t="shared" si="41"/>
        <v>1.0416666664241347E-2</v>
      </c>
      <c r="V836" s="2" t="s">
        <v>25</v>
      </c>
      <c r="W836" s="10" t="s">
        <v>26</v>
      </c>
    </row>
    <row r="837" spans="1:23" ht="18" customHeight="1" x14ac:dyDescent="0.25">
      <c r="A837" s="107">
        <v>837</v>
      </c>
      <c r="B837" s="3">
        <v>45262</v>
      </c>
      <c r="C837" s="3" t="str">
        <f>TEXT(Table1[[#This Row],[CALL DATE]], "mmm yyy")</f>
        <v>Dec 2023</v>
      </c>
      <c r="D837" s="21">
        <v>0.64583333333333337</v>
      </c>
      <c r="E837" s="21">
        <v>0.65277777777777779</v>
      </c>
      <c r="F837" s="130">
        <f>Table1[[#This Row],[CALL 
ATTENDED 
TIME]]-Table1[[#This Row],[CALL RECEIVED TIME]]</f>
        <v>6.9444444444444198E-3</v>
      </c>
      <c r="G837" s="17" t="s">
        <v>3649</v>
      </c>
      <c r="H837" s="5" t="s">
        <v>19</v>
      </c>
      <c r="I837" s="5" t="s">
        <v>149</v>
      </c>
      <c r="J837" s="82" t="s">
        <v>54</v>
      </c>
      <c r="K837" s="2" t="s">
        <v>182</v>
      </c>
      <c r="L837" s="18" t="s">
        <v>22</v>
      </c>
      <c r="M837" s="19" t="s">
        <v>3077</v>
      </c>
      <c r="N837" s="23" t="s">
        <v>41</v>
      </c>
      <c r="O837" s="23" t="s">
        <v>41</v>
      </c>
      <c r="P837" s="3">
        <v>45262</v>
      </c>
      <c r="Q837" s="3" t="str">
        <f>TEXT(Table1[[#This Row],[END DATE ]], "MMMM YYYY")</f>
        <v>December 2023</v>
      </c>
      <c r="R837" s="21">
        <v>0.66666666666666663</v>
      </c>
      <c r="S837" s="6">
        <f t="shared" si="42"/>
        <v>45262.645833333336</v>
      </c>
      <c r="T837" s="6">
        <f t="shared" si="40"/>
        <v>45262.666666666664</v>
      </c>
      <c r="U837" s="92">
        <f t="shared" si="41"/>
        <v>2.0833333328482695E-2</v>
      </c>
      <c r="V837" s="2" t="s">
        <v>25</v>
      </c>
      <c r="W837" s="2" t="s">
        <v>42</v>
      </c>
    </row>
    <row r="838" spans="1:23" ht="18" customHeight="1" x14ac:dyDescent="0.25">
      <c r="A838" s="107">
        <v>838</v>
      </c>
      <c r="B838" s="3">
        <v>45262</v>
      </c>
      <c r="C838" s="3" t="str">
        <f>TEXT(Table1[[#This Row],[CALL DATE]], "mmm yyy")</f>
        <v>Dec 2023</v>
      </c>
      <c r="D838" s="21">
        <v>0.66666666666666663</v>
      </c>
      <c r="E838" s="21">
        <v>0.67013888888888884</v>
      </c>
      <c r="F838" s="130">
        <f>Table1[[#This Row],[CALL 
ATTENDED 
TIME]]-Table1[[#This Row],[CALL RECEIVED TIME]]</f>
        <v>3.4722222222222099E-3</v>
      </c>
      <c r="G838" s="35" t="s">
        <v>3663</v>
      </c>
      <c r="H838" s="5" t="s">
        <v>3356</v>
      </c>
      <c r="I838" s="5" t="s">
        <v>198</v>
      </c>
      <c r="J838" s="82" t="s">
        <v>54</v>
      </c>
      <c r="K838" s="2" t="s">
        <v>182</v>
      </c>
      <c r="L838" s="17" t="s">
        <v>821</v>
      </c>
      <c r="M838" s="17" t="s">
        <v>3078</v>
      </c>
      <c r="N838" s="63" t="s">
        <v>41</v>
      </c>
      <c r="O838" s="2" t="s">
        <v>41</v>
      </c>
      <c r="P838" s="3">
        <v>45262</v>
      </c>
      <c r="Q838" s="3" t="str">
        <f>TEXT(Table1[[#This Row],[END DATE ]], "MMMM YYYY")</f>
        <v>December 2023</v>
      </c>
      <c r="R838" s="21">
        <v>0.68402777777777779</v>
      </c>
      <c r="S838" s="6">
        <f t="shared" si="42"/>
        <v>45262.666666666664</v>
      </c>
      <c r="T838" s="6">
        <f t="shared" si="40"/>
        <v>45262.684027777781</v>
      </c>
      <c r="U838" s="92">
        <f t="shared" si="41"/>
        <v>1.7361111116770189E-2</v>
      </c>
      <c r="V838" s="2" t="s">
        <v>25</v>
      </c>
      <c r="W838" s="10" t="s">
        <v>26</v>
      </c>
    </row>
    <row r="839" spans="1:23" ht="18" customHeight="1" x14ac:dyDescent="0.25">
      <c r="A839" s="107">
        <v>839</v>
      </c>
      <c r="B839" s="3">
        <v>45262</v>
      </c>
      <c r="C839" s="3" t="str">
        <f>TEXT(Table1[[#This Row],[CALL DATE]], "mmm yyy")</f>
        <v>Dec 2023</v>
      </c>
      <c r="D839" s="4">
        <v>0.71527777777777779</v>
      </c>
      <c r="E839" s="4">
        <v>0.71875</v>
      </c>
      <c r="F839" s="130">
        <f>Table1[[#This Row],[CALL 
ATTENDED 
TIME]]-Table1[[#This Row],[CALL RECEIVED TIME]]</f>
        <v>3.4722222222222099E-3</v>
      </c>
      <c r="G839" s="17" t="s">
        <v>3680</v>
      </c>
      <c r="H839" s="5" t="s">
        <v>376</v>
      </c>
      <c r="I839" s="5" t="s">
        <v>377</v>
      </c>
      <c r="J839" s="5" t="s">
        <v>38</v>
      </c>
      <c r="K839" s="2" t="s">
        <v>55</v>
      </c>
      <c r="L839" s="18" t="s">
        <v>3079</v>
      </c>
      <c r="M839" s="19" t="s">
        <v>1154</v>
      </c>
      <c r="N839" s="63" t="s">
        <v>41</v>
      </c>
      <c r="O839" s="2" t="s">
        <v>41</v>
      </c>
      <c r="P839" s="3">
        <v>45262</v>
      </c>
      <c r="Q839" s="3" t="str">
        <f>TEXT(Table1[[#This Row],[END DATE ]], "MMMM YYYY")</f>
        <v>December 2023</v>
      </c>
      <c r="R839" s="4">
        <v>0.72916666666666663</v>
      </c>
      <c r="S839" s="6">
        <f t="shared" si="42"/>
        <v>45262.715277777781</v>
      </c>
      <c r="T839" s="6">
        <f t="shared" si="40"/>
        <v>45262.729166666664</v>
      </c>
      <c r="U839" s="92">
        <f t="shared" si="41"/>
        <v>1.3888888883229811E-2</v>
      </c>
      <c r="V839" s="2" t="s">
        <v>25</v>
      </c>
      <c r="W839" s="10" t="s">
        <v>26</v>
      </c>
    </row>
    <row r="840" spans="1:23" ht="18" customHeight="1" x14ac:dyDescent="0.25">
      <c r="A840" s="107">
        <v>840</v>
      </c>
      <c r="B840" s="3">
        <v>45263</v>
      </c>
      <c r="C840" s="3" t="str">
        <f>TEXT(Table1[[#This Row],[CALL DATE]], "mmm yyy")</f>
        <v>Dec 2023</v>
      </c>
      <c r="D840" s="4">
        <v>0.625</v>
      </c>
      <c r="E840" s="4">
        <v>0.63541666666666663</v>
      </c>
      <c r="F840" s="130">
        <f>Table1[[#This Row],[CALL 
ATTENDED 
TIME]]-Table1[[#This Row],[CALL RECEIVED TIME]]</f>
        <v>1.041666666666663E-2</v>
      </c>
      <c r="G840" s="24" t="s">
        <v>3494</v>
      </c>
      <c r="H840" s="8" t="s">
        <v>32</v>
      </c>
      <c r="I840" s="8" t="s">
        <v>31</v>
      </c>
      <c r="J840" s="2" t="s">
        <v>77</v>
      </c>
      <c r="K840" s="5" t="s">
        <v>1608</v>
      </c>
      <c r="L840" s="18" t="s">
        <v>1759</v>
      </c>
      <c r="M840" s="19" t="s">
        <v>3080</v>
      </c>
      <c r="N840" s="2" t="s">
        <v>3546</v>
      </c>
      <c r="O840" s="2" t="s">
        <v>41</v>
      </c>
      <c r="P840" s="3">
        <v>45263</v>
      </c>
      <c r="Q840" s="3" t="str">
        <f>TEXT(Table1[[#This Row],[END DATE ]], "MMMM YYYY")</f>
        <v>December 2023</v>
      </c>
      <c r="R840" s="4">
        <v>0.64236111111111105</v>
      </c>
      <c r="S840" s="6">
        <f t="shared" si="42"/>
        <v>45263.625</v>
      </c>
      <c r="T840" s="6">
        <f t="shared" si="40"/>
        <v>45263.642361111109</v>
      </c>
      <c r="U840" s="92">
        <f t="shared" si="41"/>
        <v>1.7361111109494232E-2</v>
      </c>
      <c r="V840" s="2" t="s">
        <v>25</v>
      </c>
      <c r="W840" s="10" t="s">
        <v>26</v>
      </c>
    </row>
    <row r="841" spans="1:23" ht="18" customHeight="1" x14ac:dyDescent="0.25">
      <c r="A841" s="107">
        <v>841</v>
      </c>
      <c r="B841" s="3">
        <v>45263</v>
      </c>
      <c r="C841" s="3" t="str">
        <f>TEXT(Table1[[#This Row],[CALL DATE]], "mmm yyy")</f>
        <v>Dec 2023</v>
      </c>
      <c r="D841" s="4">
        <v>0.72916666666666663</v>
      </c>
      <c r="E841" s="4">
        <v>0.73611111111111116</v>
      </c>
      <c r="F841" s="130">
        <f>Table1[[#This Row],[CALL 
ATTENDED 
TIME]]-Table1[[#This Row],[CALL RECEIVED TIME]]</f>
        <v>6.9444444444445308E-3</v>
      </c>
      <c r="G841" s="17" t="s">
        <v>2596</v>
      </c>
      <c r="H841" s="5" t="s">
        <v>554</v>
      </c>
      <c r="I841" s="5" t="s">
        <v>2705</v>
      </c>
      <c r="J841" s="2" t="s">
        <v>77</v>
      </c>
      <c r="K841" s="5" t="s">
        <v>45</v>
      </c>
      <c r="L841" s="18" t="s">
        <v>3081</v>
      </c>
      <c r="M841" s="19" t="s">
        <v>3082</v>
      </c>
      <c r="N841" s="63" t="s">
        <v>41</v>
      </c>
      <c r="O841" s="2" t="s">
        <v>41</v>
      </c>
      <c r="P841" s="3">
        <v>45263</v>
      </c>
      <c r="Q841" s="3" t="str">
        <f>TEXT(Table1[[#This Row],[END DATE ]], "MMMM YYYY")</f>
        <v>December 2023</v>
      </c>
      <c r="R841" s="4">
        <v>0.74305555555555547</v>
      </c>
      <c r="S841" s="6">
        <f t="shared" si="42"/>
        <v>45263.729166666664</v>
      </c>
      <c r="T841" s="6">
        <f t="shared" ref="T841:T904" si="43">P841+R841</f>
        <v>45263.743055555555</v>
      </c>
      <c r="U841" s="92">
        <f t="shared" ref="U841:U904" si="44">T841-S841</f>
        <v>1.3888888890505768E-2</v>
      </c>
      <c r="V841" s="2" t="s">
        <v>25</v>
      </c>
      <c r="W841" s="10" t="s">
        <v>26</v>
      </c>
    </row>
    <row r="842" spans="1:23" ht="18" customHeight="1" x14ac:dyDescent="0.25">
      <c r="A842" s="107">
        <v>842</v>
      </c>
      <c r="B842" s="3">
        <v>45263</v>
      </c>
      <c r="C842" s="3" t="str">
        <f>TEXT(Table1[[#This Row],[CALL DATE]], "mmm yyy")</f>
        <v>Dec 2023</v>
      </c>
      <c r="D842" s="4">
        <v>0.875</v>
      </c>
      <c r="E842" s="4">
        <v>0.88194444444444453</v>
      </c>
      <c r="F842" s="130">
        <f>Table1[[#This Row],[CALL 
ATTENDED 
TIME]]-Table1[[#This Row],[CALL RECEIVED TIME]]</f>
        <v>6.9444444444445308E-3</v>
      </c>
      <c r="G842" s="17" t="s">
        <v>57</v>
      </c>
      <c r="H842" s="5" t="s">
        <v>27</v>
      </c>
      <c r="I842" s="5" t="s">
        <v>58</v>
      </c>
      <c r="J842" s="2" t="s">
        <v>77</v>
      </c>
      <c r="K842" s="5" t="s">
        <v>1608</v>
      </c>
      <c r="L842" s="18" t="s">
        <v>3083</v>
      </c>
      <c r="M842" s="19" t="s">
        <v>3084</v>
      </c>
      <c r="N842" s="2" t="s">
        <v>41</v>
      </c>
      <c r="O842" s="10" t="s">
        <v>41</v>
      </c>
      <c r="P842" s="3">
        <v>45263</v>
      </c>
      <c r="Q842" s="3" t="str">
        <f>TEXT(Table1[[#This Row],[END DATE ]], "MMMM YYYY")</f>
        <v>December 2023</v>
      </c>
      <c r="R842" s="4">
        <v>0.89236111111111116</v>
      </c>
      <c r="S842" s="6">
        <f t="shared" si="42"/>
        <v>45263.875</v>
      </c>
      <c r="T842" s="6">
        <f t="shared" si="43"/>
        <v>45263.892361111109</v>
      </c>
      <c r="U842" s="92">
        <f t="shared" si="44"/>
        <v>1.7361111109494232E-2</v>
      </c>
      <c r="V842" s="2" t="s">
        <v>25</v>
      </c>
      <c r="W842" s="2" t="s">
        <v>47</v>
      </c>
    </row>
    <row r="843" spans="1:23" ht="18" customHeight="1" x14ac:dyDescent="0.25">
      <c r="A843" s="107">
        <v>843</v>
      </c>
      <c r="B843" s="3">
        <v>45263</v>
      </c>
      <c r="C843" s="3" t="str">
        <f>TEXT(Table1[[#This Row],[CALL DATE]], "mmm yyy")</f>
        <v>Dec 2023</v>
      </c>
      <c r="D843" s="4">
        <v>0.95833333333333337</v>
      </c>
      <c r="E843" s="4">
        <v>0.96527777777777779</v>
      </c>
      <c r="F843" s="130">
        <f>Table1[[#This Row],[CALL 
ATTENDED 
TIME]]-Table1[[#This Row],[CALL RECEIVED TIME]]</f>
        <v>6.9444444444444198E-3</v>
      </c>
      <c r="G843" s="17" t="s">
        <v>3648</v>
      </c>
      <c r="H843" s="5" t="s">
        <v>19</v>
      </c>
      <c r="I843" s="5" t="s">
        <v>87</v>
      </c>
      <c r="J843" s="2" t="s">
        <v>77</v>
      </c>
      <c r="K843" s="2" t="s">
        <v>162</v>
      </c>
      <c r="L843" s="18" t="s">
        <v>3085</v>
      </c>
      <c r="M843" s="19" t="s">
        <v>164</v>
      </c>
      <c r="N843" s="2" t="s">
        <v>41</v>
      </c>
      <c r="O843" s="10" t="s">
        <v>41</v>
      </c>
      <c r="P843" s="3">
        <v>45263</v>
      </c>
      <c r="Q843" s="3" t="str">
        <f>TEXT(Table1[[#This Row],[END DATE ]], "MMMM YYYY")</f>
        <v>December 2023</v>
      </c>
      <c r="R843" s="4">
        <v>0.97916666666666663</v>
      </c>
      <c r="S843" s="6">
        <f t="shared" si="42"/>
        <v>45263.958333333336</v>
      </c>
      <c r="T843" s="6">
        <f t="shared" si="43"/>
        <v>45263.979166666664</v>
      </c>
      <c r="U843" s="92">
        <f t="shared" si="44"/>
        <v>2.0833333328482695E-2</v>
      </c>
      <c r="V843" s="2" t="s">
        <v>25</v>
      </c>
      <c r="W843" s="2" t="s">
        <v>42</v>
      </c>
    </row>
    <row r="844" spans="1:23" ht="18" customHeight="1" x14ac:dyDescent="0.25">
      <c r="A844" s="107">
        <v>844</v>
      </c>
      <c r="B844" s="3">
        <v>45264</v>
      </c>
      <c r="C844" s="3" t="str">
        <f>TEXT(Table1[[#This Row],[CALL DATE]], "mmm yyy")</f>
        <v>Dec 2023</v>
      </c>
      <c r="D844" s="4">
        <v>0.22916666666666666</v>
      </c>
      <c r="E844" s="4">
        <v>0.23263888888888887</v>
      </c>
      <c r="F844" s="130">
        <f>Table1[[#This Row],[CALL 
ATTENDED 
TIME]]-Table1[[#This Row],[CALL RECEIVED TIME]]</f>
        <v>3.4722222222222099E-3</v>
      </c>
      <c r="G844" s="17" t="s">
        <v>3676</v>
      </c>
      <c r="H844" s="5" t="s">
        <v>43</v>
      </c>
      <c r="I844" s="5" t="s">
        <v>205</v>
      </c>
      <c r="J844" s="2" t="s">
        <v>77</v>
      </c>
      <c r="K844" s="2" t="s">
        <v>162</v>
      </c>
      <c r="L844" s="18" t="s">
        <v>3086</v>
      </c>
      <c r="M844" s="19" t="s">
        <v>3087</v>
      </c>
      <c r="N844" s="63" t="s">
        <v>41</v>
      </c>
      <c r="O844" s="2" t="s">
        <v>41</v>
      </c>
      <c r="P844" s="3">
        <v>45264</v>
      </c>
      <c r="Q844" s="3" t="str">
        <f>TEXT(Table1[[#This Row],[END DATE ]], "MMMM YYYY")</f>
        <v>December 2023</v>
      </c>
      <c r="R844" s="4">
        <v>0.23611111111111113</v>
      </c>
      <c r="S844" s="6">
        <f t="shared" si="42"/>
        <v>45264.229166666664</v>
      </c>
      <c r="T844" s="6">
        <f t="shared" si="43"/>
        <v>45264.236111111109</v>
      </c>
      <c r="U844" s="92">
        <f t="shared" si="44"/>
        <v>6.9444444452528842E-3</v>
      </c>
      <c r="V844" s="2" t="s">
        <v>25</v>
      </c>
      <c r="W844" s="10" t="s">
        <v>26</v>
      </c>
    </row>
    <row r="845" spans="1:23" ht="18" customHeight="1" x14ac:dyDescent="0.25">
      <c r="A845" s="107">
        <v>845</v>
      </c>
      <c r="B845" s="3">
        <v>45264</v>
      </c>
      <c r="C845" s="3" t="str">
        <f>TEXT(Table1[[#This Row],[CALL DATE]], "mmm yyy")</f>
        <v>Dec 2023</v>
      </c>
      <c r="D845" s="4">
        <v>0.875</v>
      </c>
      <c r="E845" s="4">
        <v>0.88194444444444453</v>
      </c>
      <c r="F845" s="130">
        <f>Table1[[#This Row],[CALL 
ATTENDED 
TIME]]-Table1[[#This Row],[CALL RECEIVED TIME]]</f>
        <v>6.9444444444445308E-3</v>
      </c>
      <c r="G845" s="17" t="s">
        <v>3666</v>
      </c>
      <c r="H845" s="2" t="s">
        <v>27</v>
      </c>
      <c r="I845" s="2" t="s">
        <v>85</v>
      </c>
      <c r="J845" s="2" t="s">
        <v>21</v>
      </c>
      <c r="K845" s="2" t="s">
        <v>162</v>
      </c>
      <c r="L845" s="18" t="s">
        <v>284</v>
      </c>
      <c r="M845" s="18" t="s">
        <v>3088</v>
      </c>
      <c r="N845" s="63" t="s">
        <v>41</v>
      </c>
      <c r="O845" s="2" t="s">
        <v>41</v>
      </c>
      <c r="P845" s="3">
        <v>45264</v>
      </c>
      <c r="Q845" s="3" t="str">
        <f>TEXT(Table1[[#This Row],[END DATE ]], "MMMM YYYY")</f>
        <v>December 2023</v>
      </c>
      <c r="R845" s="4">
        <v>0.88888888888888884</v>
      </c>
      <c r="S845" s="6">
        <f t="shared" si="42"/>
        <v>45264.875</v>
      </c>
      <c r="T845" s="6">
        <f t="shared" si="43"/>
        <v>45264.888888888891</v>
      </c>
      <c r="U845" s="92">
        <f t="shared" si="44"/>
        <v>1.3888888890505768E-2</v>
      </c>
      <c r="V845" s="2" t="s">
        <v>25</v>
      </c>
      <c r="W845" s="10" t="s">
        <v>26</v>
      </c>
    </row>
    <row r="846" spans="1:23" ht="18" customHeight="1" x14ac:dyDescent="0.25">
      <c r="A846" s="107">
        <v>846</v>
      </c>
      <c r="B846" s="3">
        <v>45264</v>
      </c>
      <c r="C846" s="3" t="str">
        <f>TEXT(Table1[[#This Row],[CALL DATE]], "mmm yyy")</f>
        <v>Dec 2023</v>
      </c>
      <c r="D846" s="21">
        <v>0.66666666666666663</v>
      </c>
      <c r="E846" s="21">
        <v>0.67013888888888884</v>
      </c>
      <c r="F846" s="130">
        <f>Table1[[#This Row],[CALL 
ATTENDED 
TIME]]-Table1[[#This Row],[CALL RECEIVED TIME]]</f>
        <v>3.4722222222222099E-3</v>
      </c>
      <c r="G846" s="35" t="s">
        <v>3663</v>
      </c>
      <c r="H846" s="5" t="s">
        <v>3356</v>
      </c>
      <c r="I846" s="5" t="s">
        <v>198</v>
      </c>
      <c r="J846" s="82" t="s">
        <v>54</v>
      </c>
      <c r="K846" s="2" t="s">
        <v>182</v>
      </c>
      <c r="L846" s="17" t="s">
        <v>3089</v>
      </c>
      <c r="M846" s="17" t="s">
        <v>3090</v>
      </c>
      <c r="N846" s="63" t="s">
        <v>41</v>
      </c>
      <c r="O846" s="2" t="s">
        <v>41</v>
      </c>
      <c r="P846" s="3">
        <v>45264</v>
      </c>
      <c r="Q846" s="3" t="str">
        <f>TEXT(Table1[[#This Row],[END DATE ]], "MMMM YYYY")</f>
        <v>December 2023</v>
      </c>
      <c r="R846" s="21">
        <v>0.6875</v>
      </c>
      <c r="S846" s="6">
        <f t="shared" si="42"/>
        <v>45264.666666666664</v>
      </c>
      <c r="T846" s="6">
        <f t="shared" si="43"/>
        <v>45264.6875</v>
      </c>
      <c r="U846" s="92">
        <f t="shared" si="44"/>
        <v>2.0833333335758653E-2</v>
      </c>
      <c r="V846" s="2" t="s">
        <v>25</v>
      </c>
      <c r="W846" s="10" t="s">
        <v>26</v>
      </c>
    </row>
    <row r="847" spans="1:23" ht="18" customHeight="1" x14ac:dyDescent="0.25">
      <c r="A847" s="107">
        <v>847</v>
      </c>
      <c r="B847" s="3">
        <v>45265</v>
      </c>
      <c r="C847" s="3" t="str">
        <f>TEXT(Table1[[#This Row],[CALL DATE]], "mmm yyy")</f>
        <v>Dec 2023</v>
      </c>
      <c r="D847" s="4">
        <v>0.27083333333333331</v>
      </c>
      <c r="E847" s="4">
        <v>0.27430555555555552</v>
      </c>
      <c r="F847" s="130">
        <f>Table1[[#This Row],[CALL 
ATTENDED 
TIME]]-Table1[[#This Row],[CALL RECEIVED TIME]]</f>
        <v>3.4722222222222099E-3</v>
      </c>
      <c r="G847" s="18" t="s">
        <v>3649</v>
      </c>
      <c r="H847" s="2" t="s">
        <v>19</v>
      </c>
      <c r="I847" s="2" t="s">
        <v>149</v>
      </c>
      <c r="J847" s="2" t="s">
        <v>21</v>
      </c>
      <c r="K847" s="5" t="s">
        <v>1608</v>
      </c>
      <c r="L847" s="18" t="s">
        <v>22</v>
      </c>
      <c r="M847" s="18" t="s">
        <v>3091</v>
      </c>
      <c r="N847" s="2" t="s">
        <v>41</v>
      </c>
      <c r="O847" s="2" t="s">
        <v>41</v>
      </c>
      <c r="P847" s="3">
        <v>45265</v>
      </c>
      <c r="Q847" s="3" t="str">
        <f>TEXT(Table1[[#This Row],[END DATE ]], "MMMM YYYY")</f>
        <v>December 2023</v>
      </c>
      <c r="R847" s="4">
        <v>0.28472222222222221</v>
      </c>
      <c r="S847" s="6">
        <f t="shared" si="42"/>
        <v>45265.270833333336</v>
      </c>
      <c r="T847" s="6">
        <f t="shared" si="43"/>
        <v>45265.284722222219</v>
      </c>
      <c r="U847" s="92">
        <f t="shared" si="44"/>
        <v>1.3888888883229811E-2</v>
      </c>
      <c r="V847" s="2" t="s">
        <v>25</v>
      </c>
      <c r="W847" s="2" t="s">
        <v>42</v>
      </c>
    </row>
    <row r="848" spans="1:23" ht="18" customHeight="1" x14ac:dyDescent="0.25">
      <c r="A848" s="107">
        <v>848</v>
      </c>
      <c r="B848" s="3">
        <v>45265</v>
      </c>
      <c r="C848" s="3" t="str">
        <f>TEXT(Table1[[#This Row],[CALL DATE]], "mmm yyy")</f>
        <v>Dec 2023</v>
      </c>
      <c r="D848" s="21">
        <v>0.63888888888888895</v>
      </c>
      <c r="E848" s="21">
        <v>0.64583333333333337</v>
      </c>
      <c r="F848" s="130">
        <f>Table1[[#This Row],[CALL 
ATTENDED 
TIME]]-Table1[[#This Row],[CALL RECEIVED TIME]]</f>
        <v>6.9444444444444198E-3</v>
      </c>
      <c r="G848" s="17" t="s">
        <v>3676</v>
      </c>
      <c r="H848" s="5" t="s">
        <v>43</v>
      </c>
      <c r="I848" s="5" t="s">
        <v>205</v>
      </c>
      <c r="J848" s="82" t="s">
        <v>54</v>
      </c>
      <c r="K848" s="5" t="s">
        <v>1608</v>
      </c>
      <c r="L848" s="17" t="s">
        <v>33</v>
      </c>
      <c r="M848" s="17" t="s">
        <v>3092</v>
      </c>
      <c r="N848" s="63" t="s">
        <v>41</v>
      </c>
      <c r="O848" s="2" t="s">
        <v>41</v>
      </c>
      <c r="P848" s="3">
        <v>45265</v>
      </c>
      <c r="Q848" s="3" t="str">
        <f>TEXT(Table1[[#This Row],[END DATE ]], "MMMM YYYY")</f>
        <v>December 2023</v>
      </c>
      <c r="R848" s="21">
        <v>0.65277777777777779</v>
      </c>
      <c r="S848" s="6">
        <f t="shared" si="42"/>
        <v>45265.638888888891</v>
      </c>
      <c r="T848" s="6">
        <f t="shared" si="43"/>
        <v>45265.652777777781</v>
      </c>
      <c r="U848" s="92">
        <f t="shared" si="44"/>
        <v>1.3888888890505768E-2</v>
      </c>
      <c r="V848" s="2" t="s">
        <v>25</v>
      </c>
      <c r="W848" s="10" t="s">
        <v>26</v>
      </c>
    </row>
    <row r="849" spans="1:23" ht="18" customHeight="1" x14ac:dyDescent="0.25">
      <c r="A849" s="107">
        <v>849</v>
      </c>
      <c r="B849" s="3">
        <v>45266</v>
      </c>
      <c r="C849" s="3" t="str">
        <f>TEXT(Table1[[#This Row],[CALL DATE]], "mmm yyy")</f>
        <v>Dec 2023</v>
      </c>
      <c r="D849" s="4">
        <v>0.55208333333333337</v>
      </c>
      <c r="E849" s="4">
        <v>0.55555555555555558</v>
      </c>
      <c r="F849" s="130">
        <f>Table1[[#This Row],[CALL 
ATTENDED 
TIME]]-Table1[[#This Row],[CALL RECEIVED TIME]]</f>
        <v>3.4722222222222099E-3</v>
      </c>
      <c r="G849" s="17" t="s">
        <v>3653</v>
      </c>
      <c r="H849" s="5" t="s">
        <v>27</v>
      </c>
      <c r="I849" s="5" t="s">
        <v>338</v>
      </c>
      <c r="J849" s="2" t="s">
        <v>171</v>
      </c>
      <c r="K849" s="2" t="s">
        <v>182</v>
      </c>
      <c r="L849" s="25" t="s">
        <v>3093</v>
      </c>
      <c r="M849" s="25" t="s">
        <v>3547</v>
      </c>
      <c r="N849" s="45" t="s">
        <v>541</v>
      </c>
      <c r="O849" s="2" t="s">
        <v>41</v>
      </c>
      <c r="P849" s="3">
        <v>45266</v>
      </c>
      <c r="Q849" s="3" t="str">
        <f>TEXT(Table1[[#This Row],[END DATE ]], "MMMM YYYY")</f>
        <v>December 2023</v>
      </c>
      <c r="R849" s="4">
        <v>0.58333333333333337</v>
      </c>
      <c r="S849" s="6">
        <f t="shared" si="42"/>
        <v>45266.552083333336</v>
      </c>
      <c r="T849" s="6">
        <f t="shared" si="43"/>
        <v>45266.583333333336</v>
      </c>
      <c r="U849" s="92">
        <f t="shared" si="44"/>
        <v>3.125E-2</v>
      </c>
      <c r="V849" s="2" t="s">
        <v>25</v>
      </c>
      <c r="W849" s="10" t="s">
        <v>26</v>
      </c>
    </row>
    <row r="850" spans="1:23" ht="18" customHeight="1" x14ac:dyDescent="0.25">
      <c r="A850" s="107">
        <v>850</v>
      </c>
      <c r="B850" s="3">
        <v>45266</v>
      </c>
      <c r="C850" s="3" t="str">
        <f>TEXT(Table1[[#This Row],[CALL DATE]], "mmm yyy")</f>
        <v>Dec 2023</v>
      </c>
      <c r="D850" s="4">
        <v>0.29166666666666669</v>
      </c>
      <c r="E850" s="4">
        <v>0.29305555555555557</v>
      </c>
      <c r="F850" s="130">
        <f>Table1[[#This Row],[CALL 
ATTENDED 
TIME]]-Table1[[#This Row],[CALL RECEIVED TIME]]</f>
        <v>1.388888888888884E-3</v>
      </c>
      <c r="G850" s="17" t="s">
        <v>57</v>
      </c>
      <c r="H850" s="5" t="s">
        <v>27</v>
      </c>
      <c r="I850" s="5" t="s">
        <v>58</v>
      </c>
      <c r="J850" s="2" t="s">
        <v>171</v>
      </c>
      <c r="K850" s="5" t="s">
        <v>45</v>
      </c>
      <c r="L850" s="19" t="s">
        <v>3094</v>
      </c>
      <c r="M850" s="19" t="s">
        <v>3095</v>
      </c>
      <c r="N850" s="2" t="s">
        <v>41</v>
      </c>
      <c r="O850" s="2" t="s">
        <v>41</v>
      </c>
      <c r="P850" s="3">
        <v>45266</v>
      </c>
      <c r="Q850" s="3" t="str">
        <f>TEXT(Table1[[#This Row],[END DATE ]], "MMMM YYYY")</f>
        <v>December 2023</v>
      </c>
      <c r="R850" s="4">
        <v>0.2951388888888889</v>
      </c>
      <c r="S850" s="6">
        <f t="shared" si="42"/>
        <v>45266.291666666664</v>
      </c>
      <c r="T850" s="6">
        <f t="shared" si="43"/>
        <v>45266.295138888891</v>
      </c>
      <c r="U850" s="92">
        <f t="shared" si="44"/>
        <v>3.4722222262644209E-3</v>
      </c>
      <c r="V850" s="2" t="s">
        <v>25</v>
      </c>
      <c r="W850" s="2" t="s">
        <v>47</v>
      </c>
    </row>
    <row r="851" spans="1:23" ht="18" customHeight="1" x14ac:dyDescent="0.25">
      <c r="A851" s="107">
        <v>851</v>
      </c>
      <c r="B851" s="3">
        <v>45266</v>
      </c>
      <c r="C851" s="3" t="str">
        <f>TEXT(Table1[[#This Row],[CALL DATE]], "mmm yyy")</f>
        <v>Dec 2023</v>
      </c>
      <c r="D851" s="4">
        <v>0.88194444444444453</v>
      </c>
      <c r="E851" s="4">
        <v>0.88541666666666663</v>
      </c>
      <c r="F851" s="130">
        <f>Table1[[#This Row],[CALL 
ATTENDED 
TIME]]-Table1[[#This Row],[CALL RECEIVED TIME]]</f>
        <v>3.4722222222220989E-3</v>
      </c>
      <c r="G851" s="17" t="s">
        <v>3641</v>
      </c>
      <c r="H851" s="5" t="s">
        <v>36</v>
      </c>
      <c r="I851" s="5" t="s">
        <v>161</v>
      </c>
      <c r="J851" s="2" t="s">
        <v>171</v>
      </c>
      <c r="K851" s="2" t="s">
        <v>162</v>
      </c>
      <c r="L851" s="19" t="s">
        <v>336</v>
      </c>
      <c r="M851" s="19" t="s">
        <v>3096</v>
      </c>
      <c r="N851" s="2" t="s">
        <v>41</v>
      </c>
      <c r="O851" s="5" t="s">
        <v>41</v>
      </c>
      <c r="P851" s="3">
        <v>45266</v>
      </c>
      <c r="Q851" s="3" t="str">
        <f>TEXT(Table1[[#This Row],[END DATE ]], "MMMM YYYY")</f>
        <v>December 2023</v>
      </c>
      <c r="R851" s="4">
        <v>0.89236111111111116</v>
      </c>
      <c r="S851" s="6">
        <f t="shared" si="42"/>
        <v>45266.881944444445</v>
      </c>
      <c r="T851" s="6">
        <f t="shared" si="43"/>
        <v>45266.892361111109</v>
      </c>
      <c r="U851" s="92">
        <f t="shared" si="44"/>
        <v>1.0416666664241347E-2</v>
      </c>
      <c r="V851" s="2" t="s">
        <v>25</v>
      </c>
      <c r="W851" s="2" t="s">
        <v>42</v>
      </c>
    </row>
    <row r="852" spans="1:23" ht="18" customHeight="1" x14ac:dyDescent="0.25">
      <c r="A852" s="107">
        <v>852</v>
      </c>
      <c r="B852" s="3">
        <v>45266</v>
      </c>
      <c r="C852" s="3" t="str">
        <f>TEXT(Table1[[#This Row],[CALL DATE]], "mmm yyy")</f>
        <v>Dec 2023</v>
      </c>
      <c r="D852" s="4">
        <v>0.58333333333333337</v>
      </c>
      <c r="E852" s="4">
        <v>0.59027777777777779</v>
      </c>
      <c r="F852" s="130">
        <f>Table1[[#This Row],[CALL 
ATTENDED 
TIME]]-Table1[[#This Row],[CALL RECEIVED TIME]]</f>
        <v>6.9444444444444198E-3</v>
      </c>
      <c r="G852" s="17" t="s">
        <v>858</v>
      </c>
      <c r="H852" s="5" t="s">
        <v>355</v>
      </c>
      <c r="I852" s="5" t="s">
        <v>859</v>
      </c>
      <c r="J852" s="2" t="s">
        <v>77</v>
      </c>
      <c r="K852" s="2" t="s">
        <v>111</v>
      </c>
      <c r="L852" s="18" t="s">
        <v>403</v>
      </c>
      <c r="M852" s="18" t="s">
        <v>3097</v>
      </c>
      <c r="N852" s="63" t="s">
        <v>41</v>
      </c>
      <c r="O852" s="2" t="s">
        <v>41</v>
      </c>
      <c r="P852" s="3">
        <v>45266</v>
      </c>
      <c r="Q852" s="3" t="str">
        <f>TEXT(Table1[[#This Row],[END DATE ]], "MMMM YYYY")</f>
        <v>December 2023</v>
      </c>
      <c r="R852" s="4">
        <v>0.60069444444444442</v>
      </c>
      <c r="S852" s="6">
        <f t="shared" si="42"/>
        <v>45266.583333333336</v>
      </c>
      <c r="T852" s="6">
        <f t="shared" si="43"/>
        <v>45266.600694444445</v>
      </c>
      <c r="U852" s="92">
        <f t="shared" si="44"/>
        <v>1.7361111109494232E-2</v>
      </c>
      <c r="V852" s="2" t="s">
        <v>25</v>
      </c>
      <c r="W852" s="10" t="s">
        <v>26</v>
      </c>
    </row>
    <row r="853" spans="1:23" ht="18" customHeight="1" x14ac:dyDescent="0.25">
      <c r="A853" s="107">
        <v>853</v>
      </c>
      <c r="B853" s="3">
        <v>45266</v>
      </c>
      <c r="C853" s="3" t="str">
        <f>TEXT(Table1[[#This Row],[CALL DATE]], "mmm yyy")</f>
        <v>Dec 2023</v>
      </c>
      <c r="D853" s="4">
        <v>0.49305555555555558</v>
      </c>
      <c r="E853" s="4">
        <v>0.49652777777777773</v>
      </c>
      <c r="F853" s="130">
        <f>Table1[[#This Row],[CALL 
ATTENDED 
TIME]]-Table1[[#This Row],[CALL RECEIVED TIME]]</f>
        <v>3.4722222222221544E-3</v>
      </c>
      <c r="G853" s="18" t="s">
        <v>57</v>
      </c>
      <c r="H853" s="2" t="s">
        <v>27</v>
      </c>
      <c r="I853" s="2" t="s">
        <v>58</v>
      </c>
      <c r="J853" s="2" t="s">
        <v>21</v>
      </c>
      <c r="K853" s="5" t="s">
        <v>1608</v>
      </c>
      <c r="L853" s="18" t="s">
        <v>3098</v>
      </c>
      <c r="M853" s="18" t="s">
        <v>3467</v>
      </c>
      <c r="N853" s="2" t="s">
        <v>41</v>
      </c>
      <c r="O853" s="2" t="s">
        <v>41</v>
      </c>
      <c r="P853" s="3">
        <v>45266</v>
      </c>
      <c r="Q853" s="3" t="str">
        <f>TEXT(Table1[[#This Row],[END DATE ]], "MMMM YYYY")</f>
        <v>December 2023</v>
      </c>
      <c r="R853" s="4">
        <v>0.50694444444444442</v>
      </c>
      <c r="S853" s="6">
        <f t="shared" si="42"/>
        <v>45266.493055555555</v>
      </c>
      <c r="T853" s="6">
        <f t="shared" si="43"/>
        <v>45266.506944444445</v>
      </c>
      <c r="U853" s="92">
        <f t="shared" si="44"/>
        <v>1.3888888890505768E-2</v>
      </c>
      <c r="V853" s="2" t="s">
        <v>25</v>
      </c>
      <c r="W853" s="2" t="s">
        <v>47</v>
      </c>
    </row>
    <row r="854" spans="1:23" ht="18" customHeight="1" x14ac:dyDescent="0.25">
      <c r="A854" s="107">
        <v>854</v>
      </c>
      <c r="B854" s="3">
        <v>45266</v>
      </c>
      <c r="C854" s="3" t="str">
        <f>TEXT(Table1[[#This Row],[CALL DATE]], "mmm yyy")</f>
        <v>Dec 2023</v>
      </c>
      <c r="D854" s="4">
        <v>0.625</v>
      </c>
      <c r="E854" s="4">
        <v>0.63888888888888895</v>
      </c>
      <c r="F854" s="130">
        <f>Table1[[#This Row],[CALL 
ATTENDED 
TIME]]-Table1[[#This Row],[CALL RECEIVED TIME]]</f>
        <v>1.3888888888888951E-2</v>
      </c>
      <c r="G854" s="17" t="s">
        <v>3653</v>
      </c>
      <c r="H854" s="2" t="s">
        <v>27</v>
      </c>
      <c r="I854" s="2" t="s">
        <v>338</v>
      </c>
      <c r="J854" s="2" t="s">
        <v>21</v>
      </c>
      <c r="K854" s="2" t="s">
        <v>182</v>
      </c>
      <c r="L854" s="18" t="s">
        <v>3099</v>
      </c>
      <c r="M854" s="18" t="s">
        <v>3100</v>
      </c>
      <c r="N854" s="45" t="s">
        <v>541</v>
      </c>
      <c r="O854" s="2" t="s">
        <v>41</v>
      </c>
      <c r="P854" s="3">
        <v>45266</v>
      </c>
      <c r="Q854" s="3" t="str">
        <f>TEXT(Table1[[#This Row],[END DATE ]], "MMMM YYYY")</f>
        <v>December 2023</v>
      </c>
      <c r="R854" s="4">
        <v>0.65277777777777779</v>
      </c>
      <c r="S854" s="6">
        <f t="shared" si="42"/>
        <v>45266.625</v>
      </c>
      <c r="T854" s="6">
        <f t="shared" si="43"/>
        <v>45266.652777777781</v>
      </c>
      <c r="U854" s="92">
        <f t="shared" si="44"/>
        <v>2.7777777781011537E-2</v>
      </c>
      <c r="V854" s="2" t="s">
        <v>25</v>
      </c>
      <c r="W854" s="10" t="s">
        <v>26</v>
      </c>
    </row>
    <row r="855" spans="1:23" ht="18" customHeight="1" x14ac:dyDescent="0.25">
      <c r="A855" s="107">
        <v>855</v>
      </c>
      <c r="B855" s="3">
        <v>45266</v>
      </c>
      <c r="C855" s="3" t="str">
        <f>TEXT(Table1[[#This Row],[CALL DATE]], "mmm yyy")</f>
        <v>Dec 2023</v>
      </c>
      <c r="D855" s="21">
        <v>0.67361111111111116</v>
      </c>
      <c r="E855" s="21">
        <v>0.68055555555555547</v>
      </c>
      <c r="F855" s="130">
        <f>Table1[[#This Row],[CALL 
ATTENDED 
TIME]]-Table1[[#This Row],[CALL RECEIVED TIME]]</f>
        <v>6.9444444444443088E-3</v>
      </c>
      <c r="G855" s="17" t="s">
        <v>1240</v>
      </c>
      <c r="H855" s="5" t="s">
        <v>1836</v>
      </c>
      <c r="I855" s="5" t="s">
        <v>1837</v>
      </c>
      <c r="J855" s="82" t="s">
        <v>54</v>
      </c>
      <c r="K855" s="5" t="s">
        <v>179</v>
      </c>
      <c r="L855" s="17" t="s">
        <v>1243</v>
      </c>
      <c r="M855" s="17" t="s">
        <v>3101</v>
      </c>
      <c r="N855" s="63" t="s">
        <v>41</v>
      </c>
      <c r="O855" s="2" t="s">
        <v>41</v>
      </c>
      <c r="P855" s="3">
        <v>45266</v>
      </c>
      <c r="Q855" s="3" t="str">
        <f>TEXT(Table1[[#This Row],[END DATE ]], "MMMM YYYY")</f>
        <v>December 2023</v>
      </c>
      <c r="R855" s="21">
        <v>0.69444444444444453</v>
      </c>
      <c r="S855" s="6">
        <f t="shared" si="42"/>
        <v>45266.673611111109</v>
      </c>
      <c r="T855" s="6">
        <f t="shared" si="43"/>
        <v>45266.694444444445</v>
      </c>
      <c r="U855" s="92">
        <f t="shared" si="44"/>
        <v>2.0833333335758653E-2</v>
      </c>
      <c r="V855" s="2" t="s">
        <v>25</v>
      </c>
      <c r="W855" s="10" t="s">
        <v>26</v>
      </c>
    </row>
    <row r="856" spans="1:23" ht="18" customHeight="1" x14ac:dyDescent="0.25">
      <c r="A856" s="107">
        <v>856</v>
      </c>
      <c r="B856" s="3">
        <v>45267</v>
      </c>
      <c r="C856" s="3" t="str">
        <f>TEXT(Table1[[#This Row],[CALL DATE]], "mmm yyy")</f>
        <v>Dec 2023</v>
      </c>
      <c r="D856" s="4">
        <v>3.125E-2</v>
      </c>
      <c r="E856" s="4">
        <v>3.4722222222222224E-2</v>
      </c>
      <c r="F856" s="130">
        <f>Table1[[#This Row],[CALL 
ATTENDED 
TIME]]-Table1[[#This Row],[CALL RECEIVED TIME]]</f>
        <v>3.4722222222222238E-3</v>
      </c>
      <c r="G856" s="17" t="s">
        <v>3666</v>
      </c>
      <c r="H856" s="5" t="s">
        <v>27</v>
      </c>
      <c r="I856" s="5" t="s">
        <v>85</v>
      </c>
      <c r="J856" s="2" t="s">
        <v>171</v>
      </c>
      <c r="K856" s="2" t="s">
        <v>162</v>
      </c>
      <c r="L856" s="19" t="s">
        <v>3102</v>
      </c>
      <c r="M856" s="19" t="s">
        <v>3103</v>
      </c>
      <c r="N856" s="63" t="s">
        <v>41</v>
      </c>
      <c r="O856" s="2" t="s">
        <v>41</v>
      </c>
      <c r="P856" s="3">
        <v>45267</v>
      </c>
      <c r="Q856" s="3" t="str">
        <f>TEXT(Table1[[#This Row],[END DATE ]], "MMMM YYYY")</f>
        <v>December 2023</v>
      </c>
      <c r="R856" s="4">
        <v>3.8194444444444441E-2</v>
      </c>
      <c r="S856" s="6">
        <f t="shared" si="42"/>
        <v>45267.03125</v>
      </c>
      <c r="T856" s="6">
        <f t="shared" si="43"/>
        <v>45267.038194444445</v>
      </c>
      <c r="U856" s="92">
        <f t="shared" si="44"/>
        <v>6.9444444452528842E-3</v>
      </c>
      <c r="V856" s="2" t="s">
        <v>25</v>
      </c>
      <c r="W856" s="10" t="s">
        <v>26</v>
      </c>
    </row>
    <row r="857" spans="1:23" ht="18" customHeight="1" x14ac:dyDescent="0.25">
      <c r="A857" s="107">
        <v>857</v>
      </c>
      <c r="B857" s="3">
        <v>45267</v>
      </c>
      <c r="C857" s="3" t="str">
        <f>TEXT(Table1[[#This Row],[CALL DATE]], "mmm yyy")</f>
        <v>Dec 2023</v>
      </c>
      <c r="D857" s="4">
        <v>4.1666666666666664E-2</v>
      </c>
      <c r="E857" s="4">
        <v>4.1666666666666664E-2</v>
      </c>
      <c r="F857" s="130">
        <f>Table1[[#This Row],[CALL 
ATTENDED 
TIME]]-Table1[[#This Row],[CALL RECEIVED TIME]]</f>
        <v>0</v>
      </c>
      <c r="G857" s="17" t="s">
        <v>3654</v>
      </c>
      <c r="H857" s="5" t="s">
        <v>27</v>
      </c>
      <c r="I857" s="5" t="s">
        <v>273</v>
      </c>
      <c r="J857" s="2" t="s">
        <v>171</v>
      </c>
      <c r="K857" s="2" t="s">
        <v>162</v>
      </c>
      <c r="L857" s="19" t="s">
        <v>3104</v>
      </c>
      <c r="M857" s="19" t="s">
        <v>3105</v>
      </c>
      <c r="N857" s="10" t="s">
        <v>2546</v>
      </c>
      <c r="O857" s="2" t="s">
        <v>41</v>
      </c>
      <c r="P857" s="3">
        <v>45267</v>
      </c>
      <c r="Q857" s="3" t="str">
        <f>TEXT(Table1[[#This Row],[END DATE ]], "MMMM YYYY")</f>
        <v>December 2023</v>
      </c>
      <c r="R857" s="4">
        <v>5.2083333333333336E-2</v>
      </c>
      <c r="S857" s="6">
        <f t="shared" si="42"/>
        <v>45267.041666666664</v>
      </c>
      <c r="T857" s="6">
        <f t="shared" si="43"/>
        <v>45267.052083333336</v>
      </c>
      <c r="U857" s="92">
        <f t="shared" si="44"/>
        <v>1.0416666671517305E-2</v>
      </c>
      <c r="V857" s="2" t="s">
        <v>25</v>
      </c>
      <c r="W857" s="10" t="s">
        <v>26</v>
      </c>
    </row>
    <row r="858" spans="1:23" ht="18" customHeight="1" x14ac:dyDescent="0.25">
      <c r="A858" s="107">
        <v>858</v>
      </c>
      <c r="B858" s="3">
        <v>45267</v>
      </c>
      <c r="C858" s="3" t="str">
        <f>TEXT(Table1[[#This Row],[CALL DATE]], "mmm yyy")</f>
        <v>Dec 2023</v>
      </c>
      <c r="D858" s="4">
        <v>0.81597222222222221</v>
      </c>
      <c r="E858" s="4">
        <v>0.81944444444444453</v>
      </c>
      <c r="F858" s="130">
        <f>Table1[[#This Row],[CALL 
ATTENDED 
TIME]]-Table1[[#This Row],[CALL RECEIVED TIME]]</f>
        <v>3.4722222222223209E-3</v>
      </c>
      <c r="G858" s="17" t="s">
        <v>3654</v>
      </c>
      <c r="H858" s="5" t="s">
        <v>27</v>
      </c>
      <c r="I858" s="5" t="s">
        <v>145</v>
      </c>
      <c r="J858" s="2" t="s">
        <v>171</v>
      </c>
      <c r="K858" s="5" t="s">
        <v>45</v>
      </c>
      <c r="L858" s="19" t="s">
        <v>3106</v>
      </c>
      <c r="M858" s="19" t="s">
        <v>3096</v>
      </c>
      <c r="N858" s="63" t="s">
        <v>41</v>
      </c>
      <c r="O858" s="2" t="s">
        <v>41</v>
      </c>
      <c r="P858" s="3">
        <v>45267</v>
      </c>
      <c r="Q858" s="3" t="str">
        <f>TEXT(Table1[[#This Row],[END DATE ]], "MMMM YYYY")</f>
        <v>December 2023</v>
      </c>
      <c r="R858" s="4">
        <v>0.82638888888888884</v>
      </c>
      <c r="S858" s="6">
        <f t="shared" si="42"/>
        <v>45267.815972222219</v>
      </c>
      <c r="T858" s="6">
        <f t="shared" si="43"/>
        <v>45267.826388888891</v>
      </c>
      <c r="U858" s="92">
        <f t="shared" si="44"/>
        <v>1.0416666671517305E-2</v>
      </c>
      <c r="V858" s="2" t="s">
        <v>25</v>
      </c>
      <c r="W858" s="10" t="s">
        <v>26</v>
      </c>
    </row>
    <row r="859" spans="1:23" ht="18" customHeight="1" x14ac:dyDescent="0.25">
      <c r="A859" s="107">
        <v>859</v>
      </c>
      <c r="B859" s="3">
        <v>45267</v>
      </c>
      <c r="C859" s="3" t="str">
        <f>TEXT(Table1[[#This Row],[CALL DATE]], "mmm yyy")</f>
        <v>Dec 2023</v>
      </c>
      <c r="D859" s="4">
        <v>0.88888888888888884</v>
      </c>
      <c r="E859" s="4">
        <v>0.89236111111111116</v>
      </c>
      <c r="F859" s="130">
        <f>Table1[[#This Row],[CALL 
ATTENDED 
TIME]]-Table1[[#This Row],[CALL RECEIVED TIME]]</f>
        <v>3.4722222222223209E-3</v>
      </c>
      <c r="G859" s="17" t="s">
        <v>1840</v>
      </c>
      <c r="H859" s="5" t="s">
        <v>128</v>
      </c>
      <c r="I859" s="5" t="s">
        <v>1841</v>
      </c>
      <c r="J859" s="2" t="s">
        <v>171</v>
      </c>
      <c r="K859" s="5" t="s">
        <v>45</v>
      </c>
      <c r="L859" s="19" t="s">
        <v>3107</v>
      </c>
      <c r="M859" s="19" t="s">
        <v>3108</v>
      </c>
      <c r="N859" s="2" t="s">
        <v>41</v>
      </c>
      <c r="O859" s="5" t="s">
        <v>41</v>
      </c>
      <c r="P859" s="3">
        <v>45267</v>
      </c>
      <c r="Q859" s="3" t="str">
        <f>TEXT(Table1[[#This Row],[END DATE ]], "MMMM YYYY")</f>
        <v>December 2023</v>
      </c>
      <c r="R859" s="4">
        <v>0.98958333333333337</v>
      </c>
      <c r="S859" s="6">
        <f t="shared" si="42"/>
        <v>45267.888888888891</v>
      </c>
      <c r="T859" s="6">
        <f t="shared" si="43"/>
        <v>45267.989583333336</v>
      </c>
      <c r="U859" s="92">
        <f t="shared" si="44"/>
        <v>0.10069444444525288</v>
      </c>
      <c r="V859" s="2" t="s">
        <v>25</v>
      </c>
      <c r="W859" s="2" t="s">
        <v>47</v>
      </c>
    </row>
    <row r="860" spans="1:23" ht="18" customHeight="1" x14ac:dyDescent="0.25">
      <c r="A860" s="107">
        <v>860</v>
      </c>
      <c r="B860" s="3">
        <v>45267</v>
      </c>
      <c r="C860" s="3" t="str">
        <f>TEXT(Table1[[#This Row],[CALL DATE]], "mmm yyy")</f>
        <v>Dec 2023</v>
      </c>
      <c r="D860" s="4">
        <v>0.95138888888888884</v>
      </c>
      <c r="E860" s="4">
        <v>0.95277777777777783</v>
      </c>
      <c r="F860" s="130">
        <f>Table1[[#This Row],[CALL 
ATTENDED 
TIME]]-Table1[[#This Row],[CALL RECEIVED TIME]]</f>
        <v>1.388888888888995E-3</v>
      </c>
      <c r="G860" s="25" t="s">
        <v>3675</v>
      </c>
      <c r="H860" s="5" t="s">
        <v>43</v>
      </c>
      <c r="I860" s="5" t="s">
        <v>136</v>
      </c>
      <c r="J860" s="2" t="s">
        <v>171</v>
      </c>
      <c r="K860" s="5" t="s">
        <v>45</v>
      </c>
      <c r="L860" s="19" t="s">
        <v>3109</v>
      </c>
      <c r="M860" s="19" t="s">
        <v>3110</v>
      </c>
      <c r="N860" s="63" t="s">
        <v>41</v>
      </c>
      <c r="O860" s="2" t="s">
        <v>41</v>
      </c>
      <c r="P860" s="3">
        <v>45267</v>
      </c>
      <c r="Q860" s="3" t="str">
        <f>TEXT(Table1[[#This Row],[END DATE ]], "MMMM YYYY")</f>
        <v>December 2023</v>
      </c>
      <c r="R860" s="4">
        <v>0.95833333333333337</v>
      </c>
      <c r="S860" s="6">
        <f t="shared" si="42"/>
        <v>45267.951388888891</v>
      </c>
      <c r="T860" s="6">
        <f t="shared" si="43"/>
        <v>45267.958333333336</v>
      </c>
      <c r="U860" s="92">
        <f t="shared" si="44"/>
        <v>6.9444444452528842E-3</v>
      </c>
      <c r="V860" s="2" t="s">
        <v>25</v>
      </c>
      <c r="W860" s="10" t="s">
        <v>26</v>
      </c>
    </row>
    <row r="861" spans="1:23" ht="18" customHeight="1" x14ac:dyDescent="0.25">
      <c r="A861" s="107">
        <v>861</v>
      </c>
      <c r="B861" s="3">
        <v>45267</v>
      </c>
      <c r="C861" s="3" t="str">
        <f>TEXT(Table1[[#This Row],[CALL DATE]], "mmm yyy")</f>
        <v>Dec 2023</v>
      </c>
      <c r="D861" s="4">
        <v>0.3125</v>
      </c>
      <c r="E861" s="4">
        <v>0.31527777777777777</v>
      </c>
      <c r="F861" s="130">
        <f>Table1[[#This Row],[CALL 
ATTENDED 
TIME]]-Table1[[#This Row],[CALL RECEIVED TIME]]</f>
        <v>2.7777777777777679E-3</v>
      </c>
      <c r="G861" s="18" t="s">
        <v>3648</v>
      </c>
      <c r="H861" s="2" t="s">
        <v>19</v>
      </c>
      <c r="I861" s="2" t="s">
        <v>87</v>
      </c>
      <c r="J861" s="2" t="s">
        <v>21</v>
      </c>
      <c r="K861" s="5" t="s">
        <v>45</v>
      </c>
      <c r="L861" s="18" t="s">
        <v>3111</v>
      </c>
      <c r="M861" s="18" t="s">
        <v>3112</v>
      </c>
      <c r="N861" s="5" t="s">
        <v>91</v>
      </c>
      <c r="O861" s="2" t="s">
        <v>41</v>
      </c>
      <c r="P861" s="3">
        <v>45267</v>
      </c>
      <c r="Q861" s="3" t="str">
        <f>TEXT(Table1[[#This Row],[END DATE ]], "MMMM YYYY")</f>
        <v>December 2023</v>
      </c>
      <c r="R861" s="4">
        <v>0.3263888888888889</v>
      </c>
      <c r="S861" s="6">
        <f t="shared" si="42"/>
        <v>45267.3125</v>
      </c>
      <c r="T861" s="6">
        <f t="shared" si="43"/>
        <v>45267.326388888891</v>
      </c>
      <c r="U861" s="92">
        <f t="shared" si="44"/>
        <v>1.3888888890505768E-2</v>
      </c>
      <c r="V861" s="2" t="s">
        <v>25</v>
      </c>
      <c r="W861" s="2" t="s">
        <v>42</v>
      </c>
    </row>
    <row r="862" spans="1:23" ht="18" customHeight="1" x14ac:dyDescent="0.25">
      <c r="A862" s="107">
        <v>862</v>
      </c>
      <c r="B862" s="3">
        <v>45267</v>
      </c>
      <c r="C862" s="3" t="str">
        <f>TEXT(Table1[[#This Row],[CALL DATE]], "mmm yyy")</f>
        <v>Dec 2023</v>
      </c>
      <c r="D862" s="4">
        <v>0.3263888888888889</v>
      </c>
      <c r="E862" s="4">
        <v>0.32777777777777778</v>
      </c>
      <c r="F862" s="130">
        <f>Table1[[#This Row],[CALL 
ATTENDED 
TIME]]-Table1[[#This Row],[CALL RECEIVED TIME]]</f>
        <v>1.388888888888884E-3</v>
      </c>
      <c r="G862" s="18" t="s">
        <v>3649</v>
      </c>
      <c r="H862" s="2" t="s">
        <v>19</v>
      </c>
      <c r="I862" s="2" t="s">
        <v>149</v>
      </c>
      <c r="J862" s="2" t="s">
        <v>21</v>
      </c>
      <c r="K862" s="5" t="s">
        <v>45</v>
      </c>
      <c r="L862" s="18" t="s">
        <v>432</v>
      </c>
      <c r="M862" s="18" t="s">
        <v>3113</v>
      </c>
      <c r="N862" s="2" t="s">
        <v>41</v>
      </c>
      <c r="O862" s="2" t="s">
        <v>41</v>
      </c>
      <c r="P862" s="3">
        <v>45267</v>
      </c>
      <c r="Q862" s="3" t="str">
        <f>TEXT(Table1[[#This Row],[END DATE ]], "MMMM YYYY")</f>
        <v>December 2023</v>
      </c>
      <c r="R862" s="4">
        <v>0.34027777777777773</v>
      </c>
      <c r="S862" s="6">
        <f t="shared" si="42"/>
        <v>45267.326388888891</v>
      </c>
      <c r="T862" s="6">
        <f t="shared" si="43"/>
        <v>45267.340277777781</v>
      </c>
      <c r="U862" s="92">
        <f t="shared" si="44"/>
        <v>1.3888888890505768E-2</v>
      </c>
      <c r="V862" s="2" t="s">
        <v>25</v>
      </c>
      <c r="W862" s="2" t="s">
        <v>42</v>
      </c>
    </row>
    <row r="863" spans="1:23" ht="18" customHeight="1" x14ac:dyDescent="0.25">
      <c r="A863" s="107">
        <v>863</v>
      </c>
      <c r="B863" s="3">
        <v>45267</v>
      </c>
      <c r="C863" s="3" t="str">
        <f>TEXT(Table1[[#This Row],[CALL DATE]], "mmm yyy")</f>
        <v>Dec 2023</v>
      </c>
      <c r="D863" s="21">
        <v>0.59027777777777779</v>
      </c>
      <c r="E863" s="21">
        <v>0.60416666666666663</v>
      </c>
      <c r="F863" s="130">
        <f>Table1[[#This Row],[CALL 
ATTENDED 
TIME]]-Table1[[#This Row],[CALL RECEIVED TIME]]</f>
        <v>1.388888888888884E-2</v>
      </c>
      <c r="G863" s="17" t="s">
        <v>3114</v>
      </c>
      <c r="H863" s="5" t="s">
        <v>3115</v>
      </c>
      <c r="I863" s="5" t="s">
        <v>3116</v>
      </c>
      <c r="J863" s="82" t="s">
        <v>54</v>
      </c>
      <c r="K863" s="2" t="s">
        <v>3225</v>
      </c>
      <c r="L863" s="17" t="s">
        <v>22</v>
      </c>
      <c r="M863" s="17" t="s">
        <v>3117</v>
      </c>
      <c r="N863" s="5" t="s">
        <v>3227</v>
      </c>
      <c r="O863" s="5" t="s">
        <v>41</v>
      </c>
      <c r="P863" s="3">
        <v>45267</v>
      </c>
      <c r="Q863" s="3" t="str">
        <f>TEXT(Table1[[#This Row],[END DATE ]], "MMMM YYYY")</f>
        <v>December 2023</v>
      </c>
      <c r="R863" s="21">
        <v>0.61805555555555558</v>
      </c>
      <c r="S863" s="6">
        <f t="shared" si="42"/>
        <v>45267.590277777781</v>
      </c>
      <c r="T863" s="6">
        <f t="shared" si="43"/>
        <v>45267.618055555555</v>
      </c>
      <c r="U863" s="92">
        <f t="shared" si="44"/>
        <v>2.7777777773735579E-2</v>
      </c>
      <c r="V863" s="2" t="s">
        <v>25</v>
      </c>
      <c r="W863" s="2" t="s">
        <v>42</v>
      </c>
    </row>
    <row r="864" spans="1:23" ht="18" customHeight="1" x14ac:dyDescent="0.25">
      <c r="A864" s="107">
        <v>864</v>
      </c>
      <c r="B864" s="3">
        <v>45268</v>
      </c>
      <c r="C864" s="3" t="str">
        <f>TEXT(Table1[[#This Row],[CALL DATE]], "mmm yyy")</f>
        <v>Dec 2023</v>
      </c>
      <c r="D864" s="4">
        <v>0.97916666666666663</v>
      </c>
      <c r="E864" s="4">
        <v>0.98055555555555562</v>
      </c>
      <c r="F864" s="130">
        <f>Table1[[#This Row],[CALL 
ATTENDED 
TIME]]-Table1[[#This Row],[CALL RECEIVED TIME]]</f>
        <v>1.388888888888995E-3</v>
      </c>
      <c r="G864" s="17" t="s">
        <v>3654</v>
      </c>
      <c r="H864" s="5" t="s">
        <v>132</v>
      </c>
      <c r="I864" s="5" t="s">
        <v>133</v>
      </c>
      <c r="J864" s="2" t="s">
        <v>171</v>
      </c>
      <c r="K864" s="2" t="s">
        <v>162</v>
      </c>
      <c r="L864" s="19" t="s">
        <v>1094</v>
      </c>
      <c r="M864" s="19" t="s">
        <v>3118</v>
      </c>
      <c r="N864" s="63" t="s">
        <v>41</v>
      </c>
      <c r="O864" s="2" t="s">
        <v>41</v>
      </c>
      <c r="P864" s="3">
        <v>45268</v>
      </c>
      <c r="Q864" s="3" t="str">
        <f>TEXT(Table1[[#This Row],[END DATE ]], "MMMM YYYY")</f>
        <v>December 2023</v>
      </c>
      <c r="R864" s="4">
        <v>0.98611111111111116</v>
      </c>
      <c r="S864" s="6">
        <f t="shared" si="42"/>
        <v>45268.979166666664</v>
      </c>
      <c r="T864" s="6">
        <f t="shared" si="43"/>
        <v>45268.986111111109</v>
      </c>
      <c r="U864" s="92">
        <f t="shared" si="44"/>
        <v>6.9444444452528842E-3</v>
      </c>
      <c r="V864" s="2" t="s">
        <v>25</v>
      </c>
      <c r="W864" s="10" t="s">
        <v>26</v>
      </c>
    </row>
    <row r="865" spans="1:23" ht="18" customHeight="1" x14ac:dyDescent="0.25">
      <c r="A865" s="107">
        <v>865</v>
      </c>
      <c r="B865" s="3">
        <v>45268</v>
      </c>
      <c r="C865" s="3" t="str">
        <f>TEXT(Table1[[#This Row],[CALL DATE]], "mmm yyy")</f>
        <v>Dec 2023</v>
      </c>
      <c r="D865" s="4">
        <v>0.625</v>
      </c>
      <c r="E865" s="4">
        <v>0.63541666666666663</v>
      </c>
      <c r="F865" s="130">
        <f>Table1[[#This Row],[CALL 
ATTENDED 
TIME]]-Table1[[#This Row],[CALL RECEIVED TIME]]</f>
        <v>1.041666666666663E-2</v>
      </c>
      <c r="G865" s="17" t="s">
        <v>3666</v>
      </c>
      <c r="H865" s="5" t="s">
        <v>27</v>
      </c>
      <c r="I865" s="5" t="s">
        <v>85</v>
      </c>
      <c r="J865" s="2" t="s">
        <v>77</v>
      </c>
      <c r="K865" s="5" t="s">
        <v>1608</v>
      </c>
      <c r="L865" s="18" t="s">
        <v>2757</v>
      </c>
      <c r="M865" s="18" t="s">
        <v>3119</v>
      </c>
      <c r="N865" s="63" t="s">
        <v>41</v>
      </c>
      <c r="O865" s="2" t="s">
        <v>41</v>
      </c>
      <c r="P865" s="3">
        <v>45268</v>
      </c>
      <c r="Q865" s="3" t="str">
        <f>TEXT(Table1[[#This Row],[END DATE ]], "MMMM YYYY")</f>
        <v>December 2023</v>
      </c>
      <c r="R865" s="4">
        <v>0.64236111111111105</v>
      </c>
      <c r="S865" s="6">
        <f t="shared" si="42"/>
        <v>45268.625</v>
      </c>
      <c r="T865" s="6">
        <f t="shared" si="43"/>
        <v>45268.642361111109</v>
      </c>
      <c r="U865" s="92">
        <f t="shared" si="44"/>
        <v>1.7361111109494232E-2</v>
      </c>
      <c r="V865" s="2" t="s">
        <v>25</v>
      </c>
      <c r="W865" s="10" t="s">
        <v>26</v>
      </c>
    </row>
    <row r="866" spans="1:23" ht="18" customHeight="1" x14ac:dyDescent="0.25">
      <c r="A866" s="107">
        <v>866</v>
      </c>
      <c r="B866" s="3">
        <v>45268</v>
      </c>
      <c r="C866" s="3" t="str">
        <f>TEXT(Table1[[#This Row],[CALL DATE]], "mmm yyy")</f>
        <v>Dec 2023</v>
      </c>
      <c r="D866" s="4">
        <v>0.6875</v>
      </c>
      <c r="E866" s="4">
        <v>0.69097222222222221</v>
      </c>
      <c r="F866" s="130">
        <f>Table1[[#This Row],[CALL 
ATTENDED 
TIME]]-Table1[[#This Row],[CALL RECEIVED TIME]]</f>
        <v>3.4722222222222099E-3</v>
      </c>
      <c r="G866" s="25" t="s">
        <v>3675</v>
      </c>
      <c r="H866" s="5" t="s">
        <v>43</v>
      </c>
      <c r="I866" s="5" t="s">
        <v>136</v>
      </c>
      <c r="J866" s="2" t="s">
        <v>77</v>
      </c>
      <c r="K866" s="5" t="s">
        <v>45</v>
      </c>
      <c r="L866" s="18" t="s">
        <v>3120</v>
      </c>
      <c r="M866" s="18" t="s">
        <v>3121</v>
      </c>
      <c r="N866" s="63" t="s">
        <v>41</v>
      </c>
      <c r="O866" s="2" t="s">
        <v>41</v>
      </c>
      <c r="P866" s="3">
        <v>45268</v>
      </c>
      <c r="Q866" s="3" t="str">
        <f>TEXT(Table1[[#This Row],[END DATE ]], "MMMM YYYY")</f>
        <v>December 2023</v>
      </c>
      <c r="R866" s="4">
        <v>0.69097222222222221</v>
      </c>
      <c r="S866" s="6">
        <f t="shared" si="42"/>
        <v>45268.6875</v>
      </c>
      <c r="T866" s="6">
        <f t="shared" si="43"/>
        <v>45268.690972222219</v>
      </c>
      <c r="U866" s="92">
        <f t="shared" si="44"/>
        <v>3.4722222189884633E-3</v>
      </c>
      <c r="V866" s="2" t="s">
        <v>25</v>
      </c>
      <c r="W866" s="10" t="s">
        <v>26</v>
      </c>
    </row>
    <row r="867" spans="1:23" ht="18" customHeight="1" x14ac:dyDescent="0.25">
      <c r="A867" s="107">
        <v>867</v>
      </c>
      <c r="B867" s="3">
        <v>45268</v>
      </c>
      <c r="C867" s="3" t="str">
        <f>TEXT(Table1[[#This Row],[CALL DATE]], "mmm yyy")</f>
        <v>Dec 2023</v>
      </c>
      <c r="D867" s="4">
        <v>0.36458333333333331</v>
      </c>
      <c r="E867" s="4">
        <v>0.36805555555555558</v>
      </c>
      <c r="F867" s="130">
        <f>Table1[[#This Row],[CALL 
ATTENDED 
TIME]]-Table1[[#This Row],[CALL RECEIVED TIME]]</f>
        <v>3.4722222222222654E-3</v>
      </c>
      <c r="G867" s="18" t="s">
        <v>57</v>
      </c>
      <c r="H867" s="2" t="s">
        <v>27</v>
      </c>
      <c r="I867" s="2" t="s">
        <v>58</v>
      </c>
      <c r="J867" s="2" t="s">
        <v>21</v>
      </c>
      <c r="K867" s="5" t="s">
        <v>45</v>
      </c>
      <c r="L867" s="18" t="s">
        <v>3122</v>
      </c>
      <c r="M867" s="18" t="s">
        <v>3123</v>
      </c>
      <c r="N867" s="2" t="s">
        <v>41</v>
      </c>
      <c r="O867" s="2" t="s">
        <v>41</v>
      </c>
      <c r="P867" s="3">
        <v>45268</v>
      </c>
      <c r="Q867" s="3" t="str">
        <f>TEXT(Table1[[#This Row],[END DATE ]], "MMMM YYYY")</f>
        <v>December 2023</v>
      </c>
      <c r="R867" s="4">
        <v>0.38194444444444398</v>
      </c>
      <c r="S867" s="6">
        <f t="shared" si="42"/>
        <v>45268.364583333336</v>
      </c>
      <c r="T867" s="6">
        <f t="shared" si="43"/>
        <v>45268.381944444445</v>
      </c>
      <c r="U867" s="92">
        <f t="shared" si="44"/>
        <v>1.7361111109494232E-2</v>
      </c>
      <c r="V867" s="2" t="s">
        <v>25</v>
      </c>
      <c r="W867" s="2" t="s">
        <v>47</v>
      </c>
    </row>
    <row r="868" spans="1:23" ht="18" customHeight="1" x14ac:dyDescent="0.25">
      <c r="A868" s="107">
        <v>868</v>
      </c>
      <c r="B868" s="3">
        <v>45268</v>
      </c>
      <c r="C868" s="3" t="str">
        <f>TEXT(Table1[[#This Row],[CALL DATE]], "mmm yyy")</f>
        <v>Dec 2023</v>
      </c>
      <c r="D868" s="4">
        <v>0.4826388888888889</v>
      </c>
      <c r="E868" s="4">
        <v>0.4861111111111111</v>
      </c>
      <c r="F868" s="130">
        <f>Table1[[#This Row],[CALL 
ATTENDED 
TIME]]-Table1[[#This Row],[CALL RECEIVED TIME]]</f>
        <v>3.4722222222222099E-3</v>
      </c>
      <c r="G868" s="17" t="s">
        <v>3651</v>
      </c>
      <c r="H868" s="2" t="s">
        <v>43</v>
      </c>
      <c r="I868" s="5" t="s">
        <v>44</v>
      </c>
      <c r="J868" s="2" t="s">
        <v>21</v>
      </c>
      <c r="K868" s="5" t="s">
        <v>45</v>
      </c>
      <c r="L868" s="18" t="s">
        <v>3426</v>
      </c>
      <c r="M868" s="18" t="s">
        <v>3124</v>
      </c>
      <c r="N868" s="2" t="s">
        <v>41</v>
      </c>
      <c r="O868" s="2" t="s">
        <v>41</v>
      </c>
      <c r="P868" s="3">
        <v>45268</v>
      </c>
      <c r="Q868" s="3" t="str">
        <f>TEXT(Table1[[#This Row],[END DATE ]], "MMMM YYYY")</f>
        <v>December 2023</v>
      </c>
      <c r="R868" s="4">
        <v>0.51041666666666663</v>
      </c>
      <c r="S868" s="6">
        <f t="shared" si="42"/>
        <v>45268.482638888891</v>
      </c>
      <c r="T868" s="6">
        <f t="shared" si="43"/>
        <v>45268.510416666664</v>
      </c>
      <c r="U868" s="92">
        <f t="shared" si="44"/>
        <v>2.7777777773735579E-2</v>
      </c>
      <c r="V868" s="2" t="s">
        <v>25</v>
      </c>
      <c r="W868" s="2" t="s">
        <v>47</v>
      </c>
    </row>
    <row r="869" spans="1:23" ht="18" customHeight="1" x14ac:dyDescent="0.25">
      <c r="A869" s="107">
        <v>869</v>
      </c>
      <c r="B869" s="3">
        <v>45268</v>
      </c>
      <c r="C869" s="3" t="str">
        <f>TEXT(Table1[[#This Row],[CALL DATE]], "mmm yyy")</f>
        <v>Dec 2023</v>
      </c>
      <c r="D869" s="4">
        <v>0.54166666666666663</v>
      </c>
      <c r="E869" s="4">
        <v>0.54861111111111105</v>
      </c>
      <c r="F869" s="130">
        <f>Table1[[#This Row],[CALL 
ATTENDED 
TIME]]-Table1[[#This Row],[CALL RECEIVED TIME]]</f>
        <v>6.9444444444444198E-3</v>
      </c>
      <c r="G869" s="25" t="s">
        <v>3675</v>
      </c>
      <c r="H869" s="2" t="s">
        <v>43</v>
      </c>
      <c r="I869" s="2" t="s">
        <v>136</v>
      </c>
      <c r="J869" s="2" t="s">
        <v>21</v>
      </c>
      <c r="K869" s="5" t="s">
        <v>1608</v>
      </c>
      <c r="L869" s="18" t="s">
        <v>3125</v>
      </c>
      <c r="M869" s="18" t="s">
        <v>3126</v>
      </c>
      <c r="N869" s="2" t="s">
        <v>2375</v>
      </c>
      <c r="O869" s="2" t="s">
        <v>41</v>
      </c>
      <c r="P869" s="3">
        <v>45268</v>
      </c>
      <c r="Q869" s="3" t="str">
        <f>TEXT(Table1[[#This Row],[END DATE ]], "MMMM YYYY")</f>
        <v>December 2023</v>
      </c>
      <c r="R869" s="4">
        <v>0.5625</v>
      </c>
      <c r="S869" s="6">
        <f t="shared" si="42"/>
        <v>45268.541666666664</v>
      </c>
      <c r="T869" s="6">
        <f t="shared" si="43"/>
        <v>45268.5625</v>
      </c>
      <c r="U869" s="92">
        <f t="shared" si="44"/>
        <v>2.0833333335758653E-2</v>
      </c>
      <c r="V869" s="2" t="s">
        <v>25</v>
      </c>
      <c r="W869" s="10" t="s">
        <v>26</v>
      </c>
    </row>
    <row r="870" spans="1:23" ht="18" customHeight="1" x14ac:dyDescent="0.25">
      <c r="A870" s="107">
        <v>870</v>
      </c>
      <c r="B870" s="3">
        <v>45268</v>
      </c>
      <c r="C870" s="3" t="str">
        <f>TEXT(Table1[[#This Row],[CALL DATE]], "mmm yyy")</f>
        <v>Dec 2023</v>
      </c>
      <c r="D870" s="4">
        <v>0.58333333333333337</v>
      </c>
      <c r="E870" s="4">
        <v>0.59027777777777779</v>
      </c>
      <c r="F870" s="130">
        <f>Table1[[#This Row],[CALL 
ATTENDED 
TIME]]-Table1[[#This Row],[CALL RECEIVED TIME]]</f>
        <v>6.9444444444444198E-3</v>
      </c>
      <c r="G870" s="18" t="s">
        <v>1840</v>
      </c>
      <c r="H870" s="2" t="s">
        <v>128</v>
      </c>
      <c r="I870" s="2" t="s">
        <v>1841</v>
      </c>
      <c r="J870" s="2" t="s">
        <v>21</v>
      </c>
      <c r="K870" s="5" t="s">
        <v>45</v>
      </c>
      <c r="L870" s="18" t="s">
        <v>3127</v>
      </c>
      <c r="M870" s="18" t="s">
        <v>3128</v>
      </c>
      <c r="N870" s="2" t="s">
        <v>41</v>
      </c>
      <c r="O870" s="2" t="s">
        <v>41</v>
      </c>
      <c r="P870" s="3">
        <v>45268</v>
      </c>
      <c r="Q870" s="3" t="str">
        <f>TEXT(Table1[[#This Row],[END DATE ]], "MMMM YYYY")</f>
        <v>December 2023</v>
      </c>
      <c r="R870" s="4">
        <v>0.60416666666666663</v>
      </c>
      <c r="S870" s="6">
        <f t="shared" si="42"/>
        <v>45268.583333333336</v>
      </c>
      <c r="T870" s="6">
        <f t="shared" si="43"/>
        <v>45268.604166666664</v>
      </c>
      <c r="U870" s="92">
        <f t="shared" si="44"/>
        <v>2.0833333328482695E-2</v>
      </c>
      <c r="V870" s="2" t="s">
        <v>25</v>
      </c>
      <c r="W870" s="2" t="s">
        <v>47</v>
      </c>
    </row>
    <row r="871" spans="1:23" ht="18" customHeight="1" x14ac:dyDescent="0.25">
      <c r="A871" s="107">
        <v>871</v>
      </c>
      <c r="B871" s="3">
        <v>45268</v>
      </c>
      <c r="C871" s="3" t="str">
        <f>TEXT(Table1[[#This Row],[CALL DATE]], "mmm yyy")</f>
        <v>Dec 2023</v>
      </c>
      <c r="D871" s="21">
        <v>0.5625</v>
      </c>
      <c r="E871" s="21">
        <v>0.56944444444444442</v>
      </c>
      <c r="F871" s="130">
        <f>Table1[[#This Row],[CALL 
ATTENDED 
TIME]]-Table1[[#This Row],[CALL RECEIVED TIME]]</f>
        <v>6.9444444444444198E-3</v>
      </c>
      <c r="G871" s="32" t="s">
        <v>3500</v>
      </c>
      <c r="H871" s="5" t="s">
        <v>177</v>
      </c>
      <c r="I871" s="5" t="s">
        <v>835</v>
      </c>
      <c r="J871" s="82" t="s">
        <v>54</v>
      </c>
      <c r="K871" s="5" t="s">
        <v>179</v>
      </c>
      <c r="L871" s="18" t="s">
        <v>627</v>
      </c>
      <c r="M871" s="18" t="s">
        <v>3129</v>
      </c>
      <c r="N871" s="2" t="s">
        <v>948</v>
      </c>
      <c r="O871" s="2" t="s">
        <v>41</v>
      </c>
      <c r="P871" s="3">
        <v>45268</v>
      </c>
      <c r="Q871" s="3" t="str">
        <f>TEXT(Table1[[#This Row],[END DATE ]], "MMMM YYYY")</f>
        <v>December 2023</v>
      </c>
      <c r="R871" s="21">
        <v>0.57638888888888895</v>
      </c>
      <c r="S871" s="6">
        <f t="shared" si="42"/>
        <v>45268.5625</v>
      </c>
      <c r="T871" s="6">
        <f t="shared" si="43"/>
        <v>45268.576388888891</v>
      </c>
      <c r="U871" s="92">
        <f t="shared" si="44"/>
        <v>1.3888888890505768E-2</v>
      </c>
      <c r="V871" s="2" t="s">
        <v>25</v>
      </c>
      <c r="W871" s="10" t="s">
        <v>26</v>
      </c>
    </row>
    <row r="872" spans="1:23" ht="18" customHeight="1" x14ac:dyDescent="0.25">
      <c r="A872" s="107">
        <v>872</v>
      </c>
      <c r="B872" s="3">
        <v>45268</v>
      </c>
      <c r="C872" s="3" t="str">
        <f>TEXT(Table1[[#This Row],[CALL DATE]], "mmm yyy")</f>
        <v>Dec 2023</v>
      </c>
      <c r="D872" s="21">
        <v>0.58333333333333337</v>
      </c>
      <c r="E872" s="21">
        <v>0.59027777777777779</v>
      </c>
      <c r="F872" s="130">
        <f>Table1[[#This Row],[CALL 
ATTENDED 
TIME]]-Table1[[#This Row],[CALL RECEIVED TIME]]</f>
        <v>6.9444444444444198E-3</v>
      </c>
      <c r="G872" s="50" t="s">
        <v>3498</v>
      </c>
      <c r="H872" s="38" t="s">
        <v>2319</v>
      </c>
      <c r="I872" s="38" t="s">
        <v>2318</v>
      </c>
      <c r="J872" s="82" t="s">
        <v>54</v>
      </c>
      <c r="K872" s="5" t="s">
        <v>179</v>
      </c>
      <c r="L872" s="18" t="s">
        <v>3130</v>
      </c>
      <c r="M872" s="18" t="s">
        <v>3131</v>
      </c>
      <c r="N872" s="63" t="s">
        <v>41</v>
      </c>
      <c r="O872" s="2" t="s">
        <v>41</v>
      </c>
      <c r="P872" s="3">
        <v>45268</v>
      </c>
      <c r="Q872" s="3" t="str">
        <f>TEXT(Table1[[#This Row],[END DATE ]], "MMMM YYYY")</f>
        <v>December 2023</v>
      </c>
      <c r="R872" s="21">
        <v>0.60416666666666663</v>
      </c>
      <c r="S872" s="6">
        <f t="shared" si="42"/>
        <v>45268.583333333336</v>
      </c>
      <c r="T872" s="6">
        <f t="shared" si="43"/>
        <v>45268.604166666664</v>
      </c>
      <c r="U872" s="92">
        <f t="shared" si="44"/>
        <v>2.0833333328482695E-2</v>
      </c>
      <c r="V872" s="2" t="s">
        <v>25</v>
      </c>
      <c r="W872" s="10" t="s">
        <v>26</v>
      </c>
    </row>
    <row r="873" spans="1:23" ht="18" customHeight="1" x14ac:dyDescent="0.25">
      <c r="A873" s="107">
        <v>873</v>
      </c>
      <c r="B873" s="3">
        <v>45268</v>
      </c>
      <c r="C873" s="3" t="str">
        <f>TEXT(Table1[[#This Row],[CALL DATE]], "mmm yyy")</f>
        <v>Dec 2023</v>
      </c>
      <c r="D873" s="21">
        <v>0.47222222222222227</v>
      </c>
      <c r="E873" s="21">
        <v>0.47916666666666669</v>
      </c>
      <c r="F873" s="130">
        <f>Table1[[#This Row],[CALL 
ATTENDED 
TIME]]-Table1[[#This Row],[CALL RECEIVED TIME]]</f>
        <v>6.9444444444444198E-3</v>
      </c>
      <c r="G873" s="32" t="s">
        <v>3500</v>
      </c>
      <c r="H873" s="5" t="s">
        <v>177</v>
      </c>
      <c r="I873" s="2" t="s">
        <v>3132</v>
      </c>
      <c r="J873" s="82" t="s">
        <v>54</v>
      </c>
      <c r="K873" s="5" t="s">
        <v>179</v>
      </c>
      <c r="L873" s="18" t="s">
        <v>3133</v>
      </c>
      <c r="M873" s="18" t="s">
        <v>3134</v>
      </c>
      <c r="N873" s="63" t="s">
        <v>41</v>
      </c>
      <c r="O873" s="2" t="s">
        <v>41</v>
      </c>
      <c r="P873" s="3">
        <v>45268</v>
      </c>
      <c r="Q873" s="3" t="str">
        <f>TEXT(Table1[[#This Row],[END DATE ]], "MMMM YYYY")</f>
        <v>December 2023</v>
      </c>
      <c r="R873" s="21">
        <v>0.49305555555555558</v>
      </c>
      <c r="S873" s="6">
        <f t="shared" si="42"/>
        <v>45268.472222222219</v>
      </c>
      <c r="T873" s="6">
        <f t="shared" si="43"/>
        <v>45268.493055555555</v>
      </c>
      <c r="U873" s="92">
        <f t="shared" si="44"/>
        <v>2.0833333335758653E-2</v>
      </c>
      <c r="V873" s="2" t="s">
        <v>25</v>
      </c>
      <c r="W873" s="10" t="s">
        <v>26</v>
      </c>
    </row>
    <row r="874" spans="1:23" ht="18" customHeight="1" x14ac:dyDescent="0.25">
      <c r="A874" s="107">
        <v>874</v>
      </c>
      <c r="B874" s="3">
        <v>45268</v>
      </c>
      <c r="C874" s="3" t="str">
        <f>TEXT(Table1[[#This Row],[CALL DATE]], "mmm yyy")</f>
        <v>Dec 2023</v>
      </c>
      <c r="D874" s="4">
        <v>0.58680555555555558</v>
      </c>
      <c r="E874" s="4">
        <v>0.59027777777777779</v>
      </c>
      <c r="F874" s="130">
        <f>Table1[[#This Row],[CALL 
ATTENDED 
TIME]]-Table1[[#This Row],[CALL RECEIVED TIME]]</f>
        <v>3.4722222222222099E-3</v>
      </c>
      <c r="G874" s="17" t="s">
        <v>3135</v>
      </c>
      <c r="H874" s="5" t="s">
        <v>3136</v>
      </c>
      <c r="I874" s="5" t="s">
        <v>3137</v>
      </c>
      <c r="J874" s="5" t="s">
        <v>38</v>
      </c>
      <c r="K874" s="5" t="s">
        <v>218</v>
      </c>
      <c r="L874" s="18" t="s">
        <v>3138</v>
      </c>
      <c r="M874" s="19" t="s">
        <v>3139</v>
      </c>
      <c r="N874" s="2" t="s">
        <v>3548</v>
      </c>
      <c r="O874" s="2" t="s">
        <v>41</v>
      </c>
      <c r="P874" s="3">
        <v>45268</v>
      </c>
      <c r="Q874" s="3" t="str">
        <f>TEXT(Table1[[#This Row],[END DATE ]], "MMMM YYYY")</f>
        <v>December 2023</v>
      </c>
      <c r="R874" s="4">
        <v>0.63541666666666663</v>
      </c>
      <c r="S874" s="6">
        <f t="shared" si="42"/>
        <v>45268.586805555555</v>
      </c>
      <c r="T874" s="6">
        <f t="shared" si="43"/>
        <v>45268.635416666664</v>
      </c>
      <c r="U874" s="92">
        <f t="shared" si="44"/>
        <v>4.8611111109494232E-2</v>
      </c>
      <c r="V874" s="2" t="s">
        <v>25</v>
      </c>
      <c r="W874" s="10" t="s">
        <v>26</v>
      </c>
    </row>
    <row r="875" spans="1:23" ht="18" customHeight="1" x14ac:dyDescent="0.25">
      <c r="A875" s="107">
        <v>875</v>
      </c>
      <c r="B875" s="3">
        <v>45269</v>
      </c>
      <c r="C875" s="3" t="str">
        <f>TEXT(Table1[[#This Row],[CALL DATE]], "mmm yyy")</f>
        <v>Dec 2023</v>
      </c>
      <c r="D875" s="4">
        <v>0.89583333333333337</v>
      </c>
      <c r="E875" s="4">
        <v>0.89930555555555547</v>
      </c>
      <c r="F875" s="130">
        <f>Table1[[#This Row],[CALL 
ATTENDED 
TIME]]-Table1[[#This Row],[CALL RECEIVED TIME]]</f>
        <v>3.4722222222220989E-3</v>
      </c>
      <c r="G875" s="17" t="s">
        <v>3653</v>
      </c>
      <c r="H875" s="5" t="s">
        <v>27</v>
      </c>
      <c r="I875" s="5" t="s">
        <v>338</v>
      </c>
      <c r="J875" s="2" t="s">
        <v>171</v>
      </c>
      <c r="K875" s="2" t="s">
        <v>182</v>
      </c>
      <c r="L875" s="19" t="s">
        <v>3382</v>
      </c>
      <c r="M875" s="19" t="s">
        <v>3140</v>
      </c>
      <c r="N875" s="63" t="s">
        <v>41</v>
      </c>
      <c r="O875" s="2" t="s">
        <v>41</v>
      </c>
      <c r="P875" s="3">
        <v>45269</v>
      </c>
      <c r="Q875" s="3" t="str">
        <f>TEXT(Table1[[#This Row],[END DATE ]], "MMMM YYYY")</f>
        <v>December 2023</v>
      </c>
      <c r="R875" s="4">
        <v>0.91666666666666663</v>
      </c>
      <c r="S875" s="6">
        <f t="shared" si="42"/>
        <v>45269.895833333336</v>
      </c>
      <c r="T875" s="6">
        <f t="shared" si="43"/>
        <v>45269.916666666664</v>
      </c>
      <c r="U875" s="92">
        <f t="shared" si="44"/>
        <v>2.0833333328482695E-2</v>
      </c>
      <c r="V875" s="2" t="s">
        <v>25</v>
      </c>
      <c r="W875" s="10" t="s">
        <v>26</v>
      </c>
    </row>
    <row r="876" spans="1:23" ht="18" customHeight="1" x14ac:dyDescent="0.25">
      <c r="A876" s="107">
        <v>876</v>
      </c>
      <c r="B876" s="3">
        <v>45269</v>
      </c>
      <c r="C876" s="3" t="str">
        <f>TEXT(Table1[[#This Row],[CALL DATE]], "mmm yyy")</f>
        <v>Dec 2023</v>
      </c>
      <c r="D876" s="4">
        <v>0.90625</v>
      </c>
      <c r="E876" s="4">
        <v>0.90972222222222221</v>
      </c>
      <c r="F876" s="130">
        <f>Table1[[#This Row],[CALL 
ATTENDED 
TIME]]-Table1[[#This Row],[CALL RECEIVED TIME]]</f>
        <v>3.4722222222222099E-3</v>
      </c>
      <c r="G876" s="24" t="s">
        <v>3494</v>
      </c>
      <c r="H876" s="8" t="s">
        <v>32</v>
      </c>
      <c r="I876" s="8" t="s">
        <v>31</v>
      </c>
      <c r="J876" s="2" t="s">
        <v>171</v>
      </c>
      <c r="K876" s="5" t="s">
        <v>1608</v>
      </c>
      <c r="L876" s="25" t="s">
        <v>3141</v>
      </c>
      <c r="M876" s="19" t="s">
        <v>3142</v>
      </c>
      <c r="N876" s="37" t="s">
        <v>159</v>
      </c>
      <c r="O876" s="2" t="s">
        <v>41</v>
      </c>
      <c r="P876" s="3">
        <v>45269</v>
      </c>
      <c r="Q876" s="3" t="str">
        <f>TEXT(Table1[[#This Row],[END DATE ]], "MMMM YYYY")</f>
        <v>December 2023</v>
      </c>
      <c r="R876" s="4">
        <v>0.95833333333333337</v>
      </c>
      <c r="S876" s="6">
        <f t="shared" si="42"/>
        <v>45269.90625</v>
      </c>
      <c r="T876" s="6">
        <f t="shared" si="43"/>
        <v>45269.958333333336</v>
      </c>
      <c r="U876" s="92">
        <f t="shared" si="44"/>
        <v>5.2083333335758653E-2</v>
      </c>
      <c r="V876" s="2" t="s">
        <v>25</v>
      </c>
      <c r="W876" s="10" t="s">
        <v>26</v>
      </c>
    </row>
    <row r="877" spans="1:23" ht="18" customHeight="1" x14ac:dyDescent="0.25">
      <c r="A877" s="107">
        <v>877</v>
      </c>
      <c r="B877" s="3">
        <v>45269</v>
      </c>
      <c r="C877" s="3" t="str">
        <f>TEXT(Table1[[#This Row],[CALL DATE]], "mmm yyy")</f>
        <v>Dec 2023</v>
      </c>
      <c r="D877" s="4">
        <v>0.40625</v>
      </c>
      <c r="E877" s="4">
        <v>0.40972222222222227</v>
      </c>
      <c r="F877" s="130">
        <f>Table1[[#This Row],[CALL 
ATTENDED 
TIME]]-Table1[[#This Row],[CALL RECEIVED TIME]]</f>
        <v>3.4722222222222654E-3</v>
      </c>
      <c r="G877" s="17" t="s">
        <v>3678</v>
      </c>
      <c r="H877" s="5" t="s">
        <v>43</v>
      </c>
      <c r="I877" s="5" t="s">
        <v>449</v>
      </c>
      <c r="J877" s="2" t="s">
        <v>77</v>
      </c>
      <c r="K877" s="5" t="s">
        <v>1608</v>
      </c>
      <c r="L877" s="18" t="s">
        <v>3143</v>
      </c>
      <c r="M877" s="18" t="s">
        <v>3549</v>
      </c>
      <c r="N877" s="63" t="s">
        <v>41</v>
      </c>
      <c r="O877" s="2" t="s">
        <v>41</v>
      </c>
      <c r="P877" s="3">
        <v>45269</v>
      </c>
      <c r="Q877" s="3" t="str">
        <f>TEXT(Table1[[#This Row],[END DATE ]], "MMMM YYYY")</f>
        <v>December 2023</v>
      </c>
      <c r="R877" s="4">
        <v>0.41666666666666669</v>
      </c>
      <c r="S877" s="6">
        <f t="shared" si="42"/>
        <v>45269.40625</v>
      </c>
      <c r="T877" s="6">
        <f t="shared" si="43"/>
        <v>45269.416666666664</v>
      </c>
      <c r="U877" s="92">
        <f t="shared" si="44"/>
        <v>1.0416666664241347E-2</v>
      </c>
      <c r="V877" s="2" t="s">
        <v>25</v>
      </c>
      <c r="W877" s="10" t="s">
        <v>26</v>
      </c>
    </row>
    <row r="878" spans="1:23" ht="18" customHeight="1" x14ac:dyDescent="0.25">
      <c r="A878" s="107">
        <v>878</v>
      </c>
      <c r="B878" s="3">
        <v>45269</v>
      </c>
      <c r="C878" s="3" t="str">
        <f>TEXT(Table1[[#This Row],[CALL DATE]], "mmm yyy")</f>
        <v>Dec 2023</v>
      </c>
      <c r="D878" s="4">
        <v>0.4201388888888889</v>
      </c>
      <c r="E878" s="4">
        <v>0.4236111111111111</v>
      </c>
      <c r="F878" s="130">
        <f>Table1[[#This Row],[CALL 
ATTENDED 
TIME]]-Table1[[#This Row],[CALL RECEIVED TIME]]</f>
        <v>3.4722222222222099E-3</v>
      </c>
      <c r="G878" s="17" t="s">
        <v>417</v>
      </c>
      <c r="H878" s="5" t="s">
        <v>418</v>
      </c>
      <c r="I878" s="5" t="s">
        <v>419</v>
      </c>
      <c r="J878" s="5" t="s">
        <v>38</v>
      </c>
      <c r="K878" s="2" t="s">
        <v>55</v>
      </c>
      <c r="L878" s="18" t="s">
        <v>3144</v>
      </c>
      <c r="M878" s="19" t="s">
        <v>3145</v>
      </c>
      <c r="N878" s="63" t="s">
        <v>41</v>
      </c>
      <c r="O878" s="2" t="s">
        <v>41</v>
      </c>
      <c r="P878" s="3">
        <v>45269</v>
      </c>
      <c r="Q878" s="3" t="str">
        <f>TEXT(Table1[[#This Row],[END DATE ]], "MMMM YYYY")</f>
        <v>December 2023</v>
      </c>
      <c r="R878" s="4">
        <v>0.44097222222222227</v>
      </c>
      <c r="S878" s="6">
        <f t="shared" si="42"/>
        <v>45269.420138888891</v>
      </c>
      <c r="T878" s="6">
        <f t="shared" si="43"/>
        <v>45269.440972222219</v>
      </c>
      <c r="U878" s="92">
        <f t="shared" si="44"/>
        <v>2.0833333328482695E-2</v>
      </c>
      <c r="V878" s="2" t="s">
        <v>25</v>
      </c>
      <c r="W878" s="10" t="s">
        <v>26</v>
      </c>
    </row>
    <row r="879" spans="1:23" ht="18" customHeight="1" x14ac:dyDescent="0.25">
      <c r="A879" s="107">
        <v>879</v>
      </c>
      <c r="B879" s="3">
        <v>45269</v>
      </c>
      <c r="C879" s="3" t="str">
        <f>TEXT(Table1[[#This Row],[CALL DATE]], "mmm yyy")</f>
        <v>Dec 2023</v>
      </c>
      <c r="D879" s="4">
        <v>0.4513888888888889</v>
      </c>
      <c r="E879" s="4">
        <v>0.4548611111111111</v>
      </c>
      <c r="F879" s="130">
        <f>Table1[[#This Row],[CALL 
ATTENDED 
TIME]]-Table1[[#This Row],[CALL RECEIVED TIME]]</f>
        <v>3.4722222222222099E-3</v>
      </c>
      <c r="G879" s="17" t="s">
        <v>3676</v>
      </c>
      <c r="H879" s="5" t="s">
        <v>43</v>
      </c>
      <c r="I879" s="5" t="s">
        <v>234</v>
      </c>
      <c r="J879" s="5" t="s">
        <v>38</v>
      </c>
      <c r="K879" s="5" t="s">
        <v>88</v>
      </c>
      <c r="L879" s="18" t="s">
        <v>274</v>
      </c>
      <c r="M879" s="19" t="s">
        <v>3146</v>
      </c>
      <c r="N879" s="63" t="s">
        <v>41</v>
      </c>
      <c r="O879" s="2" t="s">
        <v>41</v>
      </c>
      <c r="P879" s="3">
        <v>45269</v>
      </c>
      <c r="Q879" s="3" t="str">
        <f>TEXT(Table1[[#This Row],[END DATE ]], "MMMM YYYY")</f>
        <v>December 2023</v>
      </c>
      <c r="R879" s="4">
        <v>0.46527777777777773</v>
      </c>
      <c r="S879" s="6">
        <f t="shared" si="42"/>
        <v>45269.451388888891</v>
      </c>
      <c r="T879" s="6">
        <f t="shared" si="43"/>
        <v>45269.465277777781</v>
      </c>
      <c r="U879" s="92">
        <f t="shared" si="44"/>
        <v>1.3888888890505768E-2</v>
      </c>
      <c r="V879" s="2" t="s">
        <v>25</v>
      </c>
      <c r="W879" s="10" t="s">
        <v>26</v>
      </c>
    </row>
    <row r="880" spans="1:23" ht="18" customHeight="1" x14ac:dyDescent="0.25">
      <c r="A880" s="107">
        <v>880</v>
      </c>
      <c r="B880" s="3">
        <v>45269</v>
      </c>
      <c r="C880" s="3" t="str">
        <f>TEXT(Table1[[#This Row],[CALL DATE]], "mmm yyy")</f>
        <v>Dec 2023</v>
      </c>
      <c r="D880" s="4">
        <v>0.39583333333333331</v>
      </c>
      <c r="E880" s="4">
        <v>0.39930555555555558</v>
      </c>
      <c r="F880" s="130">
        <f>Table1[[#This Row],[CALL 
ATTENDED 
TIME]]-Table1[[#This Row],[CALL RECEIVED TIME]]</f>
        <v>3.4722222222222654E-3</v>
      </c>
      <c r="G880" s="17" t="s">
        <v>3661</v>
      </c>
      <c r="H880" s="5" t="s">
        <v>43</v>
      </c>
      <c r="I880" s="5" t="s">
        <v>186</v>
      </c>
      <c r="J880" s="5" t="s">
        <v>38</v>
      </c>
      <c r="K880" s="5" t="s">
        <v>45</v>
      </c>
      <c r="L880" s="18" t="s">
        <v>3147</v>
      </c>
      <c r="M880" s="19" t="s">
        <v>3148</v>
      </c>
      <c r="N880" s="63" t="s">
        <v>41</v>
      </c>
      <c r="O880" s="10" t="s">
        <v>3307</v>
      </c>
      <c r="P880" s="3">
        <v>45269</v>
      </c>
      <c r="Q880" s="3" t="str">
        <f>TEXT(Table1[[#This Row],[END DATE ]], "MMMM YYYY")</f>
        <v>December 2023</v>
      </c>
      <c r="R880" s="4">
        <v>0.4375</v>
      </c>
      <c r="S880" s="6">
        <f t="shared" si="42"/>
        <v>45269.395833333336</v>
      </c>
      <c r="T880" s="6">
        <f t="shared" si="43"/>
        <v>45269.4375</v>
      </c>
      <c r="U880" s="92">
        <f t="shared" si="44"/>
        <v>4.1666666664241347E-2</v>
      </c>
      <c r="V880" s="2" t="s">
        <v>72</v>
      </c>
      <c r="W880" s="10" t="s">
        <v>47</v>
      </c>
    </row>
    <row r="881" spans="1:23" ht="18" customHeight="1" x14ac:dyDescent="0.25">
      <c r="A881" s="107">
        <v>881</v>
      </c>
      <c r="B881" s="3">
        <v>45270</v>
      </c>
      <c r="C881" s="3" t="str">
        <f>TEXT(Table1[[#This Row],[CALL DATE]], "mmm yyy")</f>
        <v>Dec 2023</v>
      </c>
      <c r="D881" s="4">
        <v>0.92708333333333337</v>
      </c>
      <c r="E881" s="4">
        <v>0.93055555555555547</v>
      </c>
      <c r="F881" s="130">
        <f>Table1[[#This Row],[CALL 
ATTENDED 
TIME]]-Table1[[#This Row],[CALL RECEIVED TIME]]</f>
        <v>3.4722222222220989E-3</v>
      </c>
      <c r="G881" s="17" t="s">
        <v>3654</v>
      </c>
      <c r="H881" s="5" t="s">
        <v>27</v>
      </c>
      <c r="I881" s="5" t="s">
        <v>28</v>
      </c>
      <c r="J881" s="2" t="s">
        <v>171</v>
      </c>
      <c r="K881" s="2" t="s">
        <v>162</v>
      </c>
      <c r="L881" s="19" t="s">
        <v>3149</v>
      </c>
      <c r="M881" s="19" t="s">
        <v>3150</v>
      </c>
      <c r="N881" s="2" t="s">
        <v>3334</v>
      </c>
      <c r="O881" s="2" t="s">
        <v>41</v>
      </c>
      <c r="P881" s="3">
        <v>45270</v>
      </c>
      <c r="Q881" s="3" t="str">
        <f>TEXT(Table1[[#This Row],[END DATE ]], "MMMM YYYY")</f>
        <v>December 2023</v>
      </c>
      <c r="R881" s="4">
        <v>0.93402777777777779</v>
      </c>
      <c r="S881" s="6">
        <f t="shared" si="42"/>
        <v>45270.927083333336</v>
      </c>
      <c r="T881" s="6">
        <f t="shared" si="43"/>
        <v>45270.934027777781</v>
      </c>
      <c r="U881" s="92">
        <f t="shared" si="44"/>
        <v>6.9444444452528842E-3</v>
      </c>
      <c r="V881" s="2" t="s">
        <v>25</v>
      </c>
      <c r="W881" s="10" t="s">
        <v>26</v>
      </c>
    </row>
    <row r="882" spans="1:23" ht="18" customHeight="1" x14ac:dyDescent="0.25">
      <c r="A882" s="107">
        <v>882</v>
      </c>
      <c r="B882" s="3">
        <v>45270</v>
      </c>
      <c r="C882" s="3" t="str">
        <f>TEXT(Table1[[#This Row],[CALL DATE]], "mmm yyy")</f>
        <v>Dec 2023</v>
      </c>
      <c r="D882" s="4">
        <v>0.52083333333333337</v>
      </c>
      <c r="E882" s="4">
        <v>0.52430555555555558</v>
      </c>
      <c r="F882" s="130">
        <f>Table1[[#This Row],[CALL 
ATTENDED 
TIME]]-Table1[[#This Row],[CALL RECEIVED TIME]]</f>
        <v>3.4722222222222099E-3</v>
      </c>
      <c r="G882" s="17" t="s">
        <v>57</v>
      </c>
      <c r="H882" s="5" t="s">
        <v>27</v>
      </c>
      <c r="I882" s="5" t="s">
        <v>58</v>
      </c>
      <c r="J882" s="2" t="s">
        <v>77</v>
      </c>
      <c r="K882" s="5" t="s">
        <v>218</v>
      </c>
      <c r="L882" s="18" t="s">
        <v>769</v>
      </c>
      <c r="M882" s="18" t="s">
        <v>3151</v>
      </c>
      <c r="N882" s="2" t="s">
        <v>41</v>
      </c>
      <c r="O882" s="10" t="s">
        <v>41</v>
      </c>
      <c r="P882" s="3">
        <v>45270</v>
      </c>
      <c r="Q882" s="3" t="str">
        <f>TEXT(Table1[[#This Row],[END DATE ]], "MMMM YYYY")</f>
        <v>December 2023</v>
      </c>
      <c r="R882" s="4">
        <v>0.53125</v>
      </c>
      <c r="S882" s="6">
        <f t="shared" si="42"/>
        <v>45270.520833333336</v>
      </c>
      <c r="T882" s="6">
        <f t="shared" si="43"/>
        <v>45270.53125</v>
      </c>
      <c r="U882" s="92">
        <f t="shared" si="44"/>
        <v>1.0416666664241347E-2</v>
      </c>
      <c r="V882" s="2" t="s">
        <v>25</v>
      </c>
      <c r="W882" s="2" t="s">
        <v>47</v>
      </c>
    </row>
    <row r="883" spans="1:23" ht="18" customHeight="1" x14ac:dyDescent="0.25">
      <c r="A883" s="107">
        <v>883</v>
      </c>
      <c r="B883" s="3">
        <v>45270</v>
      </c>
      <c r="C883" s="3" t="str">
        <f>TEXT(Table1[[#This Row],[CALL DATE]], "mmm yyy")</f>
        <v>Dec 2023</v>
      </c>
      <c r="D883" s="4">
        <v>0.58333333333333337</v>
      </c>
      <c r="E883" s="4">
        <v>0.59375</v>
      </c>
      <c r="F883" s="130">
        <f>Table1[[#This Row],[CALL 
ATTENDED 
TIME]]-Table1[[#This Row],[CALL RECEIVED TIME]]</f>
        <v>1.041666666666663E-2</v>
      </c>
      <c r="G883" s="24" t="s">
        <v>3494</v>
      </c>
      <c r="H883" s="8" t="s">
        <v>32</v>
      </c>
      <c r="I883" s="8" t="s">
        <v>31</v>
      </c>
      <c r="J883" s="2" t="s">
        <v>77</v>
      </c>
      <c r="K883" s="5" t="s">
        <v>1608</v>
      </c>
      <c r="L883" s="18" t="s">
        <v>175</v>
      </c>
      <c r="M883" s="18" t="s">
        <v>661</v>
      </c>
      <c r="N883" s="63" t="s">
        <v>41</v>
      </c>
      <c r="O883" s="2" t="s">
        <v>41</v>
      </c>
      <c r="P883" s="3">
        <v>45270</v>
      </c>
      <c r="Q883" s="3" t="str">
        <f>TEXT(Table1[[#This Row],[END DATE ]], "MMMM YYYY")</f>
        <v>December 2023</v>
      </c>
      <c r="R883" s="4">
        <v>0.60416666666666663</v>
      </c>
      <c r="S883" s="6">
        <f t="shared" si="42"/>
        <v>45270.583333333336</v>
      </c>
      <c r="T883" s="6">
        <f t="shared" si="43"/>
        <v>45270.604166666664</v>
      </c>
      <c r="U883" s="92">
        <f t="shared" si="44"/>
        <v>2.0833333328482695E-2</v>
      </c>
      <c r="V883" s="2" t="s">
        <v>25</v>
      </c>
      <c r="W883" s="10" t="s">
        <v>26</v>
      </c>
    </row>
    <row r="884" spans="1:23" ht="18" customHeight="1" x14ac:dyDescent="0.25">
      <c r="A884" s="107">
        <v>884</v>
      </c>
      <c r="B884" s="3">
        <v>45271</v>
      </c>
      <c r="C884" s="3" t="str">
        <f>TEXT(Table1[[#This Row],[CALL DATE]], "mmm yyy")</f>
        <v>Dec 2023</v>
      </c>
      <c r="D884" s="4">
        <v>2.0833333333333332E-2</v>
      </c>
      <c r="E884" s="4">
        <v>2.4305555555555556E-2</v>
      </c>
      <c r="F884" s="130">
        <f>Table1[[#This Row],[CALL 
ATTENDED 
TIME]]-Table1[[#This Row],[CALL RECEIVED TIME]]</f>
        <v>3.4722222222222238E-3</v>
      </c>
      <c r="G884" s="17" t="s">
        <v>3680</v>
      </c>
      <c r="H884" s="5" t="s">
        <v>376</v>
      </c>
      <c r="I884" s="5" t="s">
        <v>377</v>
      </c>
      <c r="J884" s="2" t="s">
        <v>171</v>
      </c>
      <c r="K884" s="2" t="s">
        <v>55</v>
      </c>
      <c r="L884" s="19" t="s">
        <v>3152</v>
      </c>
      <c r="M884" s="19" t="s">
        <v>3153</v>
      </c>
      <c r="N884" s="63" t="s">
        <v>41</v>
      </c>
      <c r="O884" s="2" t="s">
        <v>41</v>
      </c>
      <c r="P884" s="3">
        <v>45271</v>
      </c>
      <c r="Q884" s="3" t="str">
        <f>TEXT(Table1[[#This Row],[END DATE ]], "MMMM YYYY")</f>
        <v>December 2023</v>
      </c>
      <c r="R884" s="4">
        <v>3.4722222222222224E-2</v>
      </c>
      <c r="S884" s="6">
        <f t="shared" si="42"/>
        <v>45271.020833333336</v>
      </c>
      <c r="T884" s="6">
        <f t="shared" si="43"/>
        <v>45271.034722222219</v>
      </c>
      <c r="U884" s="92">
        <f t="shared" si="44"/>
        <v>1.3888888883229811E-2</v>
      </c>
      <c r="V884" s="2" t="s">
        <v>25</v>
      </c>
      <c r="W884" s="10" t="s">
        <v>26</v>
      </c>
    </row>
    <row r="885" spans="1:23" ht="18" customHeight="1" x14ac:dyDescent="0.25">
      <c r="A885" s="107">
        <v>885</v>
      </c>
      <c r="B885" s="3">
        <v>45271</v>
      </c>
      <c r="C885" s="3" t="str">
        <f>TEXT(Table1[[#This Row],[CALL DATE]], "mmm yyy")</f>
        <v>Dec 2023</v>
      </c>
      <c r="D885" s="4">
        <v>3.4722222222222224E-2</v>
      </c>
      <c r="E885" s="4">
        <v>3.4722222222222224E-2</v>
      </c>
      <c r="F885" s="130">
        <f>Table1[[#This Row],[CALL 
ATTENDED 
TIME]]-Table1[[#This Row],[CALL RECEIVED TIME]]</f>
        <v>0</v>
      </c>
      <c r="G885" s="17" t="s">
        <v>3680</v>
      </c>
      <c r="H885" s="5" t="s">
        <v>376</v>
      </c>
      <c r="I885" s="5" t="s">
        <v>377</v>
      </c>
      <c r="J885" s="2" t="s">
        <v>171</v>
      </c>
      <c r="K885" s="2" t="s">
        <v>55</v>
      </c>
      <c r="L885" s="19" t="s">
        <v>3152</v>
      </c>
      <c r="M885" s="19" t="s">
        <v>3153</v>
      </c>
      <c r="N885" s="63" t="s">
        <v>41</v>
      </c>
      <c r="O885" s="2" t="s">
        <v>41</v>
      </c>
      <c r="P885" s="3">
        <v>45271</v>
      </c>
      <c r="Q885" s="3" t="str">
        <f>TEXT(Table1[[#This Row],[END DATE ]], "MMMM YYYY")</f>
        <v>December 2023</v>
      </c>
      <c r="R885" s="4">
        <v>4.1666666666666664E-2</v>
      </c>
      <c r="S885" s="6">
        <f t="shared" si="42"/>
        <v>45271.034722222219</v>
      </c>
      <c r="T885" s="6">
        <f t="shared" si="43"/>
        <v>45271.041666666664</v>
      </c>
      <c r="U885" s="92">
        <f t="shared" si="44"/>
        <v>6.9444444452528842E-3</v>
      </c>
      <c r="V885" s="2" t="s">
        <v>25</v>
      </c>
      <c r="W885" s="10" t="s">
        <v>26</v>
      </c>
    </row>
    <row r="886" spans="1:23" ht="18" customHeight="1" x14ac:dyDescent="0.25">
      <c r="A886" s="107">
        <v>886</v>
      </c>
      <c r="B886" s="3">
        <v>45271</v>
      </c>
      <c r="C886" s="3" t="str">
        <f>TEXT(Table1[[#This Row],[CALL DATE]], "mmm yyy")</f>
        <v>Dec 2023</v>
      </c>
      <c r="D886" s="4">
        <v>0.39583333333333331</v>
      </c>
      <c r="E886" s="4">
        <v>0.39930555555555558</v>
      </c>
      <c r="F886" s="130">
        <f>Table1[[#This Row],[CALL 
ATTENDED 
TIME]]-Table1[[#This Row],[CALL RECEIVED TIME]]</f>
        <v>3.4722222222222654E-3</v>
      </c>
      <c r="G886" s="17" t="s">
        <v>57</v>
      </c>
      <c r="H886" s="5" t="s">
        <v>27</v>
      </c>
      <c r="I886" s="5" t="s">
        <v>58</v>
      </c>
      <c r="J886" s="2" t="s">
        <v>77</v>
      </c>
      <c r="K886" s="2" t="s">
        <v>162</v>
      </c>
      <c r="L886" s="18" t="s">
        <v>3154</v>
      </c>
      <c r="M886" s="18" t="s">
        <v>3155</v>
      </c>
      <c r="N886" s="2" t="s">
        <v>41</v>
      </c>
      <c r="O886" s="10" t="s">
        <v>41</v>
      </c>
      <c r="P886" s="3">
        <v>45271</v>
      </c>
      <c r="Q886" s="3" t="str">
        <f>TEXT(Table1[[#This Row],[END DATE ]], "MMMM YYYY")</f>
        <v>December 2023</v>
      </c>
      <c r="R886" s="4">
        <v>0.40625</v>
      </c>
      <c r="S886" s="6">
        <f t="shared" si="42"/>
        <v>45271.395833333336</v>
      </c>
      <c r="T886" s="6">
        <f t="shared" si="43"/>
        <v>45271.40625</v>
      </c>
      <c r="U886" s="92">
        <f t="shared" si="44"/>
        <v>1.0416666664241347E-2</v>
      </c>
      <c r="V886" s="2" t="s">
        <v>25</v>
      </c>
      <c r="W886" s="2" t="s">
        <v>47</v>
      </c>
    </row>
    <row r="887" spans="1:23" ht="18" customHeight="1" x14ac:dyDescent="0.25">
      <c r="A887" s="107">
        <v>887</v>
      </c>
      <c r="B887" s="3">
        <v>45271</v>
      </c>
      <c r="C887" s="3" t="str">
        <f>TEXT(Table1[[#This Row],[CALL DATE]], "mmm yyy")</f>
        <v>Dec 2023</v>
      </c>
      <c r="D887" s="4">
        <v>0.79166666666666663</v>
      </c>
      <c r="E887" s="4">
        <v>0.79861111111111116</v>
      </c>
      <c r="F887" s="130">
        <f>Table1[[#This Row],[CALL 
ATTENDED 
TIME]]-Table1[[#This Row],[CALL RECEIVED TIME]]</f>
        <v>6.9444444444445308E-3</v>
      </c>
      <c r="G887" s="18" t="s">
        <v>3638</v>
      </c>
      <c r="H887" s="2" t="s">
        <v>109</v>
      </c>
      <c r="I887" s="2" t="s">
        <v>110</v>
      </c>
      <c r="J887" s="2" t="s">
        <v>21</v>
      </c>
      <c r="K887" s="2" t="s">
        <v>111</v>
      </c>
      <c r="L887" s="18" t="s">
        <v>22</v>
      </c>
      <c r="M887" s="18" t="s">
        <v>3156</v>
      </c>
      <c r="N887" s="2" t="s">
        <v>41</v>
      </c>
      <c r="O887" s="2" t="s">
        <v>41</v>
      </c>
      <c r="P887" s="3">
        <v>45271</v>
      </c>
      <c r="Q887" s="3" t="str">
        <f>TEXT(Table1[[#This Row],[END DATE ]], "MMMM YYYY")</f>
        <v>December 2023</v>
      </c>
      <c r="R887" s="4">
        <v>0.83333333333333337</v>
      </c>
      <c r="S887" s="6">
        <f t="shared" si="42"/>
        <v>45271.791666666664</v>
      </c>
      <c r="T887" s="6">
        <f t="shared" si="43"/>
        <v>45271.833333333336</v>
      </c>
      <c r="U887" s="92">
        <f t="shared" si="44"/>
        <v>4.1666666671517305E-2</v>
      </c>
      <c r="V887" s="2" t="s">
        <v>25</v>
      </c>
      <c r="W887" s="2" t="s">
        <v>42</v>
      </c>
    </row>
    <row r="888" spans="1:23" ht="18" customHeight="1" x14ac:dyDescent="0.25">
      <c r="A888" s="107">
        <v>888</v>
      </c>
      <c r="B888" s="3">
        <v>45271</v>
      </c>
      <c r="C888" s="3" t="str">
        <f>TEXT(Table1[[#This Row],[CALL DATE]], "mmm yyy")</f>
        <v>Dec 2023</v>
      </c>
      <c r="D888" s="4">
        <v>0.88888888888888884</v>
      </c>
      <c r="E888" s="4">
        <v>0.89236111111111116</v>
      </c>
      <c r="F888" s="130">
        <f>Table1[[#This Row],[CALL 
ATTENDED 
TIME]]-Table1[[#This Row],[CALL RECEIVED TIME]]</f>
        <v>3.4722222222223209E-3</v>
      </c>
      <c r="G888" s="17" t="s">
        <v>3641</v>
      </c>
      <c r="H888" s="2" t="s">
        <v>36</v>
      </c>
      <c r="I888" s="2" t="s">
        <v>161</v>
      </c>
      <c r="J888" s="2" t="s">
        <v>21</v>
      </c>
      <c r="K888" s="2" t="s">
        <v>162</v>
      </c>
      <c r="L888" s="18" t="s">
        <v>22</v>
      </c>
      <c r="M888" s="18" t="s">
        <v>3157</v>
      </c>
      <c r="N888" s="2" t="s">
        <v>41</v>
      </c>
      <c r="O888" s="2" t="s">
        <v>41</v>
      </c>
      <c r="P888" s="3">
        <v>45271</v>
      </c>
      <c r="Q888" s="3" t="str">
        <f>TEXT(Table1[[#This Row],[END DATE ]], "MMMM YYYY")</f>
        <v>December 2023</v>
      </c>
      <c r="R888" s="4">
        <v>0.89583333333333337</v>
      </c>
      <c r="S888" s="6">
        <f t="shared" si="42"/>
        <v>45271.888888888891</v>
      </c>
      <c r="T888" s="6">
        <f t="shared" si="43"/>
        <v>45271.895833333336</v>
      </c>
      <c r="U888" s="92">
        <f t="shared" si="44"/>
        <v>6.9444444452528842E-3</v>
      </c>
      <c r="V888" s="2" t="s">
        <v>25</v>
      </c>
      <c r="W888" s="2" t="s">
        <v>42</v>
      </c>
    </row>
    <row r="889" spans="1:23" ht="18" customHeight="1" x14ac:dyDescent="0.25">
      <c r="A889" s="107">
        <v>889</v>
      </c>
      <c r="B889" s="3">
        <v>45271</v>
      </c>
      <c r="C889" s="3" t="str">
        <f>TEXT(Table1[[#This Row],[CALL DATE]], "mmm yyy")</f>
        <v>Dec 2023</v>
      </c>
      <c r="D889" s="4">
        <v>0.38194444444444442</v>
      </c>
      <c r="E889" s="4">
        <v>0.38541666666666669</v>
      </c>
      <c r="F889" s="130">
        <f>Table1[[#This Row],[CALL 
ATTENDED 
TIME]]-Table1[[#This Row],[CALL RECEIVED TIME]]</f>
        <v>3.4722222222222654E-3</v>
      </c>
      <c r="G889" s="17" t="s">
        <v>737</v>
      </c>
      <c r="H889" s="5" t="s">
        <v>380</v>
      </c>
      <c r="I889" s="5" t="s">
        <v>738</v>
      </c>
      <c r="J889" s="2" t="s">
        <v>38</v>
      </c>
      <c r="K889" s="2" t="s">
        <v>111</v>
      </c>
      <c r="L889" s="18" t="s">
        <v>3158</v>
      </c>
      <c r="M889" s="19" t="s">
        <v>3159</v>
      </c>
      <c r="N889" s="63" t="s">
        <v>41</v>
      </c>
      <c r="O889" s="2" t="s">
        <v>41</v>
      </c>
      <c r="P889" s="3">
        <v>45271</v>
      </c>
      <c r="Q889" s="3" t="str">
        <f>TEXT(Table1[[#This Row],[END DATE ]], "MMMM YYYY")</f>
        <v>December 2023</v>
      </c>
      <c r="R889" s="4">
        <v>0.3923611111111111</v>
      </c>
      <c r="S889" s="6">
        <f t="shared" si="42"/>
        <v>45271.381944444445</v>
      </c>
      <c r="T889" s="6">
        <f t="shared" si="43"/>
        <v>45271.392361111109</v>
      </c>
      <c r="U889" s="92">
        <f t="shared" si="44"/>
        <v>1.0416666664241347E-2</v>
      </c>
      <c r="V889" s="2" t="s">
        <v>25</v>
      </c>
      <c r="W889" s="10" t="s">
        <v>26</v>
      </c>
    </row>
    <row r="890" spans="1:23" ht="18" customHeight="1" x14ac:dyDescent="0.25">
      <c r="A890" s="107">
        <v>890</v>
      </c>
      <c r="B890" s="3">
        <v>45271</v>
      </c>
      <c r="C890" s="3" t="str">
        <f>TEXT(Table1[[#This Row],[CALL DATE]], "mmm yyy")</f>
        <v>Dec 2023</v>
      </c>
      <c r="D890" s="4">
        <v>0.46527777777777773</v>
      </c>
      <c r="E890" s="4">
        <v>0.46875</v>
      </c>
      <c r="F890" s="130">
        <f>Table1[[#This Row],[CALL 
ATTENDED 
TIME]]-Table1[[#This Row],[CALL RECEIVED TIME]]</f>
        <v>3.4722222222222654E-3</v>
      </c>
      <c r="G890" s="17" t="s">
        <v>1989</v>
      </c>
      <c r="H890" s="5" t="s">
        <v>355</v>
      </c>
      <c r="I890" s="5" t="s">
        <v>2393</v>
      </c>
      <c r="J890" s="5" t="s">
        <v>38</v>
      </c>
      <c r="K890" s="2" t="s">
        <v>111</v>
      </c>
      <c r="L890" s="18" t="s">
        <v>3160</v>
      </c>
      <c r="M890" s="19" t="s">
        <v>3161</v>
      </c>
      <c r="N890" s="63" t="s">
        <v>41</v>
      </c>
      <c r="O890" s="2" t="s">
        <v>41</v>
      </c>
      <c r="P890" s="3">
        <v>45271</v>
      </c>
      <c r="Q890" s="3" t="str">
        <f>TEXT(Table1[[#This Row],[END DATE ]], "MMMM YYYY")</f>
        <v>December 2023</v>
      </c>
      <c r="R890" s="4">
        <v>0.47569444444444442</v>
      </c>
      <c r="S890" s="6">
        <f t="shared" si="42"/>
        <v>45271.465277777781</v>
      </c>
      <c r="T890" s="6">
        <f t="shared" si="43"/>
        <v>45271.475694444445</v>
      </c>
      <c r="U890" s="92">
        <f t="shared" si="44"/>
        <v>1.0416666664241347E-2</v>
      </c>
      <c r="V890" s="2" t="s">
        <v>25</v>
      </c>
      <c r="W890" s="10" t="s">
        <v>26</v>
      </c>
    </row>
    <row r="891" spans="1:23" ht="18" customHeight="1" x14ac:dyDescent="0.25">
      <c r="A891" s="107">
        <v>891</v>
      </c>
      <c r="B891" s="3">
        <v>45271</v>
      </c>
      <c r="C891" s="3" t="str">
        <f>TEXT(Table1[[#This Row],[CALL DATE]], "mmm yyy")</f>
        <v>Dec 2023</v>
      </c>
      <c r="D891" s="4">
        <v>0.59027777777777779</v>
      </c>
      <c r="E891" s="4">
        <v>0.59375</v>
      </c>
      <c r="F891" s="130">
        <f>Table1[[#This Row],[CALL 
ATTENDED 
TIME]]-Table1[[#This Row],[CALL RECEIVED TIME]]</f>
        <v>3.4722222222222099E-3</v>
      </c>
      <c r="G891" s="17" t="s">
        <v>437</v>
      </c>
      <c r="H891" s="5" t="s">
        <v>27</v>
      </c>
      <c r="I891" s="5" t="s">
        <v>58</v>
      </c>
      <c r="J891" s="5" t="s">
        <v>38</v>
      </c>
      <c r="K891" s="5" t="s">
        <v>45</v>
      </c>
      <c r="L891" s="18" t="s">
        <v>3383</v>
      </c>
      <c r="M891" s="19" t="s">
        <v>3384</v>
      </c>
      <c r="N891" s="2" t="s">
        <v>41</v>
      </c>
      <c r="O891" s="10" t="s">
        <v>3344</v>
      </c>
      <c r="P891" s="3">
        <v>45271</v>
      </c>
      <c r="Q891" s="3" t="str">
        <f>TEXT(Table1[[#This Row],[END DATE ]], "MMMM YYYY")</f>
        <v>December 2023</v>
      </c>
      <c r="R891" s="4">
        <v>0.60416666666666663</v>
      </c>
      <c r="S891" s="6">
        <f t="shared" si="42"/>
        <v>45271.590277777781</v>
      </c>
      <c r="T891" s="6">
        <f t="shared" si="43"/>
        <v>45271.604166666664</v>
      </c>
      <c r="U891" s="92">
        <f t="shared" si="44"/>
        <v>1.3888888883229811E-2</v>
      </c>
      <c r="V891" s="2" t="s">
        <v>72</v>
      </c>
      <c r="W891" s="10" t="s">
        <v>47</v>
      </c>
    </row>
    <row r="892" spans="1:23" ht="18" customHeight="1" x14ac:dyDescent="0.25">
      <c r="A892" s="107">
        <v>892</v>
      </c>
      <c r="B892" s="3">
        <v>45272</v>
      </c>
      <c r="C892" s="3" t="str">
        <f>TEXT(Table1[[#This Row],[CALL DATE]], "mmm yyy")</f>
        <v>Dec 2023</v>
      </c>
      <c r="D892" s="4">
        <v>0.64583333333333337</v>
      </c>
      <c r="E892" s="4">
        <v>0.64930555555555558</v>
      </c>
      <c r="F892" s="130">
        <f>Table1[[#This Row],[CALL 
ATTENDED 
TIME]]-Table1[[#This Row],[CALL RECEIVED TIME]]</f>
        <v>3.4722222222222099E-3</v>
      </c>
      <c r="G892" s="17" t="s">
        <v>3651</v>
      </c>
      <c r="H892" s="5" t="s">
        <v>43</v>
      </c>
      <c r="I892" s="5" t="s">
        <v>256</v>
      </c>
      <c r="J892" s="2" t="s">
        <v>77</v>
      </c>
      <c r="K892" s="5" t="s">
        <v>45</v>
      </c>
      <c r="L892" s="48" t="s">
        <v>232</v>
      </c>
      <c r="M892" s="18" t="s">
        <v>1069</v>
      </c>
      <c r="N892" s="2" t="s">
        <v>41</v>
      </c>
      <c r="O892" s="10" t="s">
        <v>41</v>
      </c>
      <c r="P892" s="3">
        <v>45272</v>
      </c>
      <c r="Q892" s="3" t="str">
        <f>TEXT(Table1[[#This Row],[END DATE ]], "MMMM YYYY")</f>
        <v>December 2023</v>
      </c>
      <c r="R892" s="4">
        <v>0.66319444444444442</v>
      </c>
      <c r="S892" s="6">
        <f t="shared" si="42"/>
        <v>45272.645833333336</v>
      </c>
      <c r="T892" s="6">
        <f t="shared" si="43"/>
        <v>45272.663194444445</v>
      </c>
      <c r="U892" s="92">
        <f t="shared" si="44"/>
        <v>1.7361111109494232E-2</v>
      </c>
      <c r="V892" s="2" t="s">
        <v>25</v>
      </c>
      <c r="W892" s="2" t="s">
        <v>47</v>
      </c>
    </row>
    <row r="893" spans="1:23" ht="18" customHeight="1" x14ac:dyDescent="0.25">
      <c r="A893" s="107">
        <v>893</v>
      </c>
      <c r="B893" s="3">
        <v>45272</v>
      </c>
      <c r="C893" s="3" t="str">
        <f>TEXT(Table1[[#This Row],[CALL DATE]], "mmm yyy")</f>
        <v>Dec 2023</v>
      </c>
      <c r="D893" s="4">
        <v>0.6875</v>
      </c>
      <c r="E893" s="4">
        <v>0.69097222222222221</v>
      </c>
      <c r="F893" s="130">
        <f>Table1[[#This Row],[CALL 
ATTENDED 
TIME]]-Table1[[#This Row],[CALL RECEIVED TIME]]</f>
        <v>3.4722222222222099E-3</v>
      </c>
      <c r="G893" s="17" t="s">
        <v>1989</v>
      </c>
      <c r="H893" s="5" t="s">
        <v>101</v>
      </c>
      <c r="I893" s="5" t="s">
        <v>1871</v>
      </c>
      <c r="J893" s="2" t="s">
        <v>77</v>
      </c>
      <c r="K893" s="5" t="s">
        <v>218</v>
      </c>
      <c r="L893" s="18" t="s">
        <v>3162</v>
      </c>
      <c r="M893" s="18" t="s">
        <v>3163</v>
      </c>
      <c r="N893" s="63" t="s">
        <v>41</v>
      </c>
      <c r="O893" s="2" t="s">
        <v>41</v>
      </c>
      <c r="P893" s="3">
        <v>45272</v>
      </c>
      <c r="Q893" s="3" t="str">
        <f>TEXT(Table1[[#This Row],[END DATE ]], "MMMM YYYY")</f>
        <v>December 2023</v>
      </c>
      <c r="R893" s="4">
        <v>0.69791666666666663</v>
      </c>
      <c r="S893" s="6">
        <f t="shared" si="42"/>
        <v>45272.6875</v>
      </c>
      <c r="T893" s="6">
        <f t="shared" si="43"/>
        <v>45272.697916666664</v>
      </c>
      <c r="U893" s="92">
        <f t="shared" si="44"/>
        <v>1.0416666664241347E-2</v>
      </c>
      <c r="V893" s="2" t="s">
        <v>25</v>
      </c>
      <c r="W893" s="10" t="s">
        <v>26</v>
      </c>
    </row>
    <row r="894" spans="1:23" ht="18" customHeight="1" x14ac:dyDescent="0.25">
      <c r="A894" s="107">
        <v>894</v>
      </c>
      <c r="B894" s="3">
        <v>45272</v>
      </c>
      <c r="C894" s="3" t="str">
        <f>TEXT(Table1[[#This Row],[CALL DATE]], "mmm yyy")</f>
        <v>Dec 2023</v>
      </c>
      <c r="D894" s="4">
        <v>0.92361111111111116</v>
      </c>
      <c r="E894" s="4">
        <v>0.92708333333333337</v>
      </c>
      <c r="F894" s="130">
        <f>Table1[[#This Row],[CALL 
ATTENDED 
TIME]]-Table1[[#This Row],[CALL RECEIVED TIME]]</f>
        <v>3.4722222222222099E-3</v>
      </c>
      <c r="G894" s="17" t="s">
        <v>3651</v>
      </c>
      <c r="H894" s="2" t="s">
        <v>43</v>
      </c>
      <c r="I894" s="2" t="s">
        <v>256</v>
      </c>
      <c r="J894" s="2" t="s">
        <v>21</v>
      </c>
      <c r="K894" s="5" t="s">
        <v>45</v>
      </c>
      <c r="L894" s="22" t="s">
        <v>641</v>
      </c>
      <c r="M894" s="18" t="s">
        <v>3164</v>
      </c>
      <c r="N894" s="2" t="s">
        <v>41</v>
      </c>
      <c r="O894" s="2" t="s">
        <v>270</v>
      </c>
      <c r="P894" s="3">
        <v>45272</v>
      </c>
      <c r="Q894" s="3" t="str">
        <f>TEXT(Table1[[#This Row],[END DATE ]], "MMMM YYYY")</f>
        <v>December 2023</v>
      </c>
      <c r="R894" s="4">
        <v>0.9375</v>
      </c>
      <c r="S894" s="6">
        <f t="shared" si="42"/>
        <v>45272.923611111109</v>
      </c>
      <c r="T894" s="6">
        <f t="shared" si="43"/>
        <v>45272.9375</v>
      </c>
      <c r="U894" s="92">
        <f t="shared" si="44"/>
        <v>1.3888888890505768E-2</v>
      </c>
      <c r="V894" s="2" t="s">
        <v>72</v>
      </c>
      <c r="W894" s="2" t="s">
        <v>47</v>
      </c>
    </row>
    <row r="895" spans="1:23" ht="18" customHeight="1" x14ac:dyDescent="0.25">
      <c r="A895" s="107">
        <v>895</v>
      </c>
      <c r="B895" s="3">
        <v>45272</v>
      </c>
      <c r="C895" s="3" t="str">
        <f>TEXT(Table1[[#This Row],[CALL DATE]], "mmm yyy")</f>
        <v>Dec 2023</v>
      </c>
      <c r="D895" s="4">
        <v>0.9375</v>
      </c>
      <c r="E895" s="4">
        <v>0.9375</v>
      </c>
      <c r="F895" s="130">
        <f>Table1[[#This Row],[CALL 
ATTENDED 
TIME]]-Table1[[#This Row],[CALL RECEIVED TIME]]</f>
        <v>0</v>
      </c>
      <c r="G895" s="17" t="s">
        <v>3651</v>
      </c>
      <c r="H895" s="2" t="s">
        <v>43</v>
      </c>
      <c r="I895" s="2" t="s">
        <v>256</v>
      </c>
      <c r="J895" s="2" t="s">
        <v>21</v>
      </c>
      <c r="K895" s="5" t="s">
        <v>45</v>
      </c>
      <c r="L895" s="18" t="s">
        <v>814</v>
      </c>
      <c r="M895" s="18" t="s">
        <v>3165</v>
      </c>
      <c r="N895" s="2" t="s">
        <v>41</v>
      </c>
      <c r="O895" s="2" t="s">
        <v>41</v>
      </c>
      <c r="P895" s="3">
        <v>45272</v>
      </c>
      <c r="Q895" s="3" t="str">
        <f>TEXT(Table1[[#This Row],[END DATE ]], "MMMM YYYY")</f>
        <v>December 2023</v>
      </c>
      <c r="R895" s="4">
        <v>0.95138888888888884</v>
      </c>
      <c r="S895" s="6">
        <f t="shared" si="42"/>
        <v>45272.9375</v>
      </c>
      <c r="T895" s="6">
        <f t="shared" si="43"/>
        <v>45272.951388888891</v>
      </c>
      <c r="U895" s="92">
        <f t="shared" si="44"/>
        <v>1.3888888890505768E-2</v>
      </c>
      <c r="V895" s="2" t="s">
        <v>25</v>
      </c>
      <c r="W895" s="2" t="s">
        <v>47</v>
      </c>
    </row>
    <row r="896" spans="1:23" ht="18" customHeight="1" x14ac:dyDescent="0.25">
      <c r="A896" s="107">
        <v>896</v>
      </c>
      <c r="B896" s="3">
        <v>45272</v>
      </c>
      <c r="C896" s="3" t="str">
        <f>TEXT(Table1[[#This Row],[CALL DATE]], "mmm yyy")</f>
        <v>Dec 2023</v>
      </c>
      <c r="D896" s="21">
        <v>0.45833333333333331</v>
      </c>
      <c r="E896" s="21">
        <v>0.47916666666666669</v>
      </c>
      <c r="F896" s="130">
        <f>Table1[[#This Row],[CALL 
ATTENDED 
TIME]]-Table1[[#This Row],[CALL RECEIVED TIME]]</f>
        <v>2.083333333333337E-2</v>
      </c>
      <c r="G896" s="17" t="s">
        <v>3645</v>
      </c>
      <c r="H896" s="5" t="s">
        <v>506</v>
      </c>
      <c r="I896" s="5" t="s">
        <v>507</v>
      </c>
      <c r="J896" s="82" t="s">
        <v>54</v>
      </c>
      <c r="K896" s="5" t="s">
        <v>179</v>
      </c>
      <c r="L896" s="17" t="s">
        <v>3166</v>
      </c>
      <c r="M896" s="17" t="s">
        <v>3167</v>
      </c>
      <c r="N896" s="63" t="s">
        <v>41</v>
      </c>
      <c r="O896" s="2" t="s">
        <v>41</v>
      </c>
      <c r="P896" s="3">
        <v>45272</v>
      </c>
      <c r="Q896" s="3" t="str">
        <f>TEXT(Table1[[#This Row],[END DATE ]], "MMMM YYYY")</f>
        <v>December 2023</v>
      </c>
      <c r="R896" s="21">
        <v>0.53472222222222221</v>
      </c>
      <c r="S896" s="6">
        <f t="shared" si="42"/>
        <v>45272.458333333336</v>
      </c>
      <c r="T896" s="6">
        <f t="shared" si="43"/>
        <v>45272.534722222219</v>
      </c>
      <c r="U896" s="92">
        <f t="shared" si="44"/>
        <v>7.6388888883229811E-2</v>
      </c>
      <c r="V896" s="2" t="s">
        <v>25</v>
      </c>
      <c r="W896" s="10" t="s">
        <v>42</v>
      </c>
    </row>
    <row r="897" spans="1:23" ht="18" customHeight="1" x14ac:dyDescent="0.25">
      <c r="A897" s="107">
        <v>897</v>
      </c>
      <c r="B897" s="3">
        <v>45272</v>
      </c>
      <c r="C897" s="3" t="str">
        <f>TEXT(Table1[[#This Row],[CALL DATE]], "mmm yyy")</f>
        <v>Dec 2023</v>
      </c>
      <c r="D897" s="21">
        <v>0.49305555555555558</v>
      </c>
      <c r="E897" s="21">
        <v>0.5</v>
      </c>
      <c r="F897" s="130">
        <f>Table1[[#This Row],[CALL 
ATTENDED 
TIME]]-Table1[[#This Row],[CALL RECEIVED TIME]]</f>
        <v>6.9444444444444198E-3</v>
      </c>
      <c r="G897" s="17" t="s">
        <v>852</v>
      </c>
      <c r="H897" s="5" t="s">
        <v>533</v>
      </c>
      <c r="I897" s="5" t="s">
        <v>1510</v>
      </c>
      <c r="J897" s="82" t="s">
        <v>54</v>
      </c>
      <c r="K897" s="5" t="s">
        <v>179</v>
      </c>
      <c r="L897" s="18" t="s">
        <v>3168</v>
      </c>
      <c r="M897" s="18" t="s">
        <v>3169</v>
      </c>
      <c r="N897" s="63" t="s">
        <v>41</v>
      </c>
      <c r="O897" s="2" t="s">
        <v>41</v>
      </c>
      <c r="P897" s="3">
        <v>45272</v>
      </c>
      <c r="Q897" s="3" t="str">
        <f>TEXT(Table1[[#This Row],[END DATE ]], "MMMM YYYY")</f>
        <v>December 2023</v>
      </c>
      <c r="R897" s="21">
        <v>0.50694444444444442</v>
      </c>
      <c r="S897" s="6">
        <f t="shared" ref="S897:S960" si="45">B897+D897</f>
        <v>45272.493055555555</v>
      </c>
      <c r="T897" s="6">
        <f t="shared" si="43"/>
        <v>45272.506944444445</v>
      </c>
      <c r="U897" s="92">
        <f t="shared" si="44"/>
        <v>1.3888888890505768E-2</v>
      </c>
      <c r="V897" s="2" t="s">
        <v>25</v>
      </c>
      <c r="W897" s="10" t="s">
        <v>26</v>
      </c>
    </row>
    <row r="898" spans="1:23" ht="18" customHeight="1" x14ac:dyDescent="0.25">
      <c r="A898" s="107">
        <v>898</v>
      </c>
      <c r="B898" s="3">
        <v>45272</v>
      </c>
      <c r="C898" s="3" t="str">
        <f>TEXT(Table1[[#This Row],[CALL DATE]], "mmm yyy")</f>
        <v>Dec 2023</v>
      </c>
      <c r="D898" s="4">
        <v>0.4201388888888889</v>
      </c>
      <c r="E898" s="4">
        <v>0.4236111111111111</v>
      </c>
      <c r="F898" s="130">
        <f>Table1[[#This Row],[CALL 
ATTENDED 
TIME]]-Table1[[#This Row],[CALL RECEIVED TIME]]</f>
        <v>3.4722222222222099E-3</v>
      </c>
      <c r="G898" s="17" t="s">
        <v>1989</v>
      </c>
      <c r="H898" s="5" t="s">
        <v>355</v>
      </c>
      <c r="I898" s="5" t="s">
        <v>2393</v>
      </c>
      <c r="J898" s="5" t="s">
        <v>38</v>
      </c>
      <c r="K898" s="5" t="s">
        <v>45</v>
      </c>
      <c r="L898" s="18" t="s">
        <v>3160</v>
      </c>
      <c r="M898" s="19" t="s">
        <v>3170</v>
      </c>
      <c r="N898" s="63" t="s">
        <v>41</v>
      </c>
      <c r="O898" s="10" t="s">
        <v>3345</v>
      </c>
      <c r="P898" s="3">
        <v>45272</v>
      </c>
      <c r="Q898" s="3" t="str">
        <f>TEXT(Table1[[#This Row],[END DATE ]], "MMMM YYYY")</f>
        <v>December 2023</v>
      </c>
      <c r="R898" s="4">
        <v>0.4375</v>
      </c>
      <c r="S898" s="6">
        <f t="shared" si="45"/>
        <v>45272.420138888891</v>
      </c>
      <c r="T898" s="6">
        <f t="shared" si="43"/>
        <v>45272.4375</v>
      </c>
      <c r="U898" s="92">
        <f t="shared" si="44"/>
        <v>1.7361111109494232E-2</v>
      </c>
      <c r="V898" s="2" t="s">
        <v>72</v>
      </c>
      <c r="W898" s="10" t="s">
        <v>26</v>
      </c>
    </row>
    <row r="899" spans="1:23" ht="18" customHeight="1" x14ac:dyDescent="0.25">
      <c r="A899" s="107">
        <v>899</v>
      </c>
      <c r="B899" s="3">
        <v>45273</v>
      </c>
      <c r="C899" s="3" t="str">
        <f>TEXT(Table1[[#This Row],[CALL DATE]], "mmm yyy")</f>
        <v>Dec 2023</v>
      </c>
      <c r="D899" s="4">
        <v>0.64583333333333337</v>
      </c>
      <c r="E899" s="4">
        <v>0.64930555555555558</v>
      </c>
      <c r="F899" s="130">
        <f>Table1[[#This Row],[CALL 
ATTENDED 
TIME]]-Table1[[#This Row],[CALL RECEIVED TIME]]</f>
        <v>3.4722222222222099E-3</v>
      </c>
      <c r="G899" s="17" t="s">
        <v>3649</v>
      </c>
      <c r="H899" s="5" t="s">
        <v>19</v>
      </c>
      <c r="I899" s="5" t="s">
        <v>149</v>
      </c>
      <c r="J899" s="2" t="s">
        <v>77</v>
      </c>
      <c r="K899" s="5" t="s">
        <v>1608</v>
      </c>
      <c r="L899" s="18" t="s">
        <v>22</v>
      </c>
      <c r="M899" s="19" t="s">
        <v>3171</v>
      </c>
      <c r="N899" s="2" t="s">
        <v>41</v>
      </c>
      <c r="O899" s="10" t="s">
        <v>41</v>
      </c>
      <c r="P899" s="3">
        <v>45273</v>
      </c>
      <c r="Q899" s="3" t="str">
        <f>TEXT(Table1[[#This Row],[END DATE ]], "MMMM YYYY")</f>
        <v>December 2023</v>
      </c>
      <c r="R899" s="4">
        <v>0.66319444444444442</v>
      </c>
      <c r="S899" s="6">
        <f t="shared" si="45"/>
        <v>45273.645833333336</v>
      </c>
      <c r="T899" s="6">
        <f t="shared" si="43"/>
        <v>45273.663194444445</v>
      </c>
      <c r="U899" s="92">
        <f t="shared" si="44"/>
        <v>1.7361111109494232E-2</v>
      </c>
      <c r="V899" s="2" t="s">
        <v>25</v>
      </c>
      <c r="W899" s="2" t="s">
        <v>42</v>
      </c>
    </row>
    <row r="900" spans="1:23" ht="18" customHeight="1" x14ac:dyDescent="0.25">
      <c r="A900" s="107">
        <v>900</v>
      </c>
      <c r="B900" s="3">
        <v>45273</v>
      </c>
      <c r="C900" s="3" t="str">
        <f>TEXT(Table1[[#This Row],[CALL DATE]], "mmm yyy")</f>
        <v>Dec 2023</v>
      </c>
      <c r="D900" s="4">
        <v>0.91666666666666663</v>
      </c>
      <c r="E900" s="4">
        <v>0.92361111111111116</v>
      </c>
      <c r="F900" s="130">
        <f>Table1[[#This Row],[CALL 
ATTENDED 
TIME]]-Table1[[#This Row],[CALL RECEIVED TIME]]</f>
        <v>6.9444444444445308E-3</v>
      </c>
      <c r="G900" s="18" t="s">
        <v>57</v>
      </c>
      <c r="H900" s="2" t="s">
        <v>27</v>
      </c>
      <c r="I900" s="2" t="s">
        <v>58</v>
      </c>
      <c r="J900" s="2" t="s">
        <v>21</v>
      </c>
      <c r="K900" s="2" t="s">
        <v>162</v>
      </c>
      <c r="L900" s="18" t="s">
        <v>3098</v>
      </c>
      <c r="M900" s="18" t="s">
        <v>3468</v>
      </c>
      <c r="N900" s="2" t="s">
        <v>41</v>
      </c>
      <c r="O900" s="2" t="s">
        <v>41</v>
      </c>
      <c r="P900" s="3">
        <v>45273</v>
      </c>
      <c r="Q900" s="3" t="str">
        <f>TEXT(Table1[[#This Row],[END DATE ]], "MMMM YYYY")</f>
        <v>December 2023</v>
      </c>
      <c r="R900" s="4">
        <v>0.9375</v>
      </c>
      <c r="S900" s="6">
        <f t="shared" si="45"/>
        <v>45273.916666666664</v>
      </c>
      <c r="T900" s="6">
        <f t="shared" si="43"/>
        <v>45273.9375</v>
      </c>
      <c r="U900" s="92">
        <f t="shared" si="44"/>
        <v>2.0833333335758653E-2</v>
      </c>
      <c r="V900" s="2" t="s">
        <v>25</v>
      </c>
      <c r="W900" s="2" t="s">
        <v>47</v>
      </c>
    </row>
    <row r="901" spans="1:23" ht="18" customHeight="1" x14ac:dyDescent="0.25">
      <c r="A901" s="107">
        <v>901</v>
      </c>
      <c r="B901" s="3">
        <v>45273</v>
      </c>
      <c r="C901" s="3" t="str">
        <f>TEXT(Table1[[#This Row],[CALL DATE]], "mmm yyy")</f>
        <v>Dec 2023</v>
      </c>
      <c r="D901" s="21">
        <v>0.52083333333333337</v>
      </c>
      <c r="E901" s="21">
        <v>0.52777777777777779</v>
      </c>
      <c r="F901" s="130">
        <f>Table1[[#This Row],[CALL 
ATTENDED 
TIME]]-Table1[[#This Row],[CALL RECEIVED TIME]]</f>
        <v>6.9444444444444198E-3</v>
      </c>
      <c r="G901" s="17" t="s">
        <v>3678</v>
      </c>
      <c r="H901" s="5" t="s">
        <v>43</v>
      </c>
      <c r="I901" s="5" t="s">
        <v>537</v>
      </c>
      <c r="J901" s="82" t="s">
        <v>54</v>
      </c>
      <c r="K901" s="2" t="s">
        <v>55</v>
      </c>
      <c r="L901" s="18" t="s">
        <v>3172</v>
      </c>
      <c r="M901" s="18" t="s">
        <v>3550</v>
      </c>
      <c r="N901" s="63" t="s">
        <v>41</v>
      </c>
      <c r="O901" s="2" t="s">
        <v>41</v>
      </c>
      <c r="P901" s="3">
        <v>45273</v>
      </c>
      <c r="Q901" s="3" t="str">
        <f>TEXT(Table1[[#This Row],[END DATE ]], "MMMM YYYY")</f>
        <v>December 2023</v>
      </c>
      <c r="R901" s="21">
        <v>0.53472222222222221</v>
      </c>
      <c r="S901" s="6">
        <f t="shared" si="45"/>
        <v>45273.520833333336</v>
      </c>
      <c r="T901" s="6">
        <f t="shared" si="43"/>
        <v>45273.534722222219</v>
      </c>
      <c r="U901" s="92">
        <f t="shared" si="44"/>
        <v>1.3888888883229811E-2</v>
      </c>
      <c r="V901" s="2" t="s">
        <v>25</v>
      </c>
      <c r="W901" s="10" t="s">
        <v>26</v>
      </c>
    </row>
    <row r="902" spans="1:23" ht="18" customHeight="1" x14ac:dyDescent="0.25">
      <c r="A902" s="107">
        <v>902</v>
      </c>
      <c r="B902" s="3">
        <v>45273</v>
      </c>
      <c r="C902" s="3" t="str">
        <f>TEXT(Table1[[#This Row],[CALL DATE]], "mmm yyy")</f>
        <v>Dec 2023</v>
      </c>
      <c r="D902" s="4">
        <v>0.3923611111111111</v>
      </c>
      <c r="E902" s="4">
        <v>0.39583333333333331</v>
      </c>
      <c r="F902" s="130">
        <f>Table1[[#This Row],[CALL 
ATTENDED 
TIME]]-Table1[[#This Row],[CALL RECEIVED TIME]]</f>
        <v>3.4722222222222099E-3</v>
      </c>
      <c r="G902" s="17" t="s">
        <v>3654</v>
      </c>
      <c r="H902" s="5" t="s">
        <v>27</v>
      </c>
      <c r="I902" s="5" t="s">
        <v>145</v>
      </c>
      <c r="J902" s="2" t="s">
        <v>38</v>
      </c>
      <c r="K902" s="5" t="s">
        <v>45</v>
      </c>
      <c r="L902" s="18" t="s">
        <v>3173</v>
      </c>
      <c r="M902" s="19" t="s">
        <v>3174</v>
      </c>
      <c r="N902" s="63" t="s">
        <v>41</v>
      </c>
      <c r="O902" s="2" t="s">
        <v>41</v>
      </c>
      <c r="P902" s="3">
        <v>45273</v>
      </c>
      <c r="Q902" s="3" t="str">
        <f>TEXT(Table1[[#This Row],[END DATE ]], "MMMM YYYY")</f>
        <v>December 2023</v>
      </c>
      <c r="R902" s="4">
        <v>0.40972222222222227</v>
      </c>
      <c r="S902" s="6">
        <f t="shared" si="45"/>
        <v>45273.392361111109</v>
      </c>
      <c r="T902" s="6">
        <f t="shared" si="43"/>
        <v>45273.409722222219</v>
      </c>
      <c r="U902" s="92">
        <f t="shared" si="44"/>
        <v>1.7361111109494232E-2</v>
      </c>
      <c r="V902" s="2" t="s">
        <v>25</v>
      </c>
      <c r="W902" s="10" t="s">
        <v>26</v>
      </c>
    </row>
    <row r="903" spans="1:23" ht="18" customHeight="1" x14ac:dyDescent="0.25">
      <c r="A903" s="107">
        <v>903</v>
      </c>
      <c r="B903" s="3">
        <v>45274</v>
      </c>
      <c r="C903" s="3" t="str">
        <f>TEXT(Table1[[#This Row],[CALL DATE]], "mmm yyy")</f>
        <v>Dec 2023</v>
      </c>
      <c r="D903" s="4">
        <v>0.16666666666666666</v>
      </c>
      <c r="E903" s="4">
        <v>0.17361111111111113</v>
      </c>
      <c r="F903" s="130">
        <f>Table1[[#This Row],[CALL 
ATTENDED 
TIME]]-Table1[[#This Row],[CALL RECEIVED TIME]]</f>
        <v>6.9444444444444753E-3</v>
      </c>
      <c r="G903" s="17" t="s">
        <v>3651</v>
      </c>
      <c r="H903" s="5" t="s">
        <v>43</v>
      </c>
      <c r="I903" s="5" t="s">
        <v>310</v>
      </c>
      <c r="J903" s="2" t="s">
        <v>171</v>
      </c>
      <c r="K903" s="5" t="s">
        <v>45</v>
      </c>
      <c r="L903" s="18" t="s">
        <v>845</v>
      </c>
      <c r="M903" s="19" t="s">
        <v>3175</v>
      </c>
      <c r="N903" s="2" t="s">
        <v>41</v>
      </c>
      <c r="O903" s="5" t="s">
        <v>41</v>
      </c>
      <c r="P903" s="3">
        <v>45274</v>
      </c>
      <c r="Q903" s="3" t="str">
        <f>TEXT(Table1[[#This Row],[END DATE ]], "MMMM YYYY")</f>
        <v>December 2023</v>
      </c>
      <c r="R903" s="4">
        <v>0.20138888888888887</v>
      </c>
      <c r="S903" s="6">
        <f t="shared" si="45"/>
        <v>45274.166666666664</v>
      </c>
      <c r="T903" s="6">
        <f t="shared" si="43"/>
        <v>45274.201388888891</v>
      </c>
      <c r="U903" s="92">
        <f t="shared" si="44"/>
        <v>3.4722222226264421E-2</v>
      </c>
      <c r="V903" s="2" t="s">
        <v>25</v>
      </c>
      <c r="W903" s="2" t="s">
        <v>47</v>
      </c>
    </row>
    <row r="904" spans="1:23" ht="18" customHeight="1" x14ac:dyDescent="0.25">
      <c r="A904" s="107">
        <v>904</v>
      </c>
      <c r="B904" s="3">
        <v>45274</v>
      </c>
      <c r="C904" s="3" t="str">
        <f>TEXT(Table1[[#This Row],[CALL DATE]], "mmm yyy")</f>
        <v>Dec 2023</v>
      </c>
      <c r="D904" s="21">
        <v>0.52083333333333337</v>
      </c>
      <c r="E904" s="21">
        <v>0.52777777777777779</v>
      </c>
      <c r="F904" s="130">
        <f>Table1[[#This Row],[CALL 
ATTENDED 
TIME]]-Table1[[#This Row],[CALL RECEIVED TIME]]</f>
        <v>6.9444444444444198E-3</v>
      </c>
      <c r="G904" s="17" t="s">
        <v>3678</v>
      </c>
      <c r="H904" s="5" t="s">
        <v>43</v>
      </c>
      <c r="I904" s="5" t="s">
        <v>53</v>
      </c>
      <c r="J904" s="82" t="s">
        <v>54</v>
      </c>
      <c r="K904" s="2" t="s">
        <v>55</v>
      </c>
      <c r="L904" s="18" t="s">
        <v>3176</v>
      </c>
      <c r="M904" s="18" t="s">
        <v>3177</v>
      </c>
      <c r="N904" s="63" t="s">
        <v>41</v>
      </c>
      <c r="O904" s="2" t="s">
        <v>41</v>
      </c>
      <c r="P904" s="3">
        <v>45274</v>
      </c>
      <c r="Q904" s="3" t="str">
        <f>TEXT(Table1[[#This Row],[END DATE ]], "MMMM YYYY")</f>
        <v>December 2023</v>
      </c>
      <c r="R904" s="21">
        <v>0.53472222222222221</v>
      </c>
      <c r="S904" s="6">
        <f t="shared" si="45"/>
        <v>45274.520833333336</v>
      </c>
      <c r="T904" s="6">
        <f t="shared" si="43"/>
        <v>45274.534722222219</v>
      </c>
      <c r="U904" s="92">
        <f t="shared" si="44"/>
        <v>1.3888888883229811E-2</v>
      </c>
      <c r="V904" s="2" t="s">
        <v>25</v>
      </c>
      <c r="W904" s="10" t="s">
        <v>26</v>
      </c>
    </row>
    <row r="905" spans="1:23" ht="18" customHeight="1" x14ac:dyDescent="0.25">
      <c r="A905" s="107">
        <v>905</v>
      </c>
      <c r="B905" s="3">
        <v>45274</v>
      </c>
      <c r="C905" s="3" t="str">
        <f>TEXT(Table1[[#This Row],[CALL DATE]], "mmm yyy")</f>
        <v>Dec 2023</v>
      </c>
      <c r="D905" s="21">
        <v>0.5625</v>
      </c>
      <c r="E905" s="21">
        <v>0.56944444444444442</v>
      </c>
      <c r="F905" s="130">
        <f>Table1[[#This Row],[CALL 
ATTENDED 
TIME]]-Table1[[#This Row],[CALL RECEIVED TIME]]</f>
        <v>6.9444444444444198E-3</v>
      </c>
      <c r="G905" s="17" t="s">
        <v>68</v>
      </c>
      <c r="H905" s="5" t="s">
        <v>69</v>
      </c>
      <c r="I905" s="5" t="s">
        <v>70</v>
      </c>
      <c r="J905" s="82" t="s">
        <v>54</v>
      </c>
      <c r="K905" s="34" t="s">
        <v>721</v>
      </c>
      <c r="L905" s="18" t="s">
        <v>3551</v>
      </c>
      <c r="M905" s="18" t="s">
        <v>3552</v>
      </c>
      <c r="N905" s="63" t="s">
        <v>41</v>
      </c>
      <c r="O905" s="2" t="s">
        <v>41</v>
      </c>
      <c r="P905" s="3">
        <v>45274</v>
      </c>
      <c r="Q905" s="3" t="str">
        <f>TEXT(Table1[[#This Row],[END DATE ]], "MMMM YYYY")</f>
        <v>December 2023</v>
      </c>
      <c r="R905" s="21">
        <v>0.59027777777777779</v>
      </c>
      <c r="S905" s="6">
        <f t="shared" si="45"/>
        <v>45274.5625</v>
      </c>
      <c r="T905" s="6">
        <f t="shared" ref="T905:T968" si="46">P905+R905</f>
        <v>45274.590277777781</v>
      </c>
      <c r="U905" s="92">
        <f t="shared" ref="U905:U968" si="47">T905-S905</f>
        <v>2.7777777781011537E-2</v>
      </c>
      <c r="V905" s="2" t="s">
        <v>25</v>
      </c>
      <c r="W905" s="10" t="s">
        <v>26</v>
      </c>
    </row>
    <row r="906" spans="1:23" ht="18" customHeight="1" x14ac:dyDescent="0.25">
      <c r="A906" s="107">
        <v>906</v>
      </c>
      <c r="B906" s="58">
        <v>45274</v>
      </c>
      <c r="C906" s="58" t="str">
        <f>TEXT(Table1[[#This Row],[CALL DATE]], "mmm yyy")</f>
        <v>Dec 2023</v>
      </c>
      <c r="D906" s="75">
        <v>0.4236111111111111</v>
      </c>
      <c r="E906" s="75">
        <v>0.42430555555555555</v>
      </c>
      <c r="F906" s="130">
        <f>Table1[[#This Row],[CALL 
ATTENDED 
TIME]]-Table1[[#This Row],[CALL RECEIVED TIME]]</f>
        <v>6.9444444444444198E-4</v>
      </c>
      <c r="G906" s="17" t="s">
        <v>3651</v>
      </c>
      <c r="H906" s="61" t="s">
        <v>43</v>
      </c>
      <c r="I906" s="5" t="s">
        <v>44</v>
      </c>
      <c r="J906" s="61" t="s">
        <v>443</v>
      </c>
      <c r="K906" s="5" t="s">
        <v>45</v>
      </c>
      <c r="L906" s="18" t="s">
        <v>845</v>
      </c>
      <c r="M906" s="80" t="s">
        <v>3178</v>
      </c>
      <c r="N906" s="81" t="s">
        <v>41</v>
      </c>
      <c r="O906" s="81" t="s">
        <v>41</v>
      </c>
      <c r="P906" s="58">
        <v>45274</v>
      </c>
      <c r="Q906" s="58" t="str">
        <f>TEXT(Table1[[#This Row],[END DATE ]], "MMMM YYYY")</f>
        <v>December 2023</v>
      </c>
      <c r="R906" s="75">
        <v>0.43055555555555558</v>
      </c>
      <c r="S906" s="6">
        <f t="shared" si="45"/>
        <v>45274.423611111109</v>
      </c>
      <c r="T906" s="6">
        <f t="shared" si="46"/>
        <v>45274.430555555555</v>
      </c>
      <c r="U906" s="92">
        <f t="shared" si="47"/>
        <v>6.9444444452528842E-3</v>
      </c>
      <c r="V906" s="2" t="s">
        <v>25</v>
      </c>
      <c r="W906" s="74" t="s">
        <v>47</v>
      </c>
    </row>
    <row r="907" spans="1:23" ht="18" customHeight="1" x14ac:dyDescent="0.25">
      <c r="A907" s="107">
        <v>907</v>
      </c>
      <c r="B907" s="3">
        <v>45275</v>
      </c>
      <c r="C907" s="3" t="str">
        <f>TEXT(Table1[[#This Row],[CALL DATE]], "mmm yyy")</f>
        <v>Dec 2023</v>
      </c>
      <c r="D907" s="4">
        <v>7.2916666666666671E-2</v>
      </c>
      <c r="E907" s="4">
        <v>7.6388888888888895E-2</v>
      </c>
      <c r="F907" s="130">
        <f>Table1[[#This Row],[CALL 
ATTENDED 
TIME]]-Table1[[#This Row],[CALL RECEIVED TIME]]</f>
        <v>3.4722222222222238E-3</v>
      </c>
      <c r="G907" s="17" t="s">
        <v>3666</v>
      </c>
      <c r="H907" s="2" t="s">
        <v>328</v>
      </c>
      <c r="I907" s="2" t="s">
        <v>329</v>
      </c>
      <c r="J907" s="2" t="s">
        <v>21</v>
      </c>
      <c r="K907" s="2" t="s">
        <v>162</v>
      </c>
      <c r="L907" s="18" t="s">
        <v>284</v>
      </c>
      <c r="M907" s="18" t="s">
        <v>3179</v>
      </c>
      <c r="N907" s="63" t="s">
        <v>41</v>
      </c>
      <c r="O907" s="2" t="s">
        <v>41</v>
      </c>
      <c r="P907" s="3">
        <v>45275</v>
      </c>
      <c r="Q907" s="3" t="str">
        <f>TEXT(Table1[[#This Row],[END DATE ]], "MMMM YYYY")</f>
        <v>December 2023</v>
      </c>
      <c r="R907" s="4">
        <v>9.0277777777777776E-2</v>
      </c>
      <c r="S907" s="6">
        <f t="shared" si="45"/>
        <v>45275.072916666664</v>
      </c>
      <c r="T907" s="6">
        <f t="shared" si="46"/>
        <v>45275.090277777781</v>
      </c>
      <c r="U907" s="92">
        <f t="shared" si="47"/>
        <v>1.7361111116770189E-2</v>
      </c>
      <c r="V907" s="2" t="s">
        <v>25</v>
      </c>
      <c r="W907" s="10" t="s">
        <v>26</v>
      </c>
    </row>
    <row r="908" spans="1:23" ht="18" customHeight="1" x14ac:dyDescent="0.25">
      <c r="A908" s="107">
        <v>908</v>
      </c>
      <c r="B908" s="3">
        <v>45275</v>
      </c>
      <c r="C908" s="3" t="str">
        <f>TEXT(Table1[[#This Row],[CALL DATE]], "mmm yyy")</f>
        <v>Dec 2023</v>
      </c>
      <c r="D908" s="4">
        <v>9.0277777777777776E-2</v>
      </c>
      <c r="E908" s="4">
        <v>9.1666666666666674E-2</v>
      </c>
      <c r="F908" s="130">
        <f>Table1[[#This Row],[CALL 
ATTENDED 
TIME]]-Table1[[#This Row],[CALL RECEIVED TIME]]</f>
        <v>1.3888888888888978E-3</v>
      </c>
      <c r="G908" s="17" t="s">
        <v>3666</v>
      </c>
      <c r="H908" s="2" t="s">
        <v>328</v>
      </c>
      <c r="I908" s="2" t="s">
        <v>329</v>
      </c>
      <c r="J908" s="2" t="s">
        <v>21</v>
      </c>
      <c r="K908" s="2" t="s">
        <v>162</v>
      </c>
      <c r="L908" s="18" t="s">
        <v>232</v>
      </c>
      <c r="M908" s="18" t="s">
        <v>3164</v>
      </c>
      <c r="N908" s="63" t="s">
        <v>41</v>
      </c>
      <c r="O908" s="2" t="s">
        <v>41</v>
      </c>
      <c r="P908" s="3">
        <v>45275</v>
      </c>
      <c r="Q908" s="3" t="str">
        <f>TEXT(Table1[[#This Row],[END DATE ]], "MMMM YYYY")</f>
        <v>December 2023</v>
      </c>
      <c r="R908" s="4">
        <v>0.10416666666666667</v>
      </c>
      <c r="S908" s="6">
        <f t="shared" si="45"/>
        <v>45275.090277777781</v>
      </c>
      <c r="T908" s="6">
        <f t="shared" si="46"/>
        <v>45275.104166666664</v>
      </c>
      <c r="U908" s="92">
        <f t="shared" si="47"/>
        <v>1.3888888883229811E-2</v>
      </c>
      <c r="V908" s="2" t="s">
        <v>25</v>
      </c>
      <c r="W908" s="10" t="s">
        <v>26</v>
      </c>
    </row>
    <row r="909" spans="1:23" ht="18" customHeight="1" x14ac:dyDescent="0.25">
      <c r="A909" s="107">
        <v>909</v>
      </c>
      <c r="B909" s="3">
        <v>45275</v>
      </c>
      <c r="C909" s="3" t="str">
        <f>TEXT(Table1[[#This Row],[CALL DATE]], "mmm yyy")</f>
        <v>Dec 2023</v>
      </c>
      <c r="D909" s="21">
        <v>0.5625</v>
      </c>
      <c r="E909" s="21">
        <v>0.56944444444444442</v>
      </c>
      <c r="F909" s="130">
        <f>Table1[[#This Row],[CALL 
ATTENDED 
TIME]]-Table1[[#This Row],[CALL RECEIVED TIME]]</f>
        <v>6.9444444444444198E-3</v>
      </c>
      <c r="G909" s="17" t="s">
        <v>858</v>
      </c>
      <c r="H909" s="5" t="s">
        <v>355</v>
      </c>
      <c r="I909" s="5" t="s">
        <v>859</v>
      </c>
      <c r="J909" s="82" t="s">
        <v>54</v>
      </c>
      <c r="K909" s="5" t="s">
        <v>45</v>
      </c>
      <c r="L909" s="17" t="s">
        <v>3180</v>
      </c>
      <c r="M909" s="17" t="s">
        <v>3181</v>
      </c>
      <c r="N909" s="63" t="s">
        <v>41</v>
      </c>
      <c r="O909" s="2" t="s">
        <v>41</v>
      </c>
      <c r="P909" s="3">
        <v>45275</v>
      </c>
      <c r="Q909" s="3" t="str">
        <f>TEXT(Table1[[#This Row],[END DATE ]], "MMMM YYYY")</f>
        <v>December 2023</v>
      </c>
      <c r="R909" s="21">
        <v>0.59027777777777779</v>
      </c>
      <c r="S909" s="6">
        <f t="shared" si="45"/>
        <v>45275.5625</v>
      </c>
      <c r="T909" s="6">
        <f t="shared" si="46"/>
        <v>45275.590277777781</v>
      </c>
      <c r="U909" s="92">
        <f t="shared" si="47"/>
        <v>2.7777777781011537E-2</v>
      </c>
      <c r="V909" s="2" t="s">
        <v>25</v>
      </c>
      <c r="W909" s="10" t="s">
        <v>26</v>
      </c>
    </row>
    <row r="910" spans="1:23" ht="18" customHeight="1" x14ac:dyDescent="0.25">
      <c r="A910" s="107">
        <v>910</v>
      </c>
      <c r="B910" s="58">
        <v>45275</v>
      </c>
      <c r="C910" s="58" t="str">
        <f>TEXT(Table1[[#This Row],[CALL DATE]], "mmm yyy")</f>
        <v>Dec 2023</v>
      </c>
      <c r="D910" s="75">
        <v>0.42708333333333331</v>
      </c>
      <c r="E910" s="75">
        <v>0.42986111111111108</v>
      </c>
      <c r="F910" s="130">
        <f>Table1[[#This Row],[CALL 
ATTENDED 
TIME]]-Table1[[#This Row],[CALL RECEIVED TIME]]</f>
        <v>2.7777777777777679E-3</v>
      </c>
      <c r="G910" s="64" t="s">
        <v>3654</v>
      </c>
      <c r="H910" s="61" t="s">
        <v>27</v>
      </c>
      <c r="I910" s="61" t="s">
        <v>145</v>
      </c>
      <c r="J910" s="61" t="s">
        <v>443</v>
      </c>
      <c r="K910" s="10" t="s">
        <v>45</v>
      </c>
      <c r="L910" s="80" t="s">
        <v>3182</v>
      </c>
      <c r="M910" s="80" t="s">
        <v>3183</v>
      </c>
      <c r="N910" s="63" t="s">
        <v>41</v>
      </c>
      <c r="O910" s="2" t="s">
        <v>41</v>
      </c>
      <c r="P910" s="58">
        <v>45275</v>
      </c>
      <c r="Q910" s="58" t="str">
        <f>TEXT(Table1[[#This Row],[END DATE ]], "MMMM YYYY")</f>
        <v>December 2023</v>
      </c>
      <c r="R910" s="75">
        <v>0.43402777777777773</v>
      </c>
      <c r="S910" s="6">
        <f t="shared" si="45"/>
        <v>45275.427083333336</v>
      </c>
      <c r="T910" s="6">
        <f t="shared" si="46"/>
        <v>45275.434027777781</v>
      </c>
      <c r="U910" s="92">
        <f t="shared" si="47"/>
        <v>6.9444444452528842E-3</v>
      </c>
      <c r="V910" s="2" t="s">
        <v>25</v>
      </c>
      <c r="W910" s="10" t="s">
        <v>26</v>
      </c>
    </row>
    <row r="911" spans="1:23" ht="18" customHeight="1" x14ac:dyDescent="0.25">
      <c r="A911" s="107">
        <v>911</v>
      </c>
      <c r="B911" s="58">
        <v>45275</v>
      </c>
      <c r="C911" s="58" t="str">
        <f>TEXT(Table1[[#This Row],[CALL DATE]], "mmm yyy")</f>
        <v>Dec 2023</v>
      </c>
      <c r="D911" s="75">
        <v>0.63194444444444442</v>
      </c>
      <c r="E911" s="75">
        <v>0.63541666666666663</v>
      </c>
      <c r="F911" s="130">
        <f>Table1[[#This Row],[CALL 
ATTENDED 
TIME]]-Table1[[#This Row],[CALL RECEIVED TIME]]</f>
        <v>3.4722222222222099E-3</v>
      </c>
      <c r="G911" s="64" t="s">
        <v>100</v>
      </c>
      <c r="H911" s="61" t="s">
        <v>355</v>
      </c>
      <c r="I911" s="61" t="s">
        <v>356</v>
      </c>
      <c r="J911" s="61" t="s">
        <v>443</v>
      </c>
      <c r="K911" s="5" t="s">
        <v>45</v>
      </c>
      <c r="L911" s="80" t="s">
        <v>3184</v>
      </c>
      <c r="M911" s="80" t="s">
        <v>3185</v>
      </c>
      <c r="N911" s="63" t="s">
        <v>41</v>
      </c>
      <c r="O911" s="2" t="s">
        <v>41</v>
      </c>
      <c r="P911" s="58">
        <v>45275</v>
      </c>
      <c r="Q911" s="58" t="str">
        <f>TEXT(Table1[[#This Row],[END DATE ]], "MMMM YYYY")</f>
        <v>December 2023</v>
      </c>
      <c r="R911" s="75">
        <v>0.63750000000000007</v>
      </c>
      <c r="S911" s="6">
        <f t="shared" si="45"/>
        <v>45275.631944444445</v>
      </c>
      <c r="T911" s="6">
        <f t="shared" si="46"/>
        <v>45275.637499999997</v>
      </c>
      <c r="U911" s="92">
        <f t="shared" si="47"/>
        <v>5.5555555518367328E-3</v>
      </c>
      <c r="V911" s="2" t="s">
        <v>25</v>
      </c>
      <c r="W911" s="10" t="s">
        <v>26</v>
      </c>
    </row>
    <row r="912" spans="1:23" ht="18" customHeight="1" x14ac:dyDescent="0.25">
      <c r="A912" s="107">
        <v>912</v>
      </c>
      <c r="B912" s="58">
        <v>45275</v>
      </c>
      <c r="C912" s="58" t="str">
        <f>TEXT(Table1[[#This Row],[CALL DATE]], "mmm yyy")</f>
        <v>Dec 2023</v>
      </c>
      <c r="D912" s="75">
        <v>0.63888888888888895</v>
      </c>
      <c r="E912" s="75">
        <v>0.64236111111111105</v>
      </c>
      <c r="F912" s="130">
        <f>Table1[[#This Row],[CALL 
ATTENDED 
TIME]]-Table1[[#This Row],[CALL RECEIVED TIME]]</f>
        <v>3.4722222222220989E-3</v>
      </c>
      <c r="G912" s="64" t="s">
        <v>100</v>
      </c>
      <c r="H912" s="61" t="s">
        <v>355</v>
      </c>
      <c r="I912" s="61" t="s">
        <v>356</v>
      </c>
      <c r="J912" s="61" t="s">
        <v>443</v>
      </c>
      <c r="K912" s="5" t="s">
        <v>45</v>
      </c>
      <c r="L912" s="80" t="s">
        <v>3186</v>
      </c>
      <c r="M912" s="80" t="s">
        <v>3187</v>
      </c>
      <c r="N912" s="63" t="s">
        <v>41</v>
      </c>
      <c r="O912" s="2" t="s">
        <v>41</v>
      </c>
      <c r="P912" s="58">
        <v>45275</v>
      </c>
      <c r="Q912" s="58" t="str">
        <f>TEXT(Table1[[#This Row],[END DATE ]], "MMMM YYYY")</f>
        <v>December 2023</v>
      </c>
      <c r="R912" s="75">
        <v>0.64583333333333337</v>
      </c>
      <c r="S912" s="6">
        <f t="shared" si="45"/>
        <v>45275.638888888891</v>
      </c>
      <c r="T912" s="6">
        <f t="shared" si="46"/>
        <v>45275.645833333336</v>
      </c>
      <c r="U912" s="92">
        <f t="shared" si="47"/>
        <v>6.9444444452528842E-3</v>
      </c>
      <c r="V912" s="2" t="s">
        <v>25</v>
      </c>
      <c r="W912" s="10" t="s">
        <v>26</v>
      </c>
    </row>
    <row r="913" spans="1:23" ht="18" customHeight="1" x14ac:dyDescent="0.25">
      <c r="A913" s="107">
        <v>913</v>
      </c>
      <c r="B913" s="3">
        <v>45276</v>
      </c>
      <c r="C913" s="3" t="str">
        <f>TEXT(Table1[[#This Row],[CALL DATE]], "mmm yyy")</f>
        <v>Dec 2023</v>
      </c>
      <c r="D913" s="4">
        <v>0.38194444444444442</v>
      </c>
      <c r="E913" s="4">
        <v>0.38541666666666669</v>
      </c>
      <c r="F913" s="130">
        <f>Table1[[#This Row],[CALL 
ATTENDED 
TIME]]-Table1[[#This Row],[CALL RECEIVED TIME]]</f>
        <v>3.4722222222222654E-3</v>
      </c>
      <c r="G913" s="17" t="s">
        <v>1840</v>
      </c>
      <c r="H913" s="5" t="s">
        <v>116</v>
      </c>
      <c r="I913" s="5" t="s">
        <v>1841</v>
      </c>
      <c r="J913" s="2" t="s">
        <v>171</v>
      </c>
      <c r="K913" s="5" t="s">
        <v>45</v>
      </c>
      <c r="L913" s="18" t="s">
        <v>3188</v>
      </c>
      <c r="M913" s="18" t="s">
        <v>3189</v>
      </c>
      <c r="N913" s="10" t="s">
        <v>3190</v>
      </c>
      <c r="O913" s="2" t="s">
        <v>41</v>
      </c>
      <c r="P913" s="3">
        <v>45276</v>
      </c>
      <c r="Q913" s="3" t="str">
        <f>TEXT(Table1[[#This Row],[END DATE ]], "MMMM YYYY")</f>
        <v>December 2023</v>
      </c>
      <c r="R913" s="4">
        <v>0.5</v>
      </c>
      <c r="S913" s="6">
        <f t="shared" si="45"/>
        <v>45276.381944444445</v>
      </c>
      <c r="T913" s="6">
        <f t="shared" si="46"/>
        <v>45276.5</v>
      </c>
      <c r="U913" s="92">
        <f t="shared" si="47"/>
        <v>0.11805555555474712</v>
      </c>
      <c r="V913" s="2" t="s">
        <v>25</v>
      </c>
      <c r="W913" s="2" t="s">
        <v>47</v>
      </c>
    </row>
    <row r="914" spans="1:23" ht="18" customHeight="1" x14ac:dyDescent="0.25">
      <c r="A914" s="107">
        <v>914</v>
      </c>
      <c r="B914" s="3">
        <v>45276</v>
      </c>
      <c r="C914" s="3" t="str">
        <f>TEXT(Table1[[#This Row],[CALL DATE]], "mmm yyy")</f>
        <v>Dec 2023</v>
      </c>
      <c r="D914" s="4">
        <v>0.60416666666666663</v>
      </c>
      <c r="E914" s="4">
        <v>0.60763888888888895</v>
      </c>
      <c r="F914" s="130">
        <f>Table1[[#This Row],[CALL 
ATTENDED 
TIME]]-Table1[[#This Row],[CALL RECEIVED TIME]]</f>
        <v>3.4722222222223209E-3</v>
      </c>
      <c r="G914" s="17" t="s">
        <v>3653</v>
      </c>
      <c r="H914" s="5" t="s">
        <v>27</v>
      </c>
      <c r="I914" s="5" t="s">
        <v>338</v>
      </c>
      <c r="J914" s="2" t="s">
        <v>171</v>
      </c>
      <c r="K914" s="2" t="s">
        <v>182</v>
      </c>
      <c r="L914" s="25" t="s">
        <v>3191</v>
      </c>
      <c r="M914" s="19" t="s">
        <v>3192</v>
      </c>
      <c r="N914" s="2" t="s">
        <v>3553</v>
      </c>
      <c r="O914" s="2" t="s">
        <v>41</v>
      </c>
      <c r="P914" s="3">
        <v>45276</v>
      </c>
      <c r="Q914" s="3" t="str">
        <f>TEXT(Table1[[#This Row],[END DATE ]], "MMMM YYYY")</f>
        <v>December 2023</v>
      </c>
      <c r="R914" s="4">
        <v>0.61805555555555558</v>
      </c>
      <c r="S914" s="6">
        <f t="shared" si="45"/>
        <v>45276.604166666664</v>
      </c>
      <c r="T914" s="6">
        <f t="shared" si="46"/>
        <v>45276.618055555555</v>
      </c>
      <c r="U914" s="92">
        <f t="shared" si="47"/>
        <v>1.3888888890505768E-2</v>
      </c>
      <c r="V914" s="2" t="s">
        <v>25</v>
      </c>
      <c r="W914" s="10" t="s">
        <v>26</v>
      </c>
    </row>
    <row r="915" spans="1:23" ht="18" customHeight="1" x14ac:dyDescent="0.25">
      <c r="A915" s="107">
        <v>915</v>
      </c>
      <c r="B915" s="3">
        <v>45276</v>
      </c>
      <c r="C915" s="3" t="str">
        <f>TEXT(Table1[[#This Row],[CALL DATE]], "mmm yyy")</f>
        <v>Dec 2023</v>
      </c>
      <c r="D915" s="4">
        <v>0.64583333333333337</v>
      </c>
      <c r="E915" s="4">
        <v>0.64930555555555558</v>
      </c>
      <c r="F915" s="130">
        <f>Table1[[#This Row],[CALL 
ATTENDED 
TIME]]-Table1[[#This Row],[CALL RECEIVED TIME]]</f>
        <v>3.4722222222222099E-3</v>
      </c>
      <c r="G915" s="17" t="s">
        <v>1840</v>
      </c>
      <c r="H915" s="5" t="s">
        <v>116</v>
      </c>
      <c r="I915" s="5" t="s">
        <v>1841</v>
      </c>
      <c r="J915" s="2" t="s">
        <v>77</v>
      </c>
      <c r="K915" s="5" t="s">
        <v>45</v>
      </c>
      <c r="L915" s="18" t="s">
        <v>3193</v>
      </c>
      <c r="M915" s="19" t="s">
        <v>3194</v>
      </c>
      <c r="N915" s="2" t="s">
        <v>41</v>
      </c>
      <c r="O915" s="10" t="s">
        <v>41</v>
      </c>
      <c r="P915" s="3">
        <v>45276</v>
      </c>
      <c r="Q915" s="3" t="str">
        <f>TEXT(Table1[[#This Row],[END DATE ]], "MMMM YYYY")</f>
        <v>December 2023</v>
      </c>
      <c r="R915" s="4">
        <v>0.65625</v>
      </c>
      <c r="S915" s="6">
        <f t="shared" si="45"/>
        <v>45276.645833333336</v>
      </c>
      <c r="T915" s="6">
        <f t="shared" si="46"/>
        <v>45276.65625</v>
      </c>
      <c r="U915" s="92">
        <f t="shared" si="47"/>
        <v>1.0416666664241347E-2</v>
      </c>
      <c r="V915" s="2" t="s">
        <v>25</v>
      </c>
      <c r="W915" s="2" t="s">
        <v>47</v>
      </c>
    </row>
    <row r="916" spans="1:23" ht="18" customHeight="1" x14ac:dyDescent="0.25">
      <c r="A916" s="107">
        <v>916</v>
      </c>
      <c r="B916" s="3">
        <v>45276</v>
      </c>
      <c r="C916" s="3" t="str">
        <f>TEXT(Table1[[#This Row],[CALL DATE]], "mmm yyy")</f>
        <v>Dec 2023</v>
      </c>
      <c r="D916" s="4">
        <v>0.94791666666666663</v>
      </c>
      <c r="E916" s="4">
        <v>0.95138888888888884</v>
      </c>
      <c r="F916" s="130">
        <f>Table1[[#This Row],[CALL 
ATTENDED 
TIME]]-Table1[[#This Row],[CALL RECEIVED TIME]]</f>
        <v>3.4722222222222099E-3</v>
      </c>
      <c r="G916" s="18" t="s">
        <v>3654</v>
      </c>
      <c r="H916" s="2" t="s">
        <v>27</v>
      </c>
      <c r="I916" s="2" t="s">
        <v>28</v>
      </c>
      <c r="J916" s="2" t="s">
        <v>21</v>
      </c>
      <c r="K916" s="2" t="s">
        <v>162</v>
      </c>
      <c r="L916" s="18" t="s">
        <v>29</v>
      </c>
      <c r="M916" s="18" t="s">
        <v>3072</v>
      </c>
      <c r="N916" s="63" t="s">
        <v>41</v>
      </c>
      <c r="O916" s="2" t="s">
        <v>41</v>
      </c>
      <c r="P916" s="3">
        <v>45276</v>
      </c>
      <c r="Q916" s="3" t="str">
        <f>TEXT(Table1[[#This Row],[END DATE ]], "MMMM YYYY")</f>
        <v>December 2023</v>
      </c>
      <c r="R916" s="4">
        <v>0.95833333333333337</v>
      </c>
      <c r="S916" s="6">
        <f t="shared" si="45"/>
        <v>45276.947916666664</v>
      </c>
      <c r="T916" s="6">
        <f t="shared" si="46"/>
        <v>45276.958333333336</v>
      </c>
      <c r="U916" s="92">
        <f t="shared" si="47"/>
        <v>1.0416666671517305E-2</v>
      </c>
      <c r="V916" s="2" t="s">
        <v>25</v>
      </c>
      <c r="W916" s="10" t="s">
        <v>26</v>
      </c>
    </row>
    <row r="917" spans="1:23" ht="18" customHeight="1" x14ac:dyDescent="0.25">
      <c r="A917" s="107">
        <v>917</v>
      </c>
      <c r="B917" s="3">
        <v>45276</v>
      </c>
      <c r="C917" s="3" t="str">
        <f>TEXT(Table1[[#This Row],[CALL DATE]], "mmm yyy")</f>
        <v>Dec 2023</v>
      </c>
      <c r="D917" s="21">
        <v>0.73611111111111116</v>
      </c>
      <c r="E917" s="21">
        <v>0.74305555555555547</v>
      </c>
      <c r="F917" s="130">
        <f>Table1[[#This Row],[CALL 
ATTENDED 
TIME]]-Table1[[#This Row],[CALL RECEIVED TIME]]</f>
        <v>6.9444444444443088E-3</v>
      </c>
      <c r="G917" s="17" t="s">
        <v>3385</v>
      </c>
      <c r="H917" s="5" t="s">
        <v>3195</v>
      </c>
      <c r="I917" s="5" t="s">
        <v>3196</v>
      </c>
      <c r="J917" s="82" t="s">
        <v>54</v>
      </c>
      <c r="K917" s="2" t="s">
        <v>111</v>
      </c>
      <c r="L917" s="18" t="s">
        <v>3197</v>
      </c>
      <c r="M917" s="18" t="s">
        <v>3198</v>
      </c>
      <c r="N917" s="63" t="s">
        <v>41</v>
      </c>
      <c r="O917" s="2" t="s">
        <v>41</v>
      </c>
      <c r="P917" s="3">
        <v>45276</v>
      </c>
      <c r="Q917" s="3" t="str">
        <f>TEXT(Table1[[#This Row],[END DATE ]], "MMMM YYYY")</f>
        <v>December 2023</v>
      </c>
      <c r="R917" s="21">
        <v>0.75694444444444453</v>
      </c>
      <c r="S917" s="6">
        <f t="shared" si="45"/>
        <v>45276.736111111109</v>
      </c>
      <c r="T917" s="6">
        <f t="shared" si="46"/>
        <v>45276.756944444445</v>
      </c>
      <c r="U917" s="92">
        <f t="shared" si="47"/>
        <v>2.0833333335758653E-2</v>
      </c>
      <c r="V917" s="2" t="s">
        <v>25</v>
      </c>
      <c r="W917" s="10" t="s">
        <v>26</v>
      </c>
    </row>
    <row r="918" spans="1:23" ht="18" customHeight="1" x14ac:dyDescent="0.25">
      <c r="A918" s="107">
        <v>918</v>
      </c>
      <c r="B918" s="3">
        <v>45276</v>
      </c>
      <c r="C918" s="3" t="str">
        <f>TEXT(Table1[[#This Row],[CALL DATE]], "mmm yyy")</f>
        <v>Dec 2023</v>
      </c>
      <c r="D918" s="4">
        <v>0.4236111111111111</v>
      </c>
      <c r="E918" s="4">
        <v>0.42708333333333331</v>
      </c>
      <c r="F918" s="130">
        <f>Table1[[#This Row],[CALL 
ATTENDED 
TIME]]-Table1[[#This Row],[CALL RECEIVED TIME]]</f>
        <v>3.4722222222222099E-3</v>
      </c>
      <c r="G918" s="17" t="s">
        <v>57</v>
      </c>
      <c r="H918" s="5" t="s">
        <v>27</v>
      </c>
      <c r="I918" s="5" t="s">
        <v>58</v>
      </c>
      <c r="J918" s="5" t="s">
        <v>38</v>
      </c>
      <c r="K918" s="2" t="s">
        <v>162</v>
      </c>
      <c r="L918" s="18" t="s">
        <v>3199</v>
      </c>
      <c r="M918" s="19" t="s">
        <v>64</v>
      </c>
      <c r="N918" s="2" t="s">
        <v>41</v>
      </c>
      <c r="O918" s="10" t="s">
        <v>41</v>
      </c>
      <c r="P918" s="3">
        <v>45276</v>
      </c>
      <c r="Q918" s="3" t="str">
        <f>TEXT(Table1[[#This Row],[END DATE ]], "MMMM YYYY")</f>
        <v>December 2023</v>
      </c>
      <c r="R918" s="4">
        <v>0.43402777777777773</v>
      </c>
      <c r="S918" s="6">
        <f t="shared" si="45"/>
        <v>45276.423611111109</v>
      </c>
      <c r="T918" s="6">
        <f t="shared" si="46"/>
        <v>45276.434027777781</v>
      </c>
      <c r="U918" s="92">
        <f t="shared" si="47"/>
        <v>1.0416666671517305E-2</v>
      </c>
      <c r="V918" s="2" t="s">
        <v>25</v>
      </c>
      <c r="W918" s="2" t="s">
        <v>47</v>
      </c>
    </row>
    <row r="919" spans="1:23" ht="18" customHeight="1" x14ac:dyDescent="0.25">
      <c r="A919" s="107">
        <v>919</v>
      </c>
      <c r="B919" s="3">
        <v>45277</v>
      </c>
      <c r="C919" s="3" t="str">
        <f>TEXT(Table1[[#This Row],[CALL DATE]], "mmm yyy")</f>
        <v>Dec 2023</v>
      </c>
      <c r="D919" s="4">
        <v>0.39583333333333331</v>
      </c>
      <c r="E919" s="4">
        <v>0.39930555555555558</v>
      </c>
      <c r="F919" s="130">
        <f>Table1[[#This Row],[CALL 
ATTENDED 
TIME]]-Table1[[#This Row],[CALL RECEIVED TIME]]</f>
        <v>3.4722222222222654E-3</v>
      </c>
      <c r="G919" s="17" t="s">
        <v>3681</v>
      </c>
      <c r="H919" s="5" t="s">
        <v>116</v>
      </c>
      <c r="I919" s="5" t="s">
        <v>487</v>
      </c>
      <c r="J919" s="2" t="s">
        <v>171</v>
      </c>
      <c r="K919" s="5" t="s">
        <v>50</v>
      </c>
      <c r="L919" s="19" t="s">
        <v>3200</v>
      </c>
      <c r="M919" s="19" t="s">
        <v>3201</v>
      </c>
      <c r="N919" s="63" t="s">
        <v>41</v>
      </c>
      <c r="O919" s="5" t="s">
        <v>3308</v>
      </c>
      <c r="P919" s="3">
        <v>45277</v>
      </c>
      <c r="Q919" s="3" t="str">
        <f>TEXT(Table1[[#This Row],[END DATE ]], "MMMM YYYY")</f>
        <v>December 2023</v>
      </c>
      <c r="R919" s="4">
        <v>0.5</v>
      </c>
      <c r="S919" s="6">
        <f t="shared" si="45"/>
        <v>45277.395833333336</v>
      </c>
      <c r="T919" s="6">
        <f t="shared" si="46"/>
        <v>45277.5</v>
      </c>
      <c r="U919" s="92">
        <f t="shared" si="47"/>
        <v>0.10416666666424135</v>
      </c>
      <c r="V919" s="2" t="s">
        <v>72</v>
      </c>
      <c r="W919" s="10" t="s">
        <v>26</v>
      </c>
    </row>
    <row r="920" spans="1:23" ht="18" customHeight="1" x14ac:dyDescent="0.25">
      <c r="A920" s="107">
        <v>920</v>
      </c>
      <c r="B920" s="3">
        <v>45277</v>
      </c>
      <c r="C920" s="3" t="str">
        <f>TEXT(Table1[[#This Row],[CALL DATE]], "mmm yyy")</f>
        <v>Dec 2023</v>
      </c>
      <c r="D920" s="4">
        <v>6.25E-2</v>
      </c>
      <c r="E920" s="4">
        <v>6.5972222222222224E-2</v>
      </c>
      <c r="F920" s="130">
        <f>Table1[[#This Row],[CALL 
ATTENDED 
TIME]]-Table1[[#This Row],[CALL RECEIVED TIME]]</f>
        <v>3.4722222222222238E-3</v>
      </c>
      <c r="G920" s="17" t="s">
        <v>3626</v>
      </c>
      <c r="H920" s="5" t="s">
        <v>128</v>
      </c>
      <c r="I920" s="5" t="s">
        <v>392</v>
      </c>
      <c r="J920" s="2" t="s">
        <v>21</v>
      </c>
      <c r="K920" s="5" t="s">
        <v>1608</v>
      </c>
      <c r="L920" s="18" t="s">
        <v>3202</v>
      </c>
      <c r="M920" s="18" t="s">
        <v>3203</v>
      </c>
      <c r="N920" s="2" t="s">
        <v>41</v>
      </c>
      <c r="O920" s="2" t="s">
        <v>41</v>
      </c>
      <c r="P920" s="3">
        <v>45277</v>
      </c>
      <c r="Q920" s="3" t="str">
        <f>TEXT(Table1[[#This Row],[END DATE ]], "MMMM YYYY")</f>
        <v>December 2023</v>
      </c>
      <c r="R920" s="4">
        <v>7.6388888888888895E-2</v>
      </c>
      <c r="S920" s="6">
        <f t="shared" si="45"/>
        <v>45277.0625</v>
      </c>
      <c r="T920" s="6">
        <f t="shared" si="46"/>
        <v>45277.076388888891</v>
      </c>
      <c r="U920" s="92">
        <f t="shared" si="47"/>
        <v>1.3888888890505768E-2</v>
      </c>
      <c r="V920" s="2" t="s">
        <v>25</v>
      </c>
      <c r="W920" s="2" t="s">
        <v>47</v>
      </c>
    </row>
    <row r="921" spans="1:23" ht="18" customHeight="1" x14ac:dyDescent="0.25">
      <c r="A921" s="107">
        <v>921</v>
      </c>
      <c r="B921" s="3">
        <v>45277</v>
      </c>
      <c r="C921" s="3" t="str">
        <f>TEXT(Table1[[#This Row],[CALL DATE]], "mmm yyy")</f>
        <v>Dec 2023</v>
      </c>
      <c r="D921" s="4">
        <v>0.10416666666666667</v>
      </c>
      <c r="E921" s="4">
        <v>0.1076388888888889</v>
      </c>
      <c r="F921" s="130">
        <f>Table1[[#This Row],[CALL 
ATTENDED 
TIME]]-Table1[[#This Row],[CALL RECEIVED TIME]]</f>
        <v>3.4722222222222238E-3</v>
      </c>
      <c r="G921" s="17" t="s">
        <v>18</v>
      </c>
      <c r="H921" s="5" t="s">
        <v>19</v>
      </c>
      <c r="I921" s="5" t="s">
        <v>20</v>
      </c>
      <c r="J921" s="2" t="s">
        <v>21</v>
      </c>
      <c r="K921" s="5" t="s">
        <v>1608</v>
      </c>
      <c r="L921" s="18" t="s">
        <v>22</v>
      </c>
      <c r="M921" s="18" t="s">
        <v>3204</v>
      </c>
      <c r="N921" s="63" t="s">
        <v>41</v>
      </c>
      <c r="O921" s="2" t="s">
        <v>41</v>
      </c>
      <c r="P921" s="3">
        <v>45277</v>
      </c>
      <c r="Q921" s="3" t="str">
        <f>TEXT(Table1[[#This Row],[END DATE ]], "MMMM YYYY")</f>
        <v>December 2023</v>
      </c>
      <c r="R921" s="4">
        <v>0.11805555555555557</v>
      </c>
      <c r="S921" s="6">
        <f t="shared" si="45"/>
        <v>45277.104166666664</v>
      </c>
      <c r="T921" s="6">
        <f t="shared" si="46"/>
        <v>45277.118055555555</v>
      </c>
      <c r="U921" s="92">
        <f t="shared" si="47"/>
        <v>1.3888888890505768E-2</v>
      </c>
      <c r="V921" s="2" t="s">
        <v>25</v>
      </c>
      <c r="W921" s="10" t="s">
        <v>26</v>
      </c>
    </row>
    <row r="922" spans="1:23" ht="18" customHeight="1" x14ac:dyDescent="0.25">
      <c r="A922" s="107">
        <v>922</v>
      </c>
      <c r="B922" s="3">
        <v>45278</v>
      </c>
      <c r="C922" s="3" t="str">
        <f>TEXT(Table1[[#This Row],[CALL DATE]], "mmm yyy")</f>
        <v>Dec 2023</v>
      </c>
      <c r="D922" s="4">
        <v>0.61458333333333337</v>
      </c>
      <c r="E922" s="4">
        <v>0.61805555555555558</v>
      </c>
      <c r="F922" s="130">
        <f>Table1[[#This Row],[CALL 
ATTENDED 
TIME]]-Table1[[#This Row],[CALL RECEIVED TIME]]</f>
        <v>3.4722222222222099E-3</v>
      </c>
      <c r="G922" s="17" t="s">
        <v>3654</v>
      </c>
      <c r="H922" s="5" t="s">
        <v>27</v>
      </c>
      <c r="I922" s="5" t="s">
        <v>145</v>
      </c>
      <c r="J922" s="2" t="s">
        <v>77</v>
      </c>
      <c r="K922" s="5" t="s">
        <v>218</v>
      </c>
      <c r="L922" s="18" t="s">
        <v>3205</v>
      </c>
      <c r="M922" s="18" t="s">
        <v>3206</v>
      </c>
      <c r="N922" s="63" t="s">
        <v>41</v>
      </c>
      <c r="O922" s="2" t="s">
        <v>41</v>
      </c>
      <c r="P922" s="3">
        <v>45278</v>
      </c>
      <c r="Q922" s="3" t="str">
        <f>TEXT(Table1[[#This Row],[END DATE ]], "MMMM YYYY")</f>
        <v>December 2023</v>
      </c>
      <c r="R922" s="4">
        <v>0.625</v>
      </c>
      <c r="S922" s="6">
        <f t="shared" si="45"/>
        <v>45278.614583333336</v>
      </c>
      <c r="T922" s="6">
        <f t="shared" si="46"/>
        <v>45278.625</v>
      </c>
      <c r="U922" s="92">
        <f t="shared" si="47"/>
        <v>1.0416666664241347E-2</v>
      </c>
      <c r="V922" s="2" t="s">
        <v>25</v>
      </c>
      <c r="W922" s="10" t="s">
        <v>26</v>
      </c>
    </row>
    <row r="923" spans="1:23" ht="18" customHeight="1" x14ac:dyDescent="0.25">
      <c r="A923" s="107">
        <v>923</v>
      </c>
      <c r="B923" s="3">
        <v>45278</v>
      </c>
      <c r="C923" s="3" t="str">
        <f>TEXT(Table1[[#This Row],[CALL DATE]], "mmm yyy")</f>
        <v>Dec 2023</v>
      </c>
      <c r="D923" s="21">
        <v>0.67361111111111116</v>
      </c>
      <c r="E923" s="21">
        <v>0.68055555555555547</v>
      </c>
      <c r="F923" s="130">
        <f>Table1[[#This Row],[CALL 
ATTENDED 
TIME]]-Table1[[#This Row],[CALL RECEIVED TIME]]</f>
        <v>6.9444444444443088E-3</v>
      </c>
      <c r="G923" s="17" t="s">
        <v>1800</v>
      </c>
      <c r="H923" s="5" t="s">
        <v>286</v>
      </c>
      <c r="I923" s="5" t="s">
        <v>1801</v>
      </c>
      <c r="J923" s="82" t="s">
        <v>54</v>
      </c>
      <c r="K923" s="2" t="s">
        <v>55</v>
      </c>
      <c r="L923" s="18" t="s">
        <v>33</v>
      </c>
      <c r="M923" s="18" t="s">
        <v>3207</v>
      </c>
      <c r="N923" s="63" t="s">
        <v>41</v>
      </c>
      <c r="O923" s="2" t="s">
        <v>41</v>
      </c>
      <c r="P923" s="3">
        <v>45278</v>
      </c>
      <c r="Q923" s="3" t="str">
        <f>TEXT(Table1[[#This Row],[END DATE ]], "MMMM YYYY")</f>
        <v>December 2023</v>
      </c>
      <c r="R923" s="21">
        <v>0.70833333333333337</v>
      </c>
      <c r="S923" s="6">
        <f t="shared" si="45"/>
        <v>45278.673611111109</v>
      </c>
      <c r="T923" s="6">
        <f t="shared" si="46"/>
        <v>45278.708333333336</v>
      </c>
      <c r="U923" s="92">
        <f t="shared" si="47"/>
        <v>3.4722222226264421E-2</v>
      </c>
      <c r="V923" s="2" t="s">
        <v>25</v>
      </c>
      <c r="W923" s="10" t="s">
        <v>26</v>
      </c>
    </row>
    <row r="924" spans="1:23" ht="18" customHeight="1" x14ac:dyDescent="0.25">
      <c r="A924" s="107">
        <v>924</v>
      </c>
      <c r="B924" s="3">
        <v>45279</v>
      </c>
      <c r="C924" s="3" t="str">
        <f>TEXT(Table1[[#This Row],[CALL DATE]], "mmm yyy")</f>
        <v>Dec 2023</v>
      </c>
      <c r="D924" s="4">
        <v>0.49305555555555558</v>
      </c>
      <c r="E924" s="4">
        <v>0.49652777777777773</v>
      </c>
      <c r="F924" s="130">
        <f>Table1[[#This Row],[CALL 
ATTENDED 
TIME]]-Table1[[#This Row],[CALL RECEIVED TIME]]</f>
        <v>3.4722222222221544E-3</v>
      </c>
      <c r="G924" s="17" t="s">
        <v>2396</v>
      </c>
      <c r="H924" s="5" t="s">
        <v>2397</v>
      </c>
      <c r="I924" s="5" t="s">
        <v>2398</v>
      </c>
      <c r="J924" s="2" t="s">
        <v>171</v>
      </c>
      <c r="K924" s="5" t="s">
        <v>1608</v>
      </c>
      <c r="L924" s="19" t="s">
        <v>3208</v>
      </c>
      <c r="M924" s="19" t="s">
        <v>3209</v>
      </c>
      <c r="N924" s="63" t="s">
        <v>41</v>
      </c>
      <c r="O924" s="2" t="s">
        <v>41</v>
      </c>
      <c r="P924" s="3">
        <v>45279</v>
      </c>
      <c r="Q924" s="3" t="str">
        <f>TEXT(Table1[[#This Row],[END DATE ]], "MMMM YYYY")</f>
        <v>December 2023</v>
      </c>
      <c r="R924" s="4">
        <v>0.50694444444444442</v>
      </c>
      <c r="S924" s="6">
        <f t="shared" si="45"/>
        <v>45279.493055555555</v>
      </c>
      <c r="T924" s="6">
        <f t="shared" si="46"/>
        <v>45279.506944444445</v>
      </c>
      <c r="U924" s="92">
        <f t="shared" si="47"/>
        <v>1.3888888890505768E-2</v>
      </c>
      <c r="V924" s="2" t="s">
        <v>25</v>
      </c>
      <c r="W924" s="10" t="s">
        <v>26</v>
      </c>
    </row>
    <row r="925" spans="1:23" ht="18" customHeight="1" x14ac:dyDescent="0.25">
      <c r="A925" s="107">
        <v>925</v>
      </c>
      <c r="B925" s="3">
        <v>45279</v>
      </c>
      <c r="C925" s="3" t="str">
        <f>TEXT(Table1[[#This Row],[CALL DATE]], "mmm yyy")</f>
        <v>Dec 2023</v>
      </c>
      <c r="D925" s="4">
        <v>0.38541666666666669</v>
      </c>
      <c r="E925" s="4">
        <v>0.3888888888888889</v>
      </c>
      <c r="F925" s="130">
        <f>Table1[[#This Row],[CALL 
ATTENDED 
TIME]]-Table1[[#This Row],[CALL RECEIVED TIME]]</f>
        <v>3.4722222222222099E-3</v>
      </c>
      <c r="G925" s="17" t="s">
        <v>3651</v>
      </c>
      <c r="H925" s="2" t="s">
        <v>43</v>
      </c>
      <c r="I925" s="5" t="s">
        <v>44</v>
      </c>
      <c r="J925" s="2" t="s">
        <v>77</v>
      </c>
      <c r="K925" s="5" t="s">
        <v>218</v>
      </c>
      <c r="L925" s="48" t="s">
        <v>232</v>
      </c>
      <c r="M925" s="66" t="s">
        <v>3210</v>
      </c>
      <c r="N925" s="2" t="s">
        <v>41</v>
      </c>
      <c r="O925" s="10" t="s">
        <v>41</v>
      </c>
      <c r="P925" s="3">
        <v>45279</v>
      </c>
      <c r="Q925" s="3" t="str">
        <f>TEXT(Table1[[#This Row],[END DATE ]], "MMMM YYYY")</f>
        <v>December 2023</v>
      </c>
      <c r="R925" s="4">
        <v>0.39583333333333331</v>
      </c>
      <c r="S925" s="6">
        <f t="shared" si="45"/>
        <v>45279.385416666664</v>
      </c>
      <c r="T925" s="6">
        <f t="shared" si="46"/>
        <v>45279.395833333336</v>
      </c>
      <c r="U925" s="92">
        <f t="shared" si="47"/>
        <v>1.0416666671517305E-2</v>
      </c>
      <c r="V925" s="2" t="s">
        <v>25</v>
      </c>
      <c r="W925" s="2" t="s">
        <v>47</v>
      </c>
    </row>
    <row r="926" spans="1:23" ht="18" customHeight="1" x14ac:dyDescent="0.25">
      <c r="A926" s="107">
        <v>926</v>
      </c>
      <c r="B926" s="3">
        <v>45279</v>
      </c>
      <c r="C926" s="3" t="str">
        <f>TEXT(Table1[[#This Row],[CALL DATE]], "mmm yyy")</f>
        <v>Dec 2023</v>
      </c>
      <c r="D926" s="4">
        <v>0.41666666666666669</v>
      </c>
      <c r="E926" s="4">
        <v>0.42708333333333331</v>
      </c>
      <c r="F926" s="130">
        <f>Table1[[#This Row],[CALL 
ATTENDED 
TIME]]-Table1[[#This Row],[CALL RECEIVED TIME]]</f>
        <v>1.041666666666663E-2</v>
      </c>
      <c r="G926" s="17" t="s">
        <v>3654</v>
      </c>
      <c r="H926" s="5" t="s">
        <v>27</v>
      </c>
      <c r="I926" s="5" t="s">
        <v>145</v>
      </c>
      <c r="J926" s="2" t="s">
        <v>77</v>
      </c>
      <c r="K926" s="5" t="s">
        <v>45</v>
      </c>
      <c r="L926" s="18" t="s">
        <v>3211</v>
      </c>
      <c r="M926" s="18" t="s">
        <v>3212</v>
      </c>
      <c r="N926" s="2" t="s">
        <v>148</v>
      </c>
      <c r="O926" s="2" t="s">
        <v>41</v>
      </c>
      <c r="P926" s="3">
        <v>45279</v>
      </c>
      <c r="Q926" s="3" t="str">
        <f>TEXT(Table1[[#This Row],[END DATE ]], "MMMM YYYY")</f>
        <v>December 2023</v>
      </c>
      <c r="R926" s="4">
        <v>0.43402777777777773</v>
      </c>
      <c r="S926" s="6">
        <f t="shared" si="45"/>
        <v>45279.416666666664</v>
      </c>
      <c r="T926" s="6">
        <f t="shared" si="46"/>
        <v>45279.434027777781</v>
      </c>
      <c r="U926" s="92">
        <f t="shared" si="47"/>
        <v>1.7361111116770189E-2</v>
      </c>
      <c r="V926" s="2" t="s">
        <v>25</v>
      </c>
      <c r="W926" s="10" t="s">
        <v>26</v>
      </c>
    </row>
    <row r="927" spans="1:23" ht="18" customHeight="1" x14ac:dyDescent="0.25">
      <c r="A927" s="107">
        <v>927</v>
      </c>
      <c r="B927" s="3">
        <v>45279</v>
      </c>
      <c r="C927" s="3" t="str">
        <f>TEXT(Table1[[#This Row],[CALL DATE]], "mmm yyy")</f>
        <v>Dec 2023</v>
      </c>
      <c r="D927" s="4">
        <v>0.46527777777777773</v>
      </c>
      <c r="E927" s="4">
        <v>0.46875</v>
      </c>
      <c r="F927" s="130">
        <f>Table1[[#This Row],[CALL 
ATTENDED 
TIME]]-Table1[[#This Row],[CALL RECEIVED TIME]]</f>
        <v>3.4722222222222654E-3</v>
      </c>
      <c r="G927" s="17" t="s">
        <v>858</v>
      </c>
      <c r="H927" s="5" t="s">
        <v>355</v>
      </c>
      <c r="I927" s="5" t="s">
        <v>859</v>
      </c>
      <c r="J927" s="2" t="s">
        <v>77</v>
      </c>
      <c r="K927" s="5" t="s">
        <v>45</v>
      </c>
      <c r="L927" s="18" t="s">
        <v>3213</v>
      </c>
      <c r="M927" s="18" t="s">
        <v>3214</v>
      </c>
      <c r="N927" s="63" t="s">
        <v>41</v>
      </c>
      <c r="O927" s="2" t="s">
        <v>41</v>
      </c>
      <c r="P927" s="3">
        <v>45279</v>
      </c>
      <c r="Q927" s="3" t="str">
        <f>TEXT(Table1[[#This Row],[END DATE ]], "MMMM YYYY")</f>
        <v>December 2023</v>
      </c>
      <c r="R927" s="4">
        <v>0.47916666666666669</v>
      </c>
      <c r="S927" s="6">
        <f t="shared" si="45"/>
        <v>45279.465277777781</v>
      </c>
      <c r="T927" s="6">
        <f t="shared" si="46"/>
        <v>45279.479166666664</v>
      </c>
      <c r="U927" s="92">
        <f t="shared" si="47"/>
        <v>1.3888888883229811E-2</v>
      </c>
      <c r="V927" s="2" t="s">
        <v>25</v>
      </c>
      <c r="W927" s="10" t="s">
        <v>26</v>
      </c>
    </row>
    <row r="928" spans="1:23" ht="18" customHeight="1" x14ac:dyDescent="0.25">
      <c r="A928" s="107">
        <v>928</v>
      </c>
      <c r="B928" s="3">
        <v>45279</v>
      </c>
      <c r="C928" s="3" t="str">
        <f>TEXT(Table1[[#This Row],[CALL DATE]], "mmm yyy")</f>
        <v>Dec 2023</v>
      </c>
      <c r="D928" s="21">
        <v>0.63194444444444442</v>
      </c>
      <c r="E928" s="21">
        <v>0.63888888888888895</v>
      </c>
      <c r="F928" s="130">
        <f>Table1[[#This Row],[CALL 
ATTENDED 
TIME]]-Table1[[#This Row],[CALL RECEIVED TIME]]</f>
        <v>6.9444444444445308E-3</v>
      </c>
      <c r="G928" s="17" t="s">
        <v>3641</v>
      </c>
      <c r="H928" s="5" t="s">
        <v>36</v>
      </c>
      <c r="I928" s="5" t="s">
        <v>161</v>
      </c>
      <c r="J928" s="82" t="s">
        <v>54</v>
      </c>
      <c r="K928" s="2" t="s">
        <v>162</v>
      </c>
      <c r="L928" s="18" t="s">
        <v>22</v>
      </c>
      <c r="M928" s="18" t="s">
        <v>3346</v>
      </c>
      <c r="N928" s="2" t="s">
        <v>41</v>
      </c>
      <c r="O928" s="2" t="s">
        <v>41</v>
      </c>
      <c r="P928" s="3">
        <v>45279</v>
      </c>
      <c r="Q928" s="3" t="str">
        <f>TEXT(Table1[[#This Row],[END DATE ]], "MMMM YYYY")</f>
        <v>December 2023</v>
      </c>
      <c r="R928" s="21">
        <v>0.65277777777777779</v>
      </c>
      <c r="S928" s="6">
        <f t="shared" si="45"/>
        <v>45279.631944444445</v>
      </c>
      <c r="T928" s="6">
        <f t="shared" si="46"/>
        <v>45279.652777777781</v>
      </c>
      <c r="U928" s="92">
        <f t="shared" si="47"/>
        <v>2.0833333335758653E-2</v>
      </c>
      <c r="V928" s="2" t="s">
        <v>25</v>
      </c>
      <c r="W928" s="2" t="s">
        <v>42</v>
      </c>
    </row>
    <row r="929" spans="1:23" ht="18" customHeight="1" x14ac:dyDescent="0.25">
      <c r="A929" s="107">
        <v>929</v>
      </c>
      <c r="B929" s="3">
        <v>45279</v>
      </c>
      <c r="C929" s="3" t="str">
        <f>TEXT(Table1[[#This Row],[CALL DATE]], "mmm yyy")</f>
        <v>Dec 2023</v>
      </c>
      <c r="D929" s="4">
        <v>0.88194444444444453</v>
      </c>
      <c r="E929" s="4">
        <v>0.88541666666666663</v>
      </c>
      <c r="F929" s="130">
        <f>Table1[[#This Row],[CALL 
ATTENDED 
TIME]]-Table1[[#This Row],[CALL RECEIVED TIME]]</f>
        <v>3.4722222222220989E-3</v>
      </c>
      <c r="G929" s="17" t="s">
        <v>3654</v>
      </c>
      <c r="H929" s="5" t="s">
        <v>27</v>
      </c>
      <c r="I929" s="5" t="s">
        <v>273</v>
      </c>
      <c r="J929" s="2" t="s">
        <v>38</v>
      </c>
      <c r="K929" s="5" t="s">
        <v>1608</v>
      </c>
      <c r="L929" s="18" t="s">
        <v>1094</v>
      </c>
      <c r="M929" s="19" t="s">
        <v>3215</v>
      </c>
      <c r="N929" s="63" t="s">
        <v>41</v>
      </c>
      <c r="O929" s="10" t="s">
        <v>3578</v>
      </c>
      <c r="P929" s="3">
        <v>45279</v>
      </c>
      <c r="Q929" s="3" t="str">
        <f>TEXT(Table1[[#This Row],[END DATE ]], "MMMM YYYY")</f>
        <v>December 2023</v>
      </c>
      <c r="R929" s="4">
        <v>0.90972222222222221</v>
      </c>
      <c r="S929" s="6">
        <f t="shared" si="45"/>
        <v>45279.881944444445</v>
      </c>
      <c r="T929" s="6">
        <f t="shared" si="46"/>
        <v>45279.909722222219</v>
      </c>
      <c r="U929" s="92">
        <f t="shared" si="47"/>
        <v>2.7777777773735579E-2</v>
      </c>
      <c r="V929" s="2" t="s">
        <v>72</v>
      </c>
      <c r="W929" s="10" t="s">
        <v>26</v>
      </c>
    </row>
    <row r="930" spans="1:23" ht="18" customHeight="1" x14ac:dyDescent="0.25">
      <c r="A930" s="107">
        <v>930</v>
      </c>
      <c r="B930" s="3">
        <v>45279</v>
      </c>
      <c r="C930" s="3" t="str">
        <f>TEXT(Table1[[#This Row],[CALL DATE]], "mmm yyy")</f>
        <v>Dec 2023</v>
      </c>
      <c r="D930" s="4">
        <v>0.92361111111111116</v>
      </c>
      <c r="E930" s="4">
        <v>0.92708333333333337</v>
      </c>
      <c r="F930" s="130">
        <f>Table1[[#This Row],[CALL 
ATTENDED 
TIME]]-Table1[[#This Row],[CALL RECEIVED TIME]]</f>
        <v>3.4722222222222099E-3</v>
      </c>
      <c r="G930" s="17" t="s">
        <v>228</v>
      </c>
      <c r="H930" s="5" t="s">
        <v>43</v>
      </c>
      <c r="I930" s="5" t="s">
        <v>229</v>
      </c>
      <c r="J930" s="2" t="s">
        <v>38</v>
      </c>
      <c r="K930" s="2" t="s">
        <v>111</v>
      </c>
      <c r="L930" s="18" t="s">
        <v>3216</v>
      </c>
      <c r="M930" s="19" t="s">
        <v>3217</v>
      </c>
      <c r="N930" s="63" t="s">
        <v>41</v>
      </c>
      <c r="O930" s="2" t="s">
        <v>41</v>
      </c>
      <c r="P930" s="3">
        <v>45279</v>
      </c>
      <c r="Q930" s="3" t="str">
        <f>TEXT(Table1[[#This Row],[END DATE ]], "MMMM YYYY")</f>
        <v>December 2023</v>
      </c>
      <c r="R930" s="4">
        <v>0.94444444444444453</v>
      </c>
      <c r="S930" s="6">
        <f t="shared" si="45"/>
        <v>45279.923611111109</v>
      </c>
      <c r="T930" s="6">
        <f t="shared" si="46"/>
        <v>45279.944444444445</v>
      </c>
      <c r="U930" s="92">
        <f t="shared" si="47"/>
        <v>2.0833333335758653E-2</v>
      </c>
      <c r="V930" s="2" t="s">
        <v>25</v>
      </c>
      <c r="W930" s="10" t="s">
        <v>42</v>
      </c>
    </row>
    <row r="931" spans="1:23" ht="18" customHeight="1" x14ac:dyDescent="0.25">
      <c r="A931" s="107">
        <v>931</v>
      </c>
      <c r="B931" s="3">
        <v>45280</v>
      </c>
      <c r="C931" s="3" t="str">
        <f>TEXT(Table1[[#This Row],[CALL DATE]], "mmm yyy")</f>
        <v>Dec 2023</v>
      </c>
      <c r="D931" s="4">
        <v>0.48055555555555557</v>
      </c>
      <c r="E931" s="4">
        <v>0.4826388888888889</v>
      </c>
      <c r="F931" s="130">
        <f>Table1[[#This Row],[CALL 
ATTENDED 
TIME]]-Table1[[#This Row],[CALL RECEIVED TIME]]</f>
        <v>2.0833333333333259E-3</v>
      </c>
      <c r="G931" s="17" t="s">
        <v>3638</v>
      </c>
      <c r="H931" s="5" t="s">
        <v>212</v>
      </c>
      <c r="I931" s="5" t="s">
        <v>213</v>
      </c>
      <c r="J931" s="2" t="s">
        <v>171</v>
      </c>
      <c r="K931" s="2" t="s">
        <v>111</v>
      </c>
      <c r="L931" s="19" t="s">
        <v>3218</v>
      </c>
      <c r="M931" s="19" t="s">
        <v>3219</v>
      </c>
      <c r="N931" s="2" t="s">
        <v>41</v>
      </c>
      <c r="O931" s="5" t="s">
        <v>41</v>
      </c>
      <c r="P931" s="3">
        <v>45280</v>
      </c>
      <c r="Q931" s="3" t="str">
        <f>TEXT(Table1[[#This Row],[END DATE ]], "MMMM YYYY")</f>
        <v>December 2023</v>
      </c>
      <c r="R931" s="4">
        <v>0.51388888888888895</v>
      </c>
      <c r="S931" s="6">
        <f t="shared" si="45"/>
        <v>45280.480555555558</v>
      </c>
      <c r="T931" s="6">
        <f t="shared" si="46"/>
        <v>45280.513888888891</v>
      </c>
      <c r="U931" s="92">
        <f t="shared" si="47"/>
        <v>3.3333333332848269E-2</v>
      </c>
      <c r="V931" s="2" t="s">
        <v>25</v>
      </c>
      <c r="W931" s="2" t="s">
        <v>42</v>
      </c>
    </row>
    <row r="932" spans="1:23" ht="18" customHeight="1" x14ac:dyDescent="0.25">
      <c r="A932" s="107">
        <v>932</v>
      </c>
      <c r="B932" s="3">
        <v>45280</v>
      </c>
      <c r="C932" s="3" t="str">
        <f>TEXT(Table1[[#This Row],[CALL DATE]], "mmm yyy")</f>
        <v>Dec 2023</v>
      </c>
      <c r="D932" s="4">
        <v>0.63888888888888895</v>
      </c>
      <c r="E932" s="4">
        <v>0.64236111111111105</v>
      </c>
      <c r="F932" s="130">
        <f>Table1[[#This Row],[CALL 
ATTENDED 
TIME]]-Table1[[#This Row],[CALL RECEIVED TIME]]</f>
        <v>3.4722222222220989E-3</v>
      </c>
      <c r="G932" s="17" t="s">
        <v>3676</v>
      </c>
      <c r="H932" s="5" t="s">
        <v>43</v>
      </c>
      <c r="I932" s="5" t="s">
        <v>205</v>
      </c>
      <c r="J932" s="2" t="s">
        <v>171</v>
      </c>
      <c r="K932" s="5" t="s">
        <v>1608</v>
      </c>
      <c r="L932" s="19" t="s">
        <v>3220</v>
      </c>
      <c r="M932" s="19" t="s">
        <v>3221</v>
      </c>
      <c r="N932" s="63" t="s">
        <v>41</v>
      </c>
      <c r="O932" s="2" t="s">
        <v>41</v>
      </c>
      <c r="P932" s="3">
        <v>45280</v>
      </c>
      <c r="Q932" s="3" t="str">
        <f>TEXT(Table1[[#This Row],[END DATE ]], "MMMM YYYY")</f>
        <v>December 2023</v>
      </c>
      <c r="R932" s="4">
        <v>0.65625</v>
      </c>
      <c r="S932" s="6">
        <f t="shared" si="45"/>
        <v>45280.638888888891</v>
      </c>
      <c r="T932" s="6">
        <f t="shared" si="46"/>
        <v>45280.65625</v>
      </c>
      <c r="U932" s="92">
        <f t="shared" si="47"/>
        <v>1.7361111109494232E-2</v>
      </c>
      <c r="V932" s="2" t="s">
        <v>25</v>
      </c>
      <c r="W932" s="10" t="s">
        <v>26</v>
      </c>
    </row>
    <row r="933" spans="1:23" ht="18" customHeight="1" x14ac:dyDescent="0.25">
      <c r="A933" s="107">
        <v>933</v>
      </c>
      <c r="B933" s="3">
        <v>45280</v>
      </c>
      <c r="C933" s="3" t="str">
        <f>TEXT(Table1[[#This Row],[CALL DATE]], "mmm yyy")</f>
        <v>Dec 2023</v>
      </c>
      <c r="D933" s="4">
        <v>0.4861111111111111</v>
      </c>
      <c r="E933" s="4">
        <v>0.49305555555555558</v>
      </c>
      <c r="F933" s="130">
        <f>Table1[[#This Row],[CALL 
ATTENDED 
TIME]]-Table1[[#This Row],[CALL RECEIVED TIME]]</f>
        <v>6.9444444444444753E-3</v>
      </c>
      <c r="G933" s="17" t="s">
        <v>3654</v>
      </c>
      <c r="H933" s="5" t="s">
        <v>27</v>
      </c>
      <c r="I933" s="5" t="s">
        <v>145</v>
      </c>
      <c r="J933" s="2" t="s">
        <v>77</v>
      </c>
      <c r="K933" s="5" t="s">
        <v>45</v>
      </c>
      <c r="L933" s="18" t="s">
        <v>3222</v>
      </c>
      <c r="M933" s="19" t="s">
        <v>3223</v>
      </c>
      <c r="N933" s="63" t="s">
        <v>41</v>
      </c>
      <c r="O933" s="2" t="s">
        <v>41</v>
      </c>
      <c r="P933" s="3">
        <v>45280</v>
      </c>
      <c r="Q933" s="3" t="str">
        <f>TEXT(Table1[[#This Row],[END DATE ]], "MMMM YYYY")</f>
        <v>December 2023</v>
      </c>
      <c r="R933" s="4">
        <v>0.5</v>
      </c>
      <c r="S933" s="6">
        <f t="shared" si="45"/>
        <v>45280.486111111109</v>
      </c>
      <c r="T933" s="6">
        <f t="shared" si="46"/>
        <v>45280.5</v>
      </c>
      <c r="U933" s="92">
        <f t="shared" si="47"/>
        <v>1.3888888890505768E-2</v>
      </c>
      <c r="V933" s="2" t="s">
        <v>25</v>
      </c>
      <c r="W933" s="10" t="s">
        <v>26</v>
      </c>
    </row>
    <row r="934" spans="1:23" ht="18" customHeight="1" x14ac:dyDescent="0.25">
      <c r="A934" s="107">
        <v>934</v>
      </c>
      <c r="B934" s="3">
        <v>45280</v>
      </c>
      <c r="C934" s="3" t="str">
        <f>TEXT(Table1[[#This Row],[CALL DATE]], "mmm yyy")</f>
        <v>Dec 2023</v>
      </c>
      <c r="D934" s="4">
        <v>0.62847222222222221</v>
      </c>
      <c r="E934" s="4">
        <v>0.63194444444444442</v>
      </c>
      <c r="F934" s="130">
        <f>Table1[[#This Row],[CALL 
ATTENDED 
TIME]]-Table1[[#This Row],[CALL RECEIVED TIME]]</f>
        <v>3.4722222222222099E-3</v>
      </c>
      <c r="G934" s="17" t="s">
        <v>3654</v>
      </c>
      <c r="H934" s="5" t="s">
        <v>27</v>
      </c>
      <c r="I934" s="5" t="s">
        <v>273</v>
      </c>
      <c r="J934" s="2" t="s">
        <v>21</v>
      </c>
      <c r="K934" s="5" t="s">
        <v>1608</v>
      </c>
      <c r="L934" s="18" t="s">
        <v>2925</v>
      </c>
      <c r="M934" s="18" t="s">
        <v>3224</v>
      </c>
      <c r="N934" s="63" t="s">
        <v>41</v>
      </c>
      <c r="O934" s="2" t="s">
        <v>41</v>
      </c>
      <c r="P934" s="3">
        <v>45280</v>
      </c>
      <c r="Q934" s="3" t="str">
        <f>TEXT(Table1[[#This Row],[END DATE ]], "MMMM YYYY")</f>
        <v>December 2023</v>
      </c>
      <c r="R934" s="4">
        <v>0.63888888888888895</v>
      </c>
      <c r="S934" s="6">
        <f t="shared" si="45"/>
        <v>45280.628472222219</v>
      </c>
      <c r="T934" s="6">
        <f t="shared" si="46"/>
        <v>45280.638888888891</v>
      </c>
      <c r="U934" s="92">
        <f t="shared" si="47"/>
        <v>1.0416666671517305E-2</v>
      </c>
      <c r="V934" s="2" t="s">
        <v>25</v>
      </c>
      <c r="W934" s="10" t="s">
        <v>26</v>
      </c>
    </row>
    <row r="935" spans="1:23" ht="18" customHeight="1" x14ac:dyDescent="0.25">
      <c r="A935" s="107">
        <v>935</v>
      </c>
      <c r="B935" s="3">
        <v>45280</v>
      </c>
      <c r="C935" s="3" t="str">
        <f>TEXT(Table1[[#This Row],[CALL DATE]], "mmm yyy")</f>
        <v>Dec 2023</v>
      </c>
      <c r="D935" s="4">
        <v>0.66666666666666663</v>
      </c>
      <c r="E935" s="4">
        <v>0.67361111111111116</v>
      </c>
      <c r="F935" s="130">
        <f>Table1[[#This Row],[CALL 
ATTENDED 
TIME]]-Table1[[#This Row],[CALL RECEIVED TIME]]</f>
        <v>6.9444444444445308E-3</v>
      </c>
      <c r="G935" s="17" t="s">
        <v>3114</v>
      </c>
      <c r="H935" s="5" t="s">
        <v>3115</v>
      </c>
      <c r="I935" s="5" t="s">
        <v>3116</v>
      </c>
      <c r="J935" s="2" t="s">
        <v>21</v>
      </c>
      <c r="K935" s="2" t="s">
        <v>3225</v>
      </c>
      <c r="L935" s="18" t="s">
        <v>22</v>
      </c>
      <c r="M935" s="18" t="s">
        <v>3226</v>
      </c>
      <c r="N935" s="2" t="s">
        <v>3227</v>
      </c>
      <c r="O935" s="2" t="s">
        <v>41</v>
      </c>
      <c r="P935" s="3">
        <v>45280</v>
      </c>
      <c r="Q935" s="3" t="str">
        <f>TEXT(Table1[[#This Row],[END DATE ]], "MMMM YYYY")</f>
        <v>December 2023</v>
      </c>
      <c r="R935" s="4">
        <v>0.6875</v>
      </c>
      <c r="S935" s="6">
        <f t="shared" si="45"/>
        <v>45280.666666666664</v>
      </c>
      <c r="T935" s="6">
        <f t="shared" si="46"/>
        <v>45280.6875</v>
      </c>
      <c r="U935" s="92">
        <f t="shared" si="47"/>
        <v>2.0833333335758653E-2</v>
      </c>
      <c r="V935" s="2" t="s">
        <v>25</v>
      </c>
      <c r="W935" s="2" t="s">
        <v>42</v>
      </c>
    </row>
    <row r="936" spans="1:23" ht="18" customHeight="1" x14ac:dyDescent="0.25">
      <c r="A936" s="107">
        <v>936</v>
      </c>
      <c r="B936" s="3">
        <v>45280</v>
      </c>
      <c r="C936" s="3" t="str">
        <f>TEXT(Table1[[#This Row],[CALL DATE]], "mmm yyy")</f>
        <v>Dec 2023</v>
      </c>
      <c r="D936" s="4">
        <v>0.82638888888888884</v>
      </c>
      <c r="E936" s="4">
        <v>0.82986111111111116</v>
      </c>
      <c r="F936" s="130">
        <f>Table1[[#This Row],[CALL 
ATTENDED 
TIME]]-Table1[[#This Row],[CALL RECEIVED TIME]]</f>
        <v>3.4722222222223209E-3</v>
      </c>
      <c r="G936" s="24" t="s">
        <v>3494</v>
      </c>
      <c r="H936" s="8" t="s">
        <v>32</v>
      </c>
      <c r="I936" s="8" t="s">
        <v>31</v>
      </c>
      <c r="J936" s="2" t="s">
        <v>21</v>
      </c>
      <c r="K936" s="5" t="s">
        <v>1608</v>
      </c>
      <c r="L936" s="18" t="s">
        <v>157</v>
      </c>
      <c r="M936" s="18" t="s">
        <v>3228</v>
      </c>
      <c r="N936" s="2" t="s">
        <v>159</v>
      </c>
      <c r="O936" s="2" t="s">
        <v>41</v>
      </c>
      <c r="P936" s="3">
        <v>45280</v>
      </c>
      <c r="Q936" s="3" t="str">
        <f>TEXT(Table1[[#This Row],[END DATE ]], "MMMM YYYY")</f>
        <v>December 2023</v>
      </c>
      <c r="R936" s="4">
        <v>0.83333333333333337</v>
      </c>
      <c r="S936" s="6">
        <f t="shared" si="45"/>
        <v>45280.826388888891</v>
      </c>
      <c r="T936" s="6">
        <f t="shared" si="46"/>
        <v>45280.833333333336</v>
      </c>
      <c r="U936" s="92">
        <f t="shared" si="47"/>
        <v>6.9444444452528842E-3</v>
      </c>
      <c r="V936" s="2" t="s">
        <v>25</v>
      </c>
      <c r="W936" s="10" t="s">
        <v>26</v>
      </c>
    </row>
    <row r="937" spans="1:23" ht="18" customHeight="1" x14ac:dyDescent="0.25">
      <c r="A937" s="107">
        <v>937</v>
      </c>
      <c r="B937" s="3">
        <v>45280</v>
      </c>
      <c r="C937" s="3" t="str">
        <f>TEXT(Table1[[#This Row],[CALL DATE]], "mmm yyy")</f>
        <v>Dec 2023</v>
      </c>
      <c r="D937" s="4">
        <v>0.83333333333333337</v>
      </c>
      <c r="E937" s="4">
        <v>0.83680555555555547</v>
      </c>
      <c r="F937" s="130">
        <f>Table1[[#This Row],[CALL 
ATTENDED 
TIME]]-Table1[[#This Row],[CALL RECEIVED TIME]]</f>
        <v>3.4722222222220989E-3</v>
      </c>
      <c r="G937" s="24" t="s">
        <v>3494</v>
      </c>
      <c r="H937" s="8" t="s">
        <v>32</v>
      </c>
      <c r="I937" s="8" t="s">
        <v>31</v>
      </c>
      <c r="J937" s="2" t="s">
        <v>21</v>
      </c>
      <c r="K937" s="5" t="s">
        <v>1608</v>
      </c>
      <c r="L937" s="18" t="s">
        <v>157</v>
      </c>
      <c r="M937" s="18" t="s">
        <v>3228</v>
      </c>
      <c r="N937" s="2" t="s">
        <v>159</v>
      </c>
      <c r="O937" s="2" t="s">
        <v>41</v>
      </c>
      <c r="P937" s="3">
        <v>45280</v>
      </c>
      <c r="Q937" s="3" t="str">
        <f>TEXT(Table1[[#This Row],[END DATE ]], "MMMM YYYY")</f>
        <v>December 2023</v>
      </c>
      <c r="R937" s="4">
        <v>0.84027777777777779</v>
      </c>
      <c r="S937" s="6">
        <f t="shared" si="45"/>
        <v>45280.833333333336</v>
      </c>
      <c r="T937" s="6">
        <f t="shared" si="46"/>
        <v>45280.840277777781</v>
      </c>
      <c r="U937" s="92">
        <f t="shared" si="47"/>
        <v>6.9444444452528842E-3</v>
      </c>
      <c r="V937" s="2" t="s">
        <v>25</v>
      </c>
      <c r="W937" s="10" t="s">
        <v>26</v>
      </c>
    </row>
    <row r="938" spans="1:23" ht="18" customHeight="1" x14ac:dyDescent="0.25">
      <c r="A938" s="107">
        <v>938</v>
      </c>
      <c r="B938" s="3">
        <v>45280</v>
      </c>
      <c r="C938" s="3" t="str">
        <f>TEXT(Table1[[#This Row],[CALL DATE]], "mmm yyy")</f>
        <v>Dec 2023</v>
      </c>
      <c r="D938" s="21">
        <v>0.59027777777777779</v>
      </c>
      <c r="E938" s="21">
        <v>0.59722222222222221</v>
      </c>
      <c r="F938" s="130">
        <f>Table1[[#This Row],[CALL 
ATTENDED 
TIME]]-Table1[[#This Row],[CALL RECEIVED TIME]]</f>
        <v>6.9444444444444198E-3</v>
      </c>
      <c r="G938" s="17" t="s">
        <v>678</v>
      </c>
      <c r="H938" s="5" t="s">
        <v>679</v>
      </c>
      <c r="I938" s="5" t="s">
        <v>680</v>
      </c>
      <c r="J938" s="82" t="s">
        <v>54</v>
      </c>
      <c r="K938" s="34" t="s">
        <v>721</v>
      </c>
      <c r="L938" s="18" t="s">
        <v>3229</v>
      </c>
      <c r="M938" s="18" t="s">
        <v>3230</v>
      </c>
      <c r="N938" s="63" t="s">
        <v>41</v>
      </c>
      <c r="O938" s="2" t="s">
        <v>41</v>
      </c>
      <c r="P938" s="3">
        <v>45280</v>
      </c>
      <c r="Q938" s="3" t="str">
        <f>TEXT(Table1[[#This Row],[END DATE ]], "MMMM YYYY")</f>
        <v>December 2023</v>
      </c>
      <c r="R938" s="21">
        <v>0.61111111111111105</v>
      </c>
      <c r="S938" s="6">
        <f t="shared" si="45"/>
        <v>45280.590277777781</v>
      </c>
      <c r="T938" s="6">
        <f t="shared" si="46"/>
        <v>45280.611111111109</v>
      </c>
      <c r="U938" s="92">
        <f t="shared" si="47"/>
        <v>2.0833333328482695E-2</v>
      </c>
      <c r="V938" s="2" t="s">
        <v>25</v>
      </c>
      <c r="W938" s="10" t="s">
        <v>26</v>
      </c>
    </row>
    <row r="939" spans="1:23" ht="18" customHeight="1" x14ac:dyDescent="0.25">
      <c r="A939" s="107">
        <v>939</v>
      </c>
      <c r="B939" s="3">
        <v>45280</v>
      </c>
      <c r="C939" s="3" t="str">
        <f>TEXT(Table1[[#This Row],[CALL DATE]], "mmm yyy")</f>
        <v>Dec 2023</v>
      </c>
      <c r="D939" s="4">
        <v>0.87847222222222221</v>
      </c>
      <c r="E939" s="4">
        <v>0.88194444444444453</v>
      </c>
      <c r="F939" s="130">
        <f>Table1[[#This Row],[CALL 
ATTENDED 
TIME]]-Table1[[#This Row],[CALL RECEIVED TIME]]</f>
        <v>3.4722222222223209E-3</v>
      </c>
      <c r="G939" s="24" t="s">
        <v>3494</v>
      </c>
      <c r="H939" s="11" t="s">
        <v>32</v>
      </c>
      <c r="I939" s="11" t="s">
        <v>31</v>
      </c>
      <c r="J939" s="2" t="s">
        <v>38</v>
      </c>
      <c r="K939" s="5" t="s">
        <v>1608</v>
      </c>
      <c r="L939" s="18" t="s">
        <v>3231</v>
      </c>
      <c r="M939" s="19" t="s">
        <v>3232</v>
      </c>
      <c r="N939" s="2" t="s">
        <v>159</v>
      </c>
      <c r="O939" s="2" t="s">
        <v>41</v>
      </c>
      <c r="P939" s="3">
        <v>45280</v>
      </c>
      <c r="Q939" s="3" t="str">
        <f>TEXT(Table1[[#This Row],[END DATE ]], "MMMM YYYY")</f>
        <v>December 2023</v>
      </c>
      <c r="R939" s="4">
        <v>0.91319444444444453</v>
      </c>
      <c r="S939" s="6">
        <f t="shared" si="45"/>
        <v>45280.878472222219</v>
      </c>
      <c r="T939" s="6">
        <f t="shared" si="46"/>
        <v>45280.913194444445</v>
      </c>
      <c r="U939" s="92">
        <f t="shared" si="47"/>
        <v>3.4722222226264421E-2</v>
      </c>
      <c r="V939" s="2" t="s">
        <v>25</v>
      </c>
      <c r="W939" s="10" t="s">
        <v>26</v>
      </c>
    </row>
    <row r="940" spans="1:23" ht="18" customHeight="1" x14ac:dyDescent="0.25">
      <c r="A940" s="107">
        <v>940</v>
      </c>
      <c r="B940" s="3">
        <v>45280</v>
      </c>
      <c r="C940" s="3" t="str">
        <f>TEXT(Table1[[#This Row],[CALL DATE]], "mmm yyy")</f>
        <v>Dec 2023</v>
      </c>
      <c r="D940" s="4">
        <v>0.92013888888888884</v>
      </c>
      <c r="E940" s="4">
        <v>0.92361111111111116</v>
      </c>
      <c r="F940" s="130">
        <f>Table1[[#This Row],[CALL 
ATTENDED 
TIME]]-Table1[[#This Row],[CALL RECEIVED TIME]]</f>
        <v>3.4722222222223209E-3</v>
      </c>
      <c r="G940" s="24" t="s">
        <v>3494</v>
      </c>
      <c r="H940" s="11" t="s">
        <v>32</v>
      </c>
      <c r="I940" s="11" t="s">
        <v>31</v>
      </c>
      <c r="J940" s="2" t="s">
        <v>38</v>
      </c>
      <c r="K940" s="5" t="s">
        <v>1608</v>
      </c>
      <c r="L940" s="18" t="s">
        <v>3231</v>
      </c>
      <c r="M940" s="19" t="s">
        <v>3232</v>
      </c>
      <c r="N940" s="2" t="s">
        <v>159</v>
      </c>
      <c r="O940" s="2" t="s">
        <v>41</v>
      </c>
      <c r="P940" s="3">
        <v>45280</v>
      </c>
      <c r="Q940" s="3" t="str">
        <f>TEXT(Table1[[#This Row],[END DATE ]], "MMMM YYYY")</f>
        <v>December 2023</v>
      </c>
      <c r="R940" s="4">
        <v>0.96527777777777779</v>
      </c>
      <c r="S940" s="6">
        <f t="shared" si="45"/>
        <v>45280.920138888891</v>
      </c>
      <c r="T940" s="6">
        <f t="shared" si="46"/>
        <v>45280.965277777781</v>
      </c>
      <c r="U940" s="92">
        <f t="shared" si="47"/>
        <v>4.5138888890505768E-2</v>
      </c>
      <c r="V940" s="2" t="s">
        <v>25</v>
      </c>
      <c r="W940" s="10" t="s">
        <v>26</v>
      </c>
    </row>
    <row r="941" spans="1:23" ht="18" customHeight="1" x14ac:dyDescent="0.25">
      <c r="A941" s="107">
        <v>941</v>
      </c>
      <c r="B941" s="3">
        <v>45281</v>
      </c>
      <c r="C941" s="3" t="str">
        <f>TEXT(Table1[[#This Row],[CALL DATE]], "mmm yyy")</f>
        <v>Dec 2023</v>
      </c>
      <c r="D941" s="4">
        <v>0.33333333333333331</v>
      </c>
      <c r="E941" s="4">
        <v>0.33680555555555558</v>
      </c>
      <c r="F941" s="130">
        <f>Table1[[#This Row],[CALL 
ATTENDED 
TIME]]-Table1[[#This Row],[CALL RECEIVED TIME]]</f>
        <v>3.4722222222222654E-3</v>
      </c>
      <c r="G941" s="17" t="s">
        <v>3678</v>
      </c>
      <c r="H941" s="5" t="s">
        <v>43</v>
      </c>
      <c r="I941" s="5" t="s">
        <v>537</v>
      </c>
      <c r="J941" s="2" t="s">
        <v>171</v>
      </c>
      <c r="K941" s="2" t="s">
        <v>55</v>
      </c>
      <c r="L941" s="19" t="s">
        <v>3233</v>
      </c>
      <c r="M941" s="19" t="s">
        <v>3234</v>
      </c>
      <c r="N941" s="63" t="s">
        <v>41</v>
      </c>
      <c r="O941" s="10" t="s">
        <v>3235</v>
      </c>
      <c r="P941" s="3">
        <v>45281</v>
      </c>
      <c r="Q941" s="3" t="str">
        <f>TEXT(Table1[[#This Row],[END DATE ]], "MMMM YYYY")</f>
        <v>December 2023</v>
      </c>
      <c r="R941" s="4">
        <v>0.54166666666666663</v>
      </c>
      <c r="S941" s="6">
        <f t="shared" si="45"/>
        <v>45281.333333333336</v>
      </c>
      <c r="T941" s="6">
        <f t="shared" si="46"/>
        <v>45281.541666666664</v>
      </c>
      <c r="U941" s="92">
        <f t="shared" si="47"/>
        <v>0.20833333332848269</v>
      </c>
      <c r="V941" s="2" t="s">
        <v>72</v>
      </c>
      <c r="W941" s="10" t="s">
        <v>26</v>
      </c>
    </row>
    <row r="942" spans="1:23" ht="18" customHeight="1" x14ac:dyDescent="0.25">
      <c r="A942" s="107">
        <v>942</v>
      </c>
      <c r="B942" s="3">
        <v>45281</v>
      </c>
      <c r="C942" s="3" t="str">
        <f>TEXT(Table1[[#This Row],[CALL DATE]], "mmm yyy")</f>
        <v>Dec 2023</v>
      </c>
      <c r="D942" s="4">
        <v>0.64583333333333337</v>
      </c>
      <c r="E942" s="4">
        <v>0.65277777777777779</v>
      </c>
      <c r="F942" s="130">
        <f>Table1[[#This Row],[CALL 
ATTENDED 
TIME]]-Table1[[#This Row],[CALL RECEIVED TIME]]</f>
        <v>6.9444444444444198E-3</v>
      </c>
      <c r="G942" s="17" t="s">
        <v>3654</v>
      </c>
      <c r="H942" s="5" t="s">
        <v>27</v>
      </c>
      <c r="I942" s="5" t="s">
        <v>145</v>
      </c>
      <c r="J942" s="2" t="s">
        <v>77</v>
      </c>
      <c r="K942" s="2" t="s">
        <v>182</v>
      </c>
      <c r="L942" s="18" t="s">
        <v>3236</v>
      </c>
      <c r="M942" s="19" t="s">
        <v>2809</v>
      </c>
      <c r="N942" s="63" t="s">
        <v>41</v>
      </c>
      <c r="O942" s="2" t="s">
        <v>41</v>
      </c>
      <c r="P942" s="3">
        <v>45281</v>
      </c>
      <c r="Q942" s="3" t="str">
        <f>TEXT(Table1[[#This Row],[END DATE ]], "MMMM YYYY")</f>
        <v>December 2023</v>
      </c>
      <c r="R942" s="4">
        <v>0.65972222222222221</v>
      </c>
      <c r="S942" s="6">
        <f t="shared" si="45"/>
        <v>45281.645833333336</v>
      </c>
      <c r="T942" s="6">
        <f t="shared" si="46"/>
        <v>45281.659722222219</v>
      </c>
      <c r="U942" s="92">
        <f t="shared" si="47"/>
        <v>1.3888888883229811E-2</v>
      </c>
      <c r="V942" s="2" t="s">
        <v>25</v>
      </c>
      <c r="W942" s="10" t="s">
        <v>26</v>
      </c>
    </row>
    <row r="943" spans="1:23" ht="18" customHeight="1" x14ac:dyDescent="0.25">
      <c r="A943" s="107">
        <v>943</v>
      </c>
      <c r="B943" s="3">
        <v>45281</v>
      </c>
      <c r="C943" s="3" t="str">
        <f>TEXT(Table1[[#This Row],[CALL DATE]], "mmm yyy")</f>
        <v>Dec 2023</v>
      </c>
      <c r="D943" s="4">
        <v>0.33333333333333331</v>
      </c>
      <c r="E943" s="4">
        <v>0.34027777777777773</v>
      </c>
      <c r="F943" s="130">
        <f>Table1[[#This Row],[CALL 
ATTENDED 
TIME]]-Table1[[#This Row],[CALL RECEIVED TIME]]</f>
        <v>6.9444444444444198E-3</v>
      </c>
      <c r="G943" s="17" t="s">
        <v>3651</v>
      </c>
      <c r="H943" s="5" t="s">
        <v>43</v>
      </c>
      <c r="I943" s="5" t="s">
        <v>44</v>
      </c>
      <c r="J943" s="2" t="s">
        <v>77</v>
      </c>
      <c r="K943" s="5" t="s">
        <v>45</v>
      </c>
      <c r="L943" s="18" t="s">
        <v>845</v>
      </c>
      <c r="M943" s="18" t="s">
        <v>3237</v>
      </c>
      <c r="N943" s="2" t="s">
        <v>41</v>
      </c>
      <c r="O943" s="10" t="s">
        <v>41</v>
      </c>
      <c r="P943" s="3">
        <v>45281</v>
      </c>
      <c r="Q943" s="3" t="str">
        <f>TEXT(Table1[[#This Row],[END DATE ]], "MMMM YYYY")</f>
        <v>December 2023</v>
      </c>
      <c r="R943" s="4">
        <v>0.35069444444444442</v>
      </c>
      <c r="S943" s="6">
        <f t="shared" si="45"/>
        <v>45281.333333333336</v>
      </c>
      <c r="T943" s="6">
        <f t="shared" si="46"/>
        <v>45281.350694444445</v>
      </c>
      <c r="U943" s="92">
        <f t="shared" si="47"/>
        <v>1.7361111109494232E-2</v>
      </c>
      <c r="V943" s="2" t="s">
        <v>25</v>
      </c>
      <c r="W943" s="2" t="s">
        <v>47</v>
      </c>
    </row>
    <row r="944" spans="1:23" ht="18" customHeight="1" x14ac:dyDescent="0.25">
      <c r="A944" s="107">
        <v>944</v>
      </c>
      <c r="B944" s="3">
        <v>45281</v>
      </c>
      <c r="C944" s="3" t="str">
        <f>TEXT(Table1[[#This Row],[CALL DATE]], "mmm yyy")</f>
        <v>Dec 2023</v>
      </c>
      <c r="D944" s="4">
        <v>0.59375</v>
      </c>
      <c r="E944" s="4">
        <v>0.59722222222222221</v>
      </c>
      <c r="F944" s="130">
        <f>Table1[[#This Row],[CALL 
ATTENDED 
TIME]]-Table1[[#This Row],[CALL RECEIVED TIME]]</f>
        <v>3.4722222222222099E-3</v>
      </c>
      <c r="G944" s="17" t="s">
        <v>3635</v>
      </c>
      <c r="H944" s="5" t="s">
        <v>43</v>
      </c>
      <c r="I944" s="5" t="s">
        <v>3238</v>
      </c>
      <c r="J944" s="2" t="s">
        <v>21</v>
      </c>
      <c r="K944" s="5" t="s">
        <v>1608</v>
      </c>
      <c r="L944" s="18" t="s">
        <v>3239</v>
      </c>
      <c r="M944" s="18" t="s">
        <v>3240</v>
      </c>
      <c r="N944" s="2" t="s">
        <v>3480</v>
      </c>
      <c r="O944" s="2" t="s">
        <v>41</v>
      </c>
      <c r="P944" s="3">
        <v>45281</v>
      </c>
      <c r="Q944" s="3" t="str">
        <f>TEXT(Table1[[#This Row],[END DATE ]], "MMMM YYYY")</f>
        <v>December 2023</v>
      </c>
      <c r="R944" s="4">
        <v>0.60416666666666663</v>
      </c>
      <c r="S944" s="6">
        <f t="shared" si="45"/>
        <v>45281.59375</v>
      </c>
      <c r="T944" s="6">
        <f t="shared" si="46"/>
        <v>45281.604166666664</v>
      </c>
      <c r="U944" s="92">
        <f t="shared" si="47"/>
        <v>1.0416666664241347E-2</v>
      </c>
      <c r="V944" s="2" t="s">
        <v>25</v>
      </c>
      <c r="W944" s="2" t="s">
        <v>47</v>
      </c>
    </row>
    <row r="945" spans="1:23" ht="18" customHeight="1" x14ac:dyDescent="0.25">
      <c r="A945" s="107">
        <v>945</v>
      </c>
      <c r="B945" s="3">
        <v>45281</v>
      </c>
      <c r="C945" s="3" t="str">
        <f>TEXT(Table1[[#This Row],[CALL DATE]], "mmm yyy")</f>
        <v>Dec 2023</v>
      </c>
      <c r="D945" s="4">
        <v>0.67708333333333337</v>
      </c>
      <c r="E945" s="4">
        <v>0.68055555555555547</v>
      </c>
      <c r="F945" s="130">
        <f>Table1[[#This Row],[CALL 
ATTENDED 
TIME]]-Table1[[#This Row],[CALL RECEIVED TIME]]</f>
        <v>3.4722222222220989E-3</v>
      </c>
      <c r="G945" s="17" t="s">
        <v>3654</v>
      </c>
      <c r="H945" s="5" t="s">
        <v>27</v>
      </c>
      <c r="I945" s="5" t="s">
        <v>273</v>
      </c>
      <c r="J945" s="2" t="s">
        <v>21</v>
      </c>
      <c r="K945" s="5" t="s">
        <v>1608</v>
      </c>
      <c r="L945" s="18" t="s">
        <v>1720</v>
      </c>
      <c r="M945" s="18" t="s">
        <v>3241</v>
      </c>
      <c r="N945" s="63" t="s">
        <v>41</v>
      </c>
      <c r="O945" s="2" t="s">
        <v>41</v>
      </c>
      <c r="P945" s="3">
        <v>45281</v>
      </c>
      <c r="Q945" s="3" t="str">
        <f>TEXT(Table1[[#This Row],[END DATE ]], "MMMM YYYY")</f>
        <v>December 2023</v>
      </c>
      <c r="R945" s="4">
        <v>0.6875</v>
      </c>
      <c r="S945" s="6">
        <f t="shared" si="45"/>
        <v>45281.677083333336</v>
      </c>
      <c r="T945" s="6">
        <f t="shared" si="46"/>
        <v>45281.6875</v>
      </c>
      <c r="U945" s="92">
        <f t="shared" si="47"/>
        <v>1.0416666664241347E-2</v>
      </c>
      <c r="V945" s="2" t="s">
        <v>25</v>
      </c>
      <c r="W945" s="10" t="s">
        <v>26</v>
      </c>
    </row>
    <row r="946" spans="1:23" ht="18" customHeight="1" x14ac:dyDescent="0.25">
      <c r="A946" s="107">
        <v>946</v>
      </c>
      <c r="B946" s="3">
        <v>45281</v>
      </c>
      <c r="C946" s="3" t="str">
        <f>TEXT(Table1[[#This Row],[CALL DATE]], "mmm yyy")</f>
        <v>Dec 2023</v>
      </c>
      <c r="D946" s="21">
        <v>0.625</v>
      </c>
      <c r="E946" s="21">
        <v>0.63194444444444442</v>
      </c>
      <c r="F946" s="130">
        <f>Table1[[#This Row],[CALL 
ATTENDED 
TIME]]-Table1[[#This Row],[CALL RECEIVED TIME]]</f>
        <v>6.9444444444444198E-3</v>
      </c>
      <c r="G946" s="50" t="s">
        <v>1956</v>
      </c>
      <c r="H946" s="38" t="s">
        <v>1957</v>
      </c>
      <c r="I946" s="38" t="s">
        <v>177</v>
      </c>
      <c r="J946" s="82" t="s">
        <v>54</v>
      </c>
      <c r="K946" s="5" t="s">
        <v>179</v>
      </c>
      <c r="L946" s="18" t="s">
        <v>3386</v>
      </c>
      <c r="M946" s="18" t="s">
        <v>3242</v>
      </c>
      <c r="N946" s="63" t="s">
        <v>41</v>
      </c>
      <c r="O946" s="2" t="s">
        <v>41</v>
      </c>
      <c r="P946" s="3">
        <v>45281</v>
      </c>
      <c r="Q946" s="3" t="str">
        <f>TEXT(Table1[[#This Row],[END DATE ]], "MMMM YYYY")</f>
        <v>December 2023</v>
      </c>
      <c r="R946" s="21">
        <v>0.65277777777777779</v>
      </c>
      <c r="S946" s="6">
        <f t="shared" si="45"/>
        <v>45281.625</v>
      </c>
      <c r="T946" s="6">
        <f t="shared" si="46"/>
        <v>45281.652777777781</v>
      </c>
      <c r="U946" s="92">
        <f t="shared" si="47"/>
        <v>2.7777777781011537E-2</v>
      </c>
      <c r="V946" s="2" t="s">
        <v>25</v>
      </c>
      <c r="W946" s="10" t="s">
        <v>26</v>
      </c>
    </row>
    <row r="947" spans="1:23" ht="18" customHeight="1" x14ac:dyDescent="0.25">
      <c r="A947" s="107">
        <v>947</v>
      </c>
      <c r="B947" s="3">
        <v>45281</v>
      </c>
      <c r="C947" s="3" t="str">
        <f>TEXT(Table1[[#This Row],[CALL DATE]], "mmm yyy")</f>
        <v>Dec 2023</v>
      </c>
      <c r="D947" s="4">
        <v>0.84027777777777779</v>
      </c>
      <c r="E947" s="4">
        <v>0.84375</v>
      </c>
      <c r="F947" s="130">
        <f>Table1[[#This Row],[CALL 
ATTENDED 
TIME]]-Table1[[#This Row],[CALL RECEIVED TIME]]</f>
        <v>3.4722222222222099E-3</v>
      </c>
      <c r="G947" s="17" t="s">
        <v>3654</v>
      </c>
      <c r="H947" s="5" t="s">
        <v>27</v>
      </c>
      <c r="I947" s="5" t="s">
        <v>28</v>
      </c>
      <c r="J947" s="2" t="s">
        <v>38</v>
      </c>
      <c r="K947" s="2" t="s">
        <v>162</v>
      </c>
      <c r="L947" s="18" t="s">
        <v>293</v>
      </c>
      <c r="M947" s="19" t="s">
        <v>3243</v>
      </c>
      <c r="N947" s="63" t="s">
        <v>41</v>
      </c>
      <c r="O947" s="2" t="s">
        <v>41</v>
      </c>
      <c r="P947" s="3">
        <v>45281</v>
      </c>
      <c r="Q947" s="3" t="str">
        <f>TEXT(Table1[[#This Row],[END DATE ]], "MMMM YYYY")</f>
        <v>December 2023</v>
      </c>
      <c r="R947" s="4">
        <v>0.85416666666666663</v>
      </c>
      <c r="S947" s="6">
        <f t="shared" si="45"/>
        <v>45281.840277777781</v>
      </c>
      <c r="T947" s="6">
        <f t="shared" si="46"/>
        <v>45281.854166666664</v>
      </c>
      <c r="U947" s="92">
        <f t="shared" si="47"/>
        <v>1.3888888883229811E-2</v>
      </c>
      <c r="V947" s="2" t="s">
        <v>25</v>
      </c>
      <c r="W947" s="10" t="s">
        <v>26</v>
      </c>
    </row>
    <row r="948" spans="1:23" ht="18" customHeight="1" x14ac:dyDescent="0.25">
      <c r="A948" s="107">
        <v>948</v>
      </c>
      <c r="B948" s="3">
        <v>45281</v>
      </c>
      <c r="C948" s="3" t="str">
        <f>TEXT(Table1[[#This Row],[CALL DATE]], "mmm yyy")</f>
        <v>Dec 2023</v>
      </c>
      <c r="D948" s="4">
        <v>0.88541666666666663</v>
      </c>
      <c r="E948" s="4">
        <v>0.88888888888888884</v>
      </c>
      <c r="F948" s="130">
        <f>Table1[[#This Row],[CALL 
ATTENDED 
TIME]]-Table1[[#This Row],[CALL RECEIVED TIME]]</f>
        <v>3.4722222222222099E-3</v>
      </c>
      <c r="G948" s="17" t="s">
        <v>3654</v>
      </c>
      <c r="H948" s="5" t="s">
        <v>132</v>
      </c>
      <c r="I948" s="5" t="s">
        <v>133</v>
      </c>
      <c r="J948" s="2" t="s">
        <v>38</v>
      </c>
      <c r="K948" s="2" t="s">
        <v>162</v>
      </c>
      <c r="L948" s="18" t="s">
        <v>293</v>
      </c>
      <c r="M948" s="19" t="s">
        <v>3243</v>
      </c>
      <c r="N948" s="63" t="s">
        <v>41</v>
      </c>
      <c r="O948" s="2" t="s">
        <v>41</v>
      </c>
      <c r="P948" s="3">
        <v>45281</v>
      </c>
      <c r="Q948" s="3" t="str">
        <f>TEXT(Table1[[#This Row],[END DATE ]], "MMMM YYYY")</f>
        <v>December 2023</v>
      </c>
      <c r="R948" s="4">
        <v>0.90277777777777779</v>
      </c>
      <c r="S948" s="6">
        <f t="shared" si="45"/>
        <v>45281.885416666664</v>
      </c>
      <c r="T948" s="6">
        <f t="shared" si="46"/>
        <v>45281.902777777781</v>
      </c>
      <c r="U948" s="92">
        <f t="shared" si="47"/>
        <v>1.7361111116770189E-2</v>
      </c>
      <c r="V948" s="2" t="s">
        <v>25</v>
      </c>
      <c r="W948" s="10" t="s">
        <v>26</v>
      </c>
    </row>
    <row r="949" spans="1:23" ht="18" customHeight="1" x14ac:dyDescent="0.25">
      <c r="A949" s="107">
        <v>949</v>
      </c>
      <c r="B949" s="3">
        <v>45282</v>
      </c>
      <c r="C949" s="3" t="str">
        <f>TEXT(Table1[[#This Row],[CALL DATE]], "mmm yyy")</f>
        <v>Dec 2023</v>
      </c>
      <c r="D949" s="4">
        <v>0.37847222222222227</v>
      </c>
      <c r="E949" s="4">
        <v>0.38194444444444442</v>
      </c>
      <c r="F949" s="130">
        <f>Table1[[#This Row],[CALL 
ATTENDED 
TIME]]-Table1[[#This Row],[CALL RECEIVED TIME]]</f>
        <v>3.4722222222221544E-3</v>
      </c>
      <c r="G949" s="17" t="s">
        <v>3651</v>
      </c>
      <c r="H949" s="5" t="s">
        <v>43</v>
      </c>
      <c r="I949" s="5" t="s">
        <v>44</v>
      </c>
      <c r="J949" s="2" t="s">
        <v>77</v>
      </c>
      <c r="K949" s="5" t="s">
        <v>45</v>
      </c>
      <c r="L949" s="18" t="s">
        <v>3244</v>
      </c>
      <c r="M949" s="57" t="s">
        <v>2146</v>
      </c>
      <c r="N949" s="2" t="s">
        <v>41</v>
      </c>
      <c r="O949" s="10" t="s">
        <v>41</v>
      </c>
      <c r="P949" s="3">
        <v>45282</v>
      </c>
      <c r="Q949" s="3" t="str">
        <f>TEXT(Table1[[#This Row],[END DATE ]], "MMMM YYYY")</f>
        <v>December 2023</v>
      </c>
      <c r="R949" s="4">
        <v>0.3888888888888889</v>
      </c>
      <c r="S949" s="6">
        <f t="shared" si="45"/>
        <v>45282.378472222219</v>
      </c>
      <c r="T949" s="6">
        <f t="shared" si="46"/>
        <v>45282.388888888891</v>
      </c>
      <c r="U949" s="92">
        <f t="shared" si="47"/>
        <v>1.0416666671517305E-2</v>
      </c>
      <c r="V949" s="2" t="s">
        <v>25</v>
      </c>
      <c r="W949" s="2" t="s">
        <v>47</v>
      </c>
    </row>
    <row r="950" spans="1:23" ht="18" customHeight="1" x14ac:dyDescent="0.25">
      <c r="A950" s="107">
        <v>950</v>
      </c>
      <c r="B950" s="3">
        <v>45282</v>
      </c>
      <c r="C950" s="3" t="str">
        <f>TEXT(Table1[[#This Row],[CALL DATE]], "mmm yyy")</f>
        <v>Dec 2023</v>
      </c>
      <c r="D950" s="4">
        <v>0.6875</v>
      </c>
      <c r="E950" s="4">
        <v>0.69444444444444453</v>
      </c>
      <c r="F950" s="130">
        <f>Table1[[#This Row],[CALL 
ATTENDED 
TIME]]-Table1[[#This Row],[CALL RECEIVED TIME]]</f>
        <v>6.9444444444445308E-3</v>
      </c>
      <c r="G950" s="17" t="s">
        <v>190</v>
      </c>
      <c r="H950" s="5" t="s">
        <v>240</v>
      </c>
      <c r="I950" s="5" t="s">
        <v>3245</v>
      </c>
      <c r="J950" s="2" t="s">
        <v>77</v>
      </c>
      <c r="K950" s="5" t="s">
        <v>45</v>
      </c>
      <c r="L950" s="18" t="s">
        <v>3236</v>
      </c>
      <c r="M950" s="18" t="s">
        <v>3246</v>
      </c>
      <c r="N950" s="63" t="s">
        <v>41</v>
      </c>
      <c r="O950" s="2" t="s">
        <v>41</v>
      </c>
      <c r="P950" s="3">
        <v>45282</v>
      </c>
      <c r="Q950" s="3" t="str">
        <f>TEXT(Table1[[#This Row],[END DATE ]], "MMMM YYYY")</f>
        <v>December 2023</v>
      </c>
      <c r="R950" s="4">
        <v>0.70486111111111116</v>
      </c>
      <c r="S950" s="6">
        <f t="shared" si="45"/>
        <v>45282.6875</v>
      </c>
      <c r="T950" s="6">
        <f t="shared" si="46"/>
        <v>45282.704861111109</v>
      </c>
      <c r="U950" s="92">
        <f t="shared" si="47"/>
        <v>1.7361111109494232E-2</v>
      </c>
      <c r="V950" s="2" t="s">
        <v>25</v>
      </c>
      <c r="W950" s="10" t="s">
        <v>26</v>
      </c>
    </row>
    <row r="951" spans="1:23" ht="18" customHeight="1" x14ac:dyDescent="0.25">
      <c r="A951" s="107">
        <v>951</v>
      </c>
      <c r="B951" s="3">
        <v>45282</v>
      </c>
      <c r="C951" s="3" t="str">
        <f>TEXT(Table1[[#This Row],[CALL DATE]], "mmm yyy")</f>
        <v>Dec 2023</v>
      </c>
      <c r="D951" s="4">
        <v>0.57291666666666663</v>
      </c>
      <c r="E951" s="4">
        <v>0.57638888888888895</v>
      </c>
      <c r="F951" s="130">
        <f>Table1[[#This Row],[CALL 
ATTENDED 
TIME]]-Table1[[#This Row],[CALL RECEIVED TIME]]</f>
        <v>3.4722222222223209E-3</v>
      </c>
      <c r="G951" s="24" t="s">
        <v>3494</v>
      </c>
      <c r="H951" s="8" t="s">
        <v>31</v>
      </c>
      <c r="I951" s="8" t="s">
        <v>156</v>
      </c>
      <c r="J951" s="2" t="s">
        <v>21</v>
      </c>
      <c r="K951" s="5" t="s">
        <v>1608</v>
      </c>
      <c r="L951" s="18" t="s">
        <v>157</v>
      </c>
      <c r="M951" s="18" t="s">
        <v>3247</v>
      </c>
      <c r="N951" s="2" t="s">
        <v>159</v>
      </c>
      <c r="O951" s="2" t="s">
        <v>41</v>
      </c>
      <c r="P951" s="3">
        <v>45282</v>
      </c>
      <c r="Q951" s="3" t="str">
        <f>TEXT(Table1[[#This Row],[END DATE ]], "MMMM YYYY")</f>
        <v>December 2023</v>
      </c>
      <c r="R951" s="4">
        <v>0.58333333333333337</v>
      </c>
      <c r="S951" s="6">
        <f t="shared" si="45"/>
        <v>45282.572916666664</v>
      </c>
      <c r="T951" s="6">
        <f t="shared" si="46"/>
        <v>45282.583333333336</v>
      </c>
      <c r="U951" s="92">
        <f t="shared" si="47"/>
        <v>1.0416666671517305E-2</v>
      </c>
      <c r="V951" s="2" t="s">
        <v>25</v>
      </c>
      <c r="W951" s="10" t="s">
        <v>26</v>
      </c>
    </row>
    <row r="952" spans="1:23" ht="18" customHeight="1" x14ac:dyDescent="0.25">
      <c r="A952" s="107">
        <v>952</v>
      </c>
      <c r="B952" s="3">
        <v>45282</v>
      </c>
      <c r="C952" s="3" t="str">
        <f>TEXT(Table1[[#This Row],[CALL DATE]], "mmm yyy")</f>
        <v>Dec 2023</v>
      </c>
      <c r="D952" s="21">
        <v>0.45833333333333331</v>
      </c>
      <c r="E952" s="21">
        <v>0.47222222222222227</v>
      </c>
      <c r="F952" s="130">
        <f>Table1[[#This Row],[CALL 
ATTENDED 
TIME]]-Table1[[#This Row],[CALL RECEIVED TIME]]</f>
        <v>1.3888888888888951E-2</v>
      </c>
      <c r="G952" s="17" t="s">
        <v>3641</v>
      </c>
      <c r="H952" s="5" t="s">
        <v>36</v>
      </c>
      <c r="I952" s="5" t="s">
        <v>37</v>
      </c>
      <c r="J952" s="82" t="s">
        <v>54</v>
      </c>
      <c r="K952" s="5" t="s">
        <v>1608</v>
      </c>
      <c r="L952" s="18" t="s">
        <v>22</v>
      </c>
      <c r="M952" s="18" t="s">
        <v>3248</v>
      </c>
      <c r="N952" s="2" t="s">
        <v>41</v>
      </c>
      <c r="O952" s="2" t="s">
        <v>3309</v>
      </c>
      <c r="P952" s="3">
        <v>45282</v>
      </c>
      <c r="Q952" s="3" t="str">
        <f>TEXT(Table1[[#This Row],[END DATE ]], "MMMM YYYY")</f>
        <v>December 2023</v>
      </c>
      <c r="R952" s="21">
        <v>0.4861111111111111</v>
      </c>
      <c r="S952" s="6">
        <f t="shared" si="45"/>
        <v>45282.458333333336</v>
      </c>
      <c r="T952" s="6">
        <f t="shared" si="46"/>
        <v>45282.486111111109</v>
      </c>
      <c r="U952" s="92">
        <f t="shared" si="47"/>
        <v>2.7777777773735579E-2</v>
      </c>
      <c r="V952" s="2" t="s">
        <v>72</v>
      </c>
      <c r="W952" s="2" t="s">
        <v>42</v>
      </c>
    </row>
    <row r="953" spans="1:23" ht="18" customHeight="1" x14ac:dyDescent="0.25">
      <c r="A953" s="107">
        <v>953</v>
      </c>
      <c r="B953" s="3">
        <v>45282</v>
      </c>
      <c r="C953" s="3" t="str">
        <f>TEXT(Table1[[#This Row],[CALL DATE]], "mmm yyy")</f>
        <v>Dec 2023</v>
      </c>
      <c r="D953" s="4">
        <v>0.92361111111111116</v>
      </c>
      <c r="E953" s="4">
        <v>0.92708333333333337</v>
      </c>
      <c r="F953" s="130">
        <f>Table1[[#This Row],[CALL 
ATTENDED 
TIME]]-Table1[[#This Row],[CALL RECEIVED TIME]]</f>
        <v>3.4722222222222099E-3</v>
      </c>
      <c r="G953" s="17" t="s">
        <v>3635</v>
      </c>
      <c r="H953" s="5" t="s">
        <v>43</v>
      </c>
      <c r="I953" s="5" t="s">
        <v>202</v>
      </c>
      <c r="J953" s="2" t="s">
        <v>38</v>
      </c>
      <c r="K953" s="5" t="s">
        <v>1608</v>
      </c>
      <c r="L953" s="18" t="s">
        <v>3249</v>
      </c>
      <c r="M953" s="19" t="s">
        <v>2907</v>
      </c>
      <c r="N953" s="2" t="s">
        <v>41</v>
      </c>
      <c r="O953" s="10" t="s">
        <v>41</v>
      </c>
      <c r="P953" s="3">
        <v>45282</v>
      </c>
      <c r="Q953" s="3" t="str">
        <f>TEXT(Table1[[#This Row],[END DATE ]], "MMMM YYYY")</f>
        <v>December 2023</v>
      </c>
      <c r="R953" s="4">
        <v>0.93402777777777779</v>
      </c>
      <c r="S953" s="6">
        <f t="shared" si="45"/>
        <v>45282.923611111109</v>
      </c>
      <c r="T953" s="6">
        <f t="shared" si="46"/>
        <v>45282.934027777781</v>
      </c>
      <c r="U953" s="92">
        <f t="shared" si="47"/>
        <v>1.0416666671517305E-2</v>
      </c>
      <c r="V953" s="2" t="s">
        <v>25</v>
      </c>
      <c r="W953" s="2" t="s">
        <v>47</v>
      </c>
    </row>
    <row r="954" spans="1:23" ht="18" customHeight="1" x14ac:dyDescent="0.25">
      <c r="A954" s="107">
        <v>954</v>
      </c>
      <c r="B954" s="3">
        <v>45283</v>
      </c>
      <c r="C954" s="3" t="str">
        <f>TEXT(Table1[[#This Row],[CALL DATE]], "mmm yyy")</f>
        <v>Dec 2023</v>
      </c>
      <c r="D954" s="4">
        <v>0.4201388888888889</v>
      </c>
      <c r="E954" s="4">
        <v>0.4236111111111111</v>
      </c>
      <c r="F954" s="130">
        <f>Table1[[#This Row],[CALL 
ATTENDED 
TIME]]-Table1[[#This Row],[CALL RECEIVED TIME]]</f>
        <v>3.4722222222222099E-3</v>
      </c>
      <c r="G954" s="17" t="s">
        <v>3641</v>
      </c>
      <c r="H954" s="2" t="s">
        <v>36</v>
      </c>
      <c r="I954" s="2" t="s">
        <v>37</v>
      </c>
      <c r="J954" s="2" t="s">
        <v>21</v>
      </c>
      <c r="K954" s="5" t="s">
        <v>1608</v>
      </c>
      <c r="L954" s="18" t="s">
        <v>22</v>
      </c>
      <c r="M954" s="18" t="s">
        <v>3250</v>
      </c>
      <c r="N954" s="2" t="s">
        <v>41</v>
      </c>
      <c r="O954" s="2" t="s">
        <v>41</v>
      </c>
      <c r="P954" s="3">
        <v>45283</v>
      </c>
      <c r="Q954" s="3" t="str">
        <f>TEXT(Table1[[#This Row],[END DATE ]], "MMMM YYYY")</f>
        <v>December 2023</v>
      </c>
      <c r="R954" s="4">
        <v>0.43402777777777773</v>
      </c>
      <c r="S954" s="6">
        <f t="shared" si="45"/>
        <v>45283.420138888891</v>
      </c>
      <c r="T954" s="6">
        <f t="shared" si="46"/>
        <v>45283.434027777781</v>
      </c>
      <c r="U954" s="92">
        <f t="shared" si="47"/>
        <v>1.3888888890505768E-2</v>
      </c>
      <c r="V954" s="2" t="s">
        <v>25</v>
      </c>
      <c r="W954" s="2" t="s">
        <v>42</v>
      </c>
    </row>
    <row r="955" spans="1:23" ht="18" customHeight="1" x14ac:dyDescent="0.25">
      <c r="A955" s="107">
        <v>955</v>
      </c>
      <c r="B955" s="3">
        <v>45283</v>
      </c>
      <c r="C955" s="3" t="str">
        <f>TEXT(Table1[[#This Row],[CALL DATE]], "mmm yyy")</f>
        <v>Dec 2023</v>
      </c>
      <c r="D955" s="4">
        <v>0.47916666666666669</v>
      </c>
      <c r="E955" s="4">
        <v>0.4826388888888889</v>
      </c>
      <c r="F955" s="130">
        <f>Table1[[#This Row],[CALL 
ATTENDED 
TIME]]-Table1[[#This Row],[CALL RECEIVED TIME]]</f>
        <v>3.4722222222222099E-3</v>
      </c>
      <c r="G955" s="18" t="s">
        <v>228</v>
      </c>
      <c r="H955" s="2" t="s">
        <v>43</v>
      </c>
      <c r="I955" s="2" t="s">
        <v>229</v>
      </c>
      <c r="J955" s="2" t="s">
        <v>21</v>
      </c>
      <c r="K955" s="2" t="s">
        <v>111</v>
      </c>
      <c r="L955" s="18" t="s">
        <v>3073</v>
      </c>
      <c r="M955" s="18" t="s">
        <v>3251</v>
      </c>
      <c r="N955" s="63" t="s">
        <v>41</v>
      </c>
      <c r="O955" s="2" t="s">
        <v>41</v>
      </c>
      <c r="P955" s="3">
        <v>45283</v>
      </c>
      <c r="Q955" s="3" t="str">
        <f>TEXT(Table1[[#This Row],[END DATE ]], "MMMM YYYY")</f>
        <v>December 2023</v>
      </c>
      <c r="R955" s="4">
        <v>0.50347222222222221</v>
      </c>
      <c r="S955" s="6">
        <f t="shared" si="45"/>
        <v>45283.479166666664</v>
      </c>
      <c r="T955" s="6">
        <f t="shared" si="46"/>
        <v>45283.503472222219</v>
      </c>
      <c r="U955" s="92">
        <f t="shared" si="47"/>
        <v>2.4305555554747116E-2</v>
      </c>
      <c r="V955" s="2" t="s">
        <v>25</v>
      </c>
      <c r="W955" s="10" t="s">
        <v>42</v>
      </c>
    </row>
    <row r="956" spans="1:23" ht="18" customHeight="1" x14ac:dyDescent="0.25">
      <c r="A956" s="107">
        <v>956</v>
      </c>
      <c r="B956" s="3">
        <v>45283</v>
      </c>
      <c r="C956" s="3" t="str">
        <f>TEXT(Table1[[#This Row],[CALL DATE]], "mmm yyy")</f>
        <v>Dec 2023</v>
      </c>
      <c r="D956" s="4">
        <v>0.47916666666666669</v>
      </c>
      <c r="E956" s="4">
        <v>0.4826388888888889</v>
      </c>
      <c r="F956" s="130">
        <f>Table1[[#This Row],[CALL 
ATTENDED 
TIME]]-Table1[[#This Row],[CALL RECEIVED TIME]]</f>
        <v>3.4722222222222099E-3</v>
      </c>
      <c r="G956" s="18" t="s">
        <v>228</v>
      </c>
      <c r="H956" s="2" t="s">
        <v>43</v>
      </c>
      <c r="I956" s="2" t="s">
        <v>229</v>
      </c>
      <c r="J956" s="2" t="s">
        <v>21</v>
      </c>
      <c r="K956" s="2" t="s">
        <v>111</v>
      </c>
      <c r="L956" s="18" t="s">
        <v>3252</v>
      </c>
      <c r="M956" s="18" t="s">
        <v>3387</v>
      </c>
      <c r="N956" s="63" t="s">
        <v>41</v>
      </c>
      <c r="O956" s="2" t="s">
        <v>41</v>
      </c>
      <c r="P956" s="3">
        <v>45283</v>
      </c>
      <c r="Q956" s="3" t="str">
        <f>TEXT(Table1[[#This Row],[END DATE ]], "MMMM YYYY")</f>
        <v>December 2023</v>
      </c>
      <c r="R956" s="4">
        <v>0.4861111111111111</v>
      </c>
      <c r="S956" s="6">
        <f t="shared" si="45"/>
        <v>45283.479166666664</v>
      </c>
      <c r="T956" s="6">
        <f t="shared" si="46"/>
        <v>45283.486111111109</v>
      </c>
      <c r="U956" s="92">
        <f t="shared" si="47"/>
        <v>6.9444444452528842E-3</v>
      </c>
      <c r="V956" s="2" t="s">
        <v>25</v>
      </c>
      <c r="W956" s="10" t="s">
        <v>42</v>
      </c>
    </row>
    <row r="957" spans="1:23" ht="18" customHeight="1" x14ac:dyDescent="0.25">
      <c r="A957" s="107">
        <v>957</v>
      </c>
      <c r="B957" s="3">
        <v>45283</v>
      </c>
      <c r="C957" s="3" t="str">
        <f>TEXT(Table1[[#This Row],[CALL DATE]], "mmm yyy")</f>
        <v>Dec 2023</v>
      </c>
      <c r="D957" s="21">
        <v>0.45833333333333331</v>
      </c>
      <c r="E957" s="21">
        <v>0.47222222222222227</v>
      </c>
      <c r="F957" s="130">
        <f>Table1[[#This Row],[CALL 
ATTENDED 
TIME]]-Table1[[#This Row],[CALL RECEIVED TIME]]</f>
        <v>1.3888888888888951E-2</v>
      </c>
      <c r="G957" s="17" t="s">
        <v>3641</v>
      </c>
      <c r="H957" s="5" t="s">
        <v>36</v>
      </c>
      <c r="I957" s="5" t="s">
        <v>161</v>
      </c>
      <c r="J957" s="82" t="s">
        <v>54</v>
      </c>
      <c r="K957" s="2" t="s">
        <v>162</v>
      </c>
      <c r="L957" s="18" t="s">
        <v>22</v>
      </c>
      <c r="M957" s="18" t="s">
        <v>3253</v>
      </c>
      <c r="N957" s="2" t="s">
        <v>3254</v>
      </c>
      <c r="O957" s="2" t="s">
        <v>41</v>
      </c>
      <c r="P957" s="3">
        <v>45283</v>
      </c>
      <c r="Q957" s="3" t="str">
        <f>TEXT(Table1[[#This Row],[END DATE ]], "MMMM YYYY")</f>
        <v>December 2023</v>
      </c>
      <c r="R957" s="21">
        <v>0.4861111111111111</v>
      </c>
      <c r="S957" s="6">
        <f t="shared" si="45"/>
        <v>45283.458333333336</v>
      </c>
      <c r="T957" s="6">
        <f t="shared" si="46"/>
        <v>45283.486111111109</v>
      </c>
      <c r="U957" s="92">
        <f t="shared" si="47"/>
        <v>2.7777777773735579E-2</v>
      </c>
      <c r="V957" s="2" t="s">
        <v>25</v>
      </c>
      <c r="W957" s="2" t="s">
        <v>42</v>
      </c>
    </row>
    <row r="958" spans="1:23" ht="18" customHeight="1" x14ac:dyDescent="0.25">
      <c r="A958" s="107">
        <v>958</v>
      </c>
      <c r="B958" s="3">
        <v>45284</v>
      </c>
      <c r="C958" s="3" t="str">
        <f>TEXT(Table1[[#This Row],[CALL DATE]], "mmm yyy")</f>
        <v>Dec 2023</v>
      </c>
      <c r="D958" s="4">
        <v>0.47222222222222227</v>
      </c>
      <c r="E958" s="4">
        <v>0.47500000000000003</v>
      </c>
      <c r="F958" s="130">
        <f>Table1[[#This Row],[CALL 
ATTENDED 
TIME]]-Table1[[#This Row],[CALL RECEIVED TIME]]</f>
        <v>2.7777777777777679E-3</v>
      </c>
      <c r="G958" s="30" t="s">
        <v>190</v>
      </c>
      <c r="H958" s="2" t="s">
        <v>191</v>
      </c>
      <c r="I958" s="2" t="s">
        <v>192</v>
      </c>
      <c r="J958" s="2" t="s">
        <v>21</v>
      </c>
      <c r="K958" s="5" t="s">
        <v>45</v>
      </c>
      <c r="L958" s="18" t="s">
        <v>3255</v>
      </c>
      <c r="M958" s="18" t="s">
        <v>3256</v>
      </c>
      <c r="N958" s="63" t="s">
        <v>41</v>
      </c>
      <c r="O958" s="2" t="s">
        <v>41</v>
      </c>
      <c r="P958" s="3">
        <v>45284</v>
      </c>
      <c r="Q958" s="3" t="str">
        <f>TEXT(Table1[[#This Row],[END DATE ]], "MMMM YYYY")</f>
        <v>December 2023</v>
      </c>
      <c r="R958" s="4">
        <v>0.49305555555555558</v>
      </c>
      <c r="S958" s="6">
        <f t="shared" si="45"/>
        <v>45284.472222222219</v>
      </c>
      <c r="T958" s="6">
        <f t="shared" si="46"/>
        <v>45284.493055555555</v>
      </c>
      <c r="U958" s="92">
        <f t="shared" si="47"/>
        <v>2.0833333335758653E-2</v>
      </c>
      <c r="V958" s="2" t="s">
        <v>25</v>
      </c>
      <c r="W958" s="10" t="s">
        <v>26</v>
      </c>
    </row>
    <row r="959" spans="1:23" ht="18" customHeight="1" x14ac:dyDescent="0.25">
      <c r="A959" s="107">
        <v>959</v>
      </c>
      <c r="B959" s="3">
        <v>45284</v>
      </c>
      <c r="C959" s="3" t="str">
        <f>TEXT(Table1[[#This Row],[CALL DATE]], "mmm yyy")</f>
        <v>Dec 2023</v>
      </c>
      <c r="D959" s="4">
        <v>0.49305555555555558</v>
      </c>
      <c r="E959" s="4">
        <v>0.49652777777777773</v>
      </c>
      <c r="F959" s="130">
        <f>Table1[[#This Row],[CALL 
ATTENDED 
TIME]]-Table1[[#This Row],[CALL RECEIVED TIME]]</f>
        <v>3.4722222222221544E-3</v>
      </c>
      <c r="G959" s="18" t="s">
        <v>3654</v>
      </c>
      <c r="H959" s="2" t="s">
        <v>27</v>
      </c>
      <c r="I959" s="2" t="s">
        <v>28</v>
      </c>
      <c r="J959" s="2" t="s">
        <v>21</v>
      </c>
      <c r="K959" s="2" t="s">
        <v>162</v>
      </c>
      <c r="L959" s="18" t="s">
        <v>29</v>
      </c>
      <c r="M959" s="18" t="s">
        <v>3257</v>
      </c>
      <c r="N959" s="2" t="s">
        <v>2546</v>
      </c>
      <c r="O959" s="2" t="s">
        <v>41</v>
      </c>
      <c r="P959" s="3">
        <v>45284</v>
      </c>
      <c r="Q959" s="3" t="str">
        <f>TEXT(Table1[[#This Row],[END DATE ]], "MMMM YYYY")</f>
        <v>December 2023</v>
      </c>
      <c r="R959" s="4">
        <v>0.50694444444444442</v>
      </c>
      <c r="S959" s="6">
        <f t="shared" si="45"/>
        <v>45284.493055555555</v>
      </c>
      <c r="T959" s="6">
        <f t="shared" si="46"/>
        <v>45284.506944444445</v>
      </c>
      <c r="U959" s="92">
        <f t="shared" si="47"/>
        <v>1.3888888890505768E-2</v>
      </c>
      <c r="V959" s="2" t="s">
        <v>25</v>
      </c>
      <c r="W959" s="10" t="s">
        <v>26</v>
      </c>
    </row>
    <row r="960" spans="1:23" ht="18" customHeight="1" x14ac:dyDescent="0.25">
      <c r="A960" s="107">
        <v>960</v>
      </c>
      <c r="B960" s="3">
        <v>45285</v>
      </c>
      <c r="C960" s="3" t="str">
        <f>TEXT(Table1[[#This Row],[CALL DATE]], "mmm yyy")</f>
        <v>Dec 2023</v>
      </c>
      <c r="D960" s="4">
        <v>0.94791666666666663</v>
      </c>
      <c r="E960" s="4">
        <v>0.95138888888888884</v>
      </c>
      <c r="F960" s="130">
        <f>Table1[[#This Row],[CALL 
ATTENDED 
TIME]]-Table1[[#This Row],[CALL RECEIVED TIME]]</f>
        <v>3.4722222222222099E-3</v>
      </c>
      <c r="G960" s="17" t="s">
        <v>3651</v>
      </c>
      <c r="H960" s="5" t="s">
        <v>43</v>
      </c>
      <c r="I960" s="5" t="s">
        <v>849</v>
      </c>
      <c r="J960" s="2" t="s">
        <v>171</v>
      </c>
      <c r="K960" s="5" t="s">
        <v>45</v>
      </c>
      <c r="L960" s="18" t="s">
        <v>845</v>
      </c>
      <c r="M960" s="19" t="s">
        <v>3258</v>
      </c>
      <c r="N960" s="2" t="s">
        <v>41</v>
      </c>
      <c r="O960" s="5" t="s">
        <v>41</v>
      </c>
      <c r="P960" s="3">
        <v>45285</v>
      </c>
      <c r="Q960" s="3" t="str">
        <f>TEXT(Table1[[#This Row],[END DATE ]], "MMMM YYYY")</f>
        <v>December 2023</v>
      </c>
      <c r="R960" s="4">
        <v>0.98611111111111116</v>
      </c>
      <c r="S960" s="6">
        <f t="shared" si="45"/>
        <v>45285.947916666664</v>
      </c>
      <c r="T960" s="6">
        <f t="shared" si="46"/>
        <v>45285.986111111109</v>
      </c>
      <c r="U960" s="92">
        <f t="shared" si="47"/>
        <v>3.8194444445252884E-2</v>
      </c>
      <c r="V960" s="2" t="s">
        <v>25</v>
      </c>
      <c r="W960" s="2" t="s">
        <v>47</v>
      </c>
    </row>
    <row r="961" spans="1:23" ht="18" customHeight="1" x14ac:dyDescent="0.25">
      <c r="A961" s="107">
        <v>961</v>
      </c>
      <c r="B961" s="3">
        <v>45286</v>
      </c>
      <c r="C961" s="3" t="str">
        <f>TEXT(Table1[[#This Row],[CALL DATE]], "mmm yyy")</f>
        <v>Dec 2023</v>
      </c>
      <c r="D961" s="4">
        <v>0.25694444444444448</v>
      </c>
      <c r="E961" s="4">
        <v>0.26041666666666669</v>
      </c>
      <c r="F961" s="130">
        <f>Table1[[#This Row],[CALL 
ATTENDED 
TIME]]-Table1[[#This Row],[CALL RECEIVED TIME]]</f>
        <v>3.4722222222222099E-3</v>
      </c>
      <c r="G961" s="17" t="s">
        <v>3654</v>
      </c>
      <c r="H961" s="5" t="s">
        <v>27</v>
      </c>
      <c r="I961" s="5" t="s">
        <v>28</v>
      </c>
      <c r="J961" s="2" t="s">
        <v>171</v>
      </c>
      <c r="K961" s="2" t="s">
        <v>162</v>
      </c>
      <c r="L961" s="19" t="s">
        <v>3259</v>
      </c>
      <c r="M961" s="19" t="s">
        <v>3260</v>
      </c>
      <c r="N961" s="2" t="s">
        <v>3334</v>
      </c>
      <c r="O961" s="2" t="s">
        <v>41</v>
      </c>
      <c r="P961" s="3">
        <v>45286</v>
      </c>
      <c r="Q961" s="3" t="str">
        <f>TEXT(Table1[[#This Row],[END DATE ]], "MMMM YYYY")</f>
        <v>December 2023</v>
      </c>
      <c r="R961" s="4">
        <v>0.27083333333333331</v>
      </c>
      <c r="S961" s="6">
        <f t="shared" ref="S961:S1024" si="48">B961+D961</f>
        <v>45286.256944444445</v>
      </c>
      <c r="T961" s="6">
        <f t="shared" si="46"/>
        <v>45286.270833333336</v>
      </c>
      <c r="U961" s="92">
        <f t="shared" si="47"/>
        <v>1.3888888890505768E-2</v>
      </c>
      <c r="V961" s="2" t="s">
        <v>25</v>
      </c>
      <c r="W961" s="10" t="s">
        <v>26</v>
      </c>
    </row>
    <row r="962" spans="1:23" ht="18" customHeight="1" x14ac:dyDescent="0.25">
      <c r="A962" s="107">
        <v>962</v>
      </c>
      <c r="B962" s="3">
        <v>45286</v>
      </c>
      <c r="C962" s="3" t="str">
        <f>TEXT(Table1[[#This Row],[CALL DATE]], "mmm yyy")</f>
        <v>Dec 2023</v>
      </c>
      <c r="D962" s="4">
        <v>0.95138888888888884</v>
      </c>
      <c r="E962" s="4">
        <v>0.95486111111111116</v>
      </c>
      <c r="F962" s="130">
        <f>Table1[[#This Row],[CALL 
ATTENDED 
TIME]]-Table1[[#This Row],[CALL RECEIVED TIME]]</f>
        <v>3.4722222222223209E-3</v>
      </c>
      <c r="G962" s="17" t="s">
        <v>3635</v>
      </c>
      <c r="H962" s="5" t="s">
        <v>43</v>
      </c>
      <c r="I962" s="5" t="s">
        <v>3238</v>
      </c>
      <c r="J962" s="2" t="s">
        <v>171</v>
      </c>
      <c r="K962" s="5" t="s">
        <v>1608</v>
      </c>
      <c r="L962" s="19" t="s">
        <v>3261</v>
      </c>
      <c r="M962" s="19" t="s">
        <v>3262</v>
      </c>
      <c r="N962" s="2" t="s">
        <v>41</v>
      </c>
      <c r="O962" s="5" t="s">
        <v>41</v>
      </c>
      <c r="P962" s="3">
        <v>45286</v>
      </c>
      <c r="Q962" s="3" t="str">
        <f>TEXT(Table1[[#This Row],[END DATE ]], "MMMM YYYY")</f>
        <v>December 2023</v>
      </c>
      <c r="R962" s="4">
        <v>0.97916666666666663</v>
      </c>
      <c r="S962" s="6">
        <f t="shared" si="48"/>
        <v>45286.951388888891</v>
      </c>
      <c r="T962" s="6">
        <f t="shared" si="46"/>
        <v>45286.979166666664</v>
      </c>
      <c r="U962" s="92">
        <f t="shared" si="47"/>
        <v>2.7777777773735579E-2</v>
      </c>
      <c r="V962" s="2" t="s">
        <v>25</v>
      </c>
      <c r="W962" s="2" t="s">
        <v>47</v>
      </c>
    </row>
    <row r="963" spans="1:23" ht="18" customHeight="1" x14ac:dyDescent="0.25">
      <c r="A963" s="107">
        <v>963</v>
      </c>
      <c r="B963" s="3">
        <v>45286</v>
      </c>
      <c r="C963" s="3" t="str">
        <f>TEXT(Table1[[#This Row],[CALL DATE]], "mmm yyy")</f>
        <v>Dec 2023</v>
      </c>
      <c r="D963" s="4">
        <v>0.66666666666666663</v>
      </c>
      <c r="E963" s="4">
        <v>0.67361111111111116</v>
      </c>
      <c r="F963" s="130">
        <f>Table1[[#This Row],[CALL 
ATTENDED 
TIME]]-Table1[[#This Row],[CALL RECEIVED TIME]]</f>
        <v>6.9444444444445308E-3</v>
      </c>
      <c r="G963" s="17" t="s">
        <v>923</v>
      </c>
      <c r="H963" s="5" t="s">
        <v>380</v>
      </c>
      <c r="I963" s="5" t="s">
        <v>924</v>
      </c>
      <c r="J963" s="2" t="s">
        <v>77</v>
      </c>
      <c r="K963" s="2" t="s">
        <v>111</v>
      </c>
      <c r="L963" s="18" t="s">
        <v>22</v>
      </c>
      <c r="M963" s="19" t="s">
        <v>3263</v>
      </c>
      <c r="N963" s="63" t="s">
        <v>41</v>
      </c>
      <c r="O963" s="2" t="s">
        <v>41</v>
      </c>
      <c r="P963" s="3">
        <v>45286</v>
      </c>
      <c r="Q963" s="3" t="str">
        <f>TEXT(Table1[[#This Row],[END DATE ]], "MMMM YYYY")</f>
        <v>December 2023</v>
      </c>
      <c r="R963" s="4">
        <v>0.68055555555555547</v>
      </c>
      <c r="S963" s="6">
        <f t="shared" si="48"/>
        <v>45286.666666666664</v>
      </c>
      <c r="T963" s="6">
        <f t="shared" si="46"/>
        <v>45286.680555555555</v>
      </c>
      <c r="U963" s="92">
        <f t="shared" si="47"/>
        <v>1.3888888890505768E-2</v>
      </c>
      <c r="V963" s="2" t="s">
        <v>25</v>
      </c>
      <c r="W963" s="10" t="s">
        <v>26</v>
      </c>
    </row>
    <row r="964" spans="1:23" ht="18" customHeight="1" x14ac:dyDescent="0.25">
      <c r="A964" s="107">
        <v>964</v>
      </c>
      <c r="B964" s="3">
        <v>45286</v>
      </c>
      <c r="C964" s="3" t="str">
        <f>TEXT(Table1[[#This Row],[CALL DATE]], "mmm yyy")</f>
        <v>Dec 2023</v>
      </c>
      <c r="D964" s="4">
        <v>0.63888888888888895</v>
      </c>
      <c r="E964" s="4">
        <v>0.64583333333333337</v>
      </c>
      <c r="F964" s="130">
        <f>Table1[[#This Row],[CALL 
ATTENDED 
TIME]]-Table1[[#This Row],[CALL RECEIVED TIME]]</f>
        <v>6.9444444444444198E-3</v>
      </c>
      <c r="G964" s="17" t="s">
        <v>3678</v>
      </c>
      <c r="H964" s="5" t="s">
        <v>43</v>
      </c>
      <c r="I964" s="5" t="s">
        <v>606</v>
      </c>
      <c r="J964" s="2" t="s">
        <v>77</v>
      </c>
      <c r="K964" s="5" t="s">
        <v>88</v>
      </c>
      <c r="L964" s="20" t="s">
        <v>232</v>
      </c>
      <c r="M964" s="20" t="s">
        <v>3264</v>
      </c>
      <c r="N964" s="63" t="s">
        <v>41</v>
      </c>
      <c r="O964" s="2" t="s">
        <v>41</v>
      </c>
      <c r="P964" s="3">
        <v>45286</v>
      </c>
      <c r="Q964" s="3" t="str">
        <f>TEXT(Table1[[#This Row],[END DATE ]], "MMMM YYYY")</f>
        <v>December 2023</v>
      </c>
      <c r="R964" s="4">
        <v>0.64930555555555558</v>
      </c>
      <c r="S964" s="6">
        <f t="shared" si="48"/>
        <v>45286.638888888891</v>
      </c>
      <c r="T964" s="6">
        <f t="shared" si="46"/>
        <v>45286.649305555555</v>
      </c>
      <c r="U964" s="92">
        <f t="shared" si="47"/>
        <v>1.0416666664241347E-2</v>
      </c>
      <c r="V964" s="2" t="s">
        <v>25</v>
      </c>
      <c r="W964" s="10" t="s">
        <v>26</v>
      </c>
    </row>
    <row r="965" spans="1:23" ht="18" customHeight="1" x14ac:dyDescent="0.25">
      <c r="A965" s="107">
        <v>965</v>
      </c>
      <c r="B965" s="3">
        <v>45286</v>
      </c>
      <c r="C965" s="3" t="str">
        <f>TEXT(Table1[[#This Row],[CALL DATE]], "mmm yyy")</f>
        <v>Dec 2023</v>
      </c>
      <c r="D965" s="4">
        <v>0.34375</v>
      </c>
      <c r="E965" s="4">
        <v>0.34722222222222227</v>
      </c>
      <c r="F965" s="130">
        <f>Table1[[#This Row],[CALL 
ATTENDED 
TIME]]-Table1[[#This Row],[CALL RECEIVED TIME]]</f>
        <v>3.4722222222222654E-3</v>
      </c>
      <c r="G965" s="71" t="s">
        <v>3498</v>
      </c>
      <c r="H965" s="11" t="s">
        <v>2319</v>
      </c>
      <c r="I965" s="11" t="s">
        <v>2318</v>
      </c>
      <c r="J965" s="2" t="s">
        <v>21</v>
      </c>
      <c r="K965" s="2" t="s">
        <v>179</v>
      </c>
      <c r="L965" s="18" t="s">
        <v>3265</v>
      </c>
      <c r="M965" s="18" t="s">
        <v>3266</v>
      </c>
      <c r="N965" s="63" t="s">
        <v>41</v>
      </c>
      <c r="O965" s="2" t="s">
        <v>41</v>
      </c>
      <c r="P965" s="3">
        <v>45286</v>
      </c>
      <c r="Q965" s="3" t="str">
        <f>TEXT(Table1[[#This Row],[END DATE ]], "MMMM YYYY")</f>
        <v>December 2023</v>
      </c>
      <c r="R965" s="4">
        <v>0.35694444444444445</v>
      </c>
      <c r="S965" s="6">
        <f t="shared" si="48"/>
        <v>45286.34375</v>
      </c>
      <c r="T965" s="6">
        <f t="shared" si="46"/>
        <v>45286.356944444444</v>
      </c>
      <c r="U965" s="92">
        <f t="shared" si="47"/>
        <v>1.3194444443797693E-2</v>
      </c>
      <c r="V965" s="2" t="s">
        <v>25</v>
      </c>
      <c r="W965" s="10" t="s">
        <v>26</v>
      </c>
    </row>
    <row r="966" spans="1:23" ht="18" customHeight="1" x14ac:dyDescent="0.25">
      <c r="A966" s="107">
        <v>966</v>
      </c>
      <c r="B966" s="3">
        <v>45286</v>
      </c>
      <c r="C966" s="3" t="str">
        <f>TEXT(Table1[[#This Row],[CALL DATE]], "mmm yyy")</f>
        <v>Dec 2023</v>
      </c>
      <c r="D966" s="4">
        <v>0.35416666666666669</v>
      </c>
      <c r="E966" s="4">
        <v>0.35902777777777778</v>
      </c>
      <c r="F966" s="130">
        <f>Table1[[#This Row],[CALL 
ATTENDED 
TIME]]-Table1[[#This Row],[CALL RECEIVED TIME]]</f>
        <v>4.8611111111110938E-3</v>
      </c>
      <c r="G966" s="18" t="s">
        <v>3679</v>
      </c>
      <c r="H966" s="2" t="s">
        <v>286</v>
      </c>
      <c r="I966" s="2" t="s">
        <v>3351</v>
      </c>
      <c r="J966" s="2" t="s">
        <v>21</v>
      </c>
      <c r="K966" s="2" t="s">
        <v>111</v>
      </c>
      <c r="L966" s="18" t="s">
        <v>232</v>
      </c>
      <c r="M966" s="18" t="s">
        <v>3267</v>
      </c>
      <c r="N966" s="63" t="s">
        <v>41</v>
      </c>
      <c r="O966" s="2" t="s">
        <v>41</v>
      </c>
      <c r="P966" s="3">
        <v>45286</v>
      </c>
      <c r="Q966" s="3" t="str">
        <f>TEXT(Table1[[#This Row],[END DATE ]], "MMMM YYYY")</f>
        <v>December 2023</v>
      </c>
      <c r="R966" s="4">
        <v>0.36458333333333331</v>
      </c>
      <c r="S966" s="6">
        <f t="shared" si="48"/>
        <v>45286.354166666664</v>
      </c>
      <c r="T966" s="6">
        <f t="shared" si="46"/>
        <v>45286.364583333336</v>
      </c>
      <c r="U966" s="92">
        <f t="shared" si="47"/>
        <v>1.0416666671517305E-2</v>
      </c>
      <c r="V966" s="2" t="s">
        <v>25</v>
      </c>
      <c r="W966" s="10" t="s">
        <v>26</v>
      </c>
    </row>
    <row r="967" spans="1:23" ht="18" customHeight="1" x14ac:dyDescent="0.25">
      <c r="A967" s="107">
        <v>967</v>
      </c>
      <c r="B967" s="3">
        <v>45286</v>
      </c>
      <c r="C967" s="3" t="str">
        <f>TEXT(Table1[[#This Row],[CALL DATE]], "mmm yyy")</f>
        <v>Dec 2023</v>
      </c>
      <c r="D967" s="4">
        <v>0.36458333333333331</v>
      </c>
      <c r="E967" s="4">
        <v>0.36458333333333331</v>
      </c>
      <c r="F967" s="130">
        <f>Table1[[#This Row],[CALL 
ATTENDED 
TIME]]-Table1[[#This Row],[CALL RECEIVED TIME]]</f>
        <v>0</v>
      </c>
      <c r="G967" s="17" t="s">
        <v>3678</v>
      </c>
      <c r="H967" s="5" t="s">
        <v>43</v>
      </c>
      <c r="I967" s="5" t="s">
        <v>537</v>
      </c>
      <c r="J967" s="2" t="s">
        <v>21</v>
      </c>
      <c r="K967" s="2" t="s">
        <v>111</v>
      </c>
      <c r="L967" s="18" t="s">
        <v>3388</v>
      </c>
      <c r="M967" s="18" t="s">
        <v>3268</v>
      </c>
      <c r="N967" s="63" t="s">
        <v>41</v>
      </c>
      <c r="O967" s="2" t="s">
        <v>41</v>
      </c>
      <c r="P967" s="3">
        <v>45286</v>
      </c>
      <c r="Q967" s="3" t="str">
        <f>TEXT(Table1[[#This Row],[END DATE ]], "MMMM YYYY")</f>
        <v>December 2023</v>
      </c>
      <c r="R967" s="4">
        <v>0.37152777777777773</v>
      </c>
      <c r="S967" s="6">
        <f t="shared" si="48"/>
        <v>45286.364583333336</v>
      </c>
      <c r="T967" s="6">
        <f t="shared" si="46"/>
        <v>45286.371527777781</v>
      </c>
      <c r="U967" s="92">
        <f t="shared" si="47"/>
        <v>6.9444444452528842E-3</v>
      </c>
      <c r="V967" s="2" t="s">
        <v>25</v>
      </c>
      <c r="W967" s="10" t="s">
        <v>26</v>
      </c>
    </row>
    <row r="968" spans="1:23" ht="18" customHeight="1" x14ac:dyDescent="0.25">
      <c r="A968" s="107">
        <v>968</v>
      </c>
      <c r="B968" s="3">
        <v>45287</v>
      </c>
      <c r="C968" s="3" t="str">
        <f>TEXT(Table1[[#This Row],[CALL DATE]], "mmm yyy")</f>
        <v>Dec 2023</v>
      </c>
      <c r="D968" s="4">
        <v>0.35416666666666669</v>
      </c>
      <c r="E968" s="4">
        <v>0.3611111111111111</v>
      </c>
      <c r="F968" s="130">
        <f>Table1[[#This Row],[CALL 
ATTENDED 
TIME]]-Table1[[#This Row],[CALL RECEIVED TIME]]</f>
        <v>6.9444444444444198E-3</v>
      </c>
      <c r="G968" s="17" t="s">
        <v>3678</v>
      </c>
      <c r="H968" s="5" t="s">
        <v>43</v>
      </c>
      <c r="I968" s="5" t="s">
        <v>701</v>
      </c>
      <c r="J968" s="2" t="s">
        <v>77</v>
      </c>
      <c r="K968" s="2" t="s">
        <v>55</v>
      </c>
      <c r="L968" s="18" t="s">
        <v>3269</v>
      </c>
      <c r="M968" s="19" t="s">
        <v>3270</v>
      </c>
      <c r="N968" s="63" t="s">
        <v>41</v>
      </c>
      <c r="O968" s="2" t="s">
        <v>41</v>
      </c>
      <c r="P968" s="3">
        <v>45287</v>
      </c>
      <c r="Q968" s="3" t="str">
        <f>TEXT(Table1[[#This Row],[END DATE ]], "MMMM YYYY")</f>
        <v>December 2023</v>
      </c>
      <c r="R968" s="4">
        <v>0.36805555555555558</v>
      </c>
      <c r="S968" s="6">
        <f t="shared" si="48"/>
        <v>45287.354166666664</v>
      </c>
      <c r="T968" s="6">
        <f t="shared" si="46"/>
        <v>45287.368055555555</v>
      </c>
      <c r="U968" s="92">
        <f t="shared" si="47"/>
        <v>1.3888888890505768E-2</v>
      </c>
      <c r="V968" s="2" t="s">
        <v>25</v>
      </c>
      <c r="W968" s="10" t="s">
        <v>26</v>
      </c>
    </row>
    <row r="969" spans="1:23" ht="18" customHeight="1" x14ac:dyDescent="0.25">
      <c r="A969" s="107">
        <v>969</v>
      </c>
      <c r="B969" s="3">
        <v>45287</v>
      </c>
      <c r="C969" s="3" t="str">
        <f>TEXT(Table1[[#This Row],[CALL DATE]], "mmm yyy")</f>
        <v>Dec 2023</v>
      </c>
      <c r="D969" s="4">
        <v>0.32291666666666669</v>
      </c>
      <c r="E969" s="4">
        <v>0.3263888888888889</v>
      </c>
      <c r="F969" s="130">
        <f>Table1[[#This Row],[CALL 
ATTENDED 
TIME]]-Table1[[#This Row],[CALL RECEIVED TIME]]</f>
        <v>3.4722222222222099E-3</v>
      </c>
      <c r="G969" s="17" t="s">
        <v>3651</v>
      </c>
      <c r="H969" s="5" t="s">
        <v>43</v>
      </c>
      <c r="I969" s="5" t="s">
        <v>849</v>
      </c>
      <c r="J969" s="2" t="s">
        <v>21</v>
      </c>
      <c r="K969" s="5" t="s">
        <v>45</v>
      </c>
      <c r="L969" s="18" t="s">
        <v>845</v>
      </c>
      <c r="M969" s="18" t="s">
        <v>3271</v>
      </c>
      <c r="N969" s="2" t="s">
        <v>41</v>
      </c>
      <c r="O969" s="2" t="s">
        <v>41</v>
      </c>
      <c r="P969" s="3">
        <v>45287</v>
      </c>
      <c r="Q969" s="3" t="str">
        <f>TEXT(Table1[[#This Row],[END DATE ]], "MMMM YYYY")</f>
        <v>December 2023</v>
      </c>
      <c r="R969" s="4">
        <v>0.34027777777777773</v>
      </c>
      <c r="S969" s="6">
        <f t="shared" si="48"/>
        <v>45287.322916666664</v>
      </c>
      <c r="T969" s="6">
        <f t="shared" ref="T969:T1032" si="49">P969+R969</f>
        <v>45287.340277777781</v>
      </c>
      <c r="U969" s="92">
        <f t="shared" ref="U969:U1032" si="50">T969-S969</f>
        <v>1.7361111116770189E-2</v>
      </c>
      <c r="V969" s="2" t="s">
        <v>25</v>
      </c>
      <c r="W969" s="2" t="s">
        <v>47</v>
      </c>
    </row>
    <row r="970" spans="1:23" ht="18" customHeight="1" x14ac:dyDescent="0.25">
      <c r="A970" s="107">
        <v>970</v>
      </c>
      <c r="B970" s="3">
        <v>45288</v>
      </c>
      <c r="C970" s="3" t="str">
        <f>TEXT(Table1[[#This Row],[CALL DATE]], "mmm yyy")</f>
        <v>Dec 2023</v>
      </c>
      <c r="D970" s="4">
        <v>0</v>
      </c>
      <c r="E970" s="4">
        <v>3.472222222222222E-3</v>
      </c>
      <c r="F970" s="130">
        <f>Table1[[#This Row],[CALL 
ATTENDED 
TIME]]-Table1[[#This Row],[CALL RECEIVED TIME]]</f>
        <v>3.472222222222222E-3</v>
      </c>
      <c r="G970" s="17" t="s">
        <v>3651</v>
      </c>
      <c r="H970" s="5" t="s">
        <v>43</v>
      </c>
      <c r="I970" s="5" t="s">
        <v>256</v>
      </c>
      <c r="J970" s="2" t="s">
        <v>171</v>
      </c>
      <c r="K970" s="5" t="s">
        <v>45</v>
      </c>
      <c r="L970" s="48" t="s">
        <v>2623</v>
      </c>
      <c r="M970" s="19" t="s">
        <v>3272</v>
      </c>
      <c r="N970" s="2" t="s">
        <v>41</v>
      </c>
      <c r="O970" s="5" t="s">
        <v>41</v>
      </c>
      <c r="P970" s="3">
        <v>45288</v>
      </c>
      <c r="Q970" s="3" t="str">
        <f>TEXT(Table1[[#This Row],[END DATE ]], "MMMM YYYY")</f>
        <v>December 2023</v>
      </c>
      <c r="R970" s="4">
        <v>2.0833333333333332E-2</v>
      </c>
      <c r="S970" s="6">
        <f t="shared" si="48"/>
        <v>45288</v>
      </c>
      <c r="T970" s="6">
        <f t="shared" si="49"/>
        <v>45288.020833333336</v>
      </c>
      <c r="U970" s="92">
        <f t="shared" si="50"/>
        <v>2.0833333335758653E-2</v>
      </c>
      <c r="V970" s="2" t="s">
        <v>25</v>
      </c>
      <c r="W970" s="2" t="s">
        <v>47</v>
      </c>
    </row>
    <row r="971" spans="1:23" ht="18" customHeight="1" x14ac:dyDescent="0.25">
      <c r="A971" s="107">
        <v>971</v>
      </c>
      <c r="B971" s="3">
        <v>45288</v>
      </c>
      <c r="C971" s="3" t="str">
        <f>TEXT(Table1[[#This Row],[CALL DATE]], "mmm yyy")</f>
        <v>Dec 2023</v>
      </c>
      <c r="D971" s="4">
        <v>0.10416666666666667</v>
      </c>
      <c r="E971" s="4">
        <v>0.1076388888888889</v>
      </c>
      <c r="F971" s="130">
        <f>Table1[[#This Row],[CALL 
ATTENDED 
TIME]]-Table1[[#This Row],[CALL RECEIVED TIME]]</f>
        <v>3.4722222222222238E-3</v>
      </c>
      <c r="G971" s="17" t="s">
        <v>3635</v>
      </c>
      <c r="H971" s="5" t="s">
        <v>128</v>
      </c>
      <c r="I971" s="5" t="s">
        <v>250</v>
      </c>
      <c r="J971" s="2" t="s">
        <v>171</v>
      </c>
      <c r="K971" s="5" t="s">
        <v>1608</v>
      </c>
      <c r="L971" s="19" t="s">
        <v>3273</v>
      </c>
      <c r="M971" s="19" t="s">
        <v>3274</v>
      </c>
      <c r="N971" s="2" t="s">
        <v>41</v>
      </c>
      <c r="O971" s="5" t="s">
        <v>270</v>
      </c>
      <c r="P971" s="3">
        <v>45288</v>
      </c>
      <c r="Q971" s="3" t="str">
        <f>TEXT(Table1[[#This Row],[END DATE ]], "MMMM YYYY")</f>
        <v>December 2023</v>
      </c>
      <c r="R971" s="4">
        <v>0.11458333333333333</v>
      </c>
      <c r="S971" s="6">
        <f t="shared" si="48"/>
        <v>45288.104166666664</v>
      </c>
      <c r="T971" s="6">
        <f t="shared" si="49"/>
        <v>45288.114583333336</v>
      </c>
      <c r="U971" s="92">
        <f t="shared" si="50"/>
        <v>1.0416666671517305E-2</v>
      </c>
      <c r="V971" s="2" t="s">
        <v>72</v>
      </c>
      <c r="W971" s="2" t="s">
        <v>47</v>
      </c>
    </row>
    <row r="972" spans="1:23" ht="18" customHeight="1" x14ac:dyDescent="0.25">
      <c r="A972" s="107">
        <v>972</v>
      </c>
      <c r="B972" s="3">
        <v>45288</v>
      </c>
      <c r="C972" s="3" t="str">
        <f>TEXT(Table1[[#This Row],[CALL DATE]], "mmm yyy")</f>
        <v>Dec 2023</v>
      </c>
      <c r="D972" s="4">
        <v>0.91666666666666663</v>
      </c>
      <c r="E972" s="4">
        <v>0.92013888888888884</v>
      </c>
      <c r="F972" s="130">
        <f>Table1[[#This Row],[CALL 
ATTENDED 
TIME]]-Table1[[#This Row],[CALL RECEIVED TIME]]</f>
        <v>3.4722222222222099E-3</v>
      </c>
      <c r="G972" s="17" t="s">
        <v>57</v>
      </c>
      <c r="H972" s="5" t="s">
        <v>27</v>
      </c>
      <c r="I972" s="5" t="s">
        <v>58</v>
      </c>
      <c r="J972" s="2" t="s">
        <v>171</v>
      </c>
      <c r="K972" s="2" t="s">
        <v>162</v>
      </c>
      <c r="L972" s="19" t="s">
        <v>2978</v>
      </c>
      <c r="M972" s="19" t="s">
        <v>3275</v>
      </c>
      <c r="N972" s="37" t="s">
        <v>1186</v>
      </c>
      <c r="O972" s="5" t="s">
        <v>41</v>
      </c>
      <c r="P972" s="3">
        <v>45288</v>
      </c>
      <c r="Q972" s="3" t="str">
        <f>TEXT(Table1[[#This Row],[END DATE ]], "MMMM YYYY")</f>
        <v>December 2023</v>
      </c>
      <c r="R972" s="4">
        <v>0.9375</v>
      </c>
      <c r="S972" s="6">
        <f t="shared" si="48"/>
        <v>45288.916666666664</v>
      </c>
      <c r="T972" s="6">
        <f t="shared" si="49"/>
        <v>45288.9375</v>
      </c>
      <c r="U972" s="92">
        <f t="shared" si="50"/>
        <v>2.0833333335758653E-2</v>
      </c>
      <c r="V972" s="2" t="s">
        <v>25</v>
      </c>
      <c r="W972" s="2" t="s">
        <v>47</v>
      </c>
    </row>
    <row r="973" spans="1:23" ht="18" customHeight="1" x14ac:dyDescent="0.25">
      <c r="A973" s="107">
        <v>973</v>
      </c>
      <c r="B973" s="3">
        <v>45288</v>
      </c>
      <c r="C973" s="3" t="str">
        <f>TEXT(Table1[[#This Row],[CALL DATE]], "mmm yyy")</f>
        <v>Dec 2023</v>
      </c>
      <c r="D973" s="4">
        <v>0.6875</v>
      </c>
      <c r="E973" s="4">
        <v>0.69444444444444453</v>
      </c>
      <c r="F973" s="130">
        <f>Table1[[#This Row],[CALL 
ATTENDED 
TIME]]-Table1[[#This Row],[CALL RECEIVED TIME]]</f>
        <v>6.9444444444445308E-3</v>
      </c>
      <c r="G973" s="17" t="s">
        <v>429</v>
      </c>
      <c r="H973" s="5" t="s">
        <v>430</v>
      </c>
      <c r="I973" s="5" t="s">
        <v>431</v>
      </c>
      <c r="J973" s="2" t="s">
        <v>77</v>
      </c>
      <c r="K973" s="2" t="s">
        <v>162</v>
      </c>
      <c r="L973" s="18" t="s">
        <v>432</v>
      </c>
      <c r="M973" s="19" t="s">
        <v>3276</v>
      </c>
      <c r="N973" s="63" t="s">
        <v>41</v>
      </c>
      <c r="O973" s="2" t="s">
        <v>41</v>
      </c>
      <c r="P973" s="3">
        <v>45288</v>
      </c>
      <c r="Q973" s="3" t="str">
        <f>TEXT(Table1[[#This Row],[END DATE ]], "MMMM YYYY")</f>
        <v>December 2023</v>
      </c>
      <c r="R973" s="4">
        <v>0.70486111111111116</v>
      </c>
      <c r="S973" s="6">
        <f t="shared" si="48"/>
        <v>45288.6875</v>
      </c>
      <c r="T973" s="6">
        <f t="shared" si="49"/>
        <v>45288.704861111109</v>
      </c>
      <c r="U973" s="92">
        <f t="shared" si="50"/>
        <v>1.7361111109494232E-2</v>
      </c>
      <c r="V973" s="2" t="s">
        <v>25</v>
      </c>
      <c r="W973" s="10" t="s">
        <v>26</v>
      </c>
    </row>
    <row r="974" spans="1:23" ht="18" customHeight="1" x14ac:dyDescent="0.25">
      <c r="A974" s="107">
        <v>974</v>
      </c>
      <c r="B974" s="3">
        <v>45288</v>
      </c>
      <c r="C974" s="3" t="str">
        <f>TEXT(Table1[[#This Row],[CALL DATE]], "mmm yyy")</f>
        <v>Dec 2023</v>
      </c>
      <c r="D974" s="4">
        <v>0.4375</v>
      </c>
      <c r="E974" s="4">
        <v>0.44097222222222227</v>
      </c>
      <c r="F974" s="130">
        <f>Table1[[#This Row],[CALL 
ATTENDED 
TIME]]-Table1[[#This Row],[CALL RECEIVED TIME]]</f>
        <v>3.4722222222222654E-3</v>
      </c>
      <c r="G974" s="17" t="s">
        <v>3680</v>
      </c>
      <c r="H974" s="5" t="s">
        <v>376</v>
      </c>
      <c r="I974" s="5" t="s">
        <v>377</v>
      </c>
      <c r="J974" s="2" t="s">
        <v>77</v>
      </c>
      <c r="K974" s="2" t="s">
        <v>55</v>
      </c>
      <c r="L974" s="18" t="s">
        <v>2669</v>
      </c>
      <c r="M974" s="19" t="s">
        <v>3277</v>
      </c>
      <c r="N974" s="63" t="s">
        <v>41</v>
      </c>
      <c r="O974" s="2" t="s">
        <v>41</v>
      </c>
      <c r="P974" s="3">
        <v>45288</v>
      </c>
      <c r="Q974" s="3" t="str">
        <f>TEXT(Table1[[#This Row],[END DATE ]], "MMMM YYYY")</f>
        <v>December 2023</v>
      </c>
      <c r="R974" s="4">
        <v>0.44791666666666669</v>
      </c>
      <c r="S974" s="6">
        <f t="shared" si="48"/>
        <v>45288.4375</v>
      </c>
      <c r="T974" s="6">
        <f t="shared" si="49"/>
        <v>45288.447916666664</v>
      </c>
      <c r="U974" s="92">
        <f t="shared" si="50"/>
        <v>1.0416666664241347E-2</v>
      </c>
      <c r="V974" s="2" t="s">
        <v>25</v>
      </c>
      <c r="W974" s="10" t="s">
        <v>26</v>
      </c>
    </row>
    <row r="975" spans="1:23" ht="18" customHeight="1" x14ac:dyDescent="0.25">
      <c r="A975" s="107">
        <v>975</v>
      </c>
      <c r="B975" s="3">
        <v>45288</v>
      </c>
      <c r="C975" s="3" t="str">
        <f>TEXT(Table1[[#This Row],[CALL DATE]], "mmm yyy")</f>
        <v>Dec 2023</v>
      </c>
      <c r="D975" s="4">
        <v>0.45833333333333331</v>
      </c>
      <c r="E975" s="4">
        <v>0.4604166666666667</v>
      </c>
      <c r="F975" s="130">
        <f>Table1[[#This Row],[CALL 
ATTENDED 
TIME]]-Table1[[#This Row],[CALL RECEIVED TIME]]</f>
        <v>2.0833333333333814E-3</v>
      </c>
      <c r="G975" s="17" t="s">
        <v>120</v>
      </c>
      <c r="H975" s="5" t="s">
        <v>121</v>
      </c>
      <c r="I975" s="5" t="s">
        <v>122</v>
      </c>
      <c r="J975" s="2" t="s">
        <v>21</v>
      </c>
      <c r="K975" s="5" t="s">
        <v>45</v>
      </c>
      <c r="L975" s="18" t="s">
        <v>22</v>
      </c>
      <c r="M975" s="18" t="s">
        <v>3278</v>
      </c>
      <c r="N975" s="63" t="s">
        <v>41</v>
      </c>
      <c r="O975" s="2" t="s">
        <v>41</v>
      </c>
      <c r="P975" s="3">
        <v>45288</v>
      </c>
      <c r="Q975" s="3" t="str">
        <f>TEXT(Table1[[#This Row],[END DATE ]], "MMMM YYYY")</f>
        <v>December 2023</v>
      </c>
      <c r="R975" s="4">
        <v>0.47222222222222227</v>
      </c>
      <c r="S975" s="6">
        <f t="shared" si="48"/>
        <v>45288.458333333336</v>
      </c>
      <c r="T975" s="6">
        <f t="shared" si="49"/>
        <v>45288.472222222219</v>
      </c>
      <c r="U975" s="92">
        <f t="shared" si="50"/>
        <v>1.3888888883229811E-2</v>
      </c>
      <c r="V975" s="2" t="s">
        <v>25</v>
      </c>
      <c r="W975" s="10" t="s">
        <v>26</v>
      </c>
    </row>
    <row r="976" spans="1:23" ht="18" customHeight="1" x14ac:dyDescent="0.25">
      <c r="A976" s="107">
        <v>976</v>
      </c>
      <c r="B976" s="3">
        <v>45289</v>
      </c>
      <c r="C976" s="3" t="str">
        <f>TEXT(Table1[[#This Row],[CALL DATE]], "mmm yyy")</f>
        <v>Dec 2023</v>
      </c>
      <c r="D976" s="4">
        <v>0.125</v>
      </c>
      <c r="E976" s="4">
        <v>0.12847222222222224</v>
      </c>
      <c r="F976" s="130">
        <f>Table1[[#This Row],[CALL 
ATTENDED 
TIME]]-Table1[[#This Row],[CALL RECEIVED TIME]]</f>
        <v>3.4722222222222376E-3</v>
      </c>
      <c r="G976" s="17" t="s">
        <v>3626</v>
      </c>
      <c r="H976" s="5" t="s">
        <v>132</v>
      </c>
      <c r="I976" s="5" t="s">
        <v>712</v>
      </c>
      <c r="J976" s="2" t="s">
        <v>171</v>
      </c>
      <c r="K976" s="5" t="s">
        <v>88</v>
      </c>
      <c r="L976" s="19" t="s">
        <v>3279</v>
      </c>
      <c r="M976" s="19" t="s">
        <v>3280</v>
      </c>
      <c r="N976" s="2" t="s">
        <v>41</v>
      </c>
      <c r="O976" s="5" t="s">
        <v>41</v>
      </c>
      <c r="P976" s="3">
        <v>45289</v>
      </c>
      <c r="Q976" s="3" t="str">
        <f>TEXT(Table1[[#This Row],[END DATE ]], "MMMM YYYY")</f>
        <v>December 2023</v>
      </c>
      <c r="R976" s="4">
        <v>0.16666666666666666</v>
      </c>
      <c r="S976" s="6">
        <f t="shared" si="48"/>
        <v>45289.125</v>
      </c>
      <c r="T976" s="6">
        <f t="shared" si="49"/>
        <v>45289.166666666664</v>
      </c>
      <c r="U976" s="92">
        <f t="shared" si="50"/>
        <v>4.1666666664241347E-2</v>
      </c>
      <c r="V976" s="2" t="s">
        <v>25</v>
      </c>
      <c r="W976" s="2" t="s">
        <v>47</v>
      </c>
    </row>
    <row r="977" spans="1:23" ht="18" customHeight="1" x14ac:dyDescent="0.25">
      <c r="A977" s="107">
        <v>977</v>
      </c>
      <c r="B977" s="3">
        <v>45289</v>
      </c>
      <c r="C977" s="3" t="str">
        <f>TEXT(Table1[[#This Row],[CALL DATE]], "mmm yyy")</f>
        <v>Dec 2023</v>
      </c>
      <c r="D977" s="4">
        <v>0.25694444444444448</v>
      </c>
      <c r="E977" s="4">
        <v>0.26041666666666669</v>
      </c>
      <c r="F977" s="130">
        <f>Table1[[#This Row],[CALL 
ATTENDED 
TIME]]-Table1[[#This Row],[CALL RECEIVED TIME]]</f>
        <v>3.4722222222222099E-3</v>
      </c>
      <c r="G977" s="17" t="s">
        <v>3649</v>
      </c>
      <c r="H977" s="5" t="s">
        <v>19</v>
      </c>
      <c r="I977" s="5" t="s">
        <v>149</v>
      </c>
      <c r="J977" s="2" t="s">
        <v>171</v>
      </c>
      <c r="K977" s="2" t="s">
        <v>162</v>
      </c>
      <c r="L977" s="19" t="s">
        <v>3281</v>
      </c>
      <c r="M977" s="19" t="s">
        <v>3282</v>
      </c>
      <c r="N977" s="5" t="s">
        <v>3283</v>
      </c>
      <c r="O977" s="5" t="s">
        <v>41</v>
      </c>
      <c r="P977" s="83">
        <v>45289</v>
      </c>
      <c r="Q977" s="83" t="str">
        <f>TEXT(Table1[[#This Row],[END DATE ]], "MMMM YYYY")</f>
        <v>December 2023</v>
      </c>
      <c r="R977" s="4">
        <v>0.28125</v>
      </c>
      <c r="S977" s="6">
        <f t="shared" si="48"/>
        <v>45289.256944444445</v>
      </c>
      <c r="T977" s="6">
        <f t="shared" si="49"/>
        <v>45289.28125</v>
      </c>
      <c r="U977" s="92">
        <f t="shared" si="50"/>
        <v>2.4305555554747116E-2</v>
      </c>
      <c r="V977" s="2" t="s">
        <v>25</v>
      </c>
      <c r="W977" s="2" t="s">
        <v>42</v>
      </c>
    </row>
    <row r="978" spans="1:23" ht="18" customHeight="1" x14ac:dyDescent="0.25">
      <c r="A978" s="107">
        <v>978</v>
      </c>
      <c r="B978" s="3">
        <v>45289</v>
      </c>
      <c r="C978" s="3" t="str">
        <f>TEXT(Table1[[#This Row],[CALL DATE]], "mmm yyy")</f>
        <v>Dec 2023</v>
      </c>
      <c r="D978" s="4">
        <v>0.22916666666666666</v>
      </c>
      <c r="E978" s="4">
        <v>0.23263888888888887</v>
      </c>
      <c r="F978" s="130">
        <f>Table1[[#This Row],[CALL 
ATTENDED 
TIME]]-Table1[[#This Row],[CALL RECEIVED TIME]]</f>
        <v>3.4722222222222099E-3</v>
      </c>
      <c r="G978" s="17" t="s">
        <v>3654</v>
      </c>
      <c r="H978" s="5" t="s">
        <v>27</v>
      </c>
      <c r="I978" s="5" t="s">
        <v>145</v>
      </c>
      <c r="J978" s="2" t="s">
        <v>171</v>
      </c>
      <c r="K978" s="5" t="s">
        <v>45</v>
      </c>
      <c r="L978" s="19" t="s">
        <v>3284</v>
      </c>
      <c r="M978" s="19" t="s">
        <v>3285</v>
      </c>
      <c r="N978" s="63" t="s">
        <v>41</v>
      </c>
      <c r="O978" s="2" t="s">
        <v>41</v>
      </c>
      <c r="P978" s="3">
        <v>45289</v>
      </c>
      <c r="Q978" s="3" t="str">
        <f>TEXT(Table1[[#This Row],[END DATE ]], "MMMM YYYY")</f>
        <v>December 2023</v>
      </c>
      <c r="R978" s="4">
        <v>0.28472222222222221</v>
      </c>
      <c r="S978" s="6">
        <f t="shared" si="48"/>
        <v>45289.229166666664</v>
      </c>
      <c r="T978" s="6">
        <f t="shared" si="49"/>
        <v>45289.284722222219</v>
      </c>
      <c r="U978" s="92">
        <f t="shared" si="50"/>
        <v>5.5555555554747116E-2</v>
      </c>
      <c r="V978" s="2" t="s">
        <v>25</v>
      </c>
      <c r="W978" s="10" t="s">
        <v>26</v>
      </c>
    </row>
    <row r="979" spans="1:23" ht="18" customHeight="1" x14ac:dyDescent="0.25">
      <c r="A979" s="107">
        <v>979</v>
      </c>
      <c r="B979" s="3">
        <v>45289</v>
      </c>
      <c r="C979" s="3" t="str">
        <f>TEXT(Table1[[#This Row],[CALL DATE]], "mmm yyy")</f>
        <v>Dec 2023</v>
      </c>
      <c r="D979" s="4">
        <v>0.60416666666666663</v>
      </c>
      <c r="E979" s="4">
        <v>0.61111111111111105</v>
      </c>
      <c r="F979" s="130">
        <f>Table1[[#This Row],[CALL 
ATTENDED 
TIME]]-Table1[[#This Row],[CALL RECEIVED TIME]]</f>
        <v>6.9444444444444198E-3</v>
      </c>
      <c r="G979" s="17" t="s">
        <v>1643</v>
      </c>
      <c r="H979" s="5" t="s">
        <v>121</v>
      </c>
      <c r="I979" s="5" t="s">
        <v>1644</v>
      </c>
      <c r="J979" s="2" t="s">
        <v>77</v>
      </c>
      <c r="K979" s="5" t="s">
        <v>1608</v>
      </c>
      <c r="L979" s="18" t="s">
        <v>3286</v>
      </c>
      <c r="M979" s="19" t="s">
        <v>3287</v>
      </c>
      <c r="N979" s="63" t="s">
        <v>41</v>
      </c>
      <c r="O979" s="2" t="s">
        <v>41</v>
      </c>
      <c r="P979" s="3">
        <v>45289</v>
      </c>
      <c r="Q979" s="3" t="str">
        <f>TEXT(Table1[[#This Row],[END DATE ]], "MMMM YYYY")</f>
        <v>December 2023</v>
      </c>
      <c r="R979" s="4">
        <v>0.62152777777777779</v>
      </c>
      <c r="S979" s="6">
        <f t="shared" si="48"/>
        <v>45289.604166666664</v>
      </c>
      <c r="T979" s="6">
        <f t="shared" si="49"/>
        <v>45289.621527777781</v>
      </c>
      <c r="U979" s="92">
        <f t="shared" si="50"/>
        <v>1.7361111116770189E-2</v>
      </c>
      <c r="V979" s="2" t="s">
        <v>25</v>
      </c>
      <c r="W979" s="10" t="s">
        <v>26</v>
      </c>
    </row>
    <row r="980" spans="1:23" ht="18" customHeight="1" x14ac:dyDescent="0.25">
      <c r="A980" s="107">
        <v>980</v>
      </c>
      <c r="B980" s="3">
        <v>45289</v>
      </c>
      <c r="C980" s="3" t="str">
        <f>TEXT(Table1[[#This Row],[CALL DATE]], "mmm yyy")</f>
        <v>Dec 2023</v>
      </c>
      <c r="D980" s="4">
        <v>0.55555555555555558</v>
      </c>
      <c r="E980" s="4">
        <v>0.5625</v>
      </c>
      <c r="F980" s="130">
        <f>Table1[[#This Row],[CALL 
ATTENDED 
TIME]]-Table1[[#This Row],[CALL RECEIVED TIME]]</f>
        <v>6.9444444444444198E-3</v>
      </c>
      <c r="G980" s="17" t="s">
        <v>57</v>
      </c>
      <c r="H980" s="5" t="s">
        <v>27</v>
      </c>
      <c r="I980" s="5" t="s">
        <v>58</v>
      </c>
      <c r="J980" s="2" t="s">
        <v>77</v>
      </c>
      <c r="K980" s="5" t="s">
        <v>1608</v>
      </c>
      <c r="L980" s="18" t="s">
        <v>3288</v>
      </c>
      <c r="M980" s="19" t="s">
        <v>3151</v>
      </c>
      <c r="N980" s="2" t="s">
        <v>41</v>
      </c>
      <c r="O980" s="10" t="s">
        <v>41</v>
      </c>
      <c r="P980" s="3">
        <v>45289</v>
      </c>
      <c r="Q980" s="3" t="str">
        <f>TEXT(Table1[[#This Row],[END DATE ]], "MMMM YYYY")</f>
        <v>December 2023</v>
      </c>
      <c r="R980" s="4">
        <v>0.56944444444444442</v>
      </c>
      <c r="S980" s="6">
        <f t="shared" si="48"/>
        <v>45289.555555555555</v>
      </c>
      <c r="T980" s="6">
        <f t="shared" si="49"/>
        <v>45289.569444444445</v>
      </c>
      <c r="U980" s="92">
        <f t="shared" si="50"/>
        <v>1.3888888890505768E-2</v>
      </c>
      <c r="V980" s="2" t="s">
        <v>25</v>
      </c>
      <c r="W980" s="2" t="s">
        <v>47</v>
      </c>
    </row>
    <row r="981" spans="1:23" ht="18" customHeight="1" x14ac:dyDescent="0.25">
      <c r="A981" s="107">
        <v>981</v>
      </c>
      <c r="B981" s="3">
        <v>45289</v>
      </c>
      <c r="C981" s="3" t="str">
        <f>TEXT(Table1[[#This Row],[CALL DATE]], "mmm yyy")</f>
        <v>Dec 2023</v>
      </c>
      <c r="D981" s="4">
        <v>0.45833333333333331</v>
      </c>
      <c r="E981" s="4">
        <v>0.4604166666666667</v>
      </c>
      <c r="F981" s="130">
        <f>Table1[[#This Row],[CALL 
ATTENDED 
TIME]]-Table1[[#This Row],[CALL RECEIVED TIME]]</f>
        <v>2.0833333333333814E-3</v>
      </c>
      <c r="G981" s="17" t="s">
        <v>120</v>
      </c>
      <c r="H981" s="5" t="s">
        <v>121</v>
      </c>
      <c r="I981" s="5" t="s">
        <v>122</v>
      </c>
      <c r="J981" s="2" t="s">
        <v>21</v>
      </c>
      <c r="K981" s="5" t="s">
        <v>45</v>
      </c>
      <c r="L981" s="18" t="s">
        <v>22</v>
      </c>
      <c r="M981" s="18" t="s">
        <v>3289</v>
      </c>
      <c r="N981" s="63" t="s">
        <v>41</v>
      </c>
      <c r="O981" s="2" t="s">
        <v>41</v>
      </c>
      <c r="P981" s="3">
        <v>45289</v>
      </c>
      <c r="Q981" s="3" t="str">
        <f>TEXT(Table1[[#This Row],[END DATE ]], "MMMM YYYY")</f>
        <v>December 2023</v>
      </c>
      <c r="R981" s="4">
        <v>0.47222222222222227</v>
      </c>
      <c r="S981" s="6">
        <f t="shared" si="48"/>
        <v>45289.458333333336</v>
      </c>
      <c r="T981" s="6">
        <f t="shared" si="49"/>
        <v>45289.472222222219</v>
      </c>
      <c r="U981" s="92">
        <f t="shared" si="50"/>
        <v>1.3888888883229811E-2</v>
      </c>
      <c r="V981" s="2" t="s">
        <v>25</v>
      </c>
      <c r="W981" s="10" t="s">
        <v>26</v>
      </c>
    </row>
    <row r="982" spans="1:23" ht="18" customHeight="1" x14ac:dyDescent="0.25">
      <c r="A982" s="107">
        <v>982</v>
      </c>
      <c r="B982" s="3">
        <v>45289</v>
      </c>
      <c r="C982" s="3" t="str">
        <f>TEXT(Table1[[#This Row],[CALL DATE]], "mmm yyy")</f>
        <v>Dec 2023</v>
      </c>
      <c r="D982" s="21">
        <v>0.58333333333333337</v>
      </c>
      <c r="E982" s="21">
        <v>0.59027777777777779</v>
      </c>
      <c r="F982" s="130">
        <f>Table1[[#This Row],[CALL 
ATTENDED 
TIME]]-Table1[[#This Row],[CALL RECEIVED TIME]]</f>
        <v>6.9444444444444198E-3</v>
      </c>
      <c r="G982" s="17" t="s">
        <v>3641</v>
      </c>
      <c r="H982" s="5" t="s">
        <v>36</v>
      </c>
      <c r="I982" s="5" t="s">
        <v>161</v>
      </c>
      <c r="J982" s="82" t="s">
        <v>54</v>
      </c>
      <c r="K982" s="2" t="s">
        <v>162</v>
      </c>
      <c r="L982" s="18" t="s">
        <v>3296</v>
      </c>
      <c r="M982" s="18" t="s">
        <v>3291</v>
      </c>
      <c r="N982" s="2" t="s">
        <v>41</v>
      </c>
      <c r="O982" s="2" t="s">
        <v>41</v>
      </c>
      <c r="P982" s="3">
        <v>45289</v>
      </c>
      <c r="Q982" s="3" t="str">
        <f>TEXT(Table1[[#This Row],[END DATE ]], "MMMM YYYY")</f>
        <v>December 2023</v>
      </c>
      <c r="R982" s="21">
        <v>0.60416666666666663</v>
      </c>
      <c r="S982" s="6">
        <f t="shared" si="48"/>
        <v>45289.583333333336</v>
      </c>
      <c r="T982" s="6">
        <f t="shared" si="49"/>
        <v>45289.604166666664</v>
      </c>
      <c r="U982" s="92">
        <f t="shared" si="50"/>
        <v>2.0833333328482695E-2</v>
      </c>
      <c r="V982" s="2" t="s">
        <v>25</v>
      </c>
      <c r="W982" s="2" t="s">
        <v>42</v>
      </c>
    </row>
    <row r="983" spans="1:23" ht="18" customHeight="1" x14ac:dyDescent="0.25">
      <c r="A983" s="107">
        <v>983</v>
      </c>
      <c r="B983" s="3">
        <v>45289</v>
      </c>
      <c r="C983" s="3" t="str">
        <f>TEXT(Table1[[#This Row],[CALL DATE]], "mmm yyy")</f>
        <v>Dec 2023</v>
      </c>
      <c r="D983" s="21">
        <v>0.60416666666666663</v>
      </c>
      <c r="E983" s="21">
        <v>0.60763888888888895</v>
      </c>
      <c r="F983" s="130">
        <f>Table1[[#This Row],[CALL 
ATTENDED 
TIME]]-Table1[[#This Row],[CALL RECEIVED TIME]]</f>
        <v>3.4722222222223209E-3</v>
      </c>
      <c r="G983" s="17" t="s">
        <v>3641</v>
      </c>
      <c r="H983" s="5" t="s">
        <v>36</v>
      </c>
      <c r="I983" s="5" t="s">
        <v>161</v>
      </c>
      <c r="J983" s="82" t="s">
        <v>54</v>
      </c>
      <c r="K983" s="2" t="s">
        <v>162</v>
      </c>
      <c r="L983" s="18" t="s">
        <v>22</v>
      </c>
      <c r="M983" s="18" t="s">
        <v>3346</v>
      </c>
      <c r="N983" s="2" t="s">
        <v>1635</v>
      </c>
      <c r="O983" s="2" t="s">
        <v>41</v>
      </c>
      <c r="P983" s="3">
        <v>45289</v>
      </c>
      <c r="Q983" s="3" t="str">
        <f>TEXT(Table1[[#This Row],[END DATE ]], "MMMM YYYY")</f>
        <v>December 2023</v>
      </c>
      <c r="R983" s="21">
        <v>0.61458333333333337</v>
      </c>
      <c r="S983" s="6">
        <f t="shared" si="48"/>
        <v>45289.604166666664</v>
      </c>
      <c r="T983" s="6">
        <f t="shared" si="49"/>
        <v>45289.614583333336</v>
      </c>
      <c r="U983" s="92">
        <f t="shared" si="50"/>
        <v>1.0416666671517305E-2</v>
      </c>
      <c r="V983" s="2" t="s">
        <v>25</v>
      </c>
      <c r="W983" s="2" t="s">
        <v>42</v>
      </c>
    </row>
    <row r="984" spans="1:23" ht="18" customHeight="1" x14ac:dyDescent="0.25">
      <c r="A984" s="107">
        <v>984</v>
      </c>
      <c r="B984" s="3">
        <v>45289</v>
      </c>
      <c r="C984" s="3" t="str">
        <f>TEXT(Table1[[#This Row],[CALL DATE]], "mmm yyy")</f>
        <v>Dec 2023</v>
      </c>
      <c r="D984" s="21">
        <v>0.61458333333333337</v>
      </c>
      <c r="E984" s="21">
        <v>0.61805555555555558</v>
      </c>
      <c r="F984" s="130">
        <f>Table1[[#This Row],[CALL 
ATTENDED 
TIME]]-Table1[[#This Row],[CALL RECEIVED TIME]]</f>
        <v>3.4722222222222099E-3</v>
      </c>
      <c r="G984" s="17" t="s">
        <v>3641</v>
      </c>
      <c r="H984" s="5" t="s">
        <v>36</v>
      </c>
      <c r="I984" s="5" t="s">
        <v>94</v>
      </c>
      <c r="J984" s="82" t="s">
        <v>54</v>
      </c>
      <c r="K984" s="2" t="s">
        <v>111</v>
      </c>
      <c r="L984" s="18" t="s">
        <v>3290</v>
      </c>
      <c r="M984" s="18" t="s">
        <v>3291</v>
      </c>
      <c r="N984" s="2" t="s">
        <v>41</v>
      </c>
      <c r="O984" s="2" t="s">
        <v>41</v>
      </c>
      <c r="P984" s="3">
        <v>45289</v>
      </c>
      <c r="Q984" s="3" t="str">
        <f>TEXT(Table1[[#This Row],[END DATE ]], "MMMM YYYY")</f>
        <v>December 2023</v>
      </c>
      <c r="R984" s="21">
        <v>0.625</v>
      </c>
      <c r="S984" s="6">
        <f t="shared" si="48"/>
        <v>45289.614583333336</v>
      </c>
      <c r="T984" s="6">
        <f t="shared" si="49"/>
        <v>45289.625</v>
      </c>
      <c r="U984" s="92">
        <f t="shared" si="50"/>
        <v>1.0416666664241347E-2</v>
      </c>
      <c r="V984" s="2" t="s">
        <v>25</v>
      </c>
      <c r="W984" s="2" t="s">
        <v>42</v>
      </c>
    </row>
    <row r="985" spans="1:23" ht="18" customHeight="1" x14ac:dyDescent="0.25">
      <c r="A985" s="107">
        <v>985</v>
      </c>
      <c r="B985" s="3">
        <v>45289</v>
      </c>
      <c r="C985" s="3" t="str">
        <f>TEXT(Table1[[#This Row],[CALL DATE]], "mmm yyy")</f>
        <v>Dec 2023</v>
      </c>
      <c r="D985" s="4">
        <v>0.60416666666666663</v>
      </c>
      <c r="E985" s="4">
        <v>0.61111111111111105</v>
      </c>
      <c r="F985" s="130">
        <f>Table1[[#This Row],[CALL 
ATTENDED 
TIME]]-Table1[[#This Row],[CALL RECEIVED TIME]]</f>
        <v>6.9444444444444198E-3</v>
      </c>
      <c r="G985" s="24" t="s">
        <v>3494</v>
      </c>
      <c r="H985" s="11" t="s">
        <v>32</v>
      </c>
      <c r="I985" s="11" t="s">
        <v>31</v>
      </c>
      <c r="J985" s="2" t="s">
        <v>38</v>
      </c>
      <c r="K985" s="5" t="s">
        <v>1608</v>
      </c>
      <c r="L985" s="18" t="s">
        <v>3231</v>
      </c>
      <c r="M985" s="19" t="s">
        <v>3232</v>
      </c>
      <c r="N985" s="2" t="s">
        <v>159</v>
      </c>
      <c r="O985" s="2" t="s">
        <v>41</v>
      </c>
      <c r="P985" s="3">
        <v>45289</v>
      </c>
      <c r="Q985" s="3" t="str">
        <f>TEXT(Table1[[#This Row],[END DATE ]], "MMMM YYYY")</f>
        <v>December 2023</v>
      </c>
      <c r="R985" s="4">
        <v>0.64583333333333337</v>
      </c>
      <c r="S985" s="6">
        <f t="shared" si="48"/>
        <v>45289.604166666664</v>
      </c>
      <c r="T985" s="6">
        <f t="shared" si="49"/>
        <v>45289.645833333336</v>
      </c>
      <c r="U985" s="92">
        <f t="shared" si="50"/>
        <v>4.1666666671517305E-2</v>
      </c>
      <c r="V985" s="2" t="s">
        <v>25</v>
      </c>
      <c r="W985" s="10" t="s">
        <v>26</v>
      </c>
    </row>
    <row r="986" spans="1:23" ht="18" customHeight="1" x14ac:dyDescent="0.25">
      <c r="A986" s="107">
        <v>986</v>
      </c>
      <c r="B986" s="3">
        <v>45289</v>
      </c>
      <c r="C986" s="3" t="str">
        <f>TEXT(Table1[[#This Row],[CALL DATE]], "mmm yyy")</f>
        <v>Dec 2023</v>
      </c>
      <c r="D986" s="4">
        <v>0.67361111111111116</v>
      </c>
      <c r="E986" s="4">
        <v>0.67708333333333337</v>
      </c>
      <c r="F986" s="130">
        <f>Table1[[#This Row],[CALL 
ATTENDED 
TIME]]-Table1[[#This Row],[CALL RECEIVED TIME]]</f>
        <v>3.4722222222222099E-3</v>
      </c>
      <c r="G986" s="17" t="s">
        <v>3637</v>
      </c>
      <c r="H986" s="5" t="s">
        <v>27</v>
      </c>
      <c r="I986" s="5" t="s">
        <v>368</v>
      </c>
      <c r="J986" s="5" t="s">
        <v>38</v>
      </c>
      <c r="K986" s="2" t="s">
        <v>55</v>
      </c>
      <c r="L986" s="18" t="s">
        <v>3292</v>
      </c>
      <c r="M986" s="18" t="s">
        <v>3293</v>
      </c>
      <c r="N986" s="2" t="s">
        <v>41</v>
      </c>
      <c r="O986" s="10" t="s">
        <v>41</v>
      </c>
      <c r="P986" s="3">
        <v>45289</v>
      </c>
      <c r="Q986" s="3" t="str">
        <f>TEXT(Table1[[#This Row],[END DATE ]], "MMMM YYYY")</f>
        <v>December 2023</v>
      </c>
      <c r="R986" s="4">
        <v>0.69444444444444453</v>
      </c>
      <c r="S986" s="6">
        <f t="shared" si="48"/>
        <v>45289.673611111109</v>
      </c>
      <c r="T986" s="6">
        <f t="shared" si="49"/>
        <v>45289.694444444445</v>
      </c>
      <c r="U986" s="92">
        <f t="shared" si="50"/>
        <v>2.0833333335758653E-2</v>
      </c>
      <c r="V986" s="2" t="s">
        <v>25</v>
      </c>
      <c r="W986" s="2" t="s">
        <v>47</v>
      </c>
    </row>
    <row r="987" spans="1:23" ht="18" customHeight="1" x14ac:dyDescent="0.25">
      <c r="A987" s="107">
        <v>987</v>
      </c>
      <c r="B987" s="3">
        <v>45290</v>
      </c>
      <c r="C987" s="3" t="str">
        <f>TEXT(Table1[[#This Row],[CALL DATE]], "mmm yyy")</f>
        <v>Dec 2023</v>
      </c>
      <c r="D987" s="4">
        <v>0.64583333333333337</v>
      </c>
      <c r="E987" s="4">
        <v>0.65277777777777779</v>
      </c>
      <c r="F987" s="130">
        <f>Table1[[#This Row],[CALL 
ATTENDED 
TIME]]-Table1[[#This Row],[CALL RECEIVED TIME]]</f>
        <v>6.9444444444444198E-3</v>
      </c>
      <c r="G987" s="17" t="s">
        <v>3654</v>
      </c>
      <c r="H987" s="5" t="s">
        <v>27</v>
      </c>
      <c r="I987" s="5" t="s">
        <v>145</v>
      </c>
      <c r="J987" s="2" t="s">
        <v>77</v>
      </c>
      <c r="K987" s="5" t="s">
        <v>45</v>
      </c>
      <c r="L987" s="18" t="s">
        <v>1157</v>
      </c>
      <c r="M987" s="19" t="s">
        <v>3277</v>
      </c>
      <c r="N987" s="63" t="s">
        <v>41</v>
      </c>
      <c r="O987" s="2" t="s">
        <v>41</v>
      </c>
      <c r="P987" s="3">
        <v>45290</v>
      </c>
      <c r="Q987" s="3" t="str">
        <f>TEXT(Table1[[#This Row],[END DATE ]], "MMMM YYYY")</f>
        <v>December 2023</v>
      </c>
      <c r="R987" s="4">
        <v>0.65625</v>
      </c>
      <c r="S987" s="6">
        <f t="shared" si="48"/>
        <v>45290.645833333336</v>
      </c>
      <c r="T987" s="6">
        <f t="shared" si="49"/>
        <v>45290.65625</v>
      </c>
      <c r="U987" s="92">
        <f t="shared" si="50"/>
        <v>1.0416666664241347E-2</v>
      </c>
      <c r="V987" s="2" t="s">
        <v>25</v>
      </c>
      <c r="W987" s="10" t="s">
        <v>26</v>
      </c>
    </row>
    <row r="988" spans="1:23" ht="18" customHeight="1" x14ac:dyDescent="0.25">
      <c r="A988" s="107">
        <v>988</v>
      </c>
      <c r="B988" s="3">
        <v>45290</v>
      </c>
      <c r="C988" s="3" t="str">
        <f>TEXT(Table1[[#This Row],[CALL DATE]], "mmm yyy")</f>
        <v>Dec 2023</v>
      </c>
      <c r="D988" s="4">
        <v>0.31597222222222221</v>
      </c>
      <c r="E988" s="4">
        <v>0.31944444444444448</v>
      </c>
      <c r="F988" s="130">
        <f>Table1[[#This Row],[CALL 
ATTENDED 
TIME]]-Table1[[#This Row],[CALL RECEIVED TIME]]</f>
        <v>3.4722222222222654E-3</v>
      </c>
      <c r="G988" s="17" t="s">
        <v>115</v>
      </c>
      <c r="H988" s="5" t="s">
        <v>116</v>
      </c>
      <c r="I988" s="5" t="s">
        <v>117</v>
      </c>
      <c r="J988" s="2" t="s">
        <v>77</v>
      </c>
      <c r="K988" s="5" t="s">
        <v>45</v>
      </c>
      <c r="L988" s="18" t="s">
        <v>3294</v>
      </c>
      <c r="M988" s="19" t="s">
        <v>3295</v>
      </c>
      <c r="N988" s="2" t="s">
        <v>41</v>
      </c>
      <c r="O988" s="10" t="s">
        <v>41</v>
      </c>
      <c r="P988" s="3">
        <v>45290</v>
      </c>
      <c r="Q988" s="3" t="str">
        <f>TEXT(Table1[[#This Row],[END DATE ]], "MMMM YYYY")</f>
        <v>December 2023</v>
      </c>
      <c r="R988" s="4">
        <v>0.33333333333333331</v>
      </c>
      <c r="S988" s="6">
        <f t="shared" si="48"/>
        <v>45290.315972222219</v>
      </c>
      <c r="T988" s="6">
        <f t="shared" si="49"/>
        <v>45290.333333333336</v>
      </c>
      <c r="U988" s="92">
        <f t="shared" si="50"/>
        <v>1.7361111116770189E-2</v>
      </c>
      <c r="V988" s="2" t="s">
        <v>25</v>
      </c>
      <c r="W988" s="2" t="s">
        <v>47</v>
      </c>
    </row>
    <row r="989" spans="1:23" ht="18" customHeight="1" x14ac:dyDescent="0.25">
      <c r="A989" s="107">
        <v>989</v>
      </c>
      <c r="B989" s="3">
        <v>45290</v>
      </c>
      <c r="C989" s="3" t="str">
        <f>TEXT(Table1[[#This Row],[CALL DATE]], "mmm yyy")</f>
        <v>Dec 2023</v>
      </c>
      <c r="D989" s="21">
        <v>0.6875</v>
      </c>
      <c r="E989" s="21">
        <v>0.70138888888888884</v>
      </c>
      <c r="F989" s="130">
        <f>Table1[[#This Row],[CALL 
ATTENDED 
TIME]]-Table1[[#This Row],[CALL RECEIVED TIME]]</f>
        <v>1.388888888888884E-2</v>
      </c>
      <c r="G989" s="17" t="s">
        <v>3641</v>
      </c>
      <c r="H989" s="5" t="s">
        <v>36</v>
      </c>
      <c r="I989" s="5" t="s">
        <v>161</v>
      </c>
      <c r="J989" s="82" t="s">
        <v>54</v>
      </c>
      <c r="K989" s="2" t="s">
        <v>162</v>
      </c>
      <c r="L989" s="18" t="s">
        <v>3296</v>
      </c>
      <c r="M989" s="18" t="s">
        <v>3592</v>
      </c>
      <c r="N989" s="2" t="s">
        <v>41</v>
      </c>
      <c r="O989" s="2" t="s">
        <v>41</v>
      </c>
      <c r="P989" s="3">
        <v>45290</v>
      </c>
      <c r="Q989" s="3" t="str">
        <f>TEXT(Table1[[#This Row],[END DATE ]], "MMMM YYYY")</f>
        <v>December 2023</v>
      </c>
      <c r="R989" s="21">
        <v>0.70833333333333337</v>
      </c>
      <c r="S989" s="6">
        <f t="shared" si="48"/>
        <v>45290.6875</v>
      </c>
      <c r="T989" s="6">
        <f t="shared" si="49"/>
        <v>45290.708333333336</v>
      </c>
      <c r="U989" s="92">
        <f t="shared" si="50"/>
        <v>2.0833333335758653E-2</v>
      </c>
      <c r="V989" s="2" t="s">
        <v>25</v>
      </c>
      <c r="W989" s="2" t="s">
        <v>42</v>
      </c>
    </row>
    <row r="990" spans="1:23" ht="18" customHeight="1" x14ac:dyDescent="0.25">
      <c r="A990" s="107">
        <v>990</v>
      </c>
      <c r="B990" s="3">
        <v>45290</v>
      </c>
      <c r="C990" s="3" t="str">
        <f>TEXT(Table1[[#This Row],[CALL DATE]], "mmm yyy")</f>
        <v>Dec 2023</v>
      </c>
      <c r="D990" s="4">
        <v>0.62847222222222221</v>
      </c>
      <c r="E990" s="4">
        <v>0.63194444444444442</v>
      </c>
      <c r="F990" s="130">
        <f>Table1[[#This Row],[CALL 
ATTENDED 
TIME]]-Table1[[#This Row],[CALL RECEIVED TIME]]</f>
        <v>3.4722222222222099E-3</v>
      </c>
      <c r="G990" s="24" t="s">
        <v>3494</v>
      </c>
      <c r="H990" s="11" t="s">
        <v>32</v>
      </c>
      <c r="I990" s="11" t="s">
        <v>31</v>
      </c>
      <c r="J990" s="13" t="s">
        <v>38</v>
      </c>
      <c r="K990" s="5" t="s">
        <v>1608</v>
      </c>
      <c r="L990" s="18" t="s">
        <v>3231</v>
      </c>
      <c r="M990" s="19" t="s">
        <v>3232</v>
      </c>
      <c r="N990" s="2" t="s">
        <v>159</v>
      </c>
      <c r="O990" s="2" t="s">
        <v>41</v>
      </c>
      <c r="P990" s="3">
        <v>45290</v>
      </c>
      <c r="Q990" s="3" t="str">
        <f>TEXT(Table1[[#This Row],[END DATE ]], "MMMM YYYY")</f>
        <v>December 2023</v>
      </c>
      <c r="R990" s="4">
        <v>0.67361111111111116</v>
      </c>
      <c r="S990" s="6">
        <f t="shared" si="48"/>
        <v>45290.628472222219</v>
      </c>
      <c r="T990" s="6">
        <f t="shared" si="49"/>
        <v>45290.673611111109</v>
      </c>
      <c r="U990" s="92">
        <f t="shared" si="50"/>
        <v>4.5138888890505768E-2</v>
      </c>
      <c r="V990" s="2" t="s">
        <v>25</v>
      </c>
      <c r="W990" s="10" t="s">
        <v>26</v>
      </c>
    </row>
    <row r="991" spans="1:23" ht="18" customHeight="1" x14ac:dyDescent="0.25">
      <c r="A991" s="107">
        <v>991</v>
      </c>
      <c r="B991" s="3">
        <v>45292</v>
      </c>
      <c r="C991" s="3" t="str">
        <f>TEXT(Table1[[#This Row],[CALL DATE]], "mmm yyy")</f>
        <v>Jan 2024</v>
      </c>
      <c r="D991" s="4">
        <v>0.90277777777777779</v>
      </c>
      <c r="E991" s="4">
        <v>0.90625</v>
      </c>
      <c r="F991" s="130">
        <f>Table1[[#This Row],[CALL 
ATTENDED 
TIME]]-Table1[[#This Row],[CALL RECEIVED TIME]]</f>
        <v>3.4722222222222099E-3</v>
      </c>
      <c r="G991" s="17" t="s">
        <v>18</v>
      </c>
      <c r="H991" s="5" t="s">
        <v>19</v>
      </c>
      <c r="I991" s="5" t="s">
        <v>20</v>
      </c>
      <c r="J991" s="2" t="s">
        <v>21</v>
      </c>
      <c r="K991" s="2" t="s">
        <v>162</v>
      </c>
      <c r="L991" s="18" t="s">
        <v>22</v>
      </c>
      <c r="M991" s="18" t="s">
        <v>23</v>
      </c>
      <c r="N991" s="63" t="s">
        <v>41</v>
      </c>
      <c r="O991" s="2" t="s">
        <v>41</v>
      </c>
      <c r="P991" s="3">
        <v>45292</v>
      </c>
      <c r="Q991" s="3" t="str">
        <f>TEXT(Table1[[#This Row],[END DATE ]], "MMMM YYYY")</f>
        <v>January 2024</v>
      </c>
      <c r="R991" s="4">
        <v>0.91666666666666663</v>
      </c>
      <c r="S991" s="6">
        <f t="shared" si="48"/>
        <v>45292.902777777781</v>
      </c>
      <c r="T991" s="6">
        <f t="shared" si="49"/>
        <v>45292.916666666664</v>
      </c>
      <c r="U991" s="92">
        <f t="shared" si="50"/>
        <v>1.3888888883229811E-2</v>
      </c>
      <c r="V991" s="2" t="s">
        <v>25</v>
      </c>
      <c r="W991" s="10" t="s">
        <v>26</v>
      </c>
    </row>
    <row r="992" spans="1:23" ht="18" customHeight="1" x14ac:dyDescent="0.25">
      <c r="A992" s="107">
        <v>992</v>
      </c>
      <c r="B992" s="3">
        <v>45292</v>
      </c>
      <c r="C992" s="3" t="str">
        <f>TEXT(Table1[[#This Row],[CALL DATE]], "mmm yyy")</f>
        <v>Jan 2024</v>
      </c>
      <c r="D992" s="4">
        <v>0.91666666666666663</v>
      </c>
      <c r="E992" s="4">
        <v>0.91875000000000007</v>
      </c>
      <c r="F992" s="130">
        <f>Table1[[#This Row],[CALL 
ATTENDED 
TIME]]-Table1[[#This Row],[CALL RECEIVED TIME]]</f>
        <v>2.083333333333437E-3</v>
      </c>
      <c r="G992" s="17" t="s">
        <v>3654</v>
      </c>
      <c r="H992" s="5" t="s">
        <v>27</v>
      </c>
      <c r="I992" s="5" t="s">
        <v>28</v>
      </c>
      <c r="J992" s="2" t="s">
        <v>21</v>
      </c>
      <c r="K992" s="2" t="s">
        <v>162</v>
      </c>
      <c r="L992" s="18" t="s">
        <v>29</v>
      </c>
      <c r="M992" s="18" t="s">
        <v>30</v>
      </c>
      <c r="N992" s="63" t="s">
        <v>41</v>
      </c>
      <c r="O992" s="2" t="s">
        <v>41</v>
      </c>
      <c r="P992" s="3">
        <v>45292</v>
      </c>
      <c r="Q992" s="3" t="str">
        <f>TEXT(Table1[[#This Row],[END DATE ]], "MMMM YYYY")</f>
        <v>January 2024</v>
      </c>
      <c r="R992" s="4">
        <v>0.92361111111111116</v>
      </c>
      <c r="S992" s="6">
        <f t="shared" si="48"/>
        <v>45292.916666666664</v>
      </c>
      <c r="T992" s="6">
        <f t="shared" si="49"/>
        <v>45292.923611111109</v>
      </c>
      <c r="U992" s="92">
        <f t="shared" si="50"/>
        <v>6.9444444452528842E-3</v>
      </c>
      <c r="V992" s="2" t="s">
        <v>25</v>
      </c>
      <c r="W992" s="10" t="s">
        <v>26</v>
      </c>
    </row>
    <row r="993" spans="1:23" ht="18" customHeight="1" x14ac:dyDescent="0.25">
      <c r="A993" s="107">
        <v>993</v>
      </c>
      <c r="B993" s="3">
        <v>45292</v>
      </c>
      <c r="C993" s="3" t="str">
        <f>TEXT(Table1[[#This Row],[CALL DATE]], "mmm yyy")</f>
        <v>Jan 2024</v>
      </c>
      <c r="D993" s="4">
        <v>0.95486111111111116</v>
      </c>
      <c r="E993" s="4">
        <v>0.95833333333333337</v>
      </c>
      <c r="F993" s="130">
        <f>Table1[[#This Row],[CALL 
ATTENDED 
TIME]]-Table1[[#This Row],[CALL RECEIVED TIME]]</f>
        <v>3.4722222222222099E-3</v>
      </c>
      <c r="G993" s="24" t="s">
        <v>3494</v>
      </c>
      <c r="H993" s="8" t="s">
        <v>31</v>
      </c>
      <c r="I993" s="2" t="s">
        <v>32</v>
      </c>
      <c r="J993" s="2" t="s">
        <v>21</v>
      </c>
      <c r="K993" s="5" t="s">
        <v>1608</v>
      </c>
      <c r="L993" s="18" t="s">
        <v>33</v>
      </c>
      <c r="M993" s="18" t="s">
        <v>34</v>
      </c>
      <c r="N993" s="2" t="s">
        <v>35</v>
      </c>
      <c r="O993" s="2" t="s">
        <v>41</v>
      </c>
      <c r="P993" s="3">
        <v>45292</v>
      </c>
      <c r="Q993" s="3" t="str">
        <f>TEXT(Table1[[#This Row],[END DATE ]], "MMMM YYYY")</f>
        <v>January 2024</v>
      </c>
      <c r="R993" s="4">
        <v>0.96875</v>
      </c>
      <c r="S993" s="6">
        <f t="shared" si="48"/>
        <v>45292.954861111109</v>
      </c>
      <c r="T993" s="6">
        <f t="shared" si="49"/>
        <v>45292.96875</v>
      </c>
      <c r="U993" s="92">
        <f t="shared" si="50"/>
        <v>1.3888888890505768E-2</v>
      </c>
      <c r="V993" s="2" t="s">
        <v>25</v>
      </c>
      <c r="W993" s="10" t="s">
        <v>26</v>
      </c>
    </row>
    <row r="994" spans="1:23" ht="18" customHeight="1" x14ac:dyDescent="0.25">
      <c r="A994" s="107">
        <v>994</v>
      </c>
      <c r="B994" s="3">
        <v>45292</v>
      </c>
      <c r="C994" s="3" t="str">
        <f>TEXT(Table1[[#This Row],[CALL DATE]], "mmm yyy")</f>
        <v>Jan 2024</v>
      </c>
      <c r="D994" s="4">
        <v>0.33680555555555558</v>
      </c>
      <c r="E994" s="4">
        <v>0.34027777777777773</v>
      </c>
      <c r="F994" s="130">
        <f>Table1[[#This Row],[CALL 
ATTENDED 
TIME]]-Table1[[#This Row],[CALL RECEIVED TIME]]</f>
        <v>3.4722222222221544E-3</v>
      </c>
      <c r="G994" s="17" t="s">
        <v>3641</v>
      </c>
      <c r="H994" s="5" t="s">
        <v>36</v>
      </c>
      <c r="I994" s="5" t="s">
        <v>37</v>
      </c>
      <c r="J994" s="5" t="s">
        <v>38</v>
      </c>
      <c r="K994" s="5" t="s">
        <v>1608</v>
      </c>
      <c r="L994" s="18" t="s">
        <v>39</v>
      </c>
      <c r="M994" s="18" t="s">
        <v>40</v>
      </c>
      <c r="N994" s="2" t="s">
        <v>41</v>
      </c>
      <c r="O994" s="2" t="s">
        <v>41</v>
      </c>
      <c r="P994" s="3">
        <v>45292</v>
      </c>
      <c r="Q994" s="3" t="str">
        <f>TEXT(Table1[[#This Row],[END DATE ]], "MMMM YYYY")</f>
        <v>January 2024</v>
      </c>
      <c r="R994" s="4">
        <v>0.34375</v>
      </c>
      <c r="S994" s="6">
        <f t="shared" si="48"/>
        <v>45292.336805555555</v>
      </c>
      <c r="T994" s="6">
        <f t="shared" si="49"/>
        <v>45292.34375</v>
      </c>
      <c r="U994" s="92">
        <f t="shared" si="50"/>
        <v>6.9444444452528842E-3</v>
      </c>
      <c r="V994" s="2" t="s">
        <v>25</v>
      </c>
      <c r="W994" s="2" t="s">
        <v>42</v>
      </c>
    </row>
    <row r="995" spans="1:23" ht="18" customHeight="1" x14ac:dyDescent="0.25">
      <c r="A995" s="107">
        <v>995</v>
      </c>
      <c r="B995" s="3">
        <v>45292</v>
      </c>
      <c r="C995" s="3" t="str">
        <f>TEXT(Table1[[#This Row],[CALL DATE]], "mmm yyy")</f>
        <v>Jan 2024</v>
      </c>
      <c r="D995" s="4">
        <v>0.38194444444444442</v>
      </c>
      <c r="E995" s="4">
        <v>0.38541666666666669</v>
      </c>
      <c r="F995" s="130">
        <f>Table1[[#This Row],[CALL 
ATTENDED 
TIME]]-Table1[[#This Row],[CALL RECEIVED TIME]]</f>
        <v>3.4722222222222654E-3</v>
      </c>
      <c r="G995" s="17" t="s">
        <v>3651</v>
      </c>
      <c r="H995" s="5" t="s">
        <v>43</v>
      </c>
      <c r="I995" s="5" t="s">
        <v>44</v>
      </c>
      <c r="J995" s="5" t="s">
        <v>38</v>
      </c>
      <c r="K995" s="5" t="s">
        <v>45</v>
      </c>
      <c r="L995" s="25" t="s">
        <v>456</v>
      </c>
      <c r="M995" s="18" t="s">
        <v>46</v>
      </c>
      <c r="N995" s="2" t="s">
        <v>41</v>
      </c>
      <c r="O995" s="2" t="s">
        <v>41</v>
      </c>
      <c r="P995" s="3">
        <v>45292</v>
      </c>
      <c r="Q995" s="3" t="str">
        <f>TEXT(Table1[[#This Row],[END DATE ]], "MMMM YYYY")</f>
        <v>January 2024</v>
      </c>
      <c r="R995" s="4">
        <v>0.39583333333333331</v>
      </c>
      <c r="S995" s="6">
        <f t="shared" si="48"/>
        <v>45292.381944444445</v>
      </c>
      <c r="T995" s="6">
        <f t="shared" si="49"/>
        <v>45292.395833333336</v>
      </c>
      <c r="U995" s="92">
        <f t="shared" si="50"/>
        <v>1.3888888890505768E-2</v>
      </c>
      <c r="V995" s="2" t="s">
        <v>25</v>
      </c>
      <c r="W995" s="2" t="s">
        <v>47</v>
      </c>
    </row>
    <row r="996" spans="1:23" ht="18" customHeight="1" x14ac:dyDescent="0.25">
      <c r="A996" s="107">
        <v>996</v>
      </c>
      <c r="B996" s="3">
        <v>45292</v>
      </c>
      <c r="C996" s="3" t="str">
        <f>TEXT(Table1[[#This Row],[CALL DATE]], "mmm yyy")</f>
        <v>Jan 2024</v>
      </c>
      <c r="D996" s="4">
        <v>0.39930555555555558</v>
      </c>
      <c r="E996" s="4">
        <v>0.40277777777777773</v>
      </c>
      <c r="F996" s="130">
        <f>Table1[[#This Row],[CALL 
ATTENDED 
TIME]]-Table1[[#This Row],[CALL RECEIVED TIME]]</f>
        <v>3.4722222222221544E-3</v>
      </c>
      <c r="G996" s="17" t="s">
        <v>3683</v>
      </c>
      <c r="H996" s="5" t="s">
        <v>48</v>
      </c>
      <c r="I996" s="5" t="s">
        <v>49</v>
      </c>
      <c r="J996" s="5" t="s">
        <v>38</v>
      </c>
      <c r="K996" s="5" t="s">
        <v>50</v>
      </c>
      <c r="L996" s="18" t="s">
        <v>51</v>
      </c>
      <c r="M996" s="18" t="s">
        <v>52</v>
      </c>
      <c r="N996" s="63" t="s">
        <v>41</v>
      </c>
      <c r="O996" s="2" t="s">
        <v>41</v>
      </c>
      <c r="P996" s="3">
        <v>45292</v>
      </c>
      <c r="Q996" s="3" t="str">
        <f>TEXT(Table1[[#This Row],[END DATE ]], "MMMM YYYY")</f>
        <v>January 2024</v>
      </c>
      <c r="R996" s="4">
        <v>0.41319444444444442</v>
      </c>
      <c r="S996" s="6">
        <f t="shared" si="48"/>
        <v>45292.399305555555</v>
      </c>
      <c r="T996" s="6">
        <f t="shared" si="49"/>
        <v>45292.413194444445</v>
      </c>
      <c r="U996" s="92">
        <f t="shared" si="50"/>
        <v>1.3888888890505768E-2</v>
      </c>
      <c r="V996" s="2" t="s">
        <v>25</v>
      </c>
      <c r="W996" s="10" t="s">
        <v>26</v>
      </c>
    </row>
    <row r="997" spans="1:23" ht="18" customHeight="1" x14ac:dyDescent="0.25">
      <c r="A997" s="107">
        <v>997</v>
      </c>
      <c r="B997" s="3">
        <v>45292</v>
      </c>
      <c r="C997" s="3" t="str">
        <f>TEXT(Table1[[#This Row],[CALL DATE]], "mmm yyy")</f>
        <v>Jan 2024</v>
      </c>
      <c r="D997" s="4">
        <v>0.4861111111111111</v>
      </c>
      <c r="E997" s="4">
        <v>0.49305555555555558</v>
      </c>
      <c r="F997" s="130">
        <f>Table1[[#This Row],[CALL 
ATTENDED 
TIME]]-Table1[[#This Row],[CALL RECEIVED TIME]]</f>
        <v>6.9444444444444753E-3</v>
      </c>
      <c r="G997" s="17" t="s">
        <v>3678</v>
      </c>
      <c r="H997" s="5" t="s">
        <v>43</v>
      </c>
      <c r="I997" s="5" t="s">
        <v>53</v>
      </c>
      <c r="J997" s="5" t="s">
        <v>54</v>
      </c>
      <c r="K997" s="2" t="s">
        <v>55</v>
      </c>
      <c r="L997" s="24" t="s">
        <v>3389</v>
      </c>
      <c r="M997" s="57" t="s">
        <v>56</v>
      </c>
      <c r="N997" s="63" t="s">
        <v>41</v>
      </c>
      <c r="O997" s="2" t="s">
        <v>41</v>
      </c>
      <c r="P997" s="3">
        <v>45292</v>
      </c>
      <c r="Q997" s="3" t="str">
        <f>TEXT(Table1[[#This Row],[END DATE ]], "MMMM YYYY")</f>
        <v>January 2024</v>
      </c>
      <c r="R997" s="4">
        <v>0.50694444444444442</v>
      </c>
      <c r="S997" s="6">
        <f t="shared" si="48"/>
        <v>45292.486111111109</v>
      </c>
      <c r="T997" s="6">
        <f t="shared" si="49"/>
        <v>45292.506944444445</v>
      </c>
      <c r="U997" s="92">
        <f t="shared" si="50"/>
        <v>2.0833333335758653E-2</v>
      </c>
      <c r="V997" s="2" t="s">
        <v>25</v>
      </c>
      <c r="W997" s="10" t="s">
        <v>26</v>
      </c>
    </row>
    <row r="998" spans="1:23" ht="18" customHeight="1" x14ac:dyDescent="0.25">
      <c r="A998" s="107">
        <v>998</v>
      </c>
      <c r="B998" s="3">
        <v>45293</v>
      </c>
      <c r="C998" s="3" t="str">
        <f>TEXT(Table1[[#This Row],[CALL DATE]], "mmm yyy")</f>
        <v>Jan 2024</v>
      </c>
      <c r="D998" s="4">
        <v>0.34027777777777773</v>
      </c>
      <c r="E998" s="4">
        <v>0.34375</v>
      </c>
      <c r="F998" s="130">
        <f>Table1[[#This Row],[CALL 
ATTENDED 
TIME]]-Table1[[#This Row],[CALL RECEIVED TIME]]</f>
        <v>3.4722222222222654E-3</v>
      </c>
      <c r="G998" s="17" t="s">
        <v>57</v>
      </c>
      <c r="H998" s="5" t="s">
        <v>27</v>
      </c>
      <c r="I998" s="5" t="s">
        <v>58</v>
      </c>
      <c r="J998" s="5" t="s">
        <v>38</v>
      </c>
      <c r="K998" s="5" t="s">
        <v>1608</v>
      </c>
      <c r="L998" s="18" t="s">
        <v>59</v>
      </c>
      <c r="M998" s="18" t="s">
        <v>60</v>
      </c>
      <c r="N998" s="2" t="s">
        <v>41</v>
      </c>
      <c r="O998" s="2" t="s">
        <v>41</v>
      </c>
      <c r="P998" s="3">
        <v>45293</v>
      </c>
      <c r="Q998" s="3" t="str">
        <f>TEXT(Table1[[#This Row],[END DATE ]], "MMMM YYYY")</f>
        <v>January 2024</v>
      </c>
      <c r="R998" s="4">
        <v>0.34722222222222227</v>
      </c>
      <c r="S998" s="6">
        <f t="shared" si="48"/>
        <v>45293.340277777781</v>
      </c>
      <c r="T998" s="6">
        <f t="shared" si="49"/>
        <v>45293.347222222219</v>
      </c>
      <c r="U998" s="92">
        <f t="shared" si="50"/>
        <v>6.9444444379769266E-3</v>
      </c>
      <c r="V998" s="2" t="s">
        <v>25</v>
      </c>
      <c r="W998" s="2" t="s">
        <v>47</v>
      </c>
    </row>
    <row r="999" spans="1:23" ht="18" customHeight="1" x14ac:dyDescent="0.25">
      <c r="A999" s="107">
        <v>999</v>
      </c>
      <c r="B999" s="3">
        <v>45293</v>
      </c>
      <c r="C999" s="3" t="str">
        <f>TEXT(Table1[[#This Row],[CALL DATE]], "mmm yyy")</f>
        <v>Jan 2024</v>
      </c>
      <c r="D999" s="4">
        <v>0.38541666666666669</v>
      </c>
      <c r="E999" s="4">
        <v>0.3888888888888889</v>
      </c>
      <c r="F999" s="130">
        <f>Table1[[#This Row],[CALL 
ATTENDED 
TIME]]-Table1[[#This Row],[CALL RECEIVED TIME]]</f>
        <v>3.4722222222222099E-3</v>
      </c>
      <c r="G999" s="17" t="s">
        <v>3683</v>
      </c>
      <c r="H999" s="5" t="s">
        <v>48</v>
      </c>
      <c r="I999" s="5" t="s">
        <v>49</v>
      </c>
      <c r="J999" s="5" t="s">
        <v>38</v>
      </c>
      <c r="K999" s="5" t="s">
        <v>50</v>
      </c>
      <c r="L999" s="18" t="s">
        <v>61</v>
      </c>
      <c r="M999" s="18" t="s">
        <v>62</v>
      </c>
      <c r="N999" s="2" t="s">
        <v>3325</v>
      </c>
      <c r="O999" s="2" t="s">
        <v>41</v>
      </c>
      <c r="P999" s="3">
        <v>45293</v>
      </c>
      <c r="Q999" s="3" t="str">
        <f>TEXT(Table1[[#This Row],[END DATE ]], "MMMM YYYY")</f>
        <v>January 2024</v>
      </c>
      <c r="R999" s="4">
        <v>0.4513888888888889</v>
      </c>
      <c r="S999" s="6">
        <f t="shared" si="48"/>
        <v>45293.385416666664</v>
      </c>
      <c r="T999" s="6">
        <f t="shared" si="49"/>
        <v>45293.451388888891</v>
      </c>
      <c r="U999" s="92">
        <f t="shared" si="50"/>
        <v>6.5972222226264421E-2</v>
      </c>
      <c r="V999" s="2" t="s">
        <v>25</v>
      </c>
      <c r="W999" s="10" t="s">
        <v>26</v>
      </c>
    </row>
    <row r="1000" spans="1:23" ht="18" customHeight="1" x14ac:dyDescent="0.25">
      <c r="A1000" s="107">
        <v>1000</v>
      </c>
      <c r="B1000" s="3">
        <v>45293</v>
      </c>
      <c r="C1000" s="3" t="str">
        <f>TEXT(Table1[[#This Row],[CALL DATE]], "mmm yyy")</f>
        <v>Jan 2024</v>
      </c>
      <c r="D1000" s="4">
        <v>0.46875</v>
      </c>
      <c r="E1000" s="4">
        <v>0.47222222222222227</v>
      </c>
      <c r="F1000" s="130">
        <f>Table1[[#This Row],[CALL 
ATTENDED 
TIME]]-Table1[[#This Row],[CALL RECEIVED TIME]]</f>
        <v>3.4722222222222654E-3</v>
      </c>
      <c r="G1000" s="17" t="s">
        <v>57</v>
      </c>
      <c r="H1000" s="5" t="s">
        <v>27</v>
      </c>
      <c r="I1000" s="5" t="s">
        <v>58</v>
      </c>
      <c r="J1000" s="5" t="s">
        <v>38</v>
      </c>
      <c r="K1000" s="10" t="s">
        <v>45</v>
      </c>
      <c r="L1000" s="18" t="s">
        <v>63</v>
      </c>
      <c r="M1000" s="18" t="s">
        <v>64</v>
      </c>
      <c r="N1000" s="2" t="s">
        <v>41</v>
      </c>
      <c r="O1000" s="2" t="s">
        <v>41</v>
      </c>
      <c r="P1000" s="3">
        <v>45293</v>
      </c>
      <c r="Q1000" s="3" t="str">
        <f>TEXT(Table1[[#This Row],[END DATE ]], "MMMM YYYY")</f>
        <v>January 2024</v>
      </c>
      <c r="R1000" s="4">
        <v>0.47916666666666669</v>
      </c>
      <c r="S1000" s="6">
        <f t="shared" si="48"/>
        <v>45293.46875</v>
      </c>
      <c r="T1000" s="6">
        <f t="shared" si="49"/>
        <v>45293.479166666664</v>
      </c>
      <c r="U1000" s="92">
        <f t="shared" si="50"/>
        <v>1.0416666664241347E-2</v>
      </c>
      <c r="V1000" s="2" t="s">
        <v>25</v>
      </c>
      <c r="W1000" s="2" t="s">
        <v>47</v>
      </c>
    </row>
    <row r="1001" spans="1:23" ht="18" customHeight="1" x14ac:dyDescent="0.25">
      <c r="A1001" s="107">
        <v>1001</v>
      </c>
      <c r="B1001" s="3">
        <v>45293</v>
      </c>
      <c r="C1001" s="3" t="str">
        <f>TEXT(Table1[[#This Row],[CALL DATE]], "mmm yyy")</f>
        <v>Jan 2024</v>
      </c>
      <c r="D1001" s="4">
        <v>0.54513888888888895</v>
      </c>
      <c r="E1001" s="4">
        <v>0.54861111111111105</v>
      </c>
      <c r="F1001" s="130">
        <f>Table1[[#This Row],[CALL 
ATTENDED 
TIME]]-Table1[[#This Row],[CALL RECEIVED TIME]]</f>
        <v>3.4722222222220989E-3</v>
      </c>
      <c r="G1001" s="25" t="s">
        <v>3675</v>
      </c>
      <c r="H1001" s="5" t="s">
        <v>43</v>
      </c>
      <c r="I1001" s="5" t="s">
        <v>65</v>
      </c>
      <c r="J1001" s="5" t="s">
        <v>38</v>
      </c>
      <c r="K1001" s="2" t="s">
        <v>111</v>
      </c>
      <c r="L1001" s="18" t="s">
        <v>66</v>
      </c>
      <c r="M1001" s="18" t="s">
        <v>67</v>
      </c>
      <c r="N1001" s="63" t="s">
        <v>41</v>
      </c>
      <c r="O1001" s="2" t="s">
        <v>41</v>
      </c>
      <c r="P1001" s="3">
        <v>45293</v>
      </c>
      <c r="Q1001" s="3" t="str">
        <f>TEXT(Table1[[#This Row],[END DATE ]], "MMMM YYYY")</f>
        <v>January 2024</v>
      </c>
      <c r="R1001" s="4">
        <v>0.55555555555555558</v>
      </c>
      <c r="S1001" s="6">
        <f t="shared" si="48"/>
        <v>45293.545138888891</v>
      </c>
      <c r="T1001" s="6">
        <f t="shared" si="49"/>
        <v>45293.555555555555</v>
      </c>
      <c r="U1001" s="92">
        <f t="shared" si="50"/>
        <v>1.0416666664241347E-2</v>
      </c>
      <c r="V1001" s="2" t="s">
        <v>25</v>
      </c>
      <c r="W1001" s="10" t="s">
        <v>26</v>
      </c>
    </row>
    <row r="1002" spans="1:23" ht="18" customHeight="1" x14ac:dyDescent="0.25">
      <c r="A1002" s="107">
        <v>1002</v>
      </c>
      <c r="B1002" s="3">
        <v>45293</v>
      </c>
      <c r="C1002" s="3" t="str">
        <f>TEXT(Table1[[#This Row],[CALL DATE]], "mmm yyy")</f>
        <v>Jan 2024</v>
      </c>
      <c r="D1002" s="4">
        <v>0.60416666666666663</v>
      </c>
      <c r="E1002" s="4">
        <v>0.61111111111111105</v>
      </c>
      <c r="F1002" s="130">
        <f>Table1[[#This Row],[CALL 
ATTENDED 
TIME]]-Table1[[#This Row],[CALL RECEIVED TIME]]</f>
        <v>6.9444444444444198E-3</v>
      </c>
      <c r="G1002" s="17" t="s">
        <v>68</v>
      </c>
      <c r="H1002" s="5" t="s">
        <v>69</v>
      </c>
      <c r="I1002" s="5" t="s">
        <v>70</v>
      </c>
      <c r="J1002" s="5" t="s">
        <v>54</v>
      </c>
      <c r="K1002" s="34" t="s">
        <v>721</v>
      </c>
      <c r="L1002" s="18" t="s">
        <v>22</v>
      </c>
      <c r="M1002" s="18" t="s">
        <v>71</v>
      </c>
      <c r="N1002" s="63" t="s">
        <v>41</v>
      </c>
      <c r="O1002" s="9" t="s">
        <v>3310</v>
      </c>
      <c r="P1002" s="3">
        <v>45293</v>
      </c>
      <c r="Q1002" s="3" t="str">
        <f>TEXT(Table1[[#This Row],[END DATE ]], "MMMM YYYY")</f>
        <v>January 2024</v>
      </c>
      <c r="R1002" s="4">
        <v>0.63194444444444442</v>
      </c>
      <c r="S1002" s="6">
        <f t="shared" si="48"/>
        <v>45293.604166666664</v>
      </c>
      <c r="T1002" s="6">
        <f t="shared" si="49"/>
        <v>45293.631944444445</v>
      </c>
      <c r="U1002" s="92">
        <f t="shared" si="50"/>
        <v>2.7777777781011537E-2</v>
      </c>
      <c r="V1002" s="2" t="s">
        <v>72</v>
      </c>
      <c r="W1002" s="10" t="s">
        <v>26</v>
      </c>
    </row>
    <row r="1003" spans="1:23" ht="18" customHeight="1" x14ac:dyDescent="0.25">
      <c r="A1003" s="107">
        <v>1003</v>
      </c>
      <c r="B1003" s="3">
        <v>45293</v>
      </c>
      <c r="C1003" s="3" t="str">
        <f>TEXT(Table1[[#This Row],[CALL DATE]], "mmm yyy")</f>
        <v>Jan 2024</v>
      </c>
      <c r="D1003" s="4">
        <v>0.63194444444444442</v>
      </c>
      <c r="E1003" s="4">
        <v>0.63541666666666663</v>
      </c>
      <c r="F1003" s="130">
        <f>Table1[[#This Row],[CALL 
ATTENDED 
TIME]]-Table1[[#This Row],[CALL RECEIVED TIME]]</f>
        <v>3.4722222222222099E-3</v>
      </c>
      <c r="G1003" s="17" t="s">
        <v>68</v>
      </c>
      <c r="H1003" s="5" t="s">
        <v>69</v>
      </c>
      <c r="I1003" s="5" t="s">
        <v>70</v>
      </c>
      <c r="J1003" s="5" t="s">
        <v>54</v>
      </c>
      <c r="K1003" s="34" t="s">
        <v>721</v>
      </c>
      <c r="L1003" s="18" t="s">
        <v>22</v>
      </c>
      <c r="M1003" s="18" t="s">
        <v>73</v>
      </c>
      <c r="N1003" s="63" t="s">
        <v>41</v>
      </c>
      <c r="O1003" s="2" t="s">
        <v>41</v>
      </c>
      <c r="P1003" s="3">
        <v>45293</v>
      </c>
      <c r="Q1003" s="3" t="str">
        <f>TEXT(Table1[[#This Row],[END DATE ]], "MMMM YYYY")</f>
        <v>January 2024</v>
      </c>
      <c r="R1003" s="4">
        <v>0.66319444444444442</v>
      </c>
      <c r="S1003" s="6">
        <f t="shared" si="48"/>
        <v>45293.631944444445</v>
      </c>
      <c r="T1003" s="6">
        <f t="shared" si="49"/>
        <v>45293.663194444445</v>
      </c>
      <c r="U1003" s="92">
        <f t="shared" si="50"/>
        <v>3.125E-2</v>
      </c>
      <c r="V1003" s="2" t="s">
        <v>25</v>
      </c>
      <c r="W1003" s="10" t="s">
        <v>26</v>
      </c>
    </row>
    <row r="1004" spans="1:23" ht="18" customHeight="1" x14ac:dyDescent="0.25">
      <c r="A1004" s="107">
        <v>1004</v>
      </c>
      <c r="B1004" s="3">
        <v>45293</v>
      </c>
      <c r="C1004" s="3" t="str">
        <f>TEXT(Table1[[#This Row],[CALL DATE]], "mmm yyy")</f>
        <v>Jan 2024</v>
      </c>
      <c r="D1004" s="4">
        <v>0.47916666666666669</v>
      </c>
      <c r="E1004" s="4">
        <v>0.4861111111111111</v>
      </c>
      <c r="F1004" s="130">
        <f>Table1[[#This Row],[CALL 
ATTENDED 
TIME]]-Table1[[#This Row],[CALL RECEIVED TIME]]</f>
        <v>6.9444444444444198E-3</v>
      </c>
      <c r="G1004" s="17" t="s">
        <v>74</v>
      </c>
      <c r="H1004" s="5" t="s">
        <v>75</v>
      </c>
      <c r="I1004" s="5" t="s">
        <v>76</v>
      </c>
      <c r="J1004" s="5" t="s">
        <v>77</v>
      </c>
      <c r="K1004" s="5" t="s">
        <v>179</v>
      </c>
      <c r="L1004" s="18" t="s">
        <v>78</v>
      </c>
      <c r="M1004" s="18" t="s">
        <v>79</v>
      </c>
      <c r="N1004" s="63" t="s">
        <v>41</v>
      </c>
      <c r="O1004" s="2" t="s">
        <v>41</v>
      </c>
      <c r="P1004" s="3">
        <v>45293</v>
      </c>
      <c r="Q1004" s="3" t="str">
        <f>TEXT(Table1[[#This Row],[END DATE ]], "MMMM YYYY")</f>
        <v>January 2024</v>
      </c>
      <c r="R1004" s="4">
        <v>0.49305555555555558</v>
      </c>
      <c r="S1004" s="6">
        <f t="shared" si="48"/>
        <v>45293.479166666664</v>
      </c>
      <c r="T1004" s="6">
        <f t="shared" si="49"/>
        <v>45293.493055555555</v>
      </c>
      <c r="U1004" s="92">
        <f t="shared" si="50"/>
        <v>1.3888888890505768E-2</v>
      </c>
      <c r="V1004" s="2" t="s">
        <v>25</v>
      </c>
      <c r="W1004" s="10" t="s">
        <v>26</v>
      </c>
    </row>
    <row r="1005" spans="1:23" ht="18" customHeight="1" x14ac:dyDescent="0.25">
      <c r="A1005" s="107">
        <v>1005</v>
      </c>
      <c r="B1005" s="3">
        <v>45294</v>
      </c>
      <c r="C1005" s="3" t="str">
        <f>TEXT(Table1[[#This Row],[CALL DATE]], "mmm yyy")</f>
        <v>Jan 2024</v>
      </c>
      <c r="D1005" s="4">
        <v>0.94444444444444453</v>
      </c>
      <c r="E1005" s="4">
        <v>0.94652777777777775</v>
      </c>
      <c r="F1005" s="130">
        <f>Table1[[#This Row],[CALL 
ATTENDED 
TIME]]-Table1[[#This Row],[CALL RECEIVED TIME]]</f>
        <v>2.0833333333332149E-3</v>
      </c>
      <c r="G1005" s="17" t="s">
        <v>3641</v>
      </c>
      <c r="H1005" s="5" t="s">
        <v>36</v>
      </c>
      <c r="I1005" s="5" t="s">
        <v>37</v>
      </c>
      <c r="J1005" s="2" t="s">
        <v>21</v>
      </c>
      <c r="K1005" s="2" t="s">
        <v>162</v>
      </c>
      <c r="L1005" s="18" t="s">
        <v>22</v>
      </c>
      <c r="M1005" s="18" t="s">
        <v>3593</v>
      </c>
      <c r="N1005" s="2" t="s">
        <v>41</v>
      </c>
      <c r="O1005" s="2" t="s">
        <v>41</v>
      </c>
      <c r="P1005" s="3">
        <v>45294</v>
      </c>
      <c r="Q1005" s="3" t="str">
        <f>TEXT(Table1[[#This Row],[END DATE ]], "MMMM YYYY")</f>
        <v>January 2024</v>
      </c>
      <c r="R1005" s="4">
        <v>0.95833333333333337</v>
      </c>
      <c r="S1005" s="6">
        <f t="shared" si="48"/>
        <v>45294.944444444445</v>
      </c>
      <c r="T1005" s="6">
        <f t="shared" si="49"/>
        <v>45294.958333333336</v>
      </c>
      <c r="U1005" s="92">
        <f t="shared" si="50"/>
        <v>1.3888888890505768E-2</v>
      </c>
      <c r="V1005" s="2" t="s">
        <v>25</v>
      </c>
      <c r="W1005" s="2" t="s">
        <v>42</v>
      </c>
    </row>
    <row r="1006" spans="1:23" ht="18" customHeight="1" x14ac:dyDescent="0.25">
      <c r="A1006" s="107">
        <v>1006</v>
      </c>
      <c r="B1006" s="3">
        <v>45294</v>
      </c>
      <c r="C1006" s="3" t="str">
        <f>TEXT(Table1[[#This Row],[CALL DATE]], "mmm yyy")</f>
        <v>Jan 2024</v>
      </c>
      <c r="D1006" s="4">
        <v>0.95833333333333337</v>
      </c>
      <c r="E1006" s="4">
        <v>0.96180555555555547</v>
      </c>
      <c r="F1006" s="130">
        <f>Table1[[#This Row],[CALL 
ATTENDED 
TIME]]-Table1[[#This Row],[CALL RECEIVED TIME]]</f>
        <v>3.4722222222220989E-3</v>
      </c>
      <c r="G1006" s="17" t="s">
        <v>80</v>
      </c>
      <c r="H1006" s="5" t="s">
        <v>43</v>
      </c>
      <c r="I1006" s="5" t="s">
        <v>81</v>
      </c>
      <c r="J1006" s="2" t="s">
        <v>21</v>
      </c>
      <c r="K1006" s="2" t="s">
        <v>111</v>
      </c>
      <c r="L1006" s="18" t="s">
        <v>22</v>
      </c>
      <c r="M1006" s="18" t="s">
        <v>82</v>
      </c>
      <c r="N1006" s="63" t="s">
        <v>41</v>
      </c>
      <c r="O1006" s="2" t="s">
        <v>41</v>
      </c>
      <c r="P1006" s="3">
        <v>45294</v>
      </c>
      <c r="Q1006" s="3" t="str">
        <f>TEXT(Table1[[#This Row],[END DATE ]], "MMMM YYYY")</f>
        <v>January 2024</v>
      </c>
      <c r="R1006" s="4">
        <v>0.96875</v>
      </c>
      <c r="S1006" s="6">
        <f t="shared" si="48"/>
        <v>45294.958333333336</v>
      </c>
      <c r="T1006" s="6">
        <f t="shared" si="49"/>
        <v>45294.96875</v>
      </c>
      <c r="U1006" s="92">
        <f t="shared" si="50"/>
        <v>1.0416666664241347E-2</v>
      </c>
      <c r="V1006" s="2" t="s">
        <v>25</v>
      </c>
      <c r="W1006" s="10" t="s">
        <v>26</v>
      </c>
    </row>
    <row r="1007" spans="1:23" ht="18" customHeight="1" x14ac:dyDescent="0.25">
      <c r="A1007" s="107">
        <v>1007</v>
      </c>
      <c r="B1007" s="3">
        <v>45294</v>
      </c>
      <c r="C1007" s="3" t="str">
        <f>TEXT(Table1[[#This Row],[CALL DATE]], "mmm yyy")</f>
        <v>Jan 2024</v>
      </c>
      <c r="D1007" s="4">
        <v>0.38194444444444442</v>
      </c>
      <c r="E1007" s="4">
        <v>0.38541666666666669</v>
      </c>
      <c r="F1007" s="130">
        <f>Table1[[#This Row],[CALL 
ATTENDED 
TIME]]-Table1[[#This Row],[CALL RECEIVED TIME]]</f>
        <v>3.4722222222222654E-3</v>
      </c>
      <c r="G1007" s="17" t="s">
        <v>57</v>
      </c>
      <c r="H1007" s="5" t="s">
        <v>27</v>
      </c>
      <c r="I1007" s="5" t="s">
        <v>58</v>
      </c>
      <c r="J1007" s="5" t="s">
        <v>38</v>
      </c>
      <c r="K1007" s="5" t="s">
        <v>1608</v>
      </c>
      <c r="L1007" s="18" t="s">
        <v>83</v>
      </c>
      <c r="M1007" s="18" t="s">
        <v>84</v>
      </c>
      <c r="N1007" s="2" t="s">
        <v>41</v>
      </c>
      <c r="O1007" s="2" t="s">
        <v>41</v>
      </c>
      <c r="P1007" s="3">
        <v>45294</v>
      </c>
      <c r="Q1007" s="3" t="str">
        <f>TEXT(Table1[[#This Row],[END DATE ]], "MMMM YYYY")</f>
        <v>January 2024</v>
      </c>
      <c r="R1007" s="4">
        <v>0.39583333333333331</v>
      </c>
      <c r="S1007" s="6">
        <f t="shared" si="48"/>
        <v>45294.381944444445</v>
      </c>
      <c r="T1007" s="6">
        <f t="shared" si="49"/>
        <v>45294.395833333336</v>
      </c>
      <c r="U1007" s="92">
        <f t="shared" si="50"/>
        <v>1.3888888890505768E-2</v>
      </c>
      <c r="V1007" s="2" t="s">
        <v>25</v>
      </c>
      <c r="W1007" s="2" t="s">
        <v>47</v>
      </c>
    </row>
    <row r="1008" spans="1:23" ht="18" customHeight="1" x14ac:dyDescent="0.25">
      <c r="A1008" s="107">
        <v>1008</v>
      </c>
      <c r="B1008" s="3">
        <v>45294</v>
      </c>
      <c r="C1008" s="3" t="str">
        <f>TEXT(Table1[[#This Row],[CALL DATE]], "mmm yyy")</f>
        <v>Jan 2024</v>
      </c>
      <c r="D1008" s="4">
        <v>0.46527777777777773</v>
      </c>
      <c r="E1008" s="4">
        <v>0.46875</v>
      </c>
      <c r="F1008" s="130">
        <f>Table1[[#This Row],[CALL 
ATTENDED 
TIME]]-Table1[[#This Row],[CALL RECEIVED TIME]]</f>
        <v>3.4722222222222654E-3</v>
      </c>
      <c r="G1008" s="17" t="s">
        <v>3666</v>
      </c>
      <c r="H1008" s="5" t="s">
        <v>27</v>
      </c>
      <c r="I1008" s="5" t="s">
        <v>85</v>
      </c>
      <c r="J1008" s="5" t="s">
        <v>38</v>
      </c>
      <c r="K1008" s="2" t="s">
        <v>162</v>
      </c>
      <c r="L1008" s="18" t="s">
        <v>66</v>
      </c>
      <c r="M1008" s="18" t="s">
        <v>86</v>
      </c>
      <c r="N1008" s="63" t="s">
        <v>41</v>
      </c>
      <c r="O1008" s="2" t="s">
        <v>41</v>
      </c>
      <c r="P1008" s="3">
        <v>45294</v>
      </c>
      <c r="Q1008" s="3" t="str">
        <f>TEXT(Table1[[#This Row],[END DATE ]], "MMMM YYYY")</f>
        <v>January 2024</v>
      </c>
      <c r="R1008" s="4">
        <v>0.47916666666666669</v>
      </c>
      <c r="S1008" s="6">
        <f t="shared" si="48"/>
        <v>45294.465277777781</v>
      </c>
      <c r="T1008" s="6">
        <f t="shared" si="49"/>
        <v>45294.479166666664</v>
      </c>
      <c r="U1008" s="92">
        <f t="shared" si="50"/>
        <v>1.3888888883229811E-2</v>
      </c>
      <c r="V1008" s="2" t="s">
        <v>25</v>
      </c>
      <c r="W1008" s="10" t="s">
        <v>26</v>
      </c>
    </row>
    <row r="1009" spans="1:23" ht="18" customHeight="1" x14ac:dyDescent="0.25">
      <c r="A1009" s="107">
        <v>1009</v>
      </c>
      <c r="B1009" s="3">
        <v>45294</v>
      </c>
      <c r="C1009" s="3" t="str">
        <f>TEXT(Table1[[#This Row],[CALL DATE]], "mmm yyy")</f>
        <v>Jan 2024</v>
      </c>
      <c r="D1009" s="4">
        <v>0.58333333333333337</v>
      </c>
      <c r="E1009" s="4">
        <v>0.60416666666666663</v>
      </c>
      <c r="F1009" s="130">
        <f>Table1[[#This Row],[CALL 
ATTENDED 
TIME]]-Table1[[#This Row],[CALL RECEIVED TIME]]</f>
        <v>2.0833333333333259E-2</v>
      </c>
      <c r="G1009" s="17" t="s">
        <v>3648</v>
      </c>
      <c r="H1009" s="5" t="s">
        <v>19</v>
      </c>
      <c r="I1009" s="5" t="s">
        <v>87</v>
      </c>
      <c r="J1009" s="5" t="s">
        <v>54</v>
      </c>
      <c r="K1009" s="5" t="s">
        <v>88</v>
      </c>
      <c r="L1009" s="17" t="s">
        <v>89</v>
      </c>
      <c r="M1009" s="17" t="s">
        <v>90</v>
      </c>
      <c r="N1009" s="5" t="s">
        <v>91</v>
      </c>
      <c r="O1009" s="5" t="s">
        <v>41</v>
      </c>
      <c r="P1009" s="3">
        <v>45294</v>
      </c>
      <c r="Q1009" s="3" t="str">
        <f>TEXT(Table1[[#This Row],[END DATE ]], "MMMM YYYY")</f>
        <v>January 2024</v>
      </c>
      <c r="R1009" s="4">
        <v>0.61805555555555558</v>
      </c>
      <c r="S1009" s="6">
        <f t="shared" si="48"/>
        <v>45294.583333333336</v>
      </c>
      <c r="T1009" s="6">
        <f t="shared" si="49"/>
        <v>45294.618055555555</v>
      </c>
      <c r="U1009" s="92">
        <f t="shared" si="50"/>
        <v>3.4722222218988463E-2</v>
      </c>
      <c r="V1009" s="2" t="s">
        <v>25</v>
      </c>
      <c r="W1009" s="2" t="s">
        <v>42</v>
      </c>
    </row>
    <row r="1010" spans="1:23" ht="18" customHeight="1" x14ac:dyDescent="0.25">
      <c r="A1010" s="107">
        <v>1010</v>
      </c>
      <c r="B1010" s="3">
        <v>45294</v>
      </c>
      <c r="C1010" s="3" t="str">
        <f>TEXT(Table1[[#This Row],[CALL DATE]], "mmm yyy")</f>
        <v>Jan 2024</v>
      </c>
      <c r="D1010" s="4">
        <v>0.63194444444444442</v>
      </c>
      <c r="E1010" s="4">
        <v>0.63541666666666663</v>
      </c>
      <c r="F1010" s="130">
        <f>Table1[[#This Row],[CALL 
ATTENDED 
TIME]]-Table1[[#This Row],[CALL RECEIVED TIME]]</f>
        <v>3.4722222222222099E-3</v>
      </c>
      <c r="G1010" s="17" t="s">
        <v>3648</v>
      </c>
      <c r="H1010" s="5" t="s">
        <v>19</v>
      </c>
      <c r="I1010" s="5" t="s">
        <v>87</v>
      </c>
      <c r="J1010" s="5" t="s">
        <v>54</v>
      </c>
      <c r="K1010" s="5" t="s">
        <v>88</v>
      </c>
      <c r="L1010" s="17" t="s">
        <v>89</v>
      </c>
      <c r="M1010" s="17" t="s">
        <v>92</v>
      </c>
      <c r="N1010" s="5" t="s">
        <v>93</v>
      </c>
      <c r="O1010" s="5" t="s">
        <v>41</v>
      </c>
      <c r="P1010" s="3">
        <v>45294</v>
      </c>
      <c r="Q1010" s="3" t="str">
        <f>TEXT(Table1[[#This Row],[END DATE ]], "MMMM YYYY")</f>
        <v>January 2024</v>
      </c>
      <c r="R1010" s="4">
        <v>0.65972222222222221</v>
      </c>
      <c r="S1010" s="6">
        <f t="shared" si="48"/>
        <v>45294.631944444445</v>
      </c>
      <c r="T1010" s="6">
        <f t="shared" si="49"/>
        <v>45294.659722222219</v>
      </c>
      <c r="U1010" s="92">
        <f t="shared" si="50"/>
        <v>2.7777777773735579E-2</v>
      </c>
      <c r="V1010" s="2" t="s">
        <v>25</v>
      </c>
      <c r="W1010" s="2" t="s">
        <v>42</v>
      </c>
    </row>
    <row r="1011" spans="1:23" ht="18" customHeight="1" x14ac:dyDescent="0.25">
      <c r="A1011" s="107">
        <v>1011</v>
      </c>
      <c r="B1011" s="3">
        <v>45294</v>
      </c>
      <c r="C1011" s="3" t="str">
        <f>TEXT(Table1[[#This Row],[CALL DATE]], "mmm yyy")</f>
        <v>Jan 2024</v>
      </c>
      <c r="D1011" s="4">
        <v>0.58333333333333337</v>
      </c>
      <c r="E1011" s="4">
        <v>0.59027777777777779</v>
      </c>
      <c r="F1011" s="130">
        <f>Table1[[#This Row],[CALL 
ATTENDED 
TIME]]-Table1[[#This Row],[CALL RECEIVED TIME]]</f>
        <v>6.9444444444444198E-3</v>
      </c>
      <c r="G1011" s="17" t="s">
        <v>3641</v>
      </c>
      <c r="H1011" s="5" t="s">
        <v>36</v>
      </c>
      <c r="I1011" s="5" t="s">
        <v>94</v>
      </c>
      <c r="J1011" s="5" t="s">
        <v>77</v>
      </c>
      <c r="K1011" s="5" t="s">
        <v>1608</v>
      </c>
      <c r="L1011" s="20" t="s">
        <v>95</v>
      </c>
      <c r="M1011" s="20" t="s">
        <v>96</v>
      </c>
      <c r="N1011" s="2" t="s">
        <v>41</v>
      </c>
      <c r="O1011" s="10" t="s">
        <v>41</v>
      </c>
      <c r="P1011" s="3">
        <v>45294</v>
      </c>
      <c r="Q1011" s="3" t="str">
        <f>TEXT(Table1[[#This Row],[END DATE ]], "MMMM YYYY")</f>
        <v>January 2024</v>
      </c>
      <c r="R1011" s="4">
        <v>0.59722222222222221</v>
      </c>
      <c r="S1011" s="6">
        <f t="shared" si="48"/>
        <v>45294.583333333336</v>
      </c>
      <c r="T1011" s="6">
        <f t="shared" si="49"/>
        <v>45294.597222222219</v>
      </c>
      <c r="U1011" s="92">
        <f t="shared" si="50"/>
        <v>1.3888888883229811E-2</v>
      </c>
      <c r="V1011" s="2" t="s">
        <v>25</v>
      </c>
      <c r="W1011" s="2" t="s">
        <v>42</v>
      </c>
    </row>
    <row r="1012" spans="1:23" ht="18" customHeight="1" x14ac:dyDescent="0.25">
      <c r="A1012" s="107">
        <v>1012</v>
      </c>
      <c r="B1012" s="3">
        <v>45294</v>
      </c>
      <c r="C1012" s="3" t="str">
        <f>TEXT(Table1[[#This Row],[CALL DATE]], "mmm yyy")</f>
        <v>Jan 2024</v>
      </c>
      <c r="D1012" s="4">
        <v>0.625</v>
      </c>
      <c r="E1012" s="4">
        <v>0.62847222222222221</v>
      </c>
      <c r="F1012" s="130">
        <f>Table1[[#This Row],[CALL 
ATTENDED 
TIME]]-Table1[[#This Row],[CALL RECEIVED TIME]]</f>
        <v>3.4722222222222099E-3</v>
      </c>
      <c r="G1012" s="17" t="s">
        <v>3631</v>
      </c>
      <c r="H1012" s="5" t="s">
        <v>27</v>
      </c>
      <c r="I1012" s="5" t="s">
        <v>97</v>
      </c>
      <c r="J1012" s="5" t="s">
        <v>77</v>
      </c>
      <c r="K1012" s="2" t="s">
        <v>182</v>
      </c>
      <c r="L1012" s="17" t="s">
        <v>98</v>
      </c>
      <c r="M1012" s="17" t="s">
        <v>99</v>
      </c>
      <c r="N1012" s="5" t="s">
        <v>41</v>
      </c>
      <c r="O1012" s="5" t="s">
        <v>41</v>
      </c>
      <c r="P1012" s="3">
        <v>45294</v>
      </c>
      <c r="Q1012" s="3" t="str">
        <f>TEXT(Table1[[#This Row],[END DATE ]], "MMMM YYYY")</f>
        <v>January 2024</v>
      </c>
      <c r="R1012" s="4">
        <v>0.63888888888888895</v>
      </c>
      <c r="S1012" s="6">
        <f t="shared" si="48"/>
        <v>45294.625</v>
      </c>
      <c r="T1012" s="6">
        <f t="shared" si="49"/>
        <v>45294.638888888891</v>
      </c>
      <c r="U1012" s="92">
        <f t="shared" si="50"/>
        <v>1.3888888890505768E-2</v>
      </c>
      <c r="V1012" s="2" t="s">
        <v>25</v>
      </c>
      <c r="W1012" s="2" t="s">
        <v>47</v>
      </c>
    </row>
    <row r="1013" spans="1:23" ht="18" customHeight="1" x14ac:dyDescent="0.25">
      <c r="A1013" s="107">
        <v>1013</v>
      </c>
      <c r="B1013" s="3">
        <v>45294</v>
      </c>
      <c r="C1013" s="3" t="str">
        <f>TEXT(Table1[[#This Row],[CALL DATE]], "mmm yyy")</f>
        <v>Jan 2024</v>
      </c>
      <c r="D1013" s="4">
        <v>0.52083333333333337</v>
      </c>
      <c r="E1013" s="4">
        <v>0.52430555555555558</v>
      </c>
      <c r="F1013" s="130">
        <f>Table1[[#This Row],[CALL 
ATTENDED 
TIME]]-Table1[[#This Row],[CALL RECEIVED TIME]]</f>
        <v>3.4722222222222099E-3</v>
      </c>
      <c r="G1013" s="17" t="s">
        <v>100</v>
      </c>
      <c r="H1013" s="5" t="s">
        <v>101</v>
      </c>
      <c r="I1013" s="5" t="s">
        <v>102</v>
      </c>
      <c r="J1013" s="5" t="s">
        <v>77</v>
      </c>
      <c r="K1013" s="2" t="s">
        <v>111</v>
      </c>
      <c r="L1013" s="17" t="s">
        <v>103</v>
      </c>
      <c r="M1013" s="17" t="s">
        <v>104</v>
      </c>
      <c r="N1013" s="63" t="s">
        <v>41</v>
      </c>
      <c r="O1013" s="2" t="s">
        <v>41</v>
      </c>
      <c r="P1013" s="3">
        <v>45294</v>
      </c>
      <c r="Q1013" s="3" t="str">
        <f>TEXT(Table1[[#This Row],[END DATE ]], "MMMM YYYY")</f>
        <v>January 2024</v>
      </c>
      <c r="R1013" s="4">
        <v>0.53472222222222221</v>
      </c>
      <c r="S1013" s="6">
        <f t="shared" si="48"/>
        <v>45294.520833333336</v>
      </c>
      <c r="T1013" s="6">
        <f t="shared" si="49"/>
        <v>45294.534722222219</v>
      </c>
      <c r="U1013" s="92">
        <f t="shared" si="50"/>
        <v>1.3888888883229811E-2</v>
      </c>
      <c r="V1013" s="2" t="s">
        <v>25</v>
      </c>
      <c r="W1013" s="10" t="s">
        <v>26</v>
      </c>
    </row>
    <row r="1014" spans="1:23" ht="18" customHeight="1" x14ac:dyDescent="0.25">
      <c r="A1014" s="107">
        <v>1014</v>
      </c>
      <c r="B1014" s="3">
        <v>45294</v>
      </c>
      <c r="C1014" s="3" t="str">
        <f>TEXT(Table1[[#This Row],[CALL DATE]], "mmm yyy")</f>
        <v>Jan 2024</v>
      </c>
      <c r="D1014" s="4">
        <v>0.4375</v>
      </c>
      <c r="E1014" s="4">
        <v>0.44444444444444442</v>
      </c>
      <c r="F1014" s="130">
        <f>Table1[[#This Row],[CALL 
ATTENDED 
TIME]]-Table1[[#This Row],[CALL RECEIVED TIME]]</f>
        <v>6.9444444444444198E-3</v>
      </c>
      <c r="G1014" s="17" t="s">
        <v>105</v>
      </c>
      <c r="H1014" s="5" t="s">
        <v>106</v>
      </c>
      <c r="I1014" s="5" t="s">
        <v>107</v>
      </c>
      <c r="J1014" s="5" t="s">
        <v>77</v>
      </c>
      <c r="K1014" s="34" t="s">
        <v>721</v>
      </c>
      <c r="L1014" s="17" t="s">
        <v>22</v>
      </c>
      <c r="M1014" s="17" t="s">
        <v>108</v>
      </c>
      <c r="N1014" s="63" t="s">
        <v>41</v>
      </c>
      <c r="O1014" s="2" t="s">
        <v>41</v>
      </c>
      <c r="P1014" s="3">
        <v>45294</v>
      </c>
      <c r="Q1014" s="3" t="str">
        <f>TEXT(Table1[[#This Row],[END DATE ]], "MMMM YYYY")</f>
        <v>January 2024</v>
      </c>
      <c r="R1014" s="4">
        <v>0.4548611111111111</v>
      </c>
      <c r="S1014" s="6">
        <f t="shared" si="48"/>
        <v>45294.4375</v>
      </c>
      <c r="T1014" s="6">
        <f t="shared" si="49"/>
        <v>45294.454861111109</v>
      </c>
      <c r="U1014" s="92">
        <f t="shared" si="50"/>
        <v>1.7361111109494232E-2</v>
      </c>
      <c r="V1014" s="2" t="s">
        <v>25</v>
      </c>
      <c r="W1014" s="10" t="s">
        <v>26</v>
      </c>
    </row>
    <row r="1015" spans="1:23" ht="18" customHeight="1" x14ac:dyDescent="0.25">
      <c r="A1015" s="107">
        <v>1015</v>
      </c>
      <c r="B1015" s="3">
        <v>45294</v>
      </c>
      <c r="C1015" s="3" t="str">
        <f>TEXT(Table1[[#This Row],[CALL DATE]], "mmm yyy")</f>
        <v>Jan 2024</v>
      </c>
      <c r="D1015" s="4">
        <v>0.39583333333333331</v>
      </c>
      <c r="E1015" s="4">
        <v>0.40277777777777773</v>
      </c>
      <c r="F1015" s="130">
        <f>Table1[[#This Row],[CALL 
ATTENDED 
TIME]]-Table1[[#This Row],[CALL RECEIVED TIME]]</f>
        <v>6.9444444444444198E-3</v>
      </c>
      <c r="G1015" s="17" t="s">
        <v>3638</v>
      </c>
      <c r="H1015" s="5" t="s">
        <v>109</v>
      </c>
      <c r="I1015" s="5" t="s">
        <v>110</v>
      </c>
      <c r="J1015" s="5" t="s">
        <v>77</v>
      </c>
      <c r="K1015" s="2" t="s">
        <v>111</v>
      </c>
      <c r="L1015" s="17" t="s">
        <v>22</v>
      </c>
      <c r="M1015" s="17" t="s">
        <v>112</v>
      </c>
      <c r="N1015" s="5" t="s">
        <v>41</v>
      </c>
      <c r="O1015" s="5" t="s">
        <v>41</v>
      </c>
      <c r="P1015" s="3">
        <v>45294</v>
      </c>
      <c r="Q1015" s="3" t="str">
        <f>TEXT(Table1[[#This Row],[END DATE ]], "MMMM YYYY")</f>
        <v>January 2024</v>
      </c>
      <c r="R1015" s="4">
        <v>0.41250000000000003</v>
      </c>
      <c r="S1015" s="6">
        <f t="shared" si="48"/>
        <v>45294.395833333336</v>
      </c>
      <c r="T1015" s="6">
        <f t="shared" si="49"/>
        <v>45294.412499999999</v>
      </c>
      <c r="U1015" s="92">
        <f t="shared" si="50"/>
        <v>1.6666666662786156E-2</v>
      </c>
      <c r="V1015" s="2" t="s">
        <v>25</v>
      </c>
      <c r="W1015" s="2" t="s">
        <v>42</v>
      </c>
    </row>
    <row r="1016" spans="1:23" ht="18" customHeight="1" x14ac:dyDescent="0.25">
      <c r="A1016" s="107">
        <v>1016</v>
      </c>
      <c r="B1016" s="3">
        <v>45294</v>
      </c>
      <c r="C1016" s="3" t="str">
        <f>TEXT(Table1[[#This Row],[CALL DATE]], "mmm yyy")</f>
        <v>Jan 2024</v>
      </c>
      <c r="D1016" s="4">
        <v>0.51041666666666663</v>
      </c>
      <c r="E1016" s="4">
        <v>0.51388888888888895</v>
      </c>
      <c r="F1016" s="130">
        <f>Table1[[#This Row],[CALL 
ATTENDED 
TIME]]-Table1[[#This Row],[CALL RECEIVED TIME]]</f>
        <v>3.4722222222223209E-3</v>
      </c>
      <c r="G1016" s="17" t="s">
        <v>100</v>
      </c>
      <c r="H1016" s="5" t="s">
        <v>101</v>
      </c>
      <c r="I1016" s="5" t="s">
        <v>102</v>
      </c>
      <c r="J1016" s="5" t="s">
        <v>77</v>
      </c>
      <c r="K1016" s="2" t="s">
        <v>111</v>
      </c>
      <c r="L1016" s="17" t="s">
        <v>113</v>
      </c>
      <c r="M1016" s="17" t="s">
        <v>114</v>
      </c>
      <c r="N1016" s="63" t="s">
        <v>41</v>
      </c>
      <c r="O1016" s="2" t="s">
        <v>41</v>
      </c>
      <c r="P1016" s="3">
        <v>45294</v>
      </c>
      <c r="Q1016" s="3" t="str">
        <f>TEXT(Table1[[#This Row],[END DATE ]], "MMMM YYYY")</f>
        <v>January 2024</v>
      </c>
      <c r="R1016" s="4">
        <v>0.52083333333333337</v>
      </c>
      <c r="S1016" s="6">
        <f t="shared" si="48"/>
        <v>45294.510416666664</v>
      </c>
      <c r="T1016" s="6">
        <f t="shared" si="49"/>
        <v>45294.520833333336</v>
      </c>
      <c r="U1016" s="92">
        <f t="shared" si="50"/>
        <v>1.0416666671517305E-2</v>
      </c>
      <c r="V1016" s="2" t="s">
        <v>25</v>
      </c>
      <c r="W1016" s="10" t="s">
        <v>26</v>
      </c>
    </row>
    <row r="1017" spans="1:23" ht="18" customHeight="1" x14ac:dyDescent="0.25">
      <c r="A1017" s="107">
        <v>1017</v>
      </c>
      <c r="B1017" s="3">
        <v>45295</v>
      </c>
      <c r="C1017" s="3" t="str">
        <f>TEXT(Table1[[#This Row],[CALL DATE]], "mmm yyy")</f>
        <v>Jan 2024</v>
      </c>
      <c r="D1017" s="4">
        <v>0.4201388888888889</v>
      </c>
      <c r="E1017" s="4">
        <v>0.4236111111111111</v>
      </c>
      <c r="F1017" s="130">
        <f>Table1[[#This Row],[CALL 
ATTENDED 
TIME]]-Table1[[#This Row],[CALL RECEIVED TIME]]</f>
        <v>3.4722222222222099E-3</v>
      </c>
      <c r="G1017" s="17" t="s">
        <v>115</v>
      </c>
      <c r="H1017" s="5" t="s">
        <v>116</v>
      </c>
      <c r="I1017" s="5" t="s">
        <v>117</v>
      </c>
      <c r="J1017" s="5" t="s">
        <v>38</v>
      </c>
      <c r="K1017" s="5" t="s">
        <v>45</v>
      </c>
      <c r="L1017" s="18" t="s">
        <v>118</v>
      </c>
      <c r="M1017" s="18" t="s">
        <v>119</v>
      </c>
      <c r="N1017" s="2" t="s">
        <v>41</v>
      </c>
      <c r="O1017" s="2" t="s">
        <v>41</v>
      </c>
      <c r="P1017" s="3">
        <v>45295</v>
      </c>
      <c r="Q1017" s="3" t="str">
        <f>TEXT(Table1[[#This Row],[END DATE ]], "MMMM YYYY")</f>
        <v>January 2024</v>
      </c>
      <c r="R1017" s="4">
        <v>0.4375</v>
      </c>
      <c r="S1017" s="6">
        <f t="shared" si="48"/>
        <v>45295.420138888891</v>
      </c>
      <c r="T1017" s="6">
        <f t="shared" si="49"/>
        <v>45295.4375</v>
      </c>
      <c r="U1017" s="92">
        <f t="shared" si="50"/>
        <v>1.7361111109494232E-2</v>
      </c>
      <c r="V1017" s="2" t="s">
        <v>25</v>
      </c>
      <c r="W1017" s="2" t="s">
        <v>47</v>
      </c>
    </row>
    <row r="1018" spans="1:23" ht="18" customHeight="1" x14ac:dyDescent="0.25">
      <c r="A1018" s="107">
        <v>1018</v>
      </c>
      <c r="B1018" s="3">
        <v>45295</v>
      </c>
      <c r="C1018" s="3" t="str">
        <f>TEXT(Table1[[#This Row],[CALL DATE]], "mmm yyy")</f>
        <v>Jan 2024</v>
      </c>
      <c r="D1018" s="4">
        <v>0.59027777777777779</v>
      </c>
      <c r="E1018" s="4">
        <v>0.59375</v>
      </c>
      <c r="F1018" s="130">
        <f>Table1[[#This Row],[CALL 
ATTENDED 
TIME]]-Table1[[#This Row],[CALL RECEIVED TIME]]</f>
        <v>3.4722222222222099E-3</v>
      </c>
      <c r="G1018" s="17" t="s">
        <v>120</v>
      </c>
      <c r="H1018" s="5" t="s">
        <v>121</v>
      </c>
      <c r="I1018" s="5" t="s">
        <v>122</v>
      </c>
      <c r="J1018" s="5" t="s">
        <v>38</v>
      </c>
      <c r="K1018" s="5" t="s">
        <v>45</v>
      </c>
      <c r="L1018" s="18" t="s">
        <v>123</v>
      </c>
      <c r="M1018" s="18" t="s">
        <v>124</v>
      </c>
      <c r="N1018" s="63" t="s">
        <v>41</v>
      </c>
      <c r="O1018" s="2" t="s">
        <v>41</v>
      </c>
      <c r="P1018" s="3">
        <v>45295</v>
      </c>
      <c r="Q1018" s="3" t="str">
        <f>TEXT(Table1[[#This Row],[END DATE ]], "MMMM YYYY")</f>
        <v>January 2024</v>
      </c>
      <c r="R1018" s="4">
        <v>0.61111111111111105</v>
      </c>
      <c r="S1018" s="6">
        <f t="shared" si="48"/>
        <v>45295.590277777781</v>
      </c>
      <c r="T1018" s="6">
        <f t="shared" si="49"/>
        <v>45295.611111111109</v>
      </c>
      <c r="U1018" s="92">
        <f t="shared" si="50"/>
        <v>2.0833333328482695E-2</v>
      </c>
      <c r="V1018" s="2" t="s">
        <v>25</v>
      </c>
      <c r="W1018" s="10" t="s">
        <v>26</v>
      </c>
    </row>
    <row r="1019" spans="1:23" ht="18" customHeight="1" x14ac:dyDescent="0.25">
      <c r="A1019" s="107">
        <v>1019</v>
      </c>
      <c r="B1019" s="3">
        <v>45295</v>
      </c>
      <c r="C1019" s="3" t="str">
        <f>TEXT(Table1[[#This Row],[CALL DATE]], "mmm yyy")</f>
        <v>Jan 2024</v>
      </c>
      <c r="D1019" s="4">
        <v>0.63888888888888895</v>
      </c>
      <c r="E1019" s="4">
        <v>0.64583333333333337</v>
      </c>
      <c r="F1019" s="130">
        <f>Table1[[#This Row],[CALL 
ATTENDED 
TIME]]-Table1[[#This Row],[CALL RECEIVED TIME]]</f>
        <v>6.9444444444444198E-3</v>
      </c>
      <c r="G1019" s="17" t="s">
        <v>3660</v>
      </c>
      <c r="H1019" s="5" t="s">
        <v>27</v>
      </c>
      <c r="I1019" s="5" t="s">
        <v>125</v>
      </c>
      <c r="J1019" s="5" t="s">
        <v>54</v>
      </c>
      <c r="K1019" s="2" t="s">
        <v>55</v>
      </c>
      <c r="L1019" s="17" t="s">
        <v>126</v>
      </c>
      <c r="M1019" s="17" t="s">
        <v>3554</v>
      </c>
      <c r="N1019" s="5" t="s">
        <v>127</v>
      </c>
      <c r="O1019" s="2" t="s">
        <v>41</v>
      </c>
      <c r="P1019" s="3">
        <v>45295</v>
      </c>
      <c r="Q1019" s="3" t="str">
        <f>TEXT(Table1[[#This Row],[END DATE ]], "MMMM YYYY")</f>
        <v>January 2024</v>
      </c>
      <c r="R1019" s="4">
        <v>0.65972222222222221</v>
      </c>
      <c r="S1019" s="6">
        <f t="shared" si="48"/>
        <v>45295.638888888891</v>
      </c>
      <c r="T1019" s="6">
        <f t="shared" si="49"/>
        <v>45295.659722222219</v>
      </c>
      <c r="U1019" s="92">
        <f t="shared" si="50"/>
        <v>2.0833333328482695E-2</v>
      </c>
      <c r="V1019" s="2" t="s">
        <v>25</v>
      </c>
      <c r="W1019" s="10" t="s">
        <v>47</v>
      </c>
    </row>
    <row r="1020" spans="1:23" ht="18" customHeight="1" x14ac:dyDescent="0.25">
      <c r="A1020" s="107">
        <v>1020</v>
      </c>
      <c r="B1020" s="3">
        <v>45296</v>
      </c>
      <c r="C1020" s="3" t="str">
        <f>TEXT(Table1[[#This Row],[CALL DATE]], "mmm yyy")</f>
        <v>Jan 2024</v>
      </c>
      <c r="D1020" s="4">
        <v>0.4201388888888889</v>
      </c>
      <c r="E1020" s="4">
        <v>0.4236111111111111</v>
      </c>
      <c r="F1020" s="130">
        <f>Table1[[#This Row],[CALL 
ATTENDED 
TIME]]-Table1[[#This Row],[CALL RECEIVED TIME]]</f>
        <v>3.4722222222222099E-3</v>
      </c>
      <c r="G1020" s="17" t="s">
        <v>3634</v>
      </c>
      <c r="H1020" s="5" t="s">
        <v>128</v>
      </c>
      <c r="I1020" s="5" t="s">
        <v>129</v>
      </c>
      <c r="J1020" s="5" t="s">
        <v>38</v>
      </c>
      <c r="K1020" s="5" t="s">
        <v>45</v>
      </c>
      <c r="L1020" s="18" t="s">
        <v>130</v>
      </c>
      <c r="M1020" s="18" t="s">
        <v>131</v>
      </c>
      <c r="N1020" s="2" t="s">
        <v>41</v>
      </c>
      <c r="O1020" s="2" t="s">
        <v>41</v>
      </c>
      <c r="P1020" s="3">
        <v>45296</v>
      </c>
      <c r="Q1020" s="3" t="str">
        <f>TEXT(Table1[[#This Row],[END DATE ]], "MMMM YYYY")</f>
        <v>January 2024</v>
      </c>
      <c r="R1020" s="4">
        <v>0.4375</v>
      </c>
      <c r="S1020" s="6">
        <f t="shared" si="48"/>
        <v>45296.420138888891</v>
      </c>
      <c r="T1020" s="6">
        <f t="shared" si="49"/>
        <v>45296.4375</v>
      </c>
      <c r="U1020" s="92">
        <f t="shared" si="50"/>
        <v>1.7361111109494232E-2</v>
      </c>
      <c r="V1020" s="2" t="s">
        <v>25</v>
      </c>
      <c r="W1020" s="2" t="s">
        <v>47</v>
      </c>
    </row>
    <row r="1021" spans="1:23" ht="18" customHeight="1" x14ac:dyDescent="0.25">
      <c r="A1021" s="107">
        <v>1021</v>
      </c>
      <c r="B1021" s="3">
        <v>45296</v>
      </c>
      <c r="C1021" s="3" t="str">
        <f>TEXT(Table1[[#This Row],[CALL DATE]], "mmm yyy")</f>
        <v>Jan 2024</v>
      </c>
      <c r="D1021" s="4">
        <v>0.54513888888888895</v>
      </c>
      <c r="E1021" s="4">
        <v>0.54861111111111105</v>
      </c>
      <c r="F1021" s="130">
        <f>Table1[[#This Row],[CALL 
ATTENDED 
TIME]]-Table1[[#This Row],[CALL RECEIVED TIME]]</f>
        <v>3.4722222222220989E-3</v>
      </c>
      <c r="G1021" s="17" t="s">
        <v>3654</v>
      </c>
      <c r="H1021" s="5" t="s">
        <v>132</v>
      </c>
      <c r="I1021" s="5" t="s">
        <v>133</v>
      </c>
      <c r="J1021" s="2" t="s">
        <v>38</v>
      </c>
      <c r="K1021" s="2" t="s">
        <v>162</v>
      </c>
      <c r="L1021" s="18" t="s">
        <v>134</v>
      </c>
      <c r="M1021" s="18" t="s">
        <v>135</v>
      </c>
      <c r="N1021" s="63" t="s">
        <v>41</v>
      </c>
      <c r="O1021" s="2" t="s">
        <v>41</v>
      </c>
      <c r="P1021" s="3">
        <v>45296</v>
      </c>
      <c r="Q1021" s="3" t="str">
        <f>TEXT(Table1[[#This Row],[END DATE ]], "MMMM YYYY")</f>
        <v>January 2024</v>
      </c>
      <c r="R1021" s="4">
        <v>0.5625</v>
      </c>
      <c r="S1021" s="6">
        <f t="shared" si="48"/>
        <v>45296.545138888891</v>
      </c>
      <c r="T1021" s="6">
        <f t="shared" si="49"/>
        <v>45296.5625</v>
      </c>
      <c r="U1021" s="92">
        <f t="shared" si="50"/>
        <v>1.7361111109494232E-2</v>
      </c>
      <c r="V1021" s="2" t="s">
        <v>25</v>
      </c>
      <c r="W1021" s="10" t="s">
        <v>26</v>
      </c>
    </row>
    <row r="1022" spans="1:23" ht="18" customHeight="1" x14ac:dyDescent="0.25">
      <c r="A1022" s="107">
        <v>1022</v>
      </c>
      <c r="B1022" s="3">
        <v>45297</v>
      </c>
      <c r="C1022" s="3" t="str">
        <f>TEXT(Table1[[#This Row],[CALL DATE]], "mmm yyy")</f>
        <v>Jan 2024</v>
      </c>
      <c r="D1022" s="4">
        <v>0.97916666666666663</v>
      </c>
      <c r="E1022" s="4">
        <v>0.98263888888888884</v>
      </c>
      <c r="F1022" s="130">
        <f>Table1[[#This Row],[CALL 
ATTENDED 
TIME]]-Table1[[#This Row],[CALL RECEIVED TIME]]</f>
        <v>3.4722222222222099E-3</v>
      </c>
      <c r="G1022" s="25" t="s">
        <v>3675</v>
      </c>
      <c r="H1022" s="5" t="s">
        <v>43</v>
      </c>
      <c r="I1022" s="5" t="s">
        <v>136</v>
      </c>
      <c r="J1022" s="2" t="s">
        <v>21</v>
      </c>
      <c r="K1022" s="5" t="s">
        <v>1608</v>
      </c>
      <c r="L1022" s="18" t="s">
        <v>3390</v>
      </c>
      <c r="M1022" s="18" t="s">
        <v>3391</v>
      </c>
      <c r="N1022" s="63" t="s">
        <v>41</v>
      </c>
      <c r="O1022" s="2" t="s">
        <v>41</v>
      </c>
      <c r="P1022" s="3">
        <v>45297</v>
      </c>
      <c r="Q1022" s="3" t="str">
        <f>TEXT(Table1[[#This Row],[END DATE ]], "MMMM YYYY")</f>
        <v>January 2024</v>
      </c>
      <c r="R1022" s="4">
        <v>0.98958333333333337</v>
      </c>
      <c r="S1022" s="6">
        <f t="shared" si="48"/>
        <v>45297.979166666664</v>
      </c>
      <c r="T1022" s="6">
        <f t="shared" si="49"/>
        <v>45297.989583333336</v>
      </c>
      <c r="U1022" s="92">
        <f t="shared" si="50"/>
        <v>1.0416666671517305E-2</v>
      </c>
      <c r="V1022" s="2" t="s">
        <v>25</v>
      </c>
      <c r="W1022" s="10" t="s">
        <v>26</v>
      </c>
    </row>
    <row r="1023" spans="1:23" ht="18" customHeight="1" x14ac:dyDescent="0.25">
      <c r="A1023" s="107">
        <v>1023</v>
      </c>
      <c r="B1023" s="3">
        <v>45297</v>
      </c>
      <c r="C1023" s="3" t="str">
        <f>TEXT(Table1[[#This Row],[CALL DATE]], "mmm yyy")</f>
        <v>Jan 2024</v>
      </c>
      <c r="D1023" s="4">
        <v>0.45833333333333331</v>
      </c>
      <c r="E1023" s="4">
        <v>0.47222222222222227</v>
      </c>
      <c r="F1023" s="130">
        <f>Table1[[#This Row],[CALL 
ATTENDED 
TIME]]-Table1[[#This Row],[CALL RECEIVED TIME]]</f>
        <v>1.3888888888888951E-2</v>
      </c>
      <c r="G1023" s="17" t="s">
        <v>18</v>
      </c>
      <c r="H1023" s="5" t="s">
        <v>19</v>
      </c>
      <c r="I1023" s="5" t="s">
        <v>20</v>
      </c>
      <c r="J1023" s="5" t="s">
        <v>54</v>
      </c>
      <c r="K1023" s="5" t="s">
        <v>45</v>
      </c>
      <c r="L1023" s="18" t="s">
        <v>22</v>
      </c>
      <c r="M1023" s="18" t="s">
        <v>137</v>
      </c>
      <c r="N1023" s="63" t="s">
        <v>41</v>
      </c>
      <c r="O1023" s="2" t="s">
        <v>41</v>
      </c>
      <c r="P1023" s="3">
        <v>45297</v>
      </c>
      <c r="Q1023" s="3" t="str">
        <f>TEXT(Table1[[#This Row],[END DATE ]], "MMMM YYYY")</f>
        <v>January 2024</v>
      </c>
      <c r="R1023" s="4">
        <v>0.47569444444444442</v>
      </c>
      <c r="S1023" s="6">
        <f t="shared" si="48"/>
        <v>45297.458333333336</v>
      </c>
      <c r="T1023" s="6">
        <f t="shared" si="49"/>
        <v>45297.475694444445</v>
      </c>
      <c r="U1023" s="92">
        <f t="shared" si="50"/>
        <v>1.7361111109494232E-2</v>
      </c>
      <c r="V1023" s="2" t="s">
        <v>25</v>
      </c>
      <c r="W1023" s="10" t="s">
        <v>26</v>
      </c>
    </row>
    <row r="1024" spans="1:23" ht="18" customHeight="1" x14ac:dyDescent="0.25">
      <c r="A1024" s="107">
        <v>1024</v>
      </c>
      <c r="B1024" s="3">
        <v>45297</v>
      </c>
      <c r="C1024" s="3" t="str">
        <f>TEXT(Table1[[#This Row],[CALL DATE]], "mmm yyy")</f>
        <v>Jan 2024</v>
      </c>
      <c r="D1024" s="4">
        <v>0.52083333333333337</v>
      </c>
      <c r="E1024" s="4">
        <v>0.52430555555555558</v>
      </c>
      <c r="F1024" s="130">
        <f>Table1[[#This Row],[CALL 
ATTENDED 
TIME]]-Table1[[#This Row],[CALL RECEIVED TIME]]</f>
        <v>3.4722222222222099E-3</v>
      </c>
      <c r="G1024" s="17" t="s">
        <v>138</v>
      </c>
      <c r="H1024" s="5" t="s">
        <v>139</v>
      </c>
      <c r="I1024" s="5" t="s">
        <v>140</v>
      </c>
      <c r="J1024" s="5" t="s">
        <v>77</v>
      </c>
      <c r="K1024" s="5" t="s">
        <v>141</v>
      </c>
      <c r="L1024" s="17" t="s">
        <v>142</v>
      </c>
      <c r="M1024" s="17" t="s">
        <v>143</v>
      </c>
      <c r="N1024" s="5" t="s">
        <v>144</v>
      </c>
      <c r="O1024" s="5" t="s">
        <v>41</v>
      </c>
      <c r="P1024" s="3">
        <v>45297</v>
      </c>
      <c r="Q1024" s="3" t="str">
        <f>TEXT(Table1[[#This Row],[END DATE ]], "MMMM YYYY")</f>
        <v>January 2024</v>
      </c>
      <c r="R1024" s="4">
        <v>0.53472222222222221</v>
      </c>
      <c r="S1024" s="6">
        <f t="shared" si="48"/>
        <v>45297.520833333336</v>
      </c>
      <c r="T1024" s="6">
        <f t="shared" si="49"/>
        <v>45297.534722222219</v>
      </c>
      <c r="U1024" s="92">
        <f t="shared" si="50"/>
        <v>1.3888888883229811E-2</v>
      </c>
      <c r="V1024" s="2" t="s">
        <v>25</v>
      </c>
      <c r="W1024" s="2" t="s">
        <v>42</v>
      </c>
    </row>
    <row r="1025" spans="1:23" ht="18" customHeight="1" x14ac:dyDescent="0.25">
      <c r="A1025" s="107">
        <v>1025</v>
      </c>
      <c r="B1025" s="3">
        <v>45297</v>
      </c>
      <c r="C1025" s="3" t="str">
        <f>TEXT(Table1[[#This Row],[CALL DATE]], "mmm yyy")</f>
        <v>Jan 2024</v>
      </c>
      <c r="D1025" s="4">
        <v>0.41666666666666669</v>
      </c>
      <c r="E1025" s="4">
        <v>0.4236111111111111</v>
      </c>
      <c r="F1025" s="130">
        <f>Table1[[#This Row],[CALL 
ATTENDED 
TIME]]-Table1[[#This Row],[CALL RECEIVED TIME]]</f>
        <v>6.9444444444444198E-3</v>
      </c>
      <c r="G1025" s="17" t="s">
        <v>3654</v>
      </c>
      <c r="H1025" s="5" t="s">
        <v>27</v>
      </c>
      <c r="I1025" s="5" t="s">
        <v>145</v>
      </c>
      <c r="J1025" s="5" t="s">
        <v>77</v>
      </c>
      <c r="K1025" s="2" t="s">
        <v>182</v>
      </c>
      <c r="L1025" s="17" t="s">
        <v>146</v>
      </c>
      <c r="M1025" s="17" t="s">
        <v>147</v>
      </c>
      <c r="N1025" s="2" t="s">
        <v>148</v>
      </c>
      <c r="O1025" s="2" t="s">
        <v>41</v>
      </c>
      <c r="P1025" s="3">
        <v>45297</v>
      </c>
      <c r="Q1025" s="3" t="str">
        <f>TEXT(Table1[[#This Row],[END DATE ]], "MMMM YYYY")</f>
        <v>January 2024</v>
      </c>
      <c r="R1025" s="4">
        <v>0.42708333333333331</v>
      </c>
      <c r="S1025" s="6">
        <f t="shared" ref="S1025:S1088" si="51">B1025+D1025</f>
        <v>45297.416666666664</v>
      </c>
      <c r="T1025" s="6">
        <f t="shared" si="49"/>
        <v>45297.427083333336</v>
      </c>
      <c r="U1025" s="92">
        <f t="shared" si="50"/>
        <v>1.0416666671517305E-2</v>
      </c>
      <c r="V1025" s="2" t="s">
        <v>25</v>
      </c>
      <c r="W1025" s="10" t="s">
        <v>26</v>
      </c>
    </row>
    <row r="1026" spans="1:23" ht="18" customHeight="1" x14ac:dyDescent="0.25">
      <c r="A1026" s="107">
        <v>1026</v>
      </c>
      <c r="B1026" s="3">
        <v>45298</v>
      </c>
      <c r="C1026" s="3" t="str">
        <f>TEXT(Table1[[#This Row],[CALL DATE]], "mmm yyy")</f>
        <v>Jan 2024</v>
      </c>
      <c r="D1026" s="4">
        <v>0.46527777777777773</v>
      </c>
      <c r="E1026" s="4">
        <v>0.47222222222222227</v>
      </c>
      <c r="F1026" s="130">
        <f>Table1[[#This Row],[CALL 
ATTENDED 
TIME]]-Table1[[#This Row],[CALL RECEIVED TIME]]</f>
        <v>6.9444444444445308E-3</v>
      </c>
      <c r="G1026" s="17" t="s">
        <v>3649</v>
      </c>
      <c r="H1026" s="5" t="s">
        <v>19</v>
      </c>
      <c r="I1026" s="5" t="s">
        <v>149</v>
      </c>
      <c r="J1026" s="5" t="s">
        <v>54</v>
      </c>
      <c r="K1026" s="5" t="s">
        <v>45</v>
      </c>
      <c r="L1026" s="18" t="s">
        <v>150</v>
      </c>
      <c r="M1026" s="18" t="s">
        <v>151</v>
      </c>
      <c r="N1026" s="2" t="s">
        <v>41</v>
      </c>
      <c r="O1026" s="2" t="s">
        <v>41</v>
      </c>
      <c r="P1026" s="3">
        <v>45298</v>
      </c>
      <c r="Q1026" s="3" t="str">
        <f>TEXT(Table1[[#This Row],[END DATE ]], "MMMM YYYY")</f>
        <v>January 2024</v>
      </c>
      <c r="R1026" s="4">
        <v>0.47569444444444442</v>
      </c>
      <c r="S1026" s="6">
        <f t="shared" si="51"/>
        <v>45298.465277777781</v>
      </c>
      <c r="T1026" s="6">
        <f t="shared" si="49"/>
        <v>45298.475694444445</v>
      </c>
      <c r="U1026" s="92">
        <f t="shared" si="50"/>
        <v>1.0416666664241347E-2</v>
      </c>
      <c r="V1026" s="2" t="s">
        <v>25</v>
      </c>
      <c r="W1026" s="2" t="s">
        <v>42</v>
      </c>
    </row>
    <row r="1027" spans="1:23" ht="18" customHeight="1" x14ac:dyDescent="0.25">
      <c r="A1027" s="107">
        <v>1027</v>
      </c>
      <c r="B1027" s="3">
        <v>45299</v>
      </c>
      <c r="C1027" s="3" t="str">
        <f>TEXT(Table1[[#This Row],[CALL DATE]], "mmm yyy")</f>
        <v>Jan 2024</v>
      </c>
      <c r="D1027" s="4">
        <v>0.95833333333333337</v>
      </c>
      <c r="E1027" s="4">
        <v>0.96180555555555547</v>
      </c>
      <c r="F1027" s="130">
        <f>Table1[[#This Row],[CALL 
ATTENDED 
TIME]]-Table1[[#This Row],[CALL RECEIVED TIME]]</f>
        <v>3.4722222222220989E-3</v>
      </c>
      <c r="G1027" s="17" t="s">
        <v>152</v>
      </c>
      <c r="H1027" s="5" t="s">
        <v>139</v>
      </c>
      <c r="I1027" s="5" t="s">
        <v>153</v>
      </c>
      <c r="J1027" s="2" t="s">
        <v>21</v>
      </c>
      <c r="K1027" s="5" t="s">
        <v>1608</v>
      </c>
      <c r="L1027" s="18" t="s">
        <v>154</v>
      </c>
      <c r="M1027" s="18" t="s">
        <v>155</v>
      </c>
      <c r="N1027" s="2" t="s">
        <v>41</v>
      </c>
      <c r="O1027" s="2" t="s">
        <v>41</v>
      </c>
      <c r="P1027" s="3">
        <v>45299</v>
      </c>
      <c r="Q1027" s="3" t="str">
        <f>TEXT(Table1[[#This Row],[END DATE ]], "MMMM YYYY")</f>
        <v>January 2024</v>
      </c>
      <c r="R1027" s="4">
        <v>0.96527777777777779</v>
      </c>
      <c r="S1027" s="6">
        <f t="shared" si="51"/>
        <v>45299.958333333336</v>
      </c>
      <c r="T1027" s="6">
        <f t="shared" si="49"/>
        <v>45299.965277777781</v>
      </c>
      <c r="U1027" s="92">
        <f t="shared" si="50"/>
        <v>6.9444444452528842E-3</v>
      </c>
      <c r="V1027" s="2" t="s">
        <v>25</v>
      </c>
      <c r="W1027" s="2" t="s">
        <v>42</v>
      </c>
    </row>
    <row r="1028" spans="1:23" ht="18" customHeight="1" x14ac:dyDescent="0.25">
      <c r="A1028" s="107">
        <v>1028</v>
      </c>
      <c r="B1028" s="3">
        <v>45299</v>
      </c>
      <c r="C1028" s="3" t="str">
        <f>TEXT(Table1[[#This Row],[CALL DATE]], "mmm yyy")</f>
        <v>Jan 2024</v>
      </c>
      <c r="D1028" s="4">
        <v>0.5</v>
      </c>
      <c r="E1028" s="4">
        <v>0.50347222222222221</v>
      </c>
      <c r="F1028" s="130">
        <f>Table1[[#This Row],[CALL 
ATTENDED 
TIME]]-Table1[[#This Row],[CALL RECEIVED TIME]]</f>
        <v>3.4722222222222099E-3</v>
      </c>
      <c r="G1028" s="24" t="s">
        <v>3494</v>
      </c>
      <c r="H1028" s="8" t="s">
        <v>31</v>
      </c>
      <c r="I1028" s="2" t="s">
        <v>156</v>
      </c>
      <c r="J1028" s="2" t="s">
        <v>21</v>
      </c>
      <c r="K1028" s="5" t="s">
        <v>1608</v>
      </c>
      <c r="L1028" s="18" t="s">
        <v>157</v>
      </c>
      <c r="M1028" s="18" t="s">
        <v>158</v>
      </c>
      <c r="N1028" s="2" t="s">
        <v>159</v>
      </c>
      <c r="O1028" s="2" t="s">
        <v>41</v>
      </c>
      <c r="P1028" s="3">
        <v>45299</v>
      </c>
      <c r="Q1028" s="3" t="str">
        <f>TEXT(Table1[[#This Row],[END DATE ]], "MMMM YYYY")</f>
        <v>January 2024</v>
      </c>
      <c r="R1028" s="4">
        <v>0.51388888888888895</v>
      </c>
      <c r="S1028" s="6">
        <f t="shared" si="51"/>
        <v>45299.5</v>
      </c>
      <c r="T1028" s="6">
        <f t="shared" si="49"/>
        <v>45299.513888888891</v>
      </c>
      <c r="U1028" s="92">
        <f t="shared" si="50"/>
        <v>1.3888888890505768E-2</v>
      </c>
      <c r="V1028" s="2" t="s">
        <v>25</v>
      </c>
      <c r="W1028" s="10" t="s">
        <v>26</v>
      </c>
    </row>
    <row r="1029" spans="1:23" ht="18" customHeight="1" x14ac:dyDescent="0.25">
      <c r="A1029" s="107">
        <v>1029</v>
      </c>
      <c r="B1029" s="3">
        <v>45299</v>
      </c>
      <c r="C1029" s="3" t="str">
        <f>TEXT(Table1[[#This Row],[CALL DATE]], "mmm yyy")</f>
        <v>Jan 2024</v>
      </c>
      <c r="D1029" s="4">
        <v>0.4236111111111111</v>
      </c>
      <c r="E1029" s="4">
        <v>0.43055555555555558</v>
      </c>
      <c r="F1029" s="130">
        <f>Table1[[#This Row],[CALL 
ATTENDED 
TIME]]-Table1[[#This Row],[CALL RECEIVED TIME]]</f>
        <v>6.9444444444444753E-3</v>
      </c>
      <c r="G1029" s="17" t="s">
        <v>3651</v>
      </c>
      <c r="H1029" s="5" t="s">
        <v>43</v>
      </c>
      <c r="I1029" s="5" t="s">
        <v>44</v>
      </c>
      <c r="J1029" s="5" t="s">
        <v>54</v>
      </c>
      <c r="K1029" s="5" t="s">
        <v>45</v>
      </c>
      <c r="L1029" s="18" t="s">
        <v>845</v>
      </c>
      <c r="M1029" s="17" t="s">
        <v>160</v>
      </c>
      <c r="N1029" s="2" t="s">
        <v>41</v>
      </c>
      <c r="O1029" s="2" t="s">
        <v>41</v>
      </c>
      <c r="P1029" s="3">
        <v>45299</v>
      </c>
      <c r="Q1029" s="3" t="str">
        <f>TEXT(Table1[[#This Row],[END DATE ]], "MMMM YYYY")</f>
        <v>January 2024</v>
      </c>
      <c r="R1029" s="4">
        <v>0.4375</v>
      </c>
      <c r="S1029" s="6">
        <f t="shared" si="51"/>
        <v>45299.423611111109</v>
      </c>
      <c r="T1029" s="6">
        <f t="shared" si="49"/>
        <v>45299.4375</v>
      </c>
      <c r="U1029" s="92">
        <f t="shared" si="50"/>
        <v>1.3888888890505768E-2</v>
      </c>
      <c r="V1029" s="2" t="s">
        <v>25</v>
      </c>
      <c r="W1029" s="2" t="s">
        <v>47</v>
      </c>
    </row>
    <row r="1030" spans="1:23" ht="18" customHeight="1" x14ac:dyDescent="0.25">
      <c r="A1030" s="107">
        <v>1030</v>
      </c>
      <c r="B1030" s="3">
        <v>45299</v>
      </c>
      <c r="C1030" s="3" t="str">
        <f>TEXT(Table1[[#This Row],[CALL DATE]], "mmm yyy")</f>
        <v>Jan 2024</v>
      </c>
      <c r="D1030" s="4">
        <v>0.625</v>
      </c>
      <c r="E1030" s="4">
        <v>0.63541666666666663</v>
      </c>
      <c r="F1030" s="130">
        <f>Table1[[#This Row],[CALL 
ATTENDED 
TIME]]-Table1[[#This Row],[CALL RECEIVED TIME]]</f>
        <v>1.041666666666663E-2</v>
      </c>
      <c r="G1030" s="17" t="s">
        <v>3641</v>
      </c>
      <c r="H1030" s="5" t="s">
        <v>36</v>
      </c>
      <c r="I1030" s="5" t="s">
        <v>161</v>
      </c>
      <c r="J1030" s="5" t="s">
        <v>77</v>
      </c>
      <c r="K1030" s="2" t="s">
        <v>162</v>
      </c>
      <c r="L1030" s="17" t="s">
        <v>163</v>
      </c>
      <c r="M1030" s="17" t="s">
        <v>164</v>
      </c>
      <c r="N1030" s="5" t="s">
        <v>41</v>
      </c>
      <c r="O1030" s="5" t="s">
        <v>41</v>
      </c>
      <c r="P1030" s="3">
        <v>45299</v>
      </c>
      <c r="Q1030" s="3" t="str">
        <f>TEXT(Table1[[#This Row],[END DATE ]], "MMMM YYYY")</f>
        <v>January 2024</v>
      </c>
      <c r="R1030" s="4">
        <v>0.64236111111111105</v>
      </c>
      <c r="S1030" s="6">
        <f t="shared" si="51"/>
        <v>45299.625</v>
      </c>
      <c r="T1030" s="6">
        <f t="shared" si="49"/>
        <v>45299.642361111109</v>
      </c>
      <c r="U1030" s="92">
        <f t="shared" si="50"/>
        <v>1.7361111109494232E-2</v>
      </c>
      <c r="V1030" s="2" t="s">
        <v>25</v>
      </c>
      <c r="W1030" s="2" t="s">
        <v>42</v>
      </c>
    </row>
    <row r="1031" spans="1:23" ht="18" customHeight="1" x14ac:dyDescent="0.25">
      <c r="A1031" s="107">
        <v>1031</v>
      </c>
      <c r="B1031" s="3">
        <v>45300</v>
      </c>
      <c r="C1031" s="3" t="str">
        <f>TEXT(Table1[[#This Row],[CALL DATE]], "mmm yyy")</f>
        <v>Jan 2024</v>
      </c>
      <c r="D1031" s="4">
        <v>0.66666666666666663</v>
      </c>
      <c r="E1031" s="4">
        <v>0.67013888888888884</v>
      </c>
      <c r="F1031" s="130">
        <f>Table1[[#This Row],[CALL 
ATTENDED 
TIME]]-Table1[[#This Row],[CALL RECEIVED TIME]]</f>
        <v>3.4722222222222099E-3</v>
      </c>
      <c r="G1031" s="17" t="s">
        <v>165</v>
      </c>
      <c r="H1031" s="5" t="s">
        <v>43</v>
      </c>
      <c r="I1031" s="5" t="s">
        <v>166</v>
      </c>
      <c r="J1031" s="2" t="s">
        <v>21</v>
      </c>
      <c r="K1031" s="5" t="s">
        <v>1608</v>
      </c>
      <c r="L1031" s="18" t="s">
        <v>22</v>
      </c>
      <c r="M1031" s="18" t="s">
        <v>167</v>
      </c>
      <c r="N1031" s="63" t="s">
        <v>41</v>
      </c>
      <c r="O1031" s="2" t="s">
        <v>41</v>
      </c>
      <c r="P1031" s="3">
        <v>45300</v>
      </c>
      <c r="Q1031" s="3" t="str">
        <f>TEXT(Table1[[#This Row],[END DATE ]], "MMMM YYYY")</f>
        <v>January 2024</v>
      </c>
      <c r="R1031" s="4">
        <v>0.67361111111111116</v>
      </c>
      <c r="S1031" s="6">
        <f t="shared" si="51"/>
        <v>45300.666666666664</v>
      </c>
      <c r="T1031" s="6">
        <f t="shared" si="49"/>
        <v>45300.673611111109</v>
      </c>
      <c r="U1031" s="92">
        <f t="shared" si="50"/>
        <v>6.9444444452528842E-3</v>
      </c>
      <c r="V1031" s="2" t="s">
        <v>25</v>
      </c>
      <c r="W1031" s="10" t="s">
        <v>26</v>
      </c>
    </row>
    <row r="1032" spans="1:23" ht="18" customHeight="1" x14ac:dyDescent="0.25">
      <c r="A1032" s="107">
        <v>1032</v>
      </c>
      <c r="B1032" s="3">
        <v>45300</v>
      </c>
      <c r="C1032" s="3" t="str">
        <f>TEXT(Table1[[#This Row],[CALL DATE]], "mmm yyy")</f>
        <v>Jan 2024</v>
      </c>
      <c r="D1032" s="4">
        <v>0.72222222222222221</v>
      </c>
      <c r="E1032" s="4">
        <v>0.72569444444444453</v>
      </c>
      <c r="F1032" s="130">
        <f>Table1[[#This Row],[CALL 
ATTENDED 
TIME]]-Table1[[#This Row],[CALL RECEIVED TIME]]</f>
        <v>3.4722222222223209E-3</v>
      </c>
      <c r="G1032" s="17" t="s">
        <v>3651</v>
      </c>
      <c r="H1032" s="5" t="s">
        <v>43</v>
      </c>
      <c r="I1032" s="5" t="s">
        <v>44</v>
      </c>
      <c r="J1032" s="2" t="s">
        <v>21</v>
      </c>
      <c r="K1032" s="5" t="s">
        <v>45</v>
      </c>
      <c r="L1032" s="17" t="s">
        <v>3429</v>
      </c>
      <c r="M1032" s="18" t="s">
        <v>169</v>
      </c>
      <c r="N1032" s="2" t="s">
        <v>41</v>
      </c>
      <c r="O1032" s="2" t="s">
        <v>41</v>
      </c>
      <c r="P1032" s="3">
        <v>45300</v>
      </c>
      <c r="Q1032" s="3" t="str">
        <f>TEXT(Table1[[#This Row],[END DATE ]], "MMMM YYYY")</f>
        <v>January 2024</v>
      </c>
      <c r="R1032" s="4">
        <v>0.75</v>
      </c>
      <c r="S1032" s="6">
        <f t="shared" si="51"/>
        <v>45300.722222222219</v>
      </c>
      <c r="T1032" s="6">
        <f t="shared" si="49"/>
        <v>45300.75</v>
      </c>
      <c r="U1032" s="92">
        <f t="shared" si="50"/>
        <v>2.7777777781011537E-2</v>
      </c>
      <c r="V1032" s="2" t="s">
        <v>25</v>
      </c>
      <c r="W1032" s="2" t="s">
        <v>47</v>
      </c>
    </row>
    <row r="1033" spans="1:23" ht="18" customHeight="1" x14ac:dyDescent="0.25">
      <c r="A1033" s="107">
        <v>1033</v>
      </c>
      <c r="B1033" s="3">
        <v>45300</v>
      </c>
      <c r="C1033" s="3" t="str">
        <f>TEXT(Table1[[#This Row],[CALL DATE]], "mmm yyy")</f>
        <v>Jan 2024</v>
      </c>
      <c r="D1033" s="4">
        <v>0.75</v>
      </c>
      <c r="E1033" s="4">
        <v>0.75208333333333333</v>
      </c>
      <c r="F1033" s="130">
        <f>Table1[[#This Row],[CALL 
ATTENDED 
TIME]]-Table1[[#This Row],[CALL RECEIVED TIME]]</f>
        <v>2.0833333333333259E-3</v>
      </c>
      <c r="G1033" s="17" t="s">
        <v>3648</v>
      </c>
      <c r="H1033" s="5" t="s">
        <v>19</v>
      </c>
      <c r="I1033" s="5" t="s">
        <v>87</v>
      </c>
      <c r="J1033" s="2" t="s">
        <v>21</v>
      </c>
      <c r="K1033" s="5" t="s">
        <v>1608</v>
      </c>
      <c r="L1033" s="18" t="s">
        <v>22</v>
      </c>
      <c r="M1033" s="18" t="s">
        <v>170</v>
      </c>
      <c r="N1033" s="2" t="s">
        <v>673</v>
      </c>
      <c r="O1033" s="2" t="s">
        <v>41</v>
      </c>
      <c r="P1033" s="3">
        <v>45300</v>
      </c>
      <c r="Q1033" s="3" t="str">
        <f>TEXT(Table1[[#This Row],[END DATE ]], "MMMM YYYY")</f>
        <v>January 2024</v>
      </c>
      <c r="R1033" s="4">
        <v>0.77083333333333337</v>
      </c>
      <c r="S1033" s="6">
        <f t="shared" si="51"/>
        <v>45300.75</v>
      </c>
      <c r="T1033" s="6">
        <f t="shared" ref="T1033:T1096" si="52">P1033+R1033</f>
        <v>45300.770833333336</v>
      </c>
      <c r="U1033" s="92">
        <f t="shared" ref="U1033:U1096" si="53">T1033-S1033</f>
        <v>2.0833333335758653E-2</v>
      </c>
      <c r="V1033" s="2" t="s">
        <v>25</v>
      </c>
      <c r="W1033" s="2" t="s">
        <v>42</v>
      </c>
    </row>
    <row r="1034" spans="1:23" ht="18" customHeight="1" x14ac:dyDescent="0.25">
      <c r="A1034" s="107">
        <v>1034</v>
      </c>
      <c r="B1034" s="3">
        <v>45300</v>
      </c>
      <c r="C1034" s="3" t="str">
        <f>TEXT(Table1[[#This Row],[CALL DATE]], "mmm yyy")</f>
        <v>Jan 2024</v>
      </c>
      <c r="D1034" s="4">
        <v>0.3263888888888889</v>
      </c>
      <c r="E1034" s="4">
        <v>0.3298611111111111</v>
      </c>
      <c r="F1034" s="130">
        <f>Table1[[#This Row],[CALL 
ATTENDED 
TIME]]-Table1[[#This Row],[CALL RECEIVED TIME]]</f>
        <v>3.4722222222222099E-3</v>
      </c>
      <c r="G1034" s="17" t="s">
        <v>3654</v>
      </c>
      <c r="H1034" s="5" t="s">
        <v>27</v>
      </c>
      <c r="I1034" s="5" t="s">
        <v>145</v>
      </c>
      <c r="J1034" s="2" t="s">
        <v>171</v>
      </c>
      <c r="K1034" s="5" t="s">
        <v>45</v>
      </c>
      <c r="L1034" s="17" t="s">
        <v>172</v>
      </c>
      <c r="M1034" s="17" t="s">
        <v>173</v>
      </c>
      <c r="N1034" s="10" t="s">
        <v>2546</v>
      </c>
      <c r="O1034" s="2" t="s">
        <v>41</v>
      </c>
      <c r="P1034" s="3">
        <v>45300</v>
      </c>
      <c r="Q1034" s="3" t="str">
        <f>TEXT(Table1[[#This Row],[END DATE ]], "MMMM YYYY")</f>
        <v>January 2024</v>
      </c>
      <c r="R1034" s="4">
        <v>0.33333333333333331</v>
      </c>
      <c r="S1034" s="6">
        <f t="shared" si="51"/>
        <v>45300.326388888891</v>
      </c>
      <c r="T1034" s="6">
        <f t="shared" si="52"/>
        <v>45300.333333333336</v>
      </c>
      <c r="U1034" s="92">
        <f t="shared" si="53"/>
        <v>6.9444444452528842E-3</v>
      </c>
      <c r="V1034" s="2" t="s">
        <v>25</v>
      </c>
      <c r="W1034" s="10" t="s">
        <v>26</v>
      </c>
    </row>
    <row r="1035" spans="1:23" ht="18" customHeight="1" x14ac:dyDescent="0.25">
      <c r="A1035" s="107">
        <v>1035</v>
      </c>
      <c r="B1035" s="3">
        <v>45300</v>
      </c>
      <c r="C1035" s="3" t="str">
        <f>TEXT(Table1[[#This Row],[CALL DATE]], "mmm yyy")</f>
        <v>Jan 2024</v>
      </c>
      <c r="D1035" s="4">
        <v>0.57986111111111105</v>
      </c>
      <c r="E1035" s="4">
        <v>0.58333333333333337</v>
      </c>
      <c r="F1035" s="130">
        <f>Table1[[#This Row],[CALL 
ATTENDED 
TIME]]-Table1[[#This Row],[CALL RECEIVED TIME]]</f>
        <v>3.4722222222223209E-3</v>
      </c>
      <c r="G1035" s="17" t="s">
        <v>3651</v>
      </c>
      <c r="H1035" s="5" t="s">
        <v>43</v>
      </c>
      <c r="I1035" s="5" t="s">
        <v>44</v>
      </c>
      <c r="J1035" s="2" t="s">
        <v>171</v>
      </c>
      <c r="K1035" s="5" t="s">
        <v>45</v>
      </c>
      <c r="L1035" s="17" t="s">
        <v>3429</v>
      </c>
      <c r="M1035" s="17" t="s">
        <v>3481</v>
      </c>
      <c r="N1035" s="2" t="s">
        <v>389</v>
      </c>
      <c r="O1035" s="5" t="s">
        <v>41</v>
      </c>
      <c r="P1035" s="3">
        <v>45300</v>
      </c>
      <c r="Q1035" s="3" t="str">
        <f>TEXT(Table1[[#This Row],[END DATE ]], "MMMM YYYY")</f>
        <v>January 2024</v>
      </c>
      <c r="R1035" s="4">
        <v>0.59027777777777779</v>
      </c>
      <c r="S1035" s="6">
        <f t="shared" si="51"/>
        <v>45300.579861111109</v>
      </c>
      <c r="T1035" s="6">
        <f t="shared" si="52"/>
        <v>45300.590277777781</v>
      </c>
      <c r="U1035" s="92">
        <f t="shared" si="53"/>
        <v>1.0416666671517305E-2</v>
      </c>
      <c r="V1035" s="2" t="s">
        <v>25</v>
      </c>
      <c r="W1035" s="2" t="s">
        <v>47</v>
      </c>
    </row>
    <row r="1036" spans="1:23" ht="18" customHeight="1" x14ac:dyDescent="0.25">
      <c r="A1036" s="107">
        <v>1036</v>
      </c>
      <c r="B1036" s="3">
        <v>45300</v>
      </c>
      <c r="C1036" s="3" t="str">
        <f>TEXT(Table1[[#This Row],[CALL DATE]], "mmm yyy")</f>
        <v>Jan 2024</v>
      </c>
      <c r="D1036" s="4">
        <v>0.4236111111111111</v>
      </c>
      <c r="E1036" s="4">
        <v>0.43055555555555558</v>
      </c>
      <c r="F1036" s="130">
        <f>Table1[[#This Row],[CALL 
ATTENDED 
TIME]]-Table1[[#This Row],[CALL RECEIVED TIME]]</f>
        <v>6.9444444444444753E-3</v>
      </c>
      <c r="G1036" s="17" t="s">
        <v>3641</v>
      </c>
      <c r="H1036" s="5" t="s">
        <v>36</v>
      </c>
      <c r="I1036" s="5" t="s">
        <v>37</v>
      </c>
      <c r="J1036" s="5" t="s">
        <v>54</v>
      </c>
      <c r="K1036" s="10" t="s">
        <v>45</v>
      </c>
      <c r="L1036" s="18" t="s">
        <v>22</v>
      </c>
      <c r="M1036" s="18" t="s">
        <v>174</v>
      </c>
      <c r="N1036" s="2" t="s">
        <v>41</v>
      </c>
      <c r="O1036" s="2" t="s">
        <v>41</v>
      </c>
      <c r="P1036" s="3">
        <v>45300</v>
      </c>
      <c r="Q1036" s="3" t="str">
        <f>TEXT(Table1[[#This Row],[END DATE ]], "MMMM YYYY")</f>
        <v>January 2024</v>
      </c>
      <c r="R1036" s="4">
        <v>0.4375</v>
      </c>
      <c r="S1036" s="6">
        <f t="shared" si="51"/>
        <v>45300.423611111109</v>
      </c>
      <c r="T1036" s="6">
        <f t="shared" si="52"/>
        <v>45300.4375</v>
      </c>
      <c r="U1036" s="92">
        <f t="shared" si="53"/>
        <v>1.3888888890505768E-2</v>
      </c>
      <c r="V1036" s="2" t="s">
        <v>25</v>
      </c>
      <c r="W1036" s="2" t="s">
        <v>42</v>
      </c>
    </row>
    <row r="1037" spans="1:23" ht="18" customHeight="1" x14ac:dyDescent="0.25">
      <c r="A1037" s="107">
        <v>1037</v>
      </c>
      <c r="B1037" s="3">
        <v>45301</v>
      </c>
      <c r="C1037" s="3" t="str">
        <f>TEXT(Table1[[#This Row],[CALL DATE]], "mmm yyy")</f>
        <v>Jan 2024</v>
      </c>
      <c r="D1037" s="4">
        <v>0.52083333333333337</v>
      </c>
      <c r="E1037" s="4">
        <v>0.52430555555555558</v>
      </c>
      <c r="F1037" s="130">
        <f>Table1[[#This Row],[CALL 
ATTENDED 
TIME]]-Table1[[#This Row],[CALL RECEIVED TIME]]</f>
        <v>3.4722222222222099E-3</v>
      </c>
      <c r="G1037" s="24" t="s">
        <v>3494</v>
      </c>
      <c r="H1037" s="8" t="s">
        <v>31</v>
      </c>
      <c r="I1037" s="2" t="s">
        <v>32</v>
      </c>
      <c r="J1037" s="2" t="s">
        <v>21</v>
      </c>
      <c r="K1037" s="5" t="s">
        <v>1608</v>
      </c>
      <c r="L1037" s="18" t="s">
        <v>175</v>
      </c>
      <c r="M1037" s="18" t="s">
        <v>176</v>
      </c>
      <c r="N1037" s="2" t="s">
        <v>159</v>
      </c>
      <c r="O1037" s="2" t="s">
        <v>41</v>
      </c>
      <c r="P1037" s="3">
        <v>45301</v>
      </c>
      <c r="Q1037" s="3" t="str">
        <f>TEXT(Table1[[#This Row],[END DATE ]], "MMMM YYYY")</f>
        <v>January 2024</v>
      </c>
      <c r="R1037" s="4">
        <v>0.54166666666666663</v>
      </c>
      <c r="S1037" s="6">
        <f t="shared" si="51"/>
        <v>45301.520833333336</v>
      </c>
      <c r="T1037" s="6">
        <f t="shared" si="52"/>
        <v>45301.541666666664</v>
      </c>
      <c r="U1037" s="92">
        <f t="shared" si="53"/>
        <v>2.0833333328482695E-2</v>
      </c>
      <c r="V1037" s="2" t="s">
        <v>25</v>
      </c>
      <c r="W1037" s="10" t="s">
        <v>26</v>
      </c>
    </row>
    <row r="1038" spans="1:23" ht="18" customHeight="1" x14ac:dyDescent="0.25">
      <c r="A1038" s="107">
        <v>1038</v>
      </c>
      <c r="B1038" s="3">
        <v>45301</v>
      </c>
      <c r="C1038" s="3" t="str">
        <f>TEXT(Table1[[#This Row],[CALL DATE]], "mmm yyy")</f>
        <v>Jan 2024</v>
      </c>
      <c r="D1038" s="4">
        <v>0.57986111111111105</v>
      </c>
      <c r="E1038" s="4">
        <v>0.58333333333333337</v>
      </c>
      <c r="F1038" s="130">
        <f>Table1[[#This Row],[CALL 
ATTENDED 
TIME]]-Table1[[#This Row],[CALL RECEIVED TIME]]</f>
        <v>3.4722222222223209E-3</v>
      </c>
      <c r="G1038" s="18" t="s">
        <v>3357</v>
      </c>
      <c r="H1038" s="2" t="s">
        <v>177</v>
      </c>
      <c r="I1038" s="2" t="s">
        <v>178</v>
      </c>
      <c r="J1038" s="2" t="s">
        <v>21</v>
      </c>
      <c r="K1038" s="2" t="s">
        <v>179</v>
      </c>
      <c r="L1038" s="18" t="s">
        <v>180</v>
      </c>
      <c r="M1038" s="18" t="s">
        <v>181</v>
      </c>
      <c r="N1038" s="63" t="s">
        <v>41</v>
      </c>
      <c r="O1038" s="2" t="s">
        <v>41</v>
      </c>
      <c r="P1038" s="3">
        <v>45301</v>
      </c>
      <c r="Q1038" s="3" t="str">
        <f>TEXT(Table1[[#This Row],[END DATE ]], "MMMM YYYY")</f>
        <v>January 2024</v>
      </c>
      <c r="R1038" s="4">
        <v>0.59027777777777779</v>
      </c>
      <c r="S1038" s="6">
        <f t="shared" si="51"/>
        <v>45301.579861111109</v>
      </c>
      <c r="T1038" s="6">
        <f t="shared" si="52"/>
        <v>45301.590277777781</v>
      </c>
      <c r="U1038" s="92">
        <f t="shared" si="53"/>
        <v>1.0416666671517305E-2</v>
      </c>
      <c r="V1038" s="2" t="s">
        <v>25</v>
      </c>
      <c r="W1038" s="10" t="s">
        <v>26</v>
      </c>
    </row>
    <row r="1039" spans="1:23" ht="18" customHeight="1" x14ac:dyDescent="0.25">
      <c r="A1039" s="107">
        <v>1039</v>
      </c>
      <c r="B1039" s="3">
        <v>45301</v>
      </c>
      <c r="C1039" s="3" t="str">
        <f>TEXT(Table1[[#This Row],[CALL DATE]], "mmm yyy")</f>
        <v>Jan 2024</v>
      </c>
      <c r="D1039" s="4">
        <v>0.72916666666666663</v>
      </c>
      <c r="E1039" s="4">
        <v>0.73263888888888884</v>
      </c>
      <c r="F1039" s="130">
        <f>Table1[[#This Row],[CALL 
ATTENDED 
TIME]]-Table1[[#This Row],[CALL RECEIVED TIME]]</f>
        <v>3.4722222222222099E-3</v>
      </c>
      <c r="G1039" s="25" t="s">
        <v>3675</v>
      </c>
      <c r="H1039" s="5" t="s">
        <v>43</v>
      </c>
      <c r="I1039" s="5" t="s">
        <v>65</v>
      </c>
      <c r="J1039" s="2" t="s">
        <v>21</v>
      </c>
      <c r="K1039" s="2" t="s">
        <v>182</v>
      </c>
      <c r="L1039" s="18" t="s">
        <v>183</v>
      </c>
      <c r="M1039" s="18" t="s">
        <v>184</v>
      </c>
      <c r="N1039" s="63" t="s">
        <v>41</v>
      </c>
      <c r="O1039" s="2" t="s">
        <v>41</v>
      </c>
      <c r="P1039" s="3">
        <v>45301</v>
      </c>
      <c r="Q1039" s="3" t="str">
        <f>TEXT(Table1[[#This Row],[END DATE ]], "MMMM YYYY")</f>
        <v>January 2024</v>
      </c>
      <c r="R1039" s="4">
        <v>0.7402777777777777</v>
      </c>
      <c r="S1039" s="6">
        <f t="shared" si="51"/>
        <v>45301.729166666664</v>
      </c>
      <c r="T1039" s="6">
        <f t="shared" si="52"/>
        <v>45301.740277777775</v>
      </c>
      <c r="U1039" s="92">
        <f t="shared" si="53"/>
        <v>1.1111111110949423E-2</v>
      </c>
      <c r="V1039" s="2" t="s">
        <v>25</v>
      </c>
      <c r="W1039" s="10" t="s">
        <v>26</v>
      </c>
    </row>
    <row r="1040" spans="1:23" ht="18" customHeight="1" x14ac:dyDescent="0.25">
      <c r="A1040" s="107">
        <v>1040</v>
      </c>
      <c r="B1040" s="3">
        <v>45301</v>
      </c>
      <c r="C1040" s="3" t="str">
        <f>TEXT(Table1[[#This Row],[CALL DATE]], "mmm yyy")</f>
        <v>Jan 2024</v>
      </c>
      <c r="D1040" s="4">
        <v>0.46180555555555558</v>
      </c>
      <c r="E1040" s="4">
        <v>0.46527777777777773</v>
      </c>
      <c r="F1040" s="130">
        <f>Table1[[#This Row],[CALL 
ATTENDED 
TIME]]-Table1[[#This Row],[CALL RECEIVED TIME]]</f>
        <v>3.4722222222221544E-3</v>
      </c>
      <c r="G1040" s="24" t="s">
        <v>3494</v>
      </c>
      <c r="H1040" s="11" t="s">
        <v>32</v>
      </c>
      <c r="I1040" s="11" t="s">
        <v>31</v>
      </c>
      <c r="J1040" s="2" t="s">
        <v>171</v>
      </c>
      <c r="K1040" s="5" t="s">
        <v>1608</v>
      </c>
      <c r="L1040" s="30" t="s">
        <v>33</v>
      </c>
      <c r="M1040" s="30" t="s">
        <v>185</v>
      </c>
      <c r="N1040" s="63" t="s">
        <v>41</v>
      </c>
      <c r="O1040" s="2" t="s">
        <v>41</v>
      </c>
      <c r="P1040" s="3">
        <v>45301</v>
      </c>
      <c r="Q1040" s="3" t="str">
        <f>TEXT(Table1[[#This Row],[END DATE ]], "MMMM YYYY")</f>
        <v>January 2024</v>
      </c>
      <c r="R1040" s="4">
        <v>0.47222222222222227</v>
      </c>
      <c r="S1040" s="6">
        <f t="shared" si="51"/>
        <v>45301.461805555555</v>
      </c>
      <c r="T1040" s="6">
        <f t="shared" si="52"/>
        <v>45301.472222222219</v>
      </c>
      <c r="U1040" s="92">
        <f t="shared" si="53"/>
        <v>1.0416666664241347E-2</v>
      </c>
      <c r="V1040" s="2" t="s">
        <v>25</v>
      </c>
      <c r="W1040" s="10" t="s">
        <v>26</v>
      </c>
    </row>
    <row r="1041" spans="1:23" ht="18" customHeight="1" x14ac:dyDescent="0.25">
      <c r="A1041" s="107">
        <v>1041</v>
      </c>
      <c r="B1041" s="3">
        <v>45301</v>
      </c>
      <c r="C1041" s="3" t="str">
        <f>TEXT(Table1[[#This Row],[CALL DATE]], "mmm yyy")</f>
        <v>Jan 2024</v>
      </c>
      <c r="D1041" s="4">
        <v>0.56944444444444442</v>
      </c>
      <c r="E1041" s="4">
        <v>0.57291666666666663</v>
      </c>
      <c r="F1041" s="130">
        <f>Table1[[#This Row],[CALL 
ATTENDED 
TIME]]-Table1[[#This Row],[CALL RECEIVED TIME]]</f>
        <v>3.4722222222222099E-3</v>
      </c>
      <c r="G1041" s="17" t="s">
        <v>3661</v>
      </c>
      <c r="H1041" s="5" t="s">
        <v>43</v>
      </c>
      <c r="I1041" s="5" t="s">
        <v>186</v>
      </c>
      <c r="J1041" s="2" t="s">
        <v>171</v>
      </c>
      <c r="K1041" s="5" t="s">
        <v>45</v>
      </c>
      <c r="L1041" s="17" t="s">
        <v>187</v>
      </c>
      <c r="M1041" s="17" t="s">
        <v>188</v>
      </c>
      <c r="N1041" s="5" t="s">
        <v>189</v>
      </c>
      <c r="O1041" s="2" t="s">
        <v>41</v>
      </c>
      <c r="P1041" s="3">
        <v>45302</v>
      </c>
      <c r="Q1041" s="3" t="str">
        <f>TEXT(Table1[[#This Row],[END DATE ]], "MMMM YYYY")</f>
        <v>January 2024</v>
      </c>
      <c r="R1041" s="4">
        <v>0.79166666666666663</v>
      </c>
      <c r="S1041" s="6">
        <f t="shared" si="51"/>
        <v>45301.569444444445</v>
      </c>
      <c r="T1041" s="6">
        <f t="shared" si="52"/>
        <v>45302.791666666664</v>
      </c>
      <c r="U1041" s="92">
        <f t="shared" si="53"/>
        <v>1.2222222222189885</v>
      </c>
      <c r="V1041" s="2" t="s">
        <v>25</v>
      </c>
      <c r="W1041" s="10" t="s">
        <v>47</v>
      </c>
    </row>
    <row r="1042" spans="1:23" ht="18" customHeight="1" x14ac:dyDescent="0.25">
      <c r="A1042" s="107">
        <v>1042</v>
      </c>
      <c r="B1042" s="3">
        <v>45301</v>
      </c>
      <c r="C1042" s="3" t="str">
        <f>TEXT(Table1[[#This Row],[CALL DATE]], "mmm yyy")</f>
        <v>Jan 2024</v>
      </c>
      <c r="D1042" s="4">
        <v>0.59375</v>
      </c>
      <c r="E1042" s="4">
        <v>0.59722222222222221</v>
      </c>
      <c r="F1042" s="130">
        <f>Table1[[#This Row],[CALL 
ATTENDED 
TIME]]-Table1[[#This Row],[CALL RECEIVED TIME]]</f>
        <v>3.4722222222222099E-3</v>
      </c>
      <c r="G1042" s="17" t="s">
        <v>190</v>
      </c>
      <c r="H1042" s="5" t="s">
        <v>191</v>
      </c>
      <c r="I1042" s="5" t="s">
        <v>192</v>
      </c>
      <c r="J1042" s="2" t="s">
        <v>171</v>
      </c>
      <c r="K1042" s="5" t="s">
        <v>45</v>
      </c>
      <c r="L1042" s="18" t="s">
        <v>3392</v>
      </c>
      <c r="M1042" s="18" t="s">
        <v>193</v>
      </c>
      <c r="N1042" s="63" t="s">
        <v>41</v>
      </c>
      <c r="O1042" s="2" t="s">
        <v>41</v>
      </c>
      <c r="P1042" s="3">
        <v>45301</v>
      </c>
      <c r="Q1042" s="3" t="str">
        <f>TEXT(Table1[[#This Row],[END DATE ]], "MMMM YYYY")</f>
        <v>January 2024</v>
      </c>
      <c r="R1042" s="4">
        <v>0.60416666666666663</v>
      </c>
      <c r="S1042" s="6">
        <f t="shared" si="51"/>
        <v>45301.59375</v>
      </c>
      <c r="T1042" s="6">
        <f t="shared" si="52"/>
        <v>45301.604166666664</v>
      </c>
      <c r="U1042" s="92">
        <f t="shared" si="53"/>
        <v>1.0416666664241347E-2</v>
      </c>
      <c r="V1042" s="2" t="s">
        <v>25</v>
      </c>
      <c r="W1042" s="10" t="s">
        <v>26</v>
      </c>
    </row>
    <row r="1043" spans="1:23" ht="18" customHeight="1" x14ac:dyDescent="0.25">
      <c r="A1043" s="107">
        <v>1043</v>
      </c>
      <c r="B1043" s="3">
        <v>45301</v>
      </c>
      <c r="C1043" s="3" t="str">
        <f>TEXT(Table1[[#This Row],[CALL DATE]], "mmm yyy")</f>
        <v>Jan 2024</v>
      </c>
      <c r="D1043" s="4">
        <v>0.62847222222222221</v>
      </c>
      <c r="E1043" s="4">
        <v>0.63194444444444442</v>
      </c>
      <c r="F1043" s="130">
        <f>Table1[[#This Row],[CALL 
ATTENDED 
TIME]]-Table1[[#This Row],[CALL RECEIVED TIME]]</f>
        <v>3.4722222222222099E-3</v>
      </c>
      <c r="G1043" s="17" t="s">
        <v>3674</v>
      </c>
      <c r="H1043" s="5" t="s">
        <v>194</v>
      </c>
      <c r="I1043" s="5" t="s">
        <v>195</v>
      </c>
      <c r="J1043" s="5" t="s">
        <v>38</v>
      </c>
      <c r="K1043" s="5" t="s">
        <v>45</v>
      </c>
      <c r="L1043" s="18" t="s">
        <v>196</v>
      </c>
      <c r="M1043" s="18" t="s">
        <v>197</v>
      </c>
      <c r="N1043" s="63" t="s">
        <v>41</v>
      </c>
      <c r="O1043" s="2" t="s">
        <v>41</v>
      </c>
      <c r="P1043" s="3">
        <v>45301</v>
      </c>
      <c r="Q1043" s="3" t="str">
        <f>TEXT(Table1[[#This Row],[END DATE ]], "MMMM YYYY")</f>
        <v>January 2024</v>
      </c>
      <c r="R1043" s="4">
        <v>0.65972222222222221</v>
      </c>
      <c r="S1043" s="6">
        <f t="shared" si="51"/>
        <v>45301.628472222219</v>
      </c>
      <c r="T1043" s="6">
        <f t="shared" si="52"/>
        <v>45301.659722222219</v>
      </c>
      <c r="U1043" s="92">
        <f t="shared" si="53"/>
        <v>3.125E-2</v>
      </c>
      <c r="V1043" s="2" t="s">
        <v>25</v>
      </c>
      <c r="W1043" s="10" t="s">
        <v>47</v>
      </c>
    </row>
    <row r="1044" spans="1:23" ht="18" customHeight="1" x14ac:dyDescent="0.25">
      <c r="A1044" s="107">
        <v>1044</v>
      </c>
      <c r="B1044" s="3">
        <v>45301</v>
      </c>
      <c r="C1044" s="3" t="str">
        <f>TEXT(Table1[[#This Row],[CALL DATE]], "mmm yyy")</f>
        <v>Jan 2024</v>
      </c>
      <c r="D1044" s="4">
        <v>0.38194444444444442</v>
      </c>
      <c r="E1044" s="4">
        <v>0.3888888888888889</v>
      </c>
      <c r="F1044" s="130">
        <f>Table1[[#This Row],[CALL 
ATTENDED 
TIME]]-Table1[[#This Row],[CALL RECEIVED TIME]]</f>
        <v>6.9444444444444753E-3</v>
      </c>
      <c r="G1044" s="35" t="s">
        <v>3663</v>
      </c>
      <c r="H1044" s="5" t="s">
        <v>3356</v>
      </c>
      <c r="I1044" s="5" t="s">
        <v>198</v>
      </c>
      <c r="J1044" s="5" t="s">
        <v>54</v>
      </c>
      <c r="K1044" s="2" t="s">
        <v>182</v>
      </c>
      <c r="L1044" s="18" t="s">
        <v>199</v>
      </c>
      <c r="M1044" s="18" t="s">
        <v>200</v>
      </c>
      <c r="N1044" s="63" t="s">
        <v>41</v>
      </c>
      <c r="O1044" s="2" t="s">
        <v>41</v>
      </c>
      <c r="P1044" s="3">
        <v>45301</v>
      </c>
      <c r="Q1044" s="3" t="str">
        <f>TEXT(Table1[[#This Row],[END DATE ]], "MMMM YYYY")</f>
        <v>January 2024</v>
      </c>
      <c r="R1044" s="4">
        <v>0.40277777777777773</v>
      </c>
      <c r="S1044" s="6">
        <f t="shared" si="51"/>
        <v>45301.381944444445</v>
      </c>
      <c r="T1044" s="6">
        <f t="shared" si="52"/>
        <v>45301.402777777781</v>
      </c>
      <c r="U1044" s="92">
        <f t="shared" si="53"/>
        <v>2.0833333335758653E-2</v>
      </c>
      <c r="V1044" s="2" t="s">
        <v>25</v>
      </c>
      <c r="W1044" s="10" t="s">
        <v>26</v>
      </c>
    </row>
    <row r="1045" spans="1:23" ht="18" customHeight="1" x14ac:dyDescent="0.25">
      <c r="A1045" s="107">
        <v>1045</v>
      </c>
      <c r="B1045" s="3">
        <v>45301</v>
      </c>
      <c r="C1045" s="3" t="str">
        <f>TEXT(Table1[[#This Row],[CALL DATE]], "mmm yyy")</f>
        <v>Jan 2024</v>
      </c>
      <c r="D1045" s="4">
        <v>0.40277777777777773</v>
      </c>
      <c r="E1045" s="4">
        <v>0.40625</v>
      </c>
      <c r="F1045" s="130">
        <f>Table1[[#This Row],[CALL 
ATTENDED 
TIME]]-Table1[[#This Row],[CALL RECEIVED TIME]]</f>
        <v>3.4722222222222654E-3</v>
      </c>
      <c r="G1045" s="35" t="s">
        <v>3663</v>
      </c>
      <c r="H1045" s="5" t="s">
        <v>3356</v>
      </c>
      <c r="I1045" s="5" t="s">
        <v>198</v>
      </c>
      <c r="J1045" s="5" t="s">
        <v>54</v>
      </c>
      <c r="K1045" s="2" t="s">
        <v>182</v>
      </c>
      <c r="L1045" s="18" t="s">
        <v>201</v>
      </c>
      <c r="M1045" s="18" t="s">
        <v>200</v>
      </c>
      <c r="N1045" s="63" t="s">
        <v>41</v>
      </c>
      <c r="O1045" s="2" t="s">
        <v>41</v>
      </c>
      <c r="P1045" s="3">
        <v>45301</v>
      </c>
      <c r="Q1045" s="3" t="str">
        <f>TEXT(Table1[[#This Row],[END DATE ]], "MMMM YYYY")</f>
        <v>January 2024</v>
      </c>
      <c r="R1045" s="4">
        <v>0.4236111111111111</v>
      </c>
      <c r="S1045" s="6">
        <f t="shared" si="51"/>
        <v>45301.402777777781</v>
      </c>
      <c r="T1045" s="6">
        <f t="shared" si="52"/>
        <v>45301.423611111109</v>
      </c>
      <c r="U1045" s="92">
        <f t="shared" si="53"/>
        <v>2.0833333328482695E-2</v>
      </c>
      <c r="V1045" s="2" t="s">
        <v>25</v>
      </c>
      <c r="W1045" s="10" t="s">
        <v>26</v>
      </c>
    </row>
    <row r="1046" spans="1:23" ht="18" customHeight="1" x14ac:dyDescent="0.25">
      <c r="A1046" s="107">
        <v>1046</v>
      </c>
      <c r="B1046" s="3">
        <v>45301</v>
      </c>
      <c r="C1046" s="3" t="str">
        <f>TEXT(Table1[[#This Row],[CALL DATE]], "mmm yyy")</f>
        <v>Jan 2024</v>
      </c>
      <c r="D1046" s="4">
        <v>0.4236111111111111</v>
      </c>
      <c r="E1046" s="4">
        <v>0.42708333333333331</v>
      </c>
      <c r="F1046" s="130">
        <f>Table1[[#This Row],[CALL 
ATTENDED 
TIME]]-Table1[[#This Row],[CALL RECEIVED TIME]]</f>
        <v>3.4722222222222099E-3</v>
      </c>
      <c r="G1046" s="35" t="s">
        <v>3663</v>
      </c>
      <c r="H1046" s="5" t="s">
        <v>3356</v>
      </c>
      <c r="I1046" s="5" t="s">
        <v>198</v>
      </c>
      <c r="J1046" s="5" t="s">
        <v>54</v>
      </c>
      <c r="K1046" s="5" t="s">
        <v>45</v>
      </c>
      <c r="L1046" s="18" t="s">
        <v>201</v>
      </c>
      <c r="M1046" s="18" t="s">
        <v>200</v>
      </c>
      <c r="N1046" s="63" t="s">
        <v>41</v>
      </c>
      <c r="O1046" s="2" t="s">
        <v>41</v>
      </c>
      <c r="P1046" s="3">
        <v>45301</v>
      </c>
      <c r="Q1046" s="3" t="str">
        <f>TEXT(Table1[[#This Row],[END DATE ]], "MMMM YYYY")</f>
        <v>January 2024</v>
      </c>
      <c r="R1046" s="4">
        <v>0.4375</v>
      </c>
      <c r="S1046" s="6">
        <f t="shared" si="51"/>
        <v>45301.423611111109</v>
      </c>
      <c r="T1046" s="6">
        <f t="shared" si="52"/>
        <v>45301.4375</v>
      </c>
      <c r="U1046" s="92">
        <f t="shared" si="53"/>
        <v>1.3888888890505768E-2</v>
      </c>
      <c r="V1046" s="2" t="s">
        <v>25</v>
      </c>
      <c r="W1046" s="10" t="s">
        <v>26</v>
      </c>
    </row>
    <row r="1047" spans="1:23" ht="18" customHeight="1" x14ac:dyDescent="0.25">
      <c r="A1047" s="107">
        <v>1047</v>
      </c>
      <c r="B1047" s="3">
        <v>45301</v>
      </c>
      <c r="C1047" s="3" t="str">
        <f>TEXT(Table1[[#This Row],[CALL DATE]], "mmm yyy")</f>
        <v>Jan 2024</v>
      </c>
      <c r="D1047" s="4">
        <v>0.88194444444444453</v>
      </c>
      <c r="E1047" s="4">
        <v>0.88888888888888884</v>
      </c>
      <c r="F1047" s="130">
        <f>Table1[[#This Row],[CALL 
ATTENDED 
TIME]]-Table1[[#This Row],[CALL RECEIVED TIME]]</f>
        <v>6.9444444444443088E-3</v>
      </c>
      <c r="G1047" s="17" t="s">
        <v>3635</v>
      </c>
      <c r="H1047" s="5" t="s">
        <v>43</v>
      </c>
      <c r="I1047" s="5" t="s">
        <v>202</v>
      </c>
      <c r="J1047" s="5" t="s">
        <v>77</v>
      </c>
      <c r="K1047" s="5" t="s">
        <v>1608</v>
      </c>
      <c r="L1047" s="17" t="s">
        <v>203</v>
      </c>
      <c r="M1047" s="17" t="s">
        <v>204</v>
      </c>
      <c r="N1047" s="5" t="s">
        <v>41</v>
      </c>
      <c r="O1047" s="5" t="s">
        <v>41</v>
      </c>
      <c r="P1047" s="3">
        <v>45301</v>
      </c>
      <c r="Q1047" s="3" t="str">
        <f>TEXT(Table1[[#This Row],[END DATE ]], "MMMM YYYY")</f>
        <v>January 2024</v>
      </c>
      <c r="R1047" s="4">
        <v>0.89583333333333337</v>
      </c>
      <c r="S1047" s="6">
        <f t="shared" si="51"/>
        <v>45301.881944444445</v>
      </c>
      <c r="T1047" s="6">
        <f t="shared" si="52"/>
        <v>45301.895833333336</v>
      </c>
      <c r="U1047" s="92">
        <f t="shared" si="53"/>
        <v>1.3888888890505768E-2</v>
      </c>
      <c r="V1047" s="2" t="s">
        <v>25</v>
      </c>
      <c r="W1047" s="2" t="s">
        <v>47</v>
      </c>
    </row>
    <row r="1048" spans="1:23" ht="18" customHeight="1" x14ac:dyDescent="0.25">
      <c r="A1048" s="107">
        <v>1048</v>
      </c>
      <c r="B1048" s="3">
        <v>45301</v>
      </c>
      <c r="C1048" s="3" t="str">
        <f>TEXT(Table1[[#This Row],[CALL DATE]], "mmm yyy")</f>
        <v>Jan 2024</v>
      </c>
      <c r="D1048" s="4">
        <v>0.5625</v>
      </c>
      <c r="E1048" s="4">
        <v>0.56944444444444442</v>
      </c>
      <c r="F1048" s="130">
        <f>Table1[[#This Row],[CALL 
ATTENDED 
TIME]]-Table1[[#This Row],[CALL RECEIVED TIME]]</f>
        <v>6.9444444444444198E-3</v>
      </c>
      <c r="G1048" s="17" t="s">
        <v>3676</v>
      </c>
      <c r="H1048" s="5" t="s">
        <v>43</v>
      </c>
      <c r="I1048" s="5" t="s">
        <v>205</v>
      </c>
      <c r="J1048" s="5" t="s">
        <v>77</v>
      </c>
      <c r="K1048" s="2" t="s">
        <v>162</v>
      </c>
      <c r="L1048" s="17" t="s">
        <v>206</v>
      </c>
      <c r="M1048" s="17" t="s">
        <v>207</v>
      </c>
      <c r="N1048" s="5" t="s">
        <v>3333</v>
      </c>
      <c r="O1048" s="2" t="s">
        <v>41</v>
      </c>
      <c r="P1048" s="3">
        <v>45301</v>
      </c>
      <c r="Q1048" s="3" t="str">
        <f>TEXT(Table1[[#This Row],[END DATE ]], "MMMM YYYY")</f>
        <v>January 2024</v>
      </c>
      <c r="R1048" s="4">
        <v>0.57638888888888895</v>
      </c>
      <c r="S1048" s="6">
        <f t="shared" si="51"/>
        <v>45301.5625</v>
      </c>
      <c r="T1048" s="6">
        <f t="shared" si="52"/>
        <v>45301.576388888891</v>
      </c>
      <c r="U1048" s="92">
        <f t="shared" si="53"/>
        <v>1.3888888890505768E-2</v>
      </c>
      <c r="V1048" s="2" t="s">
        <v>25</v>
      </c>
      <c r="W1048" s="10" t="s">
        <v>26</v>
      </c>
    </row>
    <row r="1049" spans="1:23" ht="18" customHeight="1" x14ac:dyDescent="0.25">
      <c r="A1049" s="107">
        <v>1049</v>
      </c>
      <c r="B1049" s="3">
        <v>45302</v>
      </c>
      <c r="C1049" s="3" t="str">
        <f>TEXT(Table1[[#This Row],[CALL DATE]], "mmm yyy")</f>
        <v>Jan 2024</v>
      </c>
      <c r="D1049" s="4">
        <v>0.60416666666666663</v>
      </c>
      <c r="E1049" s="4">
        <v>0.60763888888888895</v>
      </c>
      <c r="F1049" s="130">
        <f>Table1[[#This Row],[CALL 
ATTENDED 
TIME]]-Table1[[#This Row],[CALL RECEIVED TIME]]</f>
        <v>3.4722222222223209E-3</v>
      </c>
      <c r="G1049" s="17" t="s">
        <v>208</v>
      </c>
      <c r="H1049" s="5" t="s">
        <v>43</v>
      </c>
      <c r="I1049" s="5" t="s">
        <v>166</v>
      </c>
      <c r="J1049" s="2" t="s">
        <v>21</v>
      </c>
      <c r="K1049" s="5" t="s">
        <v>1608</v>
      </c>
      <c r="L1049" s="18" t="s">
        <v>209</v>
      </c>
      <c r="M1049" s="18" t="s">
        <v>210</v>
      </c>
      <c r="N1049" s="2" t="s">
        <v>211</v>
      </c>
      <c r="O1049" s="2" t="s">
        <v>41</v>
      </c>
      <c r="P1049" s="3">
        <v>45302</v>
      </c>
      <c r="Q1049" s="3" t="str">
        <f>TEXT(Table1[[#This Row],[END DATE ]], "MMMM YYYY")</f>
        <v>January 2024</v>
      </c>
      <c r="R1049" s="4">
        <v>0.625</v>
      </c>
      <c r="S1049" s="6">
        <f t="shared" si="51"/>
        <v>45302.604166666664</v>
      </c>
      <c r="T1049" s="6">
        <f t="shared" si="52"/>
        <v>45302.625</v>
      </c>
      <c r="U1049" s="92">
        <f t="shared" si="53"/>
        <v>2.0833333335758653E-2</v>
      </c>
      <c r="V1049" s="2" t="s">
        <v>25</v>
      </c>
      <c r="W1049" s="10" t="s">
        <v>26</v>
      </c>
    </row>
    <row r="1050" spans="1:23" ht="18" customHeight="1" x14ac:dyDescent="0.25">
      <c r="A1050" s="107">
        <v>1050</v>
      </c>
      <c r="B1050" s="3">
        <v>45302</v>
      </c>
      <c r="C1050" s="3" t="str">
        <f>TEXT(Table1[[#This Row],[CALL DATE]], "mmm yyy")</f>
        <v>Jan 2024</v>
      </c>
      <c r="D1050" s="4">
        <v>0.66319444444444442</v>
      </c>
      <c r="E1050" s="4">
        <v>0.66666666666666663</v>
      </c>
      <c r="F1050" s="130">
        <f>Table1[[#This Row],[CALL 
ATTENDED 
TIME]]-Table1[[#This Row],[CALL RECEIVED TIME]]</f>
        <v>3.4722222222222099E-3</v>
      </c>
      <c r="G1050" s="17" t="s">
        <v>3638</v>
      </c>
      <c r="H1050" s="5" t="s">
        <v>212</v>
      </c>
      <c r="I1050" s="5" t="s">
        <v>213</v>
      </c>
      <c r="J1050" s="2" t="s">
        <v>21</v>
      </c>
      <c r="K1050" s="2" t="s">
        <v>111</v>
      </c>
      <c r="L1050" s="18" t="s">
        <v>22</v>
      </c>
      <c r="M1050" s="18" t="s">
        <v>214</v>
      </c>
      <c r="N1050" s="2" t="s">
        <v>41</v>
      </c>
      <c r="O1050" s="2" t="s">
        <v>41</v>
      </c>
      <c r="P1050" s="3">
        <v>45302</v>
      </c>
      <c r="Q1050" s="3" t="str">
        <f>TEXT(Table1[[#This Row],[END DATE ]], "MMMM YYYY")</f>
        <v>January 2024</v>
      </c>
      <c r="R1050" s="4">
        <v>0.67013888888888884</v>
      </c>
      <c r="S1050" s="6">
        <f t="shared" si="51"/>
        <v>45302.663194444445</v>
      </c>
      <c r="T1050" s="6">
        <f t="shared" si="52"/>
        <v>45302.670138888891</v>
      </c>
      <c r="U1050" s="92">
        <f t="shared" si="53"/>
        <v>6.9444444452528842E-3</v>
      </c>
      <c r="V1050" s="2" t="s">
        <v>25</v>
      </c>
      <c r="W1050" s="2" t="s">
        <v>42</v>
      </c>
    </row>
    <row r="1051" spans="1:23" ht="18" customHeight="1" x14ac:dyDescent="0.25">
      <c r="A1051" s="107">
        <v>1051</v>
      </c>
      <c r="B1051" s="3">
        <v>45302</v>
      </c>
      <c r="C1051" s="3" t="str">
        <f>TEXT(Table1[[#This Row],[CALL DATE]], "mmm yyy")</f>
        <v>Jan 2024</v>
      </c>
      <c r="D1051" s="4">
        <v>0.31944444444444448</v>
      </c>
      <c r="E1051" s="4">
        <v>0.3263888888888889</v>
      </c>
      <c r="F1051" s="130">
        <f>Table1[[#This Row],[CALL 
ATTENDED 
TIME]]-Table1[[#This Row],[CALL RECEIVED TIME]]</f>
        <v>6.9444444444444198E-3</v>
      </c>
      <c r="G1051" s="24" t="s">
        <v>3494</v>
      </c>
      <c r="H1051" s="11" t="s">
        <v>32</v>
      </c>
      <c r="I1051" s="11" t="s">
        <v>31</v>
      </c>
      <c r="J1051" s="2" t="s">
        <v>171</v>
      </c>
      <c r="K1051" s="5" t="s">
        <v>1608</v>
      </c>
      <c r="L1051" s="18" t="s">
        <v>215</v>
      </c>
      <c r="M1051" s="18" t="s">
        <v>216</v>
      </c>
      <c r="N1051" s="63" t="s">
        <v>41</v>
      </c>
      <c r="O1051" s="2" t="s">
        <v>41</v>
      </c>
      <c r="P1051" s="3">
        <v>45302</v>
      </c>
      <c r="Q1051" s="3" t="str">
        <f>TEXT(Table1[[#This Row],[END DATE ]], "MMMM YYYY")</f>
        <v>January 2024</v>
      </c>
      <c r="R1051" s="4">
        <v>0.33333333333333331</v>
      </c>
      <c r="S1051" s="6">
        <f t="shared" si="51"/>
        <v>45302.319444444445</v>
      </c>
      <c r="T1051" s="6">
        <f t="shared" si="52"/>
        <v>45302.333333333336</v>
      </c>
      <c r="U1051" s="92">
        <f t="shared" si="53"/>
        <v>1.3888888890505768E-2</v>
      </c>
      <c r="V1051" s="2" t="s">
        <v>25</v>
      </c>
      <c r="W1051" s="10" t="s">
        <v>26</v>
      </c>
    </row>
    <row r="1052" spans="1:23" ht="18" customHeight="1" x14ac:dyDescent="0.25">
      <c r="A1052" s="107">
        <v>1052</v>
      </c>
      <c r="B1052" s="3">
        <v>45302</v>
      </c>
      <c r="C1052" s="3" t="str">
        <f>TEXT(Table1[[#This Row],[CALL DATE]], "mmm yyy")</f>
        <v>Jan 2024</v>
      </c>
      <c r="D1052" s="4">
        <v>0.3125</v>
      </c>
      <c r="E1052" s="4">
        <v>0.31597222222222221</v>
      </c>
      <c r="F1052" s="130">
        <f>Table1[[#This Row],[CALL 
ATTENDED 
TIME]]-Table1[[#This Row],[CALL RECEIVED TIME]]</f>
        <v>3.4722222222222099E-3</v>
      </c>
      <c r="G1052" s="17" t="s">
        <v>3674</v>
      </c>
      <c r="H1052" s="5" t="s">
        <v>194</v>
      </c>
      <c r="I1052" s="5" t="s">
        <v>195</v>
      </c>
      <c r="J1052" s="2" t="s">
        <v>171</v>
      </c>
      <c r="K1052" s="5" t="s">
        <v>45</v>
      </c>
      <c r="L1052" s="18" t="s">
        <v>3685</v>
      </c>
      <c r="M1052" s="18" t="s">
        <v>217</v>
      </c>
      <c r="N1052" s="63" t="s">
        <v>41</v>
      </c>
      <c r="O1052" s="2" t="s">
        <v>41</v>
      </c>
      <c r="P1052" s="3">
        <v>45302</v>
      </c>
      <c r="Q1052" s="3" t="str">
        <f>TEXT(Table1[[#This Row],[END DATE ]], "MMMM YYYY")</f>
        <v>January 2024</v>
      </c>
      <c r="R1052" s="4">
        <v>0.66666666666666663</v>
      </c>
      <c r="S1052" s="6">
        <f t="shared" si="51"/>
        <v>45302.3125</v>
      </c>
      <c r="T1052" s="6">
        <f t="shared" si="52"/>
        <v>45302.666666666664</v>
      </c>
      <c r="U1052" s="92">
        <f t="shared" si="53"/>
        <v>0.35416666666424135</v>
      </c>
      <c r="V1052" s="2" t="s">
        <v>25</v>
      </c>
      <c r="W1052" s="10" t="s">
        <v>47</v>
      </c>
    </row>
    <row r="1053" spans="1:23" ht="18" customHeight="1" x14ac:dyDescent="0.25">
      <c r="A1053" s="107">
        <v>1053</v>
      </c>
      <c r="B1053" s="3">
        <v>45302</v>
      </c>
      <c r="C1053" s="3" t="str">
        <f>TEXT(Table1[[#This Row],[CALL DATE]], "mmm yyy")</f>
        <v>Jan 2024</v>
      </c>
      <c r="D1053" s="4">
        <v>0.59027777777777779</v>
      </c>
      <c r="E1053" s="4">
        <v>0.59722222222222221</v>
      </c>
      <c r="F1053" s="130">
        <f>Table1[[#This Row],[CALL 
ATTENDED 
TIME]]-Table1[[#This Row],[CALL RECEIVED TIME]]</f>
        <v>6.9444444444444198E-3</v>
      </c>
      <c r="G1053" s="17" t="s">
        <v>3661</v>
      </c>
      <c r="H1053" s="5" t="s">
        <v>43</v>
      </c>
      <c r="I1053" s="5" t="s">
        <v>186</v>
      </c>
      <c r="J1053" s="5" t="s">
        <v>38</v>
      </c>
      <c r="K1053" s="5" t="s">
        <v>218</v>
      </c>
      <c r="L1053" s="18" t="s">
        <v>219</v>
      </c>
      <c r="M1053" s="18" t="s">
        <v>3324</v>
      </c>
      <c r="N1053" s="5" t="s">
        <v>189</v>
      </c>
      <c r="O1053" s="2" t="s">
        <v>41</v>
      </c>
      <c r="P1053" s="3">
        <v>45302</v>
      </c>
      <c r="Q1053" s="3" t="str">
        <f>TEXT(Table1[[#This Row],[END DATE ]], "MMMM YYYY")</f>
        <v>January 2024</v>
      </c>
      <c r="R1053" s="4">
        <v>0.8125</v>
      </c>
      <c r="S1053" s="6">
        <f t="shared" si="51"/>
        <v>45302.590277777781</v>
      </c>
      <c r="T1053" s="6">
        <f t="shared" si="52"/>
        <v>45302.8125</v>
      </c>
      <c r="U1053" s="92">
        <f t="shared" si="53"/>
        <v>0.22222222221898846</v>
      </c>
      <c r="V1053" s="2" t="s">
        <v>25</v>
      </c>
      <c r="W1053" s="10" t="s">
        <v>47</v>
      </c>
    </row>
    <row r="1054" spans="1:23" ht="18" customHeight="1" x14ac:dyDescent="0.25">
      <c r="A1054" s="107">
        <v>1054</v>
      </c>
      <c r="B1054" s="3">
        <v>45303</v>
      </c>
      <c r="C1054" s="3" t="str">
        <f>TEXT(Table1[[#This Row],[CALL DATE]], "mmm yyy")</f>
        <v>Jan 2024</v>
      </c>
      <c r="D1054" s="4">
        <v>0.54166666666666663</v>
      </c>
      <c r="E1054" s="4">
        <v>0.5444444444444444</v>
      </c>
      <c r="F1054" s="130">
        <f>Table1[[#This Row],[CALL 
ATTENDED 
TIME]]-Table1[[#This Row],[CALL RECEIVED TIME]]</f>
        <v>2.7777777777777679E-3</v>
      </c>
      <c r="G1054" s="17" t="s">
        <v>3641</v>
      </c>
      <c r="H1054" s="5" t="s">
        <v>36</v>
      </c>
      <c r="I1054" s="5" t="s">
        <v>37</v>
      </c>
      <c r="J1054" s="2" t="s">
        <v>21</v>
      </c>
      <c r="K1054" s="2" t="s">
        <v>162</v>
      </c>
      <c r="L1054" s="18" t="s">
        <v>22</v>
      </c>
      <c r="M1054" s="18" t="s">
        <v>220</v>
      </c>
      <c r="N1054" s="2" t="s">
        <v>41</v>
      </c>
      <c r="O1054" s="2" t="s">
        <v>41</v>
      </c>
      <c r="P1054" s="3">
        <v>45303</v>
      </c>
      <c r="Q1054" s="3" t="str">
        <f>TEXT(Table1[[#This Row],[END DATE ]], "MMMM YYYY")</f>
        <v>January 2024</v>
      </c>
      <c r="R1054" s="4">
        <v>0.55208333333333337</v>
      </c>
      <c r="S1054" s="6">
        <f t="shared" si="51"/>
        <v>45303.541666666664</v>
      </c>
      <c r="T1054" s="6">
        <f t="shared" si="52"/>
        <v>45303.552083333336</v>
      </c>
      <c r="U1054" s="92">
        <f t="shared" si="53"/>
        <v>1.0416666671517305E-2</v>
      </c>
      <c r="V1054" s="2" t="s">
        <v>25</v>
      </c>
      <c r="W1054" s="2" t="s">
        <v>42</v>
      </c>
    </row>
    <row r="1055" spans="1:23" ht="18" customHeight="1" x14ac:dyDescent="0.25">
      <c r="A1055" s="107">
        <v>1055</v>
      </c>
      <c r="B1055" s="3">
        <v>45303</v>
      </c>
      <c r="C1055" s="3" t="str">
        <f>TEXT(Table1[[#This Row],[CALL DATE]], "mmm yyy")</f>
        <v>Jan 2024</v>
      </c>
      <c r="D1055" s="4">
        <v>0.625</v>
      </c>
      <c r="E1055" s="4">
        <v>0.63194444444444442</v>
      </c>
      <c r="F1055" s="130">
        <f>Table1[[#This Row],[CALL 
ATTENDED 
TIME]]-Table1[[#This Row],[CALL RECEIVED TIME]]</f>
        <v>6.9444444444444198E-3</v>
      </c>
      <c r="G1055" s="17" t="s">
        <v>3661</v>
      </c>
      <c r="H1055" s="5" t="s">
        <v>43</v>
      </c>
      <c r="I1055" s="5" t="s">
        <v>186</v>
      </c>
      <c r="J1055" s="5" t="s">
        <v>21</v>
      </c>
      <c r="K1055" s="5" t="s">
        <v>45</v>
      </c>
      <c r="L1055" s="18" t="s">
        <v>221</v>
      </c>
      <c r="M1055" s="18" t="s">
        <v>222</v>
      </c>
      <c r="N1055" s="2" t="s">
        <v>223</v>
      </c>
      <c r="O1055" s="2" t="s">
        <v>41</v>
      </c>
      <c r="P1055" s="3">
        <v>45303</v>
      </c>
      <c r="Q1055" s="3" t="str">
        <f>TEXT(Table1[[#This Row],[END DATE ]], "MMMM YYYY")</f>
        <v>January 2024</v>
      </c>
      <c r="R1055" s="4">
        <v>0.83333333333333337</v>
      </c>
      <c r="S1055" s="6">
        <f t="shared" si="51"/>
        <v>45303.625</v>
      </c>
      <c r="T1055" s="6">
        <f t="shared" si="52"/>
        <v>45303.833333333336</v>
      </c>
      <c r="U1055" s="92">
        <f t="shared" si="53"/>
        <v>0.20833333333575865</v>
      </c>
      <c r="V1055" s="2" t="s">
        <v>25</v>
      </c>
      <c r="W1055" s="10" t="s">
        <v>47</v>
      </c>
    </row>
    <row r="1056" spans="1:23" ht="18" customHeight="1" x14ac:dyDescent="0.25">
      <c r="A1056" s="107">
        <v>1056</v>
      </c>
      <c r="B1056" s="3">
        <v>45303</v>
      </c>
      <c r="C1056" s="3" t="str">
        <f>TEXT(Table1[[#This Row],[CALL DATE]], "mmm yyy")</f>
        <v>Jan 2024</v>
      </c>
      <c r="D1056" s="4">
        <v>0.3888888888888889</v>
      </c>
      <c r="E1056" s="4">
        <v>0.3923611111111111</v>
      </c>
      <c r="F1056" s="130">
        <f>Table1[[#This Row],[CALL 
ATTENDED 
TIME]]-Table1[[#This Row],[CALL RECEIVED TIME]]</f>
        <v>3.4722222222222099E-3</v>
      </c>
      <c r="G1056" s="17" t="s">
        <v>3651</v>
      </c>
      <c r="H1056" s="5" t="s">
        <v>43</v>
      </c>
      <c r="I1056" s="5" t="s">
        <v>44</v>
      </c>
      <c r="J1056" s="2" t="s">
        <v>171</v>
      </c>
      <c r="K1056" s="5" t="s">
        <v>45</v>
      </c>
      <c r="L1056" s="18" t="s">
        <v>224</v>
      </c>
      <c r="M1056" s="18" t="s">
        <v>225</v>
      </c>
      <c r="N1056" s="2" t="s">
        <v>41</v>
      </c>
      <c r="O1056" s="2" t="s">
        <v>41</v>
      </c>
      <c r="P1056" s="3">
        <v>45303</v>
      </c>
      <c r="Q1056" s="3" t="str">
        <f>TEXT(Table1[[#This Row],[END DATE ]], "MMMM YYYY")</f>
        <v>January 2024</v>
      </c>
      <c r="R1056" s="4">
        <v>0.39583333333333331</v>
      </c>
      <c r="S1056" s="6">
        <f t="shared" si="51"/>
        <v>45303.388888888891</v>
      </c>
      <c r="T1056" s="6">
        <f t="shared" si="52"/>
        <v>45303.395833333336</v>
      </c>
      <c r="U1056" s="92">
        <f t="shared" si="53"/>
        <v>6.9444444452528842E-3</v>
      </c>
      <c r="V1056" s="2" t="s">
        <v>25</v>
      </c>
      <c r="W1056" s="2" t="s">
        <v>47</v>
      </c>
    </row>
    <row r="1057" spans="1:23" ht="18" customHeight="1" x14ac:dyDescent="0.25">
      <c r="A1057" s="107">
        <v>1057</v>
      </c>
      <c r="B1057" s="3">
        <v>45303</v>
      </c>
      <c r="C1057" s="3" t="str">
        <f>TEXT(Table1[[#This Row],[CALL DATE]], "mmm yyy")</f>
        <v>Jan 2024</v>
      </c>
      <c r="D1057" s="4">
        <v>0.67708333333333337</v>
      </c>
      <c r="E1057" s="4">
        <v>0.68055555555555547</v>
      </c>
      <c r="F1057" s="130">
        <f>Table1[[#This Row],[CALL 
ATTENDED 
TIME]]-Table1[[#This Row],[CALL RECEIVED TIME]]</f>
        <v>3.4722222222220989E-3</v>
      </c>
      <c r="G1057" s="17" t="s">
        <v>3651</v>
      </c>
      <c r="H1057" s="5" t="s">
        <v>43</v>
      </c>
      <c r="I1057" s="5" t="s">
        <v>44</v>
      </c>
      <c r="J1057" s="2" t="s">
        <v>171</v>
      </c>
      <c r="K1057" s="5" t="s">
        <v>45</v>
      </c>
      <c r="L1057" s="17" t="s">
        <v>3429</v>
      </c>
      <c r="M1057" s="18" t="s">
        <v>226</v>
      </c>
      <c r="N1057" s="2" t="s">
        <v>227</v>
      </c>
      <c r="O1057" s="2" t="s">
        <v>41</v>
      </c>
      <c r="P1057" s="3">
        <v>45303</v>
      </c>
      <c r="Q1057" s="3" t="str">
        <f>TEXT(Table1[[#This Row],[END DATE ]], "MMMM YYYY")</f>
        <v>January 2024</v>
      </c>
      <c r="R1057" s="4">
        <v>0.68402777777777779</v>
      </c>
      <c r="S1057" s="6">
        <f t="shared" si="51"/>
        <v>45303.677083333336</v>
      </c>
      <c r="T1057" s="6">
        <f t="shared" si="52"/>
        <v>45303.684027777781</v>
      </c>
      <c r="U1057" s="92">
        <f t="shared" si="53"/>
        <v>6.9444444452528842E-3</v>
      </c>
      <c r="V1057" s="2" t="s">
        <v>25</v>
      </c>
      <c r="W1057" s="2" t="s">
        <v>47</v>
      </c>
    </row>
    <row r="1058" spans="1:23" ht="18" customHeight="1" x14ac:dyDescent="0.25">
      <c r="A1058" s="107">
        <v>1058</v>
      </c>
      <c r="B1058" s="3">
        <v>45303</v>
      </c>
      <c r="C1058" s="3" t="str">
        <f>TEXT(Table1[[#This Row],[CALL DATE]], "mmm yyy")</f>
        <v>Jan 2024</v>
      </c>
      <c r="D1058" s="4">
        <v>0.37847222222222227</v>
      </c>
      <c r="E1058" s="4">
        <v>0.38194444444444442</v>
      </c>
      <c r="F1058" s="130">
        <f>Table1[[#This Row],[CALL 
ATTENDED 
TIME]]-Table1[[#This Row],[CALL RECEIVED TIME]]</f>
        <v>3.4722222222221544E-3</v>
      </c>
      <c r="G1058" s="17" t="s">
        <v>228</v>
      </c>
      <c r="H1058" s="5" t="s">
        <v>43</v>
      </c>
      <c r="I1058" s="5" t="s">
        <v>229</v>
      </c>
      <c r="J1058" s="5" t="s">
        <v>38</v>
      </c>
      <c r="K1058" s="2" t="s">
        <v>111</v>
      </c>
      <c r="L1058" s="18" t="s">
        <v>230</v>
      </c>
      <c r="M1058" s="18" t="s">
        <v>231</v>
      </c>
      <c r="N1058" s="2" t="s">
        <v>41</v>
      </c>
      <c r="O1058" s="2" t="s">
        <v>41</v>
      </c>
      <c r="P1058" s="3">
        <v>45303</v>
      </c>
      <c r="Q1058" s="3" t="str">
        <f>TEXT(Table1[[#This Row],[END DATE ]], "MMMM YYYY")</f>
        <v>January 2024</v>
      </c>
      <c r="R1058" s="4">
        <v>0.38541666666666669</v>
      </c>
      <c r="S1058" s="6">
        <f t="shared" si="51"/>
        <v>45303.378472222219</v>
      </c>
      <c r="T1058" s="6">
        <f t="shared" si="52"/>
        <v>45303.385416666664</v>
      </c>
      <c r="U1058" s="92">
        <f t="shared" si="53"/>
        <v>6.9444444452528842E-3</v>
      </c>
      <c r="V1058" s="2" t="s">
        <v>25</v>
      </c>
      <c r="W1058" s="10" t="s">
        <v>42</v>
      </c>
    </row>
    <row r="1059" spans="1:23" ht="18" customHeight="1" x14ac:dyDescent="0.25">
      <c r="A1059" s="107">
        <v>1059</v>
      </c>
      <c r="B1059" s="3">
        <v>45303</v>
      </c>
      <c r="C1059" s="3" t="str">
        <f>TEXT(Table1[[#This Row],[CALL DATE]], "mmm yyy")</f>
        <v>Jan 2024</v>
      </c>
      <c r="D1059" s="4">
        <v>0.43055555555555558</v>
      </c>
      <c r="E1059" s="4">
        <v>0.43402777777777773</v>
      </c>
      <c r="F1059" s="130">
        <f>Table1[[#This Row],[CALL 
ATTENDED 
TIME]]-Table1[[#This Row],[CALL RECEIVED TIME]]</f>
        <v>3.4722222222221544E-3</v>
      </c>
      <c r="G1059" s="17" t="s">
        <v>3638</v>
      </c>
      <c r="H1059" s="5" t="s">
        <v>212</v>
      </c>
      <c r="I1059" s="5" t="s">
        <v>213</v>
      </c>
      <c r="J1059" s="5" t="s">
        <v>38</v>
      </c>
      <c r="K1059" s="2" t="s">
        <v>111</v>
      </c>
      <c r="L1059" s="18" t="s">
        <v>232</v>
      </c>
      <c r="M1059" s="18" t="s">
        <v>233</v>
      </c>
      <c r="N1059" s="2" t="s">
        <v>3321</v>
      </c>
      <c r="O1059" s="5" t="s">
        <v>41</v>
      </c>
      <c r="P1059" s="3">
        <v>45303</v>
      </c>
      <c r="Q1059" s="3" t="str">
        <f>TEXT(Table1[[#This Row],[END DATE ]], "MMMM YYYY")</f>
        <v>January 2024</v>
      </c>
      <c r="R1059" s="4">
        <v>0.44444444444444442</v>
      </c>
      <c r="S1059" s="6">
        <f t="shared" si="51"/>
        <v>45303.430555555555</v>
      </c>
      <c r="T1059" s="6">
        <f t="shared" si="52"/>
        <v>45303.444444444445</v>
      </c>
      <c r="U1059" s="92">
        <f t="shared" si="53"/>
        <v>1.3888888890505768E-2</v>
      </c>
      <c r="V1059" s="2" t="s">
        <v>25</v>
      </c>
      <c r="W1059" s="2" t="s">
        <v>42</v>
      </c>
    </row>
    <row r="1060" spans="1:23" ht="18" customHeight="1" x14ac:dyDescent="0.25">
      <c r="A1060" s="107">
        <v>1060</v>
      </c>
      <c r="B1060" s="3">
        <v>45303</v>
      </c>
      <c r="C1060" s="3" t="str">
        <f>TEXT(Table1[[#This Row],[CALL DATE]], "mmm yyy")</f>
        <v>Jan 2024</v>
      </c>
      <c r="D1060" s="4">
        <v>4.1666666666666664E-2</v>
      </c>
      <c r="E1060" s="4">
        <v>4.5833333333333337E-2</v>
      </c>
      <c r="F1060" s="130">
        <f>Table1[[#This Row],[CALL 
ATTENDED 
TIME]]-Table1[[#This Row],[CALL RECEIVED TIME]]</f>
        <v>4.1666666666666727E-3</v>
      </c>
      <c r="G1060" s="17" t="s">
        <v>3676</v>
      </c>
      <c r="H1060" s="5" t="s">
        <v>43</v>
      </c>
      <c r="I1060" s="5" t="s">
        <v>234</v>
      </c>
      <c r="J1060" s="5" t="s">
        <v>77</v>
      </c>
      <c r="K1060" s="5" t="s">
        <v>88</v>
      </c>
      <c r="L1060" s="17" t="s">
        <v>235</v>
      </c>
      <c r="M1060" s="18" t="s">
        <v>236</v>
      </c>
      <c r="N1060" s="63" t="s">
        <v>41</v>
      </c>
      <c r="O1060" s="2" t="s">
        <v>41</v>
      </c>
      <c r="P1060" s="3">
        <v>45303</v>
      </c>
      <c r="Q1060" s="3" t="str">
        <f>TEXT(Table1[[#This Row],[END DATE ]], "MMMM YYYY")</f>
        <v>January 2024</v>
      </c>
      <c r="R1060" s="4">
        <v>5.2083333333333336E-2</v>
      </c>
      <c r="S1060" s="6">
        <f t="shared" si="51"/>
        <v>45303.041666666664</v>
      </c>
      <c r="T1060" s="6">
        <f t="shared" si="52"/>
        <v>45303.052083333336</v>
      </c>
      <c r="U1060" s="92">
        <f t="shared" si="53"/>
        <v>1.0416666671517305E-2</v>
      </c>
      <c r="V1060" s="2" t="s">
        <v>25</v>
      </c>
      <c r="W1060" s="10" t="s">
        <v>26</v>
      </c>
    </row>
    <row r="1061" spans="1:23" ht="18" customHeight="1" x14ac:dyDescent="0.25">
      <c r="A1061" s="107">
        <v>1061</v>
      </c>
      <c r="B1061" s="3">
        <v>45304</v>
      </c>
      <c r="C1061" s="3" t="str">
        <f>TEXT(Table1[[#This Row],[CALL DATE]], "mmm yyy")</f>
        <v>Jan 2024</v>
      </c>
      <c r="D1061" s="4">
        <v>0.54861111111111105</v>
      </c>
      <c r="E1061" s="4">
        <v>0.55208333333333337</v>
      </c>
      <c r="F1061" s="130">
        <f>Table1[[#This Row],[CALL 
ATTENDED 
TIME]]-Table1[[#This Row],[CALL RECEIVED TIME]]</f>
        <v>3.4722222222223209E-3</v>
      </c>
      <c r="G1061" s="17" t="s">
        <v>3646</v>
      </c>
      <c r="H1061" s="5" t="s">
        <v>128</v>
      </c>
      <c r="I1061" s="5" t="s">
        <v>237</v>
      </c>
      <c r="J1061" s="2" t="s">
        <v>171</v>
      </c>
      <c r="K1061" s="5" t="s">
        <v>45</v>
      </c>
      <c r="L1061" s="18" t="s">
        <v>238</v>
      </c>
      <c r="M1061" s="18" t="s">
        <v>239</v>
      </c>
      <c r="N1061" s="2" t="s">
        <v>41</v>
      </c>
      <c r="O1061" s="2" t="s">
        <v>41</v>
      </c>
      <c r="P1061" s="3">
        <v>45304</v>
      </c>
      <c r="Q1061" s="3" t="str">
        <f>TEXT(Table1[[#This Row],[END DATE ]], "MMMM YYYY")</f>
        <v>January 2024</v>
      </c>
      <c r="R1061" s="4">
        <v>0.5625</v>
      </c>
      <c r="S1061" s="6">
        <f t="shared" si="51"/>
        <v>45304.548611111109</v>
      </c>
      <c r="T1061" s="6">
        <f t="shared" si="52"/>
        <v>45304.5625</v>
      </c>
      <c r="U1061" s="92">
        <f t="shared" si="53"/>
        <v>1.3888888890505768E-2</v>
      </c>
      <c r="V1061" s="2" t="s">
        <v>25</v>
      </c>
      <c r="W1061" s="10" t="s">
        <v>42</v>
      </c>
    </row>
    <row r="1062" spans="1:23" ht="18" customHeight="1" x14ac:dyDescent="0.25">
      <c r="A1062" s="107">
        <v>1062</v>
      </c>
      <c r="B1062" s="3">
        <v>45304</v>
      </c>
      <c r="C1062" s="3" t="str">
        <f>TEXT(Table1[[#This Row],[CALL DATE]], "mmm yyy")</f>
        <v>Jan 2024</v>
      </c>
      <c r="D1062" s="4">
        <v>0.57986111111111105</v>
      </c>
      <c r="E1062" s="4">
        <v>0.58333333333333337</v>
      </c>
      <c r="F1062" s="130">
        <f>Table1[[#This Row],[CALL 
ATTENDED 
TIME]]-Table1[[#This Row],[CALL RECEIVED TIME]]</f>
        <v>3.4722222222223209E-3</v>
      </c>
      <c r="G1062" s="17" t="s">
        <v>190</v>
      </c>
      <c r="H1062" s="5" t="s">
        <v>240</v>
      </c>
      <c r="I1062" s="5" t="s">
        <v>241</v>
      </c>
      <c r="J1062" s="2" t="s">
        <v>171</v>
      </c>
      <c r="K1062" s="5" t="s">
        <v>45</v>
      </c>
      <c r="L1062" s="18" t="s">
        <v>242</v>
      </c>
      <c r="M1062" s="18" t="s">
        <v>243</v>
      </c>
      <c r="N1062" s="63" t="s">
        <v>41</v>
      </c>
      <c r="O1062" s="2" t="s">
        <v>41</v>
      </c>
      <c r="P1062" s="3">
        <v>45304</v>
      </c>
      <c r="Q1062" s="3" t="str">
        <f>TEXT(Table1[[#This Row],[END DATE ]], "MMMM YYYY")</f>
        <v>January 2024</v>
      </c>
      <c r="R1062" s="4">
        <v>0.59027777777777779</v>
      </c>
      <c r="S1062" s="6">
        <f t="shared" si="51"/>
        <v>45304.579861111109</v>
      </c>
      <c r="T1062" s="6">
        <f t="shared" si="52"/>
        <v>45304.590277777781</v>
      </c>
      <c r="U1062" s="92">
        <f t="shared" si="53"/>
        <v>1.0416666671517305E-2</v>
      </c>
      <c r="V1062" s="2" t="s">
        <v>25</v>
      </c>
      <c r="W1062" s="10" t="s">
        <v>26</v>
      </c>
    </row>
    <row r="1063" spans="1:23" ht="18" customHeight="1" x14ac:dyDescent="0.25">
      <c r="A1063" s="107">
        <v>1063</v>
      </c>
      <c r="B1063" s="3">
        <v>45304</v>
      </c>
      <c r="C1063" s="3" t="str">
        <f>TEXT(Table1[[#This Row],[CALL DATE]], "mmm yyy")</f>
        <v>Jan 2024</v>
      </c>
      <c r="D1063" s="4">
        <v>0.46527777777777773</v>
      </c>
      <c r="E1063" s="4">
        <v>0.47916666666666669</v>
      </c>
      <c r="F1063" s="130">
        <f>Table1[[#This Row],[CALL 
ATTENDED 
TIME]]-Table1[[#This Row],[CALL RECEIVED TIME]]</f>
        <v>1.3888888888888951E-2</v>
      </c>
      <c r="G1063" s="17" t="s">
        <v>3639</v>
      </c>
      <c r="H1063" s="5" t="s">
        <v>244</v>
      </c>
      <c r="I1063" s="5" t="s">
        <v>245</v>
      </c>
      <c r="J1063" s="5" t="s">
        <v>54</v>
      </c>
      <c r="K1063" s="2" t="s">
        <v>111</v>
      </c>
      <c r="L1063" s="17" t="s">
        <v>22</v>
      </c>
      <c r="M1063" s="17" t="s">
        <v>246</v>
      </c>
      <c r="N1063" s="2" t="s">
        <v>41</v>
      </c>
      <c r="O1063" s="5" t="s">
        <v>247</v>
      </c>
      <c r="P1063" s="3">
        <v>45304</v>
      </c>
      <c r="Q1063" s="3" t="str">
        <f>TEXT(Table1[[#This Row],[END DATE ]], "MMMM YYYY")</f>
        <v>January 2024</v>
      </c>
      <c r="R1063" s="4">
        <v>0.49305555555555558</v>
      </c>
      <c r="S1063" s="6">
        <f t="shared" si="51"/>
        <v>45304.465277777781</v>
      </c>
      <c r="T1063" s="6">
        <f t="shared" si="52"/>
        <v>45304.493055555555</v>
      </c>
      <c r="U1063" s="92">
        <f t="shared" si="53"/>
        <v>2.7777777773735579E-2</v>
      </c>
      <c r="V1063" s="2" t="s">
        <v>72</v>
      </c>
      <c r="W1063" s="2" t="s">
        <v>42</v>
      </c>
    </row>
    <row r="1064" spans="1:23" ht="18" customHeight="1" x14ac:dyDescent="0.25">
      <c r="A1064" s="107">
        <v>1064</v>
      </c>
      <c r="B1064" s="3">
        <v>45304</v>
      </c>
      <c r="C1064" s="3" t="str">
        <f>TEXT(Table1[[#This Row],[CALL DATE]], "mmm yyy")</f>
        <v>Jan 2024</v>
      </c>
      <c r="D1064" s="4">
        <v>0.49305555555555558</v>
      </c>
      <c r="E1064" s="4">
        <v>0.49652777777777773</v>
      </c>
      <c r="F1064" s="130">
        <f>Table1[[#This Row],[CALL 
ATTENDED 
TIME]]-Table1[[#This Row],[CALL RECEIVED TIME]]</f>
        <v>3.4722222222221544E-3</v>
      </c>
      <c r="G1064" s="17" t="s">
        <v>3639</v>
      </c>
      <c r="H1064" s="5" t="s">
        <v>244</v>
      </c>
      <c r="I1064" s="5" t="s">
        <v>245</v>
      </c>
      <c r="J1064" s="5" t="s">
        <v>54</v>
      </c>
      <c r="K1064" s="2" t="s">
        <v>111</v>
      </c>
      <c r="L1064" s="17" t="s">
        <v>22</v>
      </c>
      <c r="M1064" s="18" t="s">
        <v>248</v>
      </c>
      <c r="N1064" s="2" t="s">
        <v>41</v>
      </c>
      <c r="O1064" s="5" t="s">
        <v>249</v>
      </c>
      <c r="P1064" s="3">
        <v>45304</v>
      </c>
      <c r="Q1064" s="3" t="str">
        <f>TEXT(Table1[[#This Row],[END DATE ]], "MMMM YYYY")</f>
        <v>January 2024</v>
      </c>
      <c r="R1064" s="4">
        <v>0.51388888888888895</v>
      </c>
      <c r="S1064" s="6">
        <f t="shared" si="51"/>
        <v>45304.493055555555</v>
      </c>
      <c r="T1064" s="6">
        <f t="shared" si="52"/>
        <v>45304.513888888891</v>
      </c>
      <c r="U1064" s="92">
        <f t="shared" si="53"/>
        <v>2.0833333335758653E-2</v>
      </c>
      <c r="V1064" s="2" t="s">
        <v>72</v>
      </c>
      <c r="W1064" s="2" t="s">
        <v>42</v>
      </c>
    </row>
    <row r="1065" spans="1:23" ht="18" customHeight="1" x14ac:dyDescent="0.25">
      <c r="A1065" s="107">
        <v>1065</v>
      </c>
      <c r="B1065" s="3">
        <v>45304</v>
      </c>
      <c r="C1065" s="3" t="str">
        <f>TEXT(Table1[[#This Row],[CALL DATE]], "mmm yyy")</f>
        <v>Jan 2024</v>
      </c>
      <c r="D1065" s="4">
        <v>8.3333333333333329E-2</v>
      </c>
      <c r="E1065" s="4">
        <v>9.0277777777777776E-2</v>
      </c>
      <c r="F1065" s="130">
        <f>Table1[[#This Row],[CALL 
ATTENDED 
TIME]]-Table1[[#This Row],[CALL RECEIVED TIME]]</f>
        <v>6.9444444444444475E-3</v>
      </c>
      <c r="G1065" s="17" t="s">
        <v>3635</v>
      </c>
      <c r="H1065" s="5" t="s">
        <v>128</v>
      </c>
      <c r="I1065" s="5" t="s">
        <v>250</v>
      </c>
      <c r="J1065" s="5" t="s">
        <v>77</v>
      </c>
      <c r="K1065" s="5" t="s">
        <v>1608</v>
      </c>
      <c r="L1065" s="17" t="s">
        <v>251</v>
      </c>
      <c r="M1065" s="17" t="s">
        <v>252</v>
      </c>
      <c r="N1065" s="5" t="s">
        <v>41</v>
      </c>
      <c r="O1065" s="5" t="s">
        <v>41</v>
      </c>
      <c r="P1065" s="3">
        <v>45304</v>
      </c>
      <c r="Q1065" s="3" t="str">
        <f>TEXT(Table1[[#This Row],[END DATE ]], "MMMM YYYY")</f>
        <v>January 2024</v>
      </c>
      <c r="R1065" s="4">
        <v>9.7222222222222224E-2</v>
      </c>
      <c r="S1065" s="6">
        <f t="shared" si="51"/>
        <v>45304.083333333336</v>
      </c>
      <c r="T1065" s="6">
        <f t="shared" si="52"/>
        <v>45304.097222222219</v>
      </c>
      <c r="U1065" s="92">
        <f t="shared" si="53"/>
        <v>1.3888888883229811E-2</v>
      </c>
      <c r="V1065" s="2" t="s">
        <v>25</v>
      </c>
      <c r="W1065" s="2" t="s">
        <v>47</v>
      </c>
    </row>
    <row r="1066" spans="1:23" ht="18" customHeight="1" x14ac:dyDescent="0.25">
      <c r="A1066" s="107">
        <v>1066</v>
      </c>
      <c r="B1066" s="3">
        <v>45306</v>
      </c>
      <c r="C1066" s="3" t="str">
        <f>TEXT(Table1[[#This Row],[CALL DATE]], "mmm yyy")</f>
        <v>Jan 2024</v>
      </c>
      <c r="D1066" s="4">
        <v>0.40625</v>
      </c>
      <c r="E1066" s="4">
        <v>0.40625</v>
      </c>
      <c r="F1066" s="130">
        <f>Table1[[#This Row],[CALL 
ATTENDED 
TIME]]-Table1[[#This Row],[CALL RECEIVED TIME]]</f>
        <v>0</v>
      </c>
      <c r="G1066" s="17" t="s">
        <v>3654</v>
      </c>
      <c r="H1066" s="5" t="s">
        <v>27</v>
      </c>
      <c r="I1066" s="5" t="s">
        <v>28</v>
      </c>
      <c r="J1066" s="2" t="s">
        <v>171</v>
      </c>
      <c r="K1066" s="2" t="s">
        <v>162</v>
      </c>
      <c r="L1066" s="18" t="s">
        <v>253</v>
      </c>
      <c r="M1066" s="18" t="s">
        <v>3393</v>
      </c>
      <c r="N1066" s="2" t="s">
        <v>1946</v>
      </c>
      <c r="O1066" s="2" t="s">
        <v>41</v>
      </c>
      <c r="P1066" s="3">
        <v>45306</v>
      </c>
      <c r="Q1066" s="3" t="str">
        <f>TEXT(Table1[[#This Row],[END DATE ]], "MMMM YYYY")</f>
        <v>January 2024</v>
      </c>
      <c r="R1066" s="4">
        <v>0.41319444444444442</v>
      </c>
      <c r="S1066" s="6">
        <f t="shared" si="51"/>
        <v>45306.40625</v>
      </c>
      <c r="T1066" s="6">
        <f t="shared" si="52"/>
        <v>45306.413194444445</v>
      </c>
      <c r="U1066" s="92">
        <f t="shared" si="53"/>
        <v>6.9444444452528842E-3</v>
      </c>
      <c r="V1066" s="2" t="s">
        <v>25</v>
      </c>
      <c r="W1066" s="10" t="s">
        <v>26</v>
      </c>
    </row>
    <row r="1067" spans="1:23" ht="18" customHeight="1" x14ac:dyDescent="0.25">
      <c r="A1067" s="107">
        <v>1067</v>
      </c>
      <c r="B1067" s="3">
        <v>45306</v>
      </c>
      <c r="C1067" s="3" t="str">
        <f>TEXT(Table1[[#This Row],[CALL DATE]], "mmm yyy")</f>
        <v>Jan 2024</v>
      </c>
      <c r="D1067" s="4">
        <v>0.14583333333333334</v>
      </c>
      <c r="E1067" s="4">
        <v>0.15277777777777776</v>
      </c>
      <c r="F1067" s="130">
        <f>Table1[[#This Row],[CALL 
ATTENDED 
TIME]]-Table1[[#This Row],[CALL RECEIVED TIME]]</f>
        <v>6.9444444444444198E-3</v>
      </c>
      <c r="G1067" s="17" t="s">
        <v>3641</v>
      </c>
      <c r="H1067" s="5" t="s">
        <v>36</v>
      </c>
      <c r="I1067" s="5" t="s">
        <v>161</v>
      </c>
      <c r="J1067" s="5" t="s">
        <v>77</v>
      </c>
      <c r="K1067" s="2" t="s">
        <v>162</v>
      </c>
      <c r="L1067" s="17" t="s">
        <v>22</v>
      </c>
      <c r="M1067" s="17" t="s">
        <v>254</v>
      </c>
      <c r="N1067" s="5" t="s">
        <v>41</v>
      </c>
      <c r="O1067" s="5" t="s">
        <v>41</v>
      </c>
      <c r="P1067" s="3">
        <v>45306</v>
      </c>
      <c r="Q1067" s="3" t="str">
        <f>TEXT(Table1[[#This Row],[END DATE ]], "MMMM YYYY")</f>
        <v>January 2024</v>
      </c>
      <c r="R1067" s="4">
        <v>0.16319444444444445</v>
      </c>
      <c r="S1067" s="6">
        <f t="shared" si="51"/>
        <v>45306.145833333336</v>
      </c>
      <c r="T1067" s="6">
        <f t="shared" si="52"/>
        <v>45306.163194444445</v>
      </c>
      <c r="U1067" s="92">
        <f t="shared" si="53"/>
        <v>1.7361111109494232E-2</v>
      </c>
      <c r="V1067" s="2" t="s">
        <v>25</v>
      </c>
      <c r="W1067" s="2" t="s">
        <v>42</v>
      </c>
    </row>
    <row r="1068" spans="1:23" ht="18" customHeight="1" x14ac:dyDescent="0.25">
      <c r="A1068" s="107">
        <v>1068</v>
      </c>
      <c r="B1068" s="3">
        <v>45307</v>
      </c>
      <c r="C1068" s="3" t="str">
        <f>TEXT(Table1[[#This Row],[CALL DATE]], "mmm yyy")</f>
        <v>Jan 2024</v>
      </c>
      <c r="D1068" s="4">
        <v>0.30555555555555552</v>
      </c>
      <c r="E1068" s="4">
        <v>0.30902777777777779</v>
      </c>
      <c r="F1068" s="130">
        <f>Table1[[#This Row],[CALL 
ATTENDED 
TIME]]-Table1[[#This Row],[CALL RECEIVED TIME]]</f>
        <v>3.4722222222222654E-3</v>
      </c>
      <c r="G1068" s="17" t="s">
        <v>120</v>
      </c>
      <c r="H1068" s="5" t="s">
        <v>121</v>
      </c>
      <c r="I1068" s="5" t="s">
        <v>122</v>
      </c>
      <c r="J1068" s="2" t="s">
        <v>21</v>
      </c>
      <c r="K1068" s="5" t="s">
        <v>45</v>
      </c>
      <c r="L1068" s="18" t="s">
        <v>22</v>
      </c>
      <c r="M1068" s="18" t="s">
        <v>255</v>
      </c>
      <c r="N1068" s="63" t="s">
        <v>41</v>
      </c>
      <c r="O1068" s="2" t="s">
        <v>41</v>
      </c>
      <c r="P1068" s="3">
        <v>45307</v>
      </c>
      <c r="Q1068" s="3" t="str">
        <f>TEXT(Table1[[#This Row],[END DATE ]], "MMMM YYYY")</f>
        <v>January 2024</v>
      </c>
      <c r="R1068" s="4">
        <v>0.3125</v>
      </c>
      <c r="S1068" s="6">
        <f t="shared" si="51"/>
        <v>45307.305555555555</v>
      </c>
      <c r="T1068" s="6">
        <f t="shared" si="52"/>
        <v>45307.3125</v>
      </c>
      <c r="U1068" s="92">
        <f t="shared" si="53"/>
        <v>6.9444444452528842E-3</v>
      </c>
      <c r="V1068" s="2" t="s">
        <v>25</v>
      </c>
      <c r="W1068" s="10" t="s">
        <v>26</v>
      </c>
    </row>
    <row r="1069" spans="1:23" ht="18" customHeight="1" x14ac:dyDescent="0.25">
      <c r="A1069" s="107">
        <v>1069</v>
      </c>
      <c r="B1069" s="3">
        <v>45307</v>
      </c>
      <c r="C1069" s="3" t="str">
        <f>TEXT(Table1[[#This Row],[CALL DATE]], "mmm yyy")</f>
        <v>Jan 2024</v>
      </c>
      <c r="D1069" s="4">
        <v>0.3125</v>
      </c>
      <c r="E1069" s="4">
        <v>0.31319444444444444</v>
      </c>
      <c r="F1069" s="130">
        <f>Table1[[#This Row],[CALL 
ATTENDED 
TIME]]-Table1[[#This Row],[CALL RECEIVED TIME]]</f>
        <v>6.9444444444444198E-4</v>
      </c>
      <c r="G1069" s="17" t="s">
        <v>3651</v>
      </c>
      <c r="H1069" s="5" t="s">
        <v>43</v>
      </c>
      <c r="I1069" s="5" t="s">
        <v>256</v>
      </c>
      <c r="J1069" s="2" t="s">
        <v>21</v>
      </c>
      <c r="K1069" s="5" t="s">
        <v>45</v>
      </c>
      <c r="L1069" s="18" t="s">
        <v>814</v>
      </c>
      <c r="M1069" s="18" t="s">
        <v>3482</v>
      </c>
      <c r="N1069" s="2" t="s">
        <v>41</v>
      </c>
      <c r="O1069" s="2" t="s">
        <v>41</v>
      </c>
      <c r="P1069" s="3">
        <v>45307</v>
      </c>
      <c r="Q1069" s="3" t="str">
        <f>TEXT(Table1[[#This Row],[END DATE ]], "MMMM YYYY")</f>
        <v>January 2024</v>
      </c>
      <c r="R1069" s="4">
        <v>0.33333333333333331</v>
      </c>
      <c r="S1069" s="6">
        <f t="shared" si="51"/>
        <v>45307.3125</v>
      </c>
      <c r="T1069" s="6">
        <f t="shared" si="52"/>
        <v>45307.333333333336</v>
      </c>
      <c r="U1069" s="92">
        <f t="shared" si="53"/>
        <v>2.0833333335758653E-2</v>
      </c>
      <c r="V1069" s="2" t="s">
        <v>25</v>
      </c>
      <c r="W1069" s="2" t="s">
        <v>47</v>
      </c>
    </row>
    <row r="1070" spans="1:23" ht="18" customHeight="1" x14ac:dyDescent="0.25">
      <c r="A1070" s="107">
        <v>1070</v>
      </c>
      <c r="B1070" s="3">
        <v>45307</v>
      </c>
      <c r="C1070" s="3" t="str">
        <f>TEXT(Table1[[#This Row],[CALL DATE]], "mmm yyy")</f>
        <v>Jan 2024</v>
      </c>
      <c r="D1070" s="4">
        <v>0.35416666666666669</v>
      </c>
      <c r="E1070" s="4">
        <v>0.3576388888888889</v>
      </c>
      <c r="F1070" s="130">
        <f>Table1[[#This Row],[CALL 
ATTENDED 
TIME]]-Table1[[#This Row],[CALL RECEIVED TIME]]</f>
        <v>3.4722222222222099E-3</v>
      </c>
      <c r="G1070" s="17" t="s">
        <v>3651</v>
      </c>
      <c r="H1070" s="5" t="s">
        <v>43</v>
      </c>
      <c r="I1070" s="5" t="s">
        <v>44</v>
      </c>
      <c r="J1070" s="2" t="s">
        <v>21</v>
      </c>
      <c r="K1070" s="5" t="s">
        <v>218</v>
      </c>
      <c r="L1070" s="18" t="s">
        <v>845</v>
      </c>
      <c r="M1070" s="18" t="s">
        <v>258</v>
      </c>
      <c r="N1070" s="2" t="s">
        <v>41</v>
      </c>
      <c r="O1070" s="2" t="s">
        <v>41</v>
      </c>
      <c r="P1070" s="3">
        <v>45307</v>
      </c>
      <c r="Q1070" s="3" t="str">
        <f>TEXT(Table1[[#This Row],[END DATE ]], "MMMM YYYY")</f>
        <v>January 2024</v>
      </c>
      <c r="R1070" s="4">
        <v>0.375</v>
      </c>
      <c r="S1070" s="6">
        <f t="shared" si="51"/>
        <v>45307.354166666664</v>
      </c>
      <c r="T1070" s="6">
        <f t="shared" si="52"/>
        <v>45307.375</v>
      </c>
      <c r="U1070" s="92">
        <f t="shared" si="53"/>
        <v>2.0833333335758653E-2</v>
      </c>
      <c r="V1070" s="2" t="s">
        <v>25</v>
      </c>
      <c r="W1070" s="2" t="s">
        <v>47</v>
      </c>
    </row>
    <row r="1071" spans="1:23" ht="18" customHeight="1" x14ac:dyDescent="0.25">
      <c r="A1071" s="107">
        <v>1071</v>
      </c>
      <c r="B1071" s="3">
        <v>45307</v>
      </c>
      <c r="C1071" s="3" t="str">
        <f>TEXT(Table1[[#This Row],[CALL DATE]], "mmm yyy")</f>
        <v>Jan 2024</v>
      </c>
      <c r="D1071" s="4">
        <v>0.375</v>
      </c>
      <c r="E1071" s="4">
        <v>0.375</v>
      </c>
      <c r="F1071" s="130">
        <f>Table1[[#This Row],[CALL 
ATTENDED 
TIME]]-Table1[[#This Row],[CALL RECEIVED TIME]]</f>
        <v>0</v>
      </c>
      <c r="G1071" s="17" t="s">
        <v>3651</v>
      </c>
      <c r="H1071" s="5" t="s">
        <v>43</v>
      </c>
      <c r="I1071" s="5" t="s">
        <v>44</v>
      </c>
      <c r="J1071" s="2" t="s">
        <v>21</v>
      </c>
      <c r="K1071" s="5" t="s">
        <v>218</v>
      </c>
      <c r="L1071" s="18" t="s">
        <v>814</v>
      </c>
      <c r="M1071" s="18" t="s">
        <v>259</v>
      </c>
      <c r="N1071" s="2" t="s">
        <v>41</v>
      </c>
      <c r="O1071" s="2" t="s">
        <v>41</v>
      </c>
      <c r="P1071" s="3">
        <v>45307</v>
      </c>
      <c r="Q1071" s="3" t="str">
        <f>TEXT(Table1[[#This Row],[END DATE ]], "MMMM YYYY")</f>
        <v>January 2024</v>
      </c>
      <c r="R1071" s="4">
        <v>0.3888888888888889</v>
      </c>
      <c r="S1071" s="6">
        <f t="shared" si="51"/>
        <v>45307.375</v>
      </c>
      <c r="T1071" s="6">
        <f t="shared" si="52"/>
        <v>45307.388888888891</v>
      </c>
      <c r="U1071" s="92">
        <f t="shared" si="53"/>
        <v>1.3888888890505768E-2</v>
      </c>
      <c r="V1071" s="2" t="s">
        <v>25</v>
      </c>
      <c r="W1071" s="2" t="s">
        <v>47</v>
      </c>
    </row>
    <row r="1072" spans="1:23" ht="18" customHeight="1" x14ac:dyDescent="0.25">
      <c r="A1072" s="107">
        <v>1072</v>
      </c>
      <c r="B1072" s="3">
        <v>45307</v>
      </c>
      <c r="C1072" s="3" t="str">
        <f>TEXT(Table1[[#This Row],[CALL DATE]], "mmm yyy")</f>
        <v>Jan 2024</v>
      </c>
      <c r="D1072" s="4">
        <v>0.4375</v>
      </c>
      <c r="E1072" s="4">
        <v>0.44097222222222227</v>
      </c>
      <c r="F1072" s="130">
        <f>Table1[[#This Row],[CALL 
ATTENDED 
TIME]]-Table1[[#This Row],[CALL RECEIVED TIME]]</f>
        <v>3.4722222222222654E-3</v>
      </c>
      <c r="G1072" s="17" t="s">
        <v>3649</v>
      </c>
      <c r="H1072" s="5" t="s">
        <v>19</v>
      </c>
      <c r="I1072" s="5" t="s">
        <v>149</v>
      </c>
      <c r="J1072" s="2" t="s">
        <v>21</v>
      </c>
      <c r="K1072" s="5" t="s">
        <v>1608</v>
      </c>
      <c r="L1072" s="18" t="s">
        <v>260</v>
      </c>
      <c r="M1072" s="18" t="s">
        <v>261</v>
      </c>
      <c r="N1072" s="2" t="s">
        <v>41</v>
      </c>
      <c r="O1072" s="2" t="s">
        <v>41</v>
      </c>
      <c r="P1072" s="3">
        <v>45307</v>
      </c>
      <c r="Q1072" s="3" t="str">
        <f>TEXT(Table1[[#This Row],[END DATE ]], "MMMM YYYY")</f>
        <v>January 2024</v>
      </c>
      <c r="R1072" s="4">
        <v>0.45833333333333331</v>
      </c>
      <c r="S1072" s="6">
        <f t="shared" si="51"/>
        <v>45307.4375</v>
      </c>
      <c r="T1072" s="6">
        <f t="shared" si="52"/>
        <v>45307.458333333336</v>
      </c>
      <c r="U1072" s="92">
        <f t="shared" si="53"/>
        <v>2.0833333335758653E-2</v>
      </c>
      <c r="V1072" s="2" t="s">
        <v>25</v>
      </c>
      <c r="W1072" s="2" t="s">
        <v>42</v>
      </c>
    </row>
    <row r="1073" spans="1:23" ht="18" customHeight="1" x14ac:dyDescent="0.25">
      <c r="A1073" s="107">
        <v>1073</v>
      </c>
      <c r="B1073" s="3">
        <v>45307</v>
      </c>
      <c r="C1073" s="3" t="str">
        <f>TEXT(Table1[[#This Row],[CALL DATE]], "mmm yyy")</f>
        <v>Jan 2024</v>
      </c>
      <c r="D1073" s="4">
        <v>0.55208333333333337</v>
      </c>
      <c r="E1073" s="4">
        <v>0.5541666666666667</v>
      </c>
      <c r="F1073" s="130">
        <f>Table1[[#This Row],[CALL 
ATTENDED 
TIME]]-Table1[[#This Row],[CALL RECEIVED TIME]]</f>
        <v>2.0833333333333259E-3</v>
      </c>
      <c r="G1073" s="17" t="s">
        <v>262</v>
      </c>
      <c r="H1073" s="5" t="s">
        <v>194</v>
      </c>
      <c r="I1073" s="5" t="s">
        <v>263</v>
      </c>
      <c r="J1073" s="2" t="s">
        <v>21</v>
      </c>
      <c r="K1073" s="5" t="s">
        <v>45</v>
      </c>
      <c r="L1073" s="18" t="s">
        <v>22</v>
      </c>
      <c r="M1073" s="18" t="s">
        <v>255</v>
      </c>
      <c r="N1073" s="63" t="s">
        <v>41</v>
      </c>
      <c r="O1073" s="2" t="s">
        <v>41</v>
      </c>
      <c r="P1073" s="3">
        <v>45307</v>
      </c>
      <c r="Q1073" s="3" t="str">
        <f>TEXT(Table1[[#This Row],[END DATE ]], "MMMM YYYY")</f>
        <v>January 2024</v>
      </c>
      <c r="R1073" s="4">
        <v>0.5625</v>
      </c>
      <c r="S1073" s="6">
        <f t="shared" si="51"/>
        <v>45307.552083333336</v>
      </c>
      <c r="T1073" s="6">
        <f t="shared" si="52"/>
        <v>45307.5625</v>
      </c>
      <c r="U1073" s="92">
        <f t="shared" si="53"/>
        <v>1.0416666664241347E-2</v>
      </c>
      <c r="V1073" s="2" t="s">
        <v>25</v>
      </c>
      <c r="W1073" s="10" t="s">
        <v>26</v>
      </c>
    </row>
    <row r="1074" spans="1:23" ht="18" customHeight="1" x14ac:dyDescent="0.25">
      <c r="A1074" s="107">
        <v>1074</v>
      </c>
      <c r="B1074" s="3">
        <v>45307</v>
      </c>
      <c r="C1074" s="3" t="str">
        <f>TEXT(Table1[[#This Row],[CALL DATE]], "mmm yyy")</f>
        <v>Jan 2024</v>
      </c>
      <c r="D1074" s="4">
        <v>0.57986111111111105</v>
      </c>
      <c r="E1074" s="4">
        <v>0.58333333333333337</v>
      </c>
      <c r="F1074" s="130">
        <f>Table1[[#This Row],[CALL 
ATTENDED 
TIME]]-Table1[[#This Row],[CALL RECEIVED TIME]]</f>
        <v>3.4722222222223209E-3</v>
      </c>
      <c r="G1074" s="17" t="s">
        <v>3651</v>
      </c>
      <c r="H1074" s="5" t="s">
        <v>43</v>
      </c>
      <c r="I1074" s="5" t="s">
        <v>256</v>
      </c>
      <c r="J1074" s="2" t="s">
        <v>21</v>
      </c>
      <c r="K1074" s="5" t="s">
        <v>88</v>
      </c>
      <c r="L1074" s="48" t="s">
        <v>232</v>
      </c>
      <c r="M1074" s="18" t="s">
        <v>264</v>
      </c>
      <c r="N1074" s="2" t="s">
        <v>41</v>
      </c>
      <c r="O1074" s="2" t="s">
        <v>41</v>
      </c>
      <c r="P1074" s="3">
        <v>45307</v>
      </c>
      <c r="Q1074" s="3" t="str">
        <f>TEXT(Table1[[#This Row],[END DATE ]], "MMMM YYYY")</f>
        <v>January 2024</v>
      </c>
      <c r="R1074" s="4">
        <v>0.58680555555555558</v>
      </c>
      <c r="S1074" s="6">
        <f t="shared" si="51"/>
        <v>45307.579861111109</v>
      </c>
      <c r="T1074" s="6">
        <f t="shared" si="52"/>
        <v>45307.586805555555</v>
      </c>
      <c r="U1074" s="92">
        <f t="shared" si="53"/>
        <v>6.9444444452528842E-3</v>
      </c>
      <c r="V1074" s="2" t="s">
        <v>25</v>
      </c>
      <c r="W1074" s="2" t="s">
        <v>47</v>
      </c>
    </row>
    <row r="1075" spans="1:23" ht="18" customHeight="1" x14ac:dyDescent="0.25">
      <c r="A1075" s="107">
        <v>1075</v>
      </c>
      <c r="B1075" s="3">
        <v>45307</v>
      </c>
      <c r="C1075" s="3" t="str">
        <f>TEXT(Table1[[#This Row],[CALL DATE]], "mmm yyy")</f>
        <v>Jan 2024</v>
      </c>
      <c r="D1075" s="4">
        <v>0.75694444444444453</v>
      </c>
      <c r="E1075" s="4">
        <v>0.76388888888888884</v>
      </c>
      <c r="F1075" s="130">
        <f>Table1[[#This Row],[CALL 
ATTENDED 
TIME]]-Table1[[#This Row],[CALL RECEIVED TIME]]</f>
        <v>6.9444444444443088E-3</v>
      </c>
      <c r="G1075" s="17" t="s">
        <v>265</v>
      </c>
      <c r="H1075" s="5" t="s">
        <v>266</v>
      </c>
      <c r="I1075" s="5" t="s">
        <v>267</v>
      </c>
      <c r="J1075" s="5" t="s">
        <v>54</v>
      </c>
      <c r="K1075" s="5" t="s">
        <v>1608</v>
      </c>
      <c r="L1075" s="18" t="s">
        <v>268</v>
      </c>
      <c r="M1075" s="18" t="s">
        <v>269</v>
      </c>
      <c r="N1075" s="2" t="s">
        <v>270</v>
      </c>
      <c r="O1075" s="2" t="s">
        <v>41</v>
      </c>
      <c r="P1075" s="3">
        <v>45307</v>
      </c>
      <c r="Q1075" s="3" t="str">
        <f>TEXT(Table1[[#This Row],[END DATE ]], "MMMM YYYY")</f>
        <v>January 2024</v>
      </c>
      <c r="R1075" s="4">
        <v>0.77083333333333337</v>
      </c>
      <c r="S1075" s="6">
        <f t="shared" si="51"/>
        <v>45307.756944444445</v>
      </c>
      <c r="T1075" s="6">
        <f t="shared" si="52"/>
        <v>45307.770833333336</v>
      </c>
      <c r="U1075" s="92">
        <f t="shared" si="53"/>
        <v>1.3888888890505768E-2</v>
      </c>
      <c r="V1075" s="2" t="s">
        <v>25</v>
      </c>
      <c r="W1075" s="10" t="s">
        <v>47</v>
      </c>
    </row>
    <row r="1076" spans="1:23" ht="18" customHeight="1" x14ac:dyDescent="0.25">
      <c r="A1076" s="107">
        <v>1076</v>
      </c>
      <c r="B1076" s="3">
        <v>45308</v>
      </c>
      <c r="C1076" s="3" t="str">
        <f>TEXT(Table1[[#This Row],[CALL DATE]], "mmm yyy")</f>
        <v>Jan 2024</v>
      </c>
      <c r="D1076" s="4">
        <v>0.5</v>
      </c>
      <c r="E1076" s="4">
        <v>0.50347222222222221</v>
      </c>
      <c r="F1076" s="130">
        <f>Table1[[#This Row],[CALL 
ATTENDED 
TIME]]-Table1[[#This Row],[CALL RECEIVED TIME]]</f>
        <v>3.4722222222222099E-3</v>
      </c>
      <c r="G1076" s="17" t="s">
        <v>3654</v>
      </c>
      <c r="H1076" s="5" t="s">
        <v>27</v>
      </c>
      <c r="I1076" s="5" t="s">
        <v>145</v>
      </c>
      <c r="J1076" s="2" t="s">
        <v>21</v>
      </c>
      <c r="K1076" s="5" t="s">
        <v>45</v>
      </c>
      <c r="L1076" s="18" t="s">
        <v>271</v>
      </c>
      <c r="M1076" s="18" t="s">
        <v>272</v>
      </c>
      <c r="N1076" s="2" t="s">
        <v>398</v>
      </c>
      <c r="O1076" s="2" t="s">
        <v>41</v>
      </c>
      <c r="P1076" s="3">
        <v>45308</v>
      </c>
      <c r="Q1076" s="3" t="str">
        <f>TEXT(Table1[[#This Row],[END DATE ]], "MMMM YYYY")</f>
        <v>January 2024</v>
      </c>
      <c r="R1076" s="4">
        <v>0.625</v>
      </c>
      <c r="S1076" s="6">
        <f t="shared" si="51"/>
        <v>45308.5</v>
      </c>
      <c r="T1076" s="6">
        <f t="shared" si="52"/>
        <v>45308.625</v>
      </c>
      <c r="U1076" s="92">
        <f t="shared" si="53"/>
        <v>0.125</v>
      </c>
      <c r="V1076" s="2" t="s">
        <v>25</v>
      </c>
      <c r="W1076" s="10" t="s">
        <v>26</v>
      </c>
    </row>
    <row r="1077" spans="1:23" ht="18" customHeight="1" x14ac:dyDescent="0.25">
      <c r="A1077" s="107">
        <v>1077</v>
      </c>
      <c r="B1077" s="3">
        <v>45308</v>
      </c>
      <c r="C1077" s="3" t="str">
        <f>TEXT(Table1[[#This Row],[CALL DATE]], "mmm yyy")</f>
        <v>Jan 2024</v>
      </c>
      <c r="D1077" s="4">
        <v>0.79861111111111116</v>
      </c>
      <c r="E1077" s="4">
        <v>0.80208333333333337</v>
      </c>
      <c r="F1077" s="130">
        <f>Table1[[#This Row],[CALL 
ATTENDED 
TIME]]-Table1[[#This Row],[CALL RECEIVED TIME]]</f>
        <v>3.4722222222222099E-3</v>
      </c>
      <c r="G1077" s="17" t="s">
        <v>3654</v>
      </c>
      <c r="H1077" s="5" t="s">
        <v>27</v>
      </c>
      <c r="I1077" s="5" t="s">
        <v>273</v>
      </c>
      <c r="J1077" s="5" t="s">
        <v>38</v>
      </c>
      <c r="K1077" s="5" t="s">
        <v>1608</v>
      </c>
      <c r="L1077" s="18" t="s">
        <v>274</v>
      </c>
      <c r="M1077" s="18" t="s">
        <v>275</v>
      </c>
      <c r="N1077" s="63" t="s">
        <v>41</v>
      </c>
      <c r="O1077" s="2" t="s">
        <v>41</v>
      </c>
      <c r="P1077" s="3">
        <v>45308</v>
      </c>
      <c r="Q1077" s="3" t="str">
        <f>TEXT(Table1[[#This Row],[END DATE ]], "MMMM YYYY")</f>
        <v>January 2024</v>
      </c>
      <c r="R1077" s="4">
        <v>0.81597222222222221</v>
      </c>
      <c r="S1077" s="6">
        <f t="shared" si="51"/>
        <v>45308.798611111109</v>
      </c>
      <c r="T1077" s="6">
        <f t="shared" si="52"/>
        <v>45308.815972222219</v>
      </c>
      <c r="U1077" s="92">
        <f t="shared" si="53"/>
        <v>1.7361111109494232E-2</v>
      </c>
      <c r="V1077" s="2" t="s">
        <v>25</v>
      </c>
      <c r="W1077" s="10" t="s">
        <v>26</v>
      </c>
    </row>
    <row r="1078" spans="1:23" ht="18" customHeight="1" x14ac:dyDescent="0.25">
      <c r="A1078" s="107">
        <v>1078</v>
      </c>
      <c r="B1078" s="3">
        <v>45308</v>
      </c>
      <c r="C1078" s="3" t="str">
        <f>TEXT(Table1[[#This Row],[CALL DATE]], "mmm yyy")</f>
        <v>Jan 2024</v>
      </c>
      <c r="D1078" s="4">
        <v>0.4236111111111111</v>
      </c>
      <c r="E1078" s="4">
        <v>0.43055555555555558</v>
      </c>
      <c r="F1078" s="130">
        <f>Table1[[#This Row],[CALL 
ATTENDED 
TIME]]-Table1[[#This Row],[CALL RECEIVED TIME]]</f>
        <v>6.9444444444444753E-3</v>
      </c>
      <c r="G1078" s="17" t="s">
        <v>3364</v>
      </c>
      <c r="H1078" s="5" t="s">
        <v>276</v>
      </c>
      <c r="I1078" s="5" t="s">
        <v>277</v>
      </c>
      <c r="J1078" s="5" t="s">
        <v>54</v>
      </c>
      <c r="K1078" s="2" t="s">
        <v>111</v>
      </c>
      <c r="L1078" s="18" t="s">
        <v>278</v>
      </c>
      <c r="M1078" s="18" t="s">
        <v>3394</v>
      </c>
      <c r="N1078" s="63" t="s">
        <v>41</v>
      </c>
      <c r="O1078" s="2" t="s">
        <v>279</v>
      </c>
      <c r="P1078" s="3">
        <v>45308</v>
      </c>
      <c r="Q1078" s="3" t="str">
        <f>TEXT(Table1[[#This Row],[END DATE ]], "MMMM YYYY")</f>
        <v>January 2024</v>
      </c>
      <c r="R1078" s="4">
        <v>0.45833333333333331</v>
      </c>
      <c r="S1078" s="6">
        <f t="shared" si="51"/>
        <v>45308.423611111109</v>
      </c>
      <c r="T1078" s="6">
        <f t="shared" si="52"/>
        <v>45308.458333333336</v>
      </c>
      <c r="U1078" s="92">
        <f t="shared" si="53"/>
        <v>3.4722222226264421E-2</v>
      </c>
      <c r="V1078" s="2" t="s">
        <v>72</v>
      </c>
      <c r="W1078" s="10" t="s">
        <v>26</v>
      </c>
    </row>
    <row r="1079" spans="1:23" ht="18" customHeight="1" x14ac:dyDescent="0.25">
      <c r="A1079" s="107">
        <v>1079</v>
      </c>
      <c r="B1079" s="3">
        <v>45308</v>
      </c>
      <c r="C1079" s="3" t="str">
        <f>TEXT(Table1[[#This Row],[CALL DATE]], "mmm yyy")</f>
        <v>Jan 2024</v>
      </c>
      <c r="D1079" s="4">
        <v>0.46875</v>
      </c>
      <c r="E1079" s="4">
        <v>0.47222222222222227</v>
      </c>
      <c r="F1079" s="130">
        <f>Table1[[#This Row],[CALL 
ATTENDED 
TIME]]-Table1[[#This Row],[CALL RECEIVED TIME]]</f>
        <v>3.4722222222222654E-3</v>
      </c>
      <c r="G1079" s="18" t="s">
        <v>18</v>
      </c>
      <c r="H1079" s="2" t="s">
        <v>19</v>
      </c>
      <c r="I1079" s="2" t="s">
        <v>20</v>
      </c>
      <c r="J1079" s="5" t="s">
        <v>77</v>
      </c>
      <c r="K1079" s="5" t="s">
        <v>45</v>
      </c>
      <c r="L1079" s="17" t="s">
        <v>22</v>
      </c>
      <c r="M1079" s="17" t="s">
        <v>280</v>
      </c>
      <c r="N1079" s="63" t="s">
        <v>41</v>
      </c>
      <c r="O1079" s="2" t="s">
        <v>41</v>
      </c>
      <c r="P1079" s="3">
        <v>45308</v>
      </c>
      <c r="Q1079" s="3" t="str">
        <f>TEXT(Table1[[#This Row],[END DATE ]], "MMMM YYYY")</f>
        <v>January 2024</v>
      </c>
      <c r="R1079" s="4">
        <v>0.47916666666666669</v>
      </c>
      <c r="S1079" s="6">
        <f t="shared" si="51"/>
        <v>45308.46875</v>
      </c>
      <c r="T1079" s="6">
        <f t="shared" si="52"/>
        <v>45308.479166666664</v>
      </c>
      <c r="U1079" s="92">
        <f t="shared" si="53"/>
        <v>1.0416666664241347E-2</v>
      </c>
      <c r="V1079" s="2" t="s">
        <v>25</v>
      </c>
      <c r="W1079" s="10" t="s">
        <v>26</v>
      </c>
    </row>
    <row r="1080" spans="1:23" ht="18" customHeight="1" x14ac:dyDescent="0.25">
      <c r="A1080" s="107">
        <v>1080</v>
      </c>
      <c r="B1080" s="3">
        <v>45309</v>
      </c>
      <c r="C1080" s="3" t="str">
        <f>TEXT(Table1[[#This Row],[CALL DATE]], "mmm yyy")</f>
        <v>Jan 2024</v>
      </c>
      <c r="D1080" s="4">
        <v>0.5</v>
      </c>
      <c r="E1080" s="4">
        <v>0.50277777777777777</v>
      </c>
      <c r="F1080" s="130">
        <f>Table1[[#This Row],[CALL 
ATTENDED 
TIME]]-Table1[[#This Row],[CALL RECEIVED TIME]]</f>
        <v>2.7777777777777679E-3</v>
      </c>
      <c r="G1080" s="17" t="s">
        <v>281</v>
      </c>
      <c r="H1080" s="5" t="s">
        <v>282</v>
      </c>
      <c r="I1080" s="5" t="s">
        <v>283</v>
      </c>
      <c r="J1080" s="2" t="s">
        <v>21</v>
      </c>
      <c r="K1080" s="5" t="s">
        <v>45</v>
      </c>
      <c r="L1080" s="18" t="s">
        <v>284</v>
      </c>
      <c r="M1080" s="18" t="s">
        <v>285</v>
      </c>
      <c r="N1080" s="63" t="s">
        <v>41</v>
      </c>
      <c r="O1080" s="2" t="s">
        <v>41</v>
      </c>
      <c r="P1080" s="3">
        <v>45309</v>
      </c>
      <c r="Q1080" s="3" t="str">
        <f>TEXT(Table1[[#This Row],[END DATE ]], "MMMM YYYY")</f>
        <v>January 2024</v>
      </c>
      <c r="R1080" s="4">
        <v>0.51388888888888895</v>
      </c>
      <c r="S1080" s="6">
        <f t="shared" si="51"/>
        <v>45309.5</v>
      </c>
      <c r="T1080" s="6">
        <f t="shared" si="52"/>
        <v>45309.513888888891</v>
      </c>
      <c r="U1080" s="92">
        <f t="shared" si="53"/>
        <v>1.3888888890505768E-2</v>
      </c>
      <c r="V1080" s="2" t="s">
        <v>25</v>
      </c>
      <c r="W1080" s="10" t="s">
        <v>47</v>
      </c>
    </row>
    <row r="1081" spans="1:23" ht="18" customHeight="1" x14ac:dyDescent="0.25">
      <c r="A1081" s="107">
        <v>1081</v>
      </c>
      <c r="B1081" s="3">
        <v>45309</v>
      </c>
      <c r="C1081" s="3" t="str">
        <f>TEXT(Table1[[#This Row],[CALL DATE]], "mmm yyy")</f>
        <v>Jan 2024</v>
      </c>
      <c r="D1081" s="4">
        <v>0.47569444444444442</v>
      </c>
      <c r="E1081" s="4">
        <v>0.47916666666666669</v>
      </c>
      <c r="F1081" s="130">
        <f>Table1[[#This Row],[CALL 
ATTENDED 
TIME]]-Table1[[#This Row],[CALL RECEIVED TIME]]</f>
        <v>3.4722222222222654E-3</v>
      </c>
      <c r="G1081" s="17" t="s">
        <v>3679</v>
      </c>
      <c r="H1081" s="5" t="s">
        <v>286</v>
      </c>
      <c r="I1081" s="5" t="s">
        <v>3351</v>
      </c>
      <c r="J1081" s="2" t="s">
        <v>171</v>
      </c>
      <c r="K1081" s="2" t="s">
        <v>111</v>
      </c>
      <c r="L1081" s="18" t="s">
        <v>287</v>
      </c>
      <c r="M1081" s="18" t="s">
        <v>288</v>
      </c>
      <c r="N1081" s="63" t="s">
        <v>41</v>
      </c>
      <c r="O1081" s="2" t="s">
        <v>41</v>
      </c>
      <c r="P1081" s="3">
        <v>45309</v>
      </c>
      <c r="Q1081" s="3" t="str">
        <f>TEXT(Table1[[#This Row],[END DATE ]], "MMMM YYYY")</f>
        <v>January 2024</v>
      </c>
      <c r="R1081" s="4">
        <v>0.48958333333333331</v>
      </c>
      <c r="S1081" s="6">
        <f t="shared" si="51"/>
        <v>45309.475694444445</v>
      </c>
      <c r="T1081" s="6">
        <f t="shared" si="52"/>
        <v>45309.489583333336</v>
      </c>
      <c r="U1081" s="92">
        <f t="shared" si="53"/>
        <v>1.3888888890505768E-2</v>
      </c>
      <c r="V1081" s="2" t="s">
        <v>25</v>
      </c>
      <c r="W1081" s="10" t="s">
        <v>26</v>
      </c>
    </row>
    <row r="1082" spans="1:23" ht="18" customHeight="1" x14ac:dyDescent="0.25">
      <c r="A1082" s="107">
        <v>1082</v>
      </c>
      <c r="B1082" s="3">
        <v>45309</v>
      </c>
      <c r="C1082" s="3" t="str">
        <f>TEXT(Table1[[#This Row],[CALL DATE]], "mmm yyy")</f>
        <v>Jan 2024</v>
      </c>
      <c r="D1082" s="4">
        <v>0.5</v>
      </c>
      <c r="E1082" s="4">
        <v>0.50347222222222221</v>
      </c>
      <c r="F1082" s="130">
        <f>Table1[[#This Row],[CALL 
ATTENDED 
TIME]]-Table1[[#This Row],[CALL RECEIVED TIME]]</f>
        <v>3.4722222222222099E-3</v>
      </c>
      <c r="G1082" s="17" t="s">
        <v>3654</v>
      </c>
      <c r="H1082" s="5" t="s">
        <v>27</v>
      </c>
      <c r="I1082" s="5" t="s">
        <v>28</v>
      </c>
      <c r="J1082" s="2" t="s">
        <v>171</v>
      </c>
      <c r="K1082" s="2" t="s">
        <v>162</v>
      </c>
      <c r="L1082" s="18" t="s">
        <v>289</v>
      </c>
      <c r="M1082" s="18" t="s">
        <v>290</v>
      </c>
      <c r="N1082" s="63" t="s">
        <v>41</v>
      </c>
      <c r="O1082" s="2" t="s">
        <v>41</v>
      </c>
      <c r="P1082" s="3">
        <v>45309</v>
      </c>
      <c r="Q1082" s="3" t="str">
        <f>TEXT(Table1[[#This Row],[END DATE ]], "MMMM YYYY")</f>
        <v>January 2024</v>
      </c>
      <c r="R1082" s="4">
        <v>0.50694444444444442</v>
      </c>
      <c r="S1082" s="6">
        <f t="shared" si="51"/>
        <v>45309.5</v>
      </c>
      <c r="T1082" s="6">
        <f t="shared" si="52"/>
        <v>45309.506944444445</v>
      </c>
      <c r="U1082" s="92">
        <f t="shared" si="53"/>
        <v>6.9444444452528842E-3</v>
      </c>
      <c r="V1082" s="2" t="s">
        <v>25</v>
      </c>
      <c r="W1082" s="10" t="s">
        <v>26</v>
      </c>
    </row>
    <row r="1083" spans="1:23" ht="18" customHeight="1" x14ac:dyDescent="0.25">
      <c r="A1083" s="107">
        <v>1083</v>
      </c>
      <c r="B1083" s="3">
        <v>45309</v>
      </c>
      <c r="C1083" s="3" t="str">
        <f>TEXT(Table1[[#This Row],[CALL DATE]], "mmm yyy")</f>
        <v>Jan 2024</v>
      </c>
      <c r="D1083" s="4">
        <v>0.54166666666666663</v>
      </c>
      <c r="E1083" s="4">
        <v>0.54166666666666663</v>
      </c>
      <c r="F1083" s="130">
        <f>Table1[[#This Row],[CALL 
ATTENDED 
TIME]]-Table1[[#This Row],[CALL RECEIVED TIME]]</f>
        <v>0</v>
      </c>
      <c r="G1083" s="17" t="s">
        <v>57</v>
      </c>
      <c r="H1083" s="5" t="s">
        <v>27</v>
      </c>
      <c r="I1083" s="5" t="s">
        <v>58</v>
      </c>
      <c r="J1083" s="2" t="s">
        <v>171</v>
      </c>
      <c r="K1083" s="2" t="s">
        <v>162</v>
      </c>
      <c r="L1083" s="18" t="s">
        <v>291</v>
      </c>
      <c r="M1083" s="18" t="s">
        <v>292</v>
      </c>
      <c r="N1083" s="2" t="s">
        <v>41</v>
      </c>
      <c r="O1083" s="2" t="s">
        <v>41</v>
      </c>
      <c r="P1083" s="3">
        <v>45309</v>
      </c>
      <c r="Q1083" s="3" t="str">
        <f>TEXT(Table1[[#This Row],[END DATE ]], "MMMM YYYY")</f>
        <v>January 2024</v>
      </c>
      <c r="R1083" s="4">
        <v>0.54513888888888895</v>
      </c>
      <c r="S1083" s="6">
        <f t="shared" si="51"/>
        <v>45309.541666666664</v>
      </c>
      <c r="T1083" s="6">
        <f t="shared" si="52"/>
        <v>45309.545138888891</v>
      </c>
      <c r="U1083" s="92">
        <f t="shared" si="53"/>
        <v>3.4722222262644209E-3</v>
      </c>
      <c r="V1083" s="2" t="s">
        <v>25</v>
      </c>
      <c r="W1083" s="2" t="s">
        <v>47</v>
      </c>
    </row>
    <row r="1084" spans="1:23" ht="18" customHeight="1" x14ac:dyDescent="0.25">
      <c r="A1084" s="107">
        <v>1084</v>
      </c>
      <c r="B1084" s="3">
        <v>45309</v>
      </c>
      <c r="C1084" s="3" t="str">
        <f>TEXT(Table1[[#This Row],[CALL DATE]], "mmm yyy")</f>
        <v>Jan 2024</v>
      </c>
      <c r="D1084" s="4">
        <v>0.54861111111111105</v>
      </c>
      <c r="E1084" s="4">
        <v>0.54861111111111105</v>
      </c>
      <c r="F1084" s="130">
        <f>Table1[[#This Row],[CALL 
ATTENDED 
TIME]]-Table1[[#This Row],[CALL RECEIVED TIME]]</f>
        <v>0</v>
      </c>
      <c r="G1084" s="17" t="s">
        <v>57</v>
      </c>
      <c r="H1084" s="5" t="s">
        <v>27</v>
      </c>
      <c r="I1084" s="5" t="s">
        <v>58</v>
      </c>
      <c r="J1084" s="2" t="s">
        <v>171</v>
      </c>
      <c r="K1084" s="5" t="s">
        <v>1608</v>
      </c>
      <c r="L1084" s="18" t="s">
        <v>291</v>
      </c>
      <c r="M1084" s="18" t="s">
        <v>292</v>
      </c>
      <c r="N1084" s="2" t="s">
        <v>41</v>
      </c>
      <c r="O1084" s="2" t="s">
        <v>41</v>
      </c>
      <c r="P1084" s="3">
        <v>45309</v>
      </c>
      <c r="Q1084" s="3" t="str">
        <f>TEXT(Table1[[#This Row],[END DATE ]], "MMMM YYYY")</f>
        <v>January 2024</v>
      </c>
      <c r="R1084" s="4">
        <v>0.55208333333333337</v>
      </c>
      <c r="S1084" s="6">
        <f t="shared" si="51"/>
        <v>45309.548611111109</v>
      </c>
      <c r="T1084" s="6">
        <f t="shared" si="52"/>
        <v>45309.552083333336</v>
      </c>
      <c r="U1084" s="92">
        <f t="shared" si="53"/>
        <v>3.4722222262644209E-3</v>
      </c>
      <c r="V1084" s="2" t="s">
        <v>25</v>
      </c>
      <c r="W1084" s="2" t="s">
        <v>47</v>
      </c>
    </row>
    <row r="1085" spans="1:23" ht="18" customHeight="1" x14ac:dyDescent="0.25">
      <c r="A1085" s="107">
        <v>1085</v>
      </c>
      <c r="B1085" s="3">
        <v>45310</v>
      </c>
      <c r="C1085" s="3" t="str">
        <f>TEXT(Table1[[#This Row],[CALL DATE]], "mmm yyy")</f>
        <v>Jan 2024</v>
      </c>
      <c r="D1085" s="4">
        <v>0.35416666666666669</v>
      </c>
      <c r="E1085" s="4">
        <v>0.3576388888888889</v>
      </c>
      <c r="F1085" s="130">
        <f>Table1[[#This Row],[CALL 
ATTENDED 
TIME]]-Table1[[#This Row],[CALL RECEIVED TIME]]</f>
        <v>3.4722222222222099E-3</v>
      </c>
      <c r="G1085" s="17" t="s">
        <v>3654</v>
      </c>
      <c r="H1085" s="5" t="s">
        <v>27</v>
      </c>
      <c r="I1085" s="5" t="s">
        <v>28</v>
      </c>
      <c r="J1085" s="2" t="s">
        <v>21</v>
      </c>
      <c r="K1085" s="2" t="s">
        <v>162</v>
      </c>
      <c r="L1085" s="18" t="s">
        <v>293</v>
      </c>
      <c r="M1085" s="18" t="s">
        <v>294</v>
      </c>
      <c r="N1085" s="63" t="s">
        <v>41</v>
      </c>
      <c r="O1085" s="2" t="s">
        <v>41</v>
      </c>
      <c r="P1085" s="3">
        <v>45310</v>
      </c>
      <c r="Q1085" s="3" t="str">
        <f>TEXT(Table1[[#This Row],[END DATE ]], "MMMM YYYY")</f>
        <v>January 2024</v>
      </c>
      <c r="R1085" s="4">
        <v>0.36458333333333331</v>
      </c>
      <c r="S1085" s="6">
        <f t="shared" si="51"/>
        <v>45310.354166666664</v>
      </c>
      <c r="T1085" s="6">
        <f t="shared" si="52"/>
        <v>45310.364583333336</v>
      </c>
      <c r="U1085" s="92">
        <f t="shared" si="53"/>
        <v>1.0416666671517305E-2</v>
      </c>
      <c r="V1085" s="2" t="s">
        <v>25</v>
      </c>
      <c r="W1085" s="10" t="s">
        <v>26</v>
      </c>
    </row>
    <row r="1086" spans="1:23" ht="18" customHeight="1" x14ac:dyDescent="0.25">
      <c r="A1086" s="107">
        <v>1086</v>
      </c>
      <c r="B1086" s="3">
        <v>45310</v>
      </c>
      <c r="C1086" s="3" t="str">
        <f>TEXT(Table1[[#This Row],[CALL DATE]], "mmm yyy")</f>
        <v>Jan 2024</v>
      </c>
      <c r="D1086" s="4">
        <v>0.39930555555555558</v>
      </c>
      <c r="E1086" s="4">
        <v>0.40069444444444446</v>
      </c>
      <c r="F1086" s="130">
        <f>Table1[[#This Row],[CALL 
ATTENDED 
TIME]]-Table1[[#This Row],[CALL RECEIVED TIME]]</f>
        <v>1.388888888888884E-3</v>
      </c>
      <c r="G1086" s="17" t="s">
        <v>57</v>
      </c>
      <c r="H1086" s="5" t="s">
        <v>27</v>
      </c>
      <c r="I1086" s="5" t="s">
        <v>58</v>
      </c>
      <c r="J1086" s="2" t="s">
        <v>21</v>
      </c>
      <c r="K1086" s="5" t="s">
        <v>1608</v>
      </c>
      <c r="L1086" s="18" t="s">
        <v>33</v>
      </c>
      <c r="M1086" s="18" t="s">
        <v>295</v>
      </c>
      <c r="N1086" s="2" t="s">
        <v>41</v>
      </c>
      <c r="O1086" s="2" t="s">
        <v>41</v>
      </c>
      <c r="P1086" s="3">
        <v>45310</v>
      </c>
      <c r="Q1086" s="3" t="str">
        <f>TEXT(Table1[[#This Row],[END DATE ]], "MMMM YYYY")</f>
        <v>January 2024</v>
      </c>
      <c r="R1086" s="4">
        <v>0.41319444444444442</v>
      </c>
      <c r="S1086" s="6">
        <f t="shared" si="51"/>
        <v>45310.399305555555</v>
      </c>
      <c r="T1086" s="6">
        <f t="shared" si="52"/>
        <v>45310.413194444445</v>
      </c>
      <c r="U1086" s="92">
        <f t="shared" si="53"/>
        <v>1.3888888890505768E-2</v>
      </c>
      <c r="V1086" s="2" t="s">
        <v>25</v>
      </c>
      <c r="W1086" s="2" t="s">
        <v>47</v>
      </c>
    </row>
    <row r="1087" spans="1:23" ht="18" customHeight="1" x14ac:dyDescent="0.25">
      <c r="A1087" s="107">
        <v>1087</v>
      </c>
      <c r="B1087" s="3">
        <v>45310</v>
      </c>
      <c r="C1087" s="3" t="str">
        <f>TEXT(Table1[[#This Row],[CALL DATE]], "mmm yyy")</f>
        <v>Jan 2024</v>
      </c>
      <c r="D1087" s="4">
        <v>0.41666666666666669</v>
      </c>
      <c r="E1087" s="4">
        <v>0.4201388888888889</v>
      </c>
      <c r="F1087" s="130">
        <f>Table1[[#This Row],[CALL 
ATTENDED 
TIME]]-Table1[[#This Row],[CALL RECEIVED TIME]]</f>
        <v>3.4722222222222099E-3</v>
      </c>
      <c r="G1087" s="17" t="s">
        <v>165</v>
      </c>
      <c r="H1087" s="5" t="s">
        <v>43</v>
      </c>
      <c r="I1087" s="5" t="s">
        <v>166</v>
      </c>
      <c r="J1087" s="2" t="s">
        <v>21</v>
      </c>
      <c r="K1087" s="5" t="s">
        <v>1608</v>
      </c>
      <c r="L1087" s="18" t="s">
        <v>296</v>
      </c>
      <c r="M1087" s="18" t="s">
        <v>297</v>
      </c>
      <c r="N1087" s="63" t="s">
        <v>41</v>
      </c>
      <c r="O1087" s="2" t="s">
        <v>41</v>
      </c>
      <c r="P1087" s="3">
        <v>45310</v>
      </c>
      <c r="Q1087" s="3" t="str">
        <f>TEXT(Table1[[#This Row],[END DATE ]], "MMMM YYYY")</f>
        <v>January 2024</v>
      </c>
      <c r="R1087" s="4">
        <v>0.43055555555555558</v>
      </c>
      <c r="S1087" s="6">
        <f t="shared" si="51"/>
        <v>45310.416666666664</v>
      </c>
      <c r="T1087" s="6">
        <f t="shared" si="52"/>
        <v>45310.430555555555</v>
      </c>
      <c r="U1087" s="92">
        <f t="shared" si="53"/>
        <v>1.3888888890505768E-2</v>
      </c>
      <c r="V1087" s="2" t="s">
        <v>25</v>
      </c>
      <c r="W1087" s="10" t="s">
        <v>26</v>
      </c>
    </row>
    <row r="1088" spans="1:23" ht="18" customHeight="1" x14ac:dyDescent="0.25">
      <c r="A1088" s="107">
        <v>1088</v>
      </c>
      <c r="B1088" s="3">
        <v>45310</v>
      </c>
      <c r="C1088" s="3" t="str">
        <f>TEXT(Table1[[#This Row],[CALL DATE]], "mmm yyy")</f>
        <v>Jan 2024</v>
      </c>
      <c r="D1088" s="4">
        <v>0.87847222222222221</v>
      </c>
      <c r="E1088" s="4">
        <v>0.88194444444444453</v>
      </c>
      <c r="F1088" s="130">
        <f>Table1[[#This Row],[CALL 
ATTENDED 
TIME]]-Table1[[#This Row],[CALL RECEIVED TIME]]</f>
        <v>3.4722222222223209E-3</v>
      </c>
      <c r="G1088" s="17" t="s">
        <v>3627</v>
      </c>
      <c r="H1088" s="5" t="s">
        <v>128</v>
      </c>
      <c r="I1088" s="5" t="s">
        <v>250</v>
      </c>
      <c r="J1088" s="2" t="s">
        <v>38</v>
      </c>
      <c r="K1088" s="5" t="s">
        <v>1608</v>
      </c>
      <c r="L1088" s="18" t="s">
        <v>298</v>
      </c>
      <c r="M1088" s="18" t="s">
        <v>299</v>
      </c>
      <c r="N1088" s="2" t="s">
        <v>2013</v>
      </c>
      <c r="O1088" s="5" t="s">
        <v>41</v>
      </c>
      <c r="P1088" s="3">
        <v>45310</v>
      </c>
      <c r="Q1088" s="3" t="str">
        <f>TEXT(Table1[[#This Row],[END DATE ]], "MMMM YYYY")</f>
        <v>January 2024</v>
      </c>
      <c r="R1088" s="4">
        <v>0.90277777777777779</v>
      </c>
      <c r="S1088" s="6">
        <f t="shared" si="51"/>
        <v>45310.878472222219</v>
      </c>
      <c r="T1088" s="6">
        <f t="shared" si="52"/>
        <v>45310.902777777781</v>
      </c>
      <c r="U1088" s="92">
        <f t="shared" si="53"/>
        <v>2.4305555562023073E-2</v>
      </c>
      <c r="V1088" s="2" t="s">
        <v>25</v>
      </c>
      <c r="W1088" s="2" t="s">
        <v>47</v>
      </c>
    </row>
    <row r="1089" spans="1:23" ht="18" customHeight="1" x14ac:dyDescent="0.25">
      <c r="A1089" s="107">
        <v>1089</v>
      </c>
      <c r="B1089" s="3">
        <v>45310</v>
      </c>
      <c r="C1089" s="3" t="str">
        <f>TEXT(Table1[[#This Row],[CALL DATE]], "mmm yyy")</f>
        <v>Jan 2024</v>
      </c>
      <c r="D1089" s="4">
        <v>0.92361111111111116</v>
      </c>
      <c r="E1089" s="4">
        <v>0.92708333333333337</v>
      </c>
      <c r="F1089" s="130">
        <f>Table1[[#This Row],[CALL 
ATTENDED 
TIME]]-Table1[[#This Row],[CALL RECEIVED TIME]]</f>
        <v>3.4722222222222099E-3</v>
      </c>
      <c r="G1089" s="24" t="s">
        <v>3494</v>
      </c>
      <c r="H1089" s="11" t="s">
        <v>32</v>
      </c>
      <c r="I1089" s="11" t="s">
        <v>31</v>
      </c>
      <c r="J1089" s="2" t="s">
        <v>38</v>
      </c>
      <c r="K1089" s="5" t="s">
        <v>1608</v>
      </c>
      <c r="L1089" s="18" t="s">
        <v>300</v>
      </c>
      <c r="M1089" s="18" t="s">
        <v>301</v>
      </c>
      <c r="N1089" s="2" t="s">
        <v>159</v>
      </c>
      <c r="O1089" s="2" t="s">
        <v>41</v>
      </c>
      <c r="P1089" s="3">
        <v>45310</v>
      </c>
      <c r="Q1089" s="3" t="str">
        <f>TEXT(Table1[[#This Row],[END DATE ]], "MMMM YYYY")</f>
        <v>January 2024</v>
      </c>
      <c r="R1089" s="4">
        <v>0.96180555555555547</v>
      </c>
      <c r="S1089" s="6">
        <f t="shared" ref="S1089:S1152" si="54">B1089+D1089</f>
        <v>45310.923611111109</v>
      </c>
      <c r="T1089" s="6">
        <f t="shared" si="52"/>
        <v>45310.961805555555</v>
      </c>
      <c r="U1089" s="92">
        <f t="shared" si="53"/>
        <v>3.8194444445252884E-2</v>
      </c>
      <c r="V1089" s="2" t="s">
        <v>25</v>
      </c>
      <c r="W1089" s="10" t="s">
        <v>26</v>
      </c>
    </row>
    <row r="1090" spans="1:23" ht="18" customHeight="1" x14ac:dyDescent="0.25">
      <c r="A1090" s="107">
        <v>1090</v>
      </c>
      <c r="B1090" s="3">
        <v>45310</v>
      </c>
      <c r="C1090" s="3" t="str">
        <f>TEXT(Table1[[#This Row],[CALL DATE]], "mmm yyy")</f>
        <v>Jan 2024</v>
      </c>
      <c r="D1090" s="4">
        <v>0.92361111111111116</v>
      </c>
      <c r="E1090" s="4">
        <v>0.92708333333333337</v>
      </c>
      <c r="F1090" s="130">
        <f>Table1[[#This Row],[CALL 
ATTENDED 
TIME]]-Table1[[#This Row],[CALL RECEIVED TIME]]</f>
        <v>3.4722222222222099E-3</v>
      </c>
      <c r="G1090" s="24" t="s">
        <v>3494</v>
      </c>
      <c r="H1090" s="11" t="s">
        <v>32</v>
      </c>
      <c r="I1090" s="11" t="s">
        <v>31</v>
      </c>
      <c r="J1090" s="2" t="s">
        <v>38</v>
      </c>
      <c r="K1090" s="5" t="s">
        <v>1608</v>
      </c>
      <c r="L1090" s="18" t="s">
        <v>300</v>
      </c>
      <c r="M1090" s="18" t="s">
        <v>301</v>
      </c>
      <c r="N1090" s="2" t="s">
        <v>159</v>
      </c>
      <c r="O1090" s="2" t="s">
        <v>41</v>
      </c>
      <c r="P1090" s="3">
        <v>45310</v>
      </c>
      <c r="Q1090" s="3" t="str">
        <f>TEXT(Table1[[#This Row],[END DATE ]], "MMMM YYYY")</f>
        <v>January 2024</v>
      </c>
      <c r="R1090" s="4">
        <v>0.96180555555555547</v>
      </c>
      <c r="S1090" s="6">
        <f t="shared" si="54"/>
        <v>45310.923611111109</v>
      </c>
      <c r="T1090" s="6">
        <f t="shared" si="52"/>
        <v>45310.961805555555</v>
      </c>
      <c r="U1090" s="92">
        <f t="shared" si="53"/>
        <v>3.8194444445252884E-2</v>
      </c>
      <c r="V1090" s="2" t="s">
        <v>25</v>
      </c>
      <c r="W1090" s="10" t="s">
        <v>26</v>
      </c>
    </row>
    <row r="1091" spans="1:23" ht="18" customHeight="1" x14ac:dyDescent="0.25">
      <c r="A1091" s="107">
        <v>1091</v>
      </c>
      <c r="B1091" s="3">
        <v>45310</v>
      </c>
      <c r="C1091" s="3" t="str">
        <f>TEXT(Table1[[#This Row],[CALL DATE]], "mmm yyy")</f>
        <v>Jan 2024</v>
      </c>
      <c r="D1091" s="4">
        <v>0.6875</v>
      </c>
      <c r="E1091" s="4">
        <v>0.69444444444444453</v>
      </c>
      <c r="F1091" s="130">
        <f>Table1[[#This Row],[CALL 
ATTENDED 
TIME]]-Table1[[#This Row],[CALL RECEIVED TIME]]</f>
        <v>6.9444444444445308E-3</v>
      </c>
      <c r="G1091" s="17" t="s">
        <v>3654</v>
      </c>
      <c r="H1091" s="5" t="s">
        <v>27</v>
      </c>
      <c r="I1091" s="5" t="s">
        <v>273</v>
      </c>
      <c r="J1091" s="5" t="s">
        <v>77</v>
      </c>
      <c r="K1091" s="5" t="s">
        <v>1608</v>
      </c>
      <c r="L1091" s="17" t="s">
        <v>302</v>
      </c>
      <c r="M1091" s="17" t="s">
        <v>303</v>
      </c>
      <c r="N1091" s="5" t="s">
        <v>304</v>
      </c>
      <c r="O1091" s="2" t="s">
        <v>41</v>
      </c>
      <c r="P1091" s="3">
        <v>45310</v>
      </c>
      <c r="Q1091" s="3" t="str">
        <f>TEXT(Table1[[#This Row],[END DATE ]], "MMMM YYYY")</f>
        <v>January 2024</v>
      </c>
      <c r="R1091" s="4">
        <v>0.70138888888888884</v>
      </c>
      <c r="S1091" s="6">
        <f t="shared" si="54"/>
        <v>45310.6875</v>
      </c>
      <c r="T1091" s="6">
        <f t="shared" si="52"/>
        <v>45310.701388888891</v>
      </c>
      <c r="U1091" s="92">
        <f t="shared" si="53"/>
        <v>1.3888888890505768E-2</v>
      </c>
      <c r="V1091" s="2" t="s">
        <v>25</v>
      </c>
      <c r="W1091" s="10" t="s">
        <v>26</v>
      </c>
    </row>
    <row r="1092" spans="1:23" ht="18" customHeight="1" x14ac:dyDescent="0.25">
      <c r="A1092" s="107">
        <v>1092</v>
      </c>
      <c r="B1092" s="3">
        <v>45310</v>
      </c>
      <c r="C1092" s="3" t="str">
        <f>TEXT(Table1[[#This Row],[CALL DATE]], "mmm yyy")</f>
        <v>Jan 2024</v>
      </c>
      <c r="D1092" s="4">
        <v>0.625</v>
      </c>
      <c r="E1092" s="4">
        <v>0.63541666666666663</v>
      </c>
      <c r="F1092" s="130">
        <f>Table1[[#This Row],[CALL 
ATTENDED 
TIME]]-Table1[[#This Row],[CALL RECEIVED TIME]]</f>
        <v>1.041666666666663E-2</v>
      </c>
      <c r="G1092" s="17" t="s">
        <v>305</v>
      </c>
      <c r="H1092" s="5" t="s">
        <v>306</v>
      </c>
      <c r="I1092" s="5" t="s">
        <v>307</v>
      </c>
      <c r="J1092" s="5" t="s">
        <v>77</v>
      </c>
      <c r="K1092" s="5" t="s">
        <v>1608</v>
      </c>
      <c r="L1092" s="17" t="s">
        <v>308</v>
      </c>
      <c r="M1092" s="17" t="s">
        <v>309</v>
      </c>
      <c r="N1092" s="63" t="s">
        <v>41</v>
      </c>
      <c r="O1092" s="2" t="s">
        <v>41</v>
      </c>
      <c r="P1092" s="3">
        <v>45310</v>
      </c>
      <c r="Q1092" s="3" t="str">
        <f>TEXT(Table1[[#This Row],[END DATE ]], "MMMM YYYY")</f>
        <v>January 2024</v>
      </c>
      <c r="R1092" s="4">
        <v>0.64583333333333337</v>
      </c>
      <c r="S1092" s="6">
        <f t="shared" si="54"/>
        <v>45310.625</v>
      </c>
      <c r="T1092" s="6">
        <f t="shared" si="52"/>
        <v>45310.645833333336</v>
      </c>
      <c r="U1092" s="92">
        <f t="shared" si="53"/>
        <v>2.0833333335758653E-2</v>
      </c>
      <c r="V1092" s="2" t="s">
        <v>25</v>
      </c>
      <c r="W1092" s="10" t="s">
        <v>26</v>
      </c>
    </row>
    <row r="1093" spans="1:23" ht="18" customHeight="1" x14ac:dyDescent="0.25">
      <c r="A1093" s="107">
        <v>1093</v>
      </c>
      <c r="B1093" s="3">
        <v>45311</v>
      </c>
      <c r="C1093" s="3" t="str">
        <f>TEXT(Table1[[#This Row],[CALL DATE]], "mmm yyy")</f>
        <v>Jan 2024</v>
      </c>
      <c r="D1093" s="12">
        <v>0.35069444444444442</v>
      </c>
      <c r="E1093" s="12">
        <v>0.35416666666666669</v>
      </c>
      <c r="F1093" s="130">
        <f>Table1[[#This Row],[CALL 
ATTENDED 
TIME]]-Table1[[#This Row],[CALL RECEIVED TIME]]</f>
        <v>3.4722222222222654E-3</v>
      </c>
      <c r="G1093" s="17" t="s">
        <v>3651</v>
      </c>
      <c r="H1093" s="5" t="s">
        <v>43</v>
      </c>
      <c r="I1093" s="5" t="s">
        <v>310</v>
      </c>
      <c r="J1093" s="2" t="s">
        <v>21</v>
      </c>
      <c r="K1093" s="5" t="s">
        <v>45</v>
      </c>
      <c r="L1093" s="18" t="s">
        <v>845</v>
      </c>
      <c r="M1093" s="18" t="s">
        <v>311</v>
      </c>
      <c r="N1093" s="2" t="s">
        <v>41</v>
      </c>
      <c r="O1093" s="2" t="s">
        <v>41</v>
      </c>
      <c r="P1093" s="3">
        <v>45311</v>
      </c>
      <c r="Q1093" s="3" t="str">
        <f>TEXT(Table1[[#This Row],[END DATE ]], "MMMM YYYY")</f>
        <v>January 2024</v>
      </c>
      <c r="R1093" s="4">
        <v>0.36458333333333331</v>
      </c>
      <c r="S1093" s="6">
        <f t="shared" si="54"/>
        <v>45311.350694444445</v>
      </c>
      <c r="T1093" s="6">
        <f t="shared" si="52"/>
        <v>45311.364583333336</v>
      </c>
      <c r="U1093" s="92">
        <f t="shared" si="53"/>
        <v>1.3888888890505768E-2</v>
      </c>
      <c r="V1093" s="2" t="s">
        <v>25</v>
      </c>
      <c r="W1093" s="2" t="s">
        <v>47</v>
      </c>
    </row>
    <row r="1094" spans="1:23" ht="18" customHeight="1" x14ac:dyDescent="0.25">
      <c r="A1094" s="107">
        <v>1094</v>
      </c>
      <c r="B1094" s="3">
        <v>45311</v>
      </c>
      <c r="C1094" s="3" t="str">
        <f>TEXT(Table1[[#This Row],[CALL DATE]], "mmm yyy")</f>
        <v>Jan 2024</v>
      </c>
      <c r="D1094" s="4">
        <v>0.36458333333333331</v>
      </c>
      <c r="E1094" s="4">
        <v>0.3659722222222222</v>
      </c>
      <c r="F1094" s="130">
        <f>Table1[[#This Row],[CALL 
ATTENDED 
TIME]]-Table1[[#This Row],[CALL RECEIVED TIME]]</f>
        <v>1.388888888888884E-3</v>
      </c>
      <c r="G1094" s="17" t="s">
        <v>57</v>
      </c>
      <c r="H1094" s="5" t="s">
        <v>27</v>
      </c>
      <c r="I1094" s="5" t="s">
        <v>58</v>
      </c>
      <c r="J1094" s="2" t="s">
        <v>21</v>
      </c>
      <c r="K1094" s="5" t="s">
        <v>1608</v>
      </c>
      <c r="L1094" s="18" t="s">
        <v>312</v>
      </c>
      <c r="M1094" s="18" t="s">
        <v>3469</v>
      </c>
      <c r="N1094" s="2" t="s">
        <v>41</v>
      </c>
      <c r="O1094" s="2" t="s">
        <v>41</v>
      </c>
      <c r="P1094" s="3">
        <v>45311</v>
      </c>
      <c r="Q1094" s="3" t="str">
        <f>TEXT(Table1[[#This Row],[END DATE ]], "MMMM YYYY")</f>
        <v>January 2024</v>
      </c>
      <c r="R1094" s="4">
        <v>0.375</v>
      </c>
      <c r="S1094" s="6">
        <f t="shared" si="54"/>
        <v>45311.364583333336</v>
      </c>
      <c r="T1094" s="6">
        <f t="shared" si="52"/>
        <v>45311.375</v>
      </c>
      <c r="U1094" s="92">
        <f t="shared" si="53"/>
        <v>1.0416666664241347E-2</v>
      </c>
      <c r="V1094" s="2" t="s">
        <v>25</v>
      </c>
      <c r="W1094" s="2" t="s">
        <v>47</v>
      </c>
    </row>
    <row r="1095" spans="1:23" ht="18" customHeight="1" x14ac:dyDescent="0.25">
      <c r="A1095" s="107">
        <v>1095</v>
      </c>
      <c r="B1095" s="3">
        <v>45311</v>
      </c>
      <c r="C1095" s="3" t="str">
        <f>TEXT(Table1[[#This Row],[CALL DATE]], "mmm yyy")</f>
        <v>Jan 2024</v>
      </c>
      <c r="D1095" s="4">
        <v>0.47916666666666669</v>
      </c>
      <c r="E1095" s="4">
        <v>0.4826388888888889</v>
      </c>
      <c r="F1095" s="130">
        <f>Table1[[#This Row],[CALL 
ATTENDED 
TIME]]-Table1[[#This Row],[CALL RECEIVED TIME]]</f>
        <v>3.4722222222222099E-3</v>
      </c>
      <c r="G1095" s="17" t="s">
        <v>3654</v>
      </c>
      <c r="H1095" s="5" t="s">
        <v>27</v>
      </c>
      <c r="I1095" s="5" t="s">
        <v>28</v>
      </c>
      <c r="J1095" s="2" t="s">
        <v>21</v>
      </c>
      <c r="K1095" s="2" t="s">
        <v>162</v>
      </c>
      <c r="L1095" s="18" t="s">
        <v>29</v>
      </c>
      <c r="M1095" s="18" t="s">
        <v>30</v>
      </c>
      <c r="N1095" s="63" t="s">
        <v>41</v>
      </c>
      <c r="O1095" s="2" t="s">
        <v>41</v>
      </c>
      <c r="P1095" s="3">
        <v>45311</v>
      </c>
      <c r="Q1095" s="3" t="str">
        <f>TEXT(Table1[[#This Row],[END DATE ]], "MMMM YYYY")</f>
        <v>January 2024</v>
      </c>
      <c r="R1095" s="4">
        <v>0.48958333333333331</v>
      </c>
      <c r="S1095" s="6">
        <f t="shared" si="54"/>
        <v>45311.479166666664</v>
      </c>
      <c r="T1095" s="6">
        <f t="shared" si="52"/>
        <v>45311.489583333336</v>
      </c>
      <c r="U1095" s="92">
        <f t="shared" si="53"/>
        <v>1.0416666671517305E-2</v>
      </c>
      <c r="V1095" s="2" t="s">
        <v>25</v>
      </c>
      <c r="W1095" s="10" t="s">
        <v>26</v>
      </c>
    </row>
    <row r="1096" spans="1:23" ht="18" customHeight="1" x14ac:dyDescent="0.25">
      <c r="A1096" s="107">
        <v>1096</v>
      </c>
      <c r="B1096" s="3">
        <v>45311</v>
      </c>
      <c r="C1096" s="3" t="str">
        <f>TEXT(Table1[[#This Row],[CALL DATE]], "mmm yyy")</f>
        <v>Jan 2024</v>
      </c>
      <c r="D1096" s="4">
        <v>0.53472222222222221</v>
      </c>
      <c r="E1096" s="4">
        <v>0.53819444444444442</v>
      </c>
      <c r="F1096" s="130">
        <f>Table1[[#This Row],[CALL 
ATTENDED 
TIME]]-Table1[[#This Row],[CALL RECEIVED TIME]]</f>
        <v>3.4722222222222099E-3</v>
      </c>
      <c r="G1096" s="17" t="s">
        <v>313</v>
      </c>
      <c r="H1096" s="5" t="s">
        <v>314</v>
      </c>
      <c r="I1096" s="5" t="s">
        <v>315</v>
      </c>
      <c r="J1096" s="2" t="s">
        <v>21</v>
      </c>
      <c r="K1096" s="2" t="s">
        <v>162</v>
      </c>
      <c r="L1096" s="18" t="s">
        <v>316</v>
      </c>
      <c r="M1096" s="18" t="s">
        <v>317</v>
      </c>
      <c r="N1096" s="63" t="s">
        <v>41</v>
      </c>
      <c r="O1096" s="2" t="s">
        <v>41</v>
      </c>
      <c r="P1096" s="3">
        <v>45311</v>
      </c>
      <c r="Q1096" s="3" t="str">
        <f>TEXT(Table1[[#This Row],[END DATE ]], "MMMM YYYY")</f>
        <v>January 2024</v>
      </c>
      <c r="R1096" s="4">
        <v>0.54861111111111105</v>
      </c>
      <c r="S1096" s="6">
        <f t="shared" si="54"/>
        <v>45311.534722222219</v>
      </c>
      <c r="T1096" s="6">
        <f t="shared" si="52"/>
        <v>45311.548611111109</v>
      </c>
      <c r="U1096" s="92">
        <f t="shared" si="53"/>
        <v>1.3888888890505768E-2</v>
      </c>
      <c r="V1096" s="2" t="s">
        <v>25</v>
      </c>
      <c r="W1096" s="10" t="s">
        <v>26</v>
      </c>
    </row>
    <row r="1097" spans="1:23" ht="18" customHeight="1" x14ac:dyDescent="0.25">
      <c r="A1097" s="107">
        <v>1097</v>
      </c>
      <c r="B1097" s="3">
        <v>45311</v>
      </c>
      <c r="C1097" s="3" t="str">
        <f>TEXT(Table1[[#This Row],[CALL DATE]], "mmm yyy")</f>
        <v>Jan 2024</v>
      </c>
      <c r="D1097" s="4">
        <v>0.64583333333333337</v>
      </c>
      <c r="E1097" s="4">
        <v>0.65277777777777779</v>
      </c>
      <c r="F1097" s="130">
        <f>Table1[[#This Row],[CALL 
ATTENDED 
TIME]]-Table1[[#This Row],[CALL RECEIVED TIME]]</f>
        <v>6.9444444444444198E-3</v>
      </c>
      <c r="G1097" s="17" t="s">
        <v>3651</v>
      </c>
      <c r="H1097" s="5" t="s">
        <v>43</v>
      </c>
      <c r="I1097" s="5" t="s">
        <v>310</v>
      </c>
      <c r="J1097" s="2" t="s">
        <v>21</v>
      </c>
      <c r="K1097" s="5" t="s">
        <v>45</v>
      </c>
      <c r="L1097" s="17" t="s">
        <v>3429</v>
      </c>
      <c r="M1097" s="18" t="s">
        <v>318</v>
      </c>
      <c r="N1097" s="2" t="s">
        <v>41</v>
      </c>
      <c r="O1097" s="2" t="s">
        <v>41</v>
      </c>
      <c r="P1097" s="3">
        <v>45311</v>
      </c>
      <c r="Q1097" s="3" t="str">
        <f>TEXT(Table1[[#This Row],[END DATE ]], "MMMM YYYY")</f>
        <v>January 2024</v>
      </c>
      <c r="R1097" s="4">
        <v>0.6875</v>
      </c>
      <c r="S1097" s="6">
        <f t="shared" si="54"/>
        <v>45311.645833333336</v>
      </c>
      <c r="T1097" s="6">
        <f t="shared" ref="T1097:T1160" si="55">P1097+R1097</f>
        <v>45311.6875</v>
      </c>
      <c r="U1097" s="92">
        <f t="shared" ref="U1097:U1160" si="56">T1097-S1097</f>
        <v>4.1666666664241347E-2</v>
      </c>
      <c r="V1097" s="2" t="s">
        <v>25</v>
      </c>
      <c r="W1097" s="2" t="s">
        <v>47</v>
      </c>
    </row>
    <row r="1098" spans="1:23" ht="18" customHeight="1" x14ac:dyDescent="0.25">
      <c r="A1098" s="107">
        <v>1098</v>
      </c>
      <c r="B1098" s="3">
        <v>45311</v>
      </c>
      <c r="C1098" s="3" t="str">
        <f>TEXT(Table1[[#This Row],[CALL DATE]], "mmm yyy")</f>
        <v>Jan 2024</v>
      </c>
      <c r="D1098" s="4">
        <v>0.84027777777777779</v>
      </c>
      <c r="E1098" s="4">
        <v>0.84375</v>
      </c>
      <c r="F1098" s="130">
        <f>Table1[[#This Row],[CALL 
ATTENDED 
TIME]]-Table1[[#This Row],[CALL RECEIVED TIME]]</f>
        <v>3.4722222222222099E-3</v>
      </c>
      <c r="G1098" s="17" t="s">
        <v>165</v>
      </c>
      <c r="H1098" s="5" t="s">
        <v>43</v>
      </c>
      <c r="I1098" s="5" t="s">
        <v>319</v>
      </c>
      <c r="J1098" s="5" t="s">
        <v>38</v>
      </c>
      <c r="K1098" s="5" t="s">
        <v>1608</v>
      </c>
      <c r="L1098" s="18" t="s">
        <v>320</v>
      </c>
      <c r="M1098" s="18" t="s">
        <v>321</v>
      </c>
      <c r="N1098" s="2" t="s">
        <v>322</v>
      </c>
      <c r="O1098" s="2" t="s">
        <v>41</v>
      </c>
      <c r="P1098" s="3">
        <v>45311</v>
      </c>
      <c r="Q1098" s="3" t="str">
        <f>TEXT(Table1[[#This Row],[END DATE ]], "MMMM YYYY")</f>
        <v>January 2024</v>
      </c>
      <c r="R1098" s="4">
        <v>0.89583333333333337</v>
      </c>
      <c r="S1098" s="6">
        <f t="shared" si="54"/>
        <v>45311.840277777781</v>
      </c>
      <c r="T1098" s="6">
        <f t="shared" si="55"/>
        <v>45311.895833333336</v>
      </c>
      <c r="U1098" s="92">
        <f t="shared" si="56"/>
        <v>5.5555555554747116E-2</v>
      </c>
      <c r="V1098" s="2" t="s">
        <v>25</v>
      </c>
      <c r="W1098" s="10" t="s">
        <v>26</v>
      </c>
    </row>
    <row r="1099" spans="1:23" ht="18" customHeight="1" x14ac:dyDescent="0.25">
      <c r="A1099" s="107">
        <v>1099</v>
      </c>
      <c r="B1099" s="3">
        <v>45311</v>
      </c>
      <c r="C1099" s="3" t="str">
        <f>TEXT(Table1[[#This Row],[CALL DATE]], "mmm yyy")</f>
        <v>Jan 2024</v>
      </c>
      <c r="D1099" s="4">
        <v>0.88194444444444453</v>
      </c>
      <c r="E1099" s="4">
        <v>0.88541666666666663</v>
      </c>
      <c r="F1099" s="130">
        <f>Table1[[#This Row],[CALL 
ATTENDED 
TIME]]-Table1[[#This Row],[CALL RECEIVED TIME]]</f>
        <v>3.4722222222220989E-3</v>
      </c>
      <c r="G1099" s="17" t="s">
        <v>165</v>
      </c>
      <c r="H1099" s="5" t="s">
        <v>43</v>
      </c>
      <c r="I1099" s="5" t="s">
        <v>166</v>
      </c>
      <c r="J1099" s="2" t="s">
        <v>38</v>
      </c>
      <c r="K1099" s="5" t="s">
        <v>1608</v>
      </c>
      <c r="L1099" s="18" t="s">
        <v>323</v>
      </c>
      <c r="M1099" s="18" t="s">
        <v>324</v>
      </c>
      <c r="N1099" s="2" t="s">
        <v>3326</v>
      </c>
      <c r="O1099" s="2" t="s">
        <v>41</v>
      </c>
      <c r="P1099" s="3">
        <v>45311</v>
      </c>
      <c r="Q1099" s="3" t="str">
        <f>TEXT(Table1[[#This Row],[END DATE ]], "MMMM YYYY")</f>
        <v>January 2024</v>
      </c>
      <c r="R1099" s="4">
        <v>0.89583333333333337</v>
      </c>
      <c r="S1099" s="6">
        <f t="shared" si="54"/>
        <v>45311.881944444445</v>
      </c>
      <c r="T1099" s="6">
        <f t="shared" si="55"/>
        <v>45311.895833333336</v>
      </c>
      <c r="U1099" s="92">
        <f t="shared" si="56"/>
        <v>1.3888888890505768E-2</v>
      </c>
      <c r="V1099" s="2" t="s">
        <v>25</v>
      </c>
      <c r="W1099" s="10" t="s">
        <v>26</v>
      </c>
    </row>
    <row r="1100" spans="1:23" ht="18" customHeight="1" x14ac:dyDescent="0.25">
      <c r="A1100" s="107">
        <v>1100</v>
      </c>
      <c r="B1100" s="3">
        <v>45311</v>
      </c>
      <c r="C1100" s="3" t="str">
        <f>TEXT(Table1[[#This Row],[CALL DATE]], "mmm yyy")</f>
        <v>Jan 2024</v>
      </c>
      <c r="D1100" s="4">
        <v>0.46527777777777773</v>
      </c>
      <c r="E1100" s="4">
        <v>0.47222222222222227</v>
      </c>
      <c r="F1100" s="130">
        <f>Table1[[#This Row],[CALL 
ATTENDED 
TIME]]-Table1[[#This Row],[CALL RECEIVED TIME]]</f>
        <v>6.9444444444445308E-3</v>
      </c>
      <c r="G1100" s="17" t="s">
        <v>3641</v>
      </c>
      <c r="H1100" s="5" t="s">
        <v>325</v>
      </c>
      <c r="I1100" s="5" t="s">
        <v>326</v>
      </c>
      <c r="J1100" s="5" t="s">
        <v>54</v>
      </c>
      <c r="K1100" s="2" t="s">
        <v>162</v>
      </c>
      <c r="L1100" s="20" t="s">
        <v>22</v>
      </c>
      <c r="M1100" s="18" t="s">
        <v>327</v>
      </c>
      <c r="N1100" s="2" t="s">
        <v>41</v>
      </c>
      <c r="O1100" s="2" t="s">
        <v>41</v>
      </c>
      <c r="P1100" s="3">
        <v>45311</v>
      </c>
      <c r="Q1100" s="3" t="str">
        <f>TEXT(Table1[[#This Row],[END DATE ]], "MMMM YYYY")</f>
        <v>January 2024</v>
      </c>
      <c r="R1100" s="4">
        <v>0.4826388888888889</v>
      </c>
      <c r="S1100" s="6">
        <f t="shared" si="54"/>
        <v>45311.465277777781</v>
      </c>
      <c r="T1100" s="6">
        <f t="shared" si="55"/>
        <v>45311.482638888891</v>
      </c>
      <c r="U1100" s="92">
        <f t="shared" si="56"/>
        <v>1.7361111109494232E-2</v>
      </c>
      <c r="V1100" s="2" t="s">
        <v>25</v>
      </c>
      <c r="W1100" s="2" t="s">
        <v>42</v>
      </c>
    </row>
    <row r="1101" spans="1:23" ht="18" customHeight="1" x14ac:dyDescent="0.25">
      <c r="A1101" s="107">
        <v>1101</v>
      </c>
      <c r="B1101" s="3">
        <v>45312</v>
      </c>
      <c r="C1101" s="3" t="str">
        <f>TEXT(Table1[[#This Row],[CALL DATE]], "mmm yyy")</f>
        <v>Jan 2024</v>
      </c>
      <c r="D1101" s="4">
        <v>1.3888888888888888E-2</v>
      </c>
      <c r="E1101" s="4">
        <v>1.6666666666666666E-2</v>
      </c>
      <c r="F1101" s="130">
        <f>Table1[[#This Row],[CALL 
ATTENDED 
TIME]]-Table1[[#This Row],[CALL RECEIVED TIME]]</f>
        <v>2.7777777777777783E-3</v>
      </c>
      <c r="G1101" s="17" t="s">
        <v>3666</v>
      </c>
      <c r="H1101" s="2" t="s">
        <v>328</v>
      </c>
      <c r="I1101" s="2" t="s">
        <v>329</v>
      </c>
      <c r="J1101" s="2" t="s">
        <v>21</v>
      </c>
      <c r="K1101" s="2" t="s">
        <v>162</v>
      </c>
      <c r="L1101" s="18" t="s">
        <v>22</v>
      </c>
      <c r="M1101" s="18" t="s">
        <v>330</v>
      </c>
      <c r="N1101" s="63" t="s">
        <v>41</v>
      </c>
      <c r="O1101" s="2" t="s">
        <v>41</v>
      </c>
      <c r="P1101" s="3">
        <v>45312</v>
      </c>
      <c r="Q1101" s="3" t="str">
        <f>TEXT(Table1[[#This Row],[END DATE ]], "MMMM YYYY")</f>
        <v>January 2024</v>
      </c>
      <c r="R1101" s="4">
        <v>2.0833333333333332E-2</v>
      </c>
      <c r="S1101" s="6">
        <f t="shared" si="54"/>
        <v>45312.013888888891</v>
      </c>
      <c r="T1101" s="6">
        <f t="shared" si="55"/>
        <v>45312.020833333336</v>
      </c>
      <c r="U1101" s="92">
        <f t="shared" si="56"/>
        <v>6.9444444452528842E-3</v>
      </c>
      <c r="V1101" s="2" t="s">
        <v>25</v>
      </c>
      <c r="W1101" s="10" t="s">
        <v>26</v>
      </c>
    </row>
    <row r="1102" spans="1:23" ht="18" customHeight="1" x14ac:dyDescent="0.25">
      <c r="A1102" s="107">
        <v>1102</v>
      </c>
      <c r="B1102" s="3">
        <v>45312</v>
      </c>
      <c r="C1102" s="3" t="str">
        <f>TEXT(Table1[[#This Row],[CALL DATE]], "mmm yyy")</f>
        <v>Jan 2024</v>
      </c>
      <c r="D1102" s="4">
        <v>4.1666666666666664E-2</v>
      </c>
      <c r="E1102" s="4">
        <v>4.3750000000000004E-2</v>
      </c>
      <c r="F1102" s="130">
        <f>Table1[[#This Row],[CALL 
ATTENDED 
TIME]]-Table1[[#This Row],[CALL RECEIVED TIME]]</f>
        <v>2.0833333333333398E-3</v>
      </c>
      <c r="G1102" s="17" t="s">
        <v>3666</v>
      </c>
      <c r="H1102" s="5" t="s">
        <v>27</v>
      </c>
      <c r="I1102" s="5" t="s">
        <v>85</v>
      </c>
      <c r="J1102" s="2" t="s">
        <v>21</v>
      </c>
      <c r="K1102" s="5" t="s">
        <v>1608</v>
      </c>
      <c r="L1102" s="18" t="s">
        <v>22</v>
      </c>
      <c r="M1102" s="18" t="s">
        <v>3669</v>
      </c>
      <c r="N1102" s="63" t="s">
        <v>41</v>
      </c>
      <c r="O1102" s="2" t="s">
        <v>41</v>
      </c>
      <c r="P1102" s="3">
        <v>45312</v>
      </c>
      <c r="Q1102" s="3" t="str">
        <f>TEXT(Table1[[#This Row],[END DATE ]], "MMMM YYYY")</f>
        <v>January 2024</v>
      </c>
      <c r="R1102" s="4">
        <v>5.2083333333333336E-2</v>
      </c>
      <c r="S1102" s="6">
        <f t="shared" si="54"/>
        <v>45312.041666666664</v>
      </c>
      <c r="T1102" s="6">
        <f t="shared" si="55"/>
        <v>45312.052083333336</v>
      </c>
      <c r="U1102" s="92">
        <f t="shared" si="56"/>
        <v>1.0416666671517305E-2</v>
      </c>
      <c r="V1102" s="2" t="s">
        <v>25</v>
      </c>
      <c r="W1102" s="10" t="s">
        <v>26</v>
      </c>
    </row>
    <row r="1103" spans="1:23" ht="18" customHeight="1" x14ac:dyDescent="0.25">
      <c r="A1103" s="107">
        <v>1103</v>
      </c>
      <c r="B1103" s="3">
        <v>45312</v>
      </c>
      <c r="C1103" s="3" t="str">
        <f>TEXT(Table1[[#This Row],[CALL DATE]], "mmm yyy")</f>
        <v>Jan 2024</v>
      </c>
      <c r="D1103" s="4">
        <v>8.3333333333333329E-2</v>
      </c>
      <c r="E1103" s="4">
        <v>8.6805555555555566E-2</v>
      </c>
      <c r="F1103" s="130">
        <f>Table1[[#This Row],[CALL 
ATTENDED 
TIME]]-Table1[[#This Row],[CALL RECEIVED TIME]]</f>
        <v>3.4722222222222376E-3</v>
      </c>
      <c r="G1103" s="17" t="s">
        <v>3678</v>
      </c>
      <c r="H1103" s="5" t="s">
        <v>132</v>
      </c>
      <c r="I1103" s="5" t="s">
        <v>331</v>
      </c>
      <c r="J1103" s="2" t="s">
        <v>21</v>
      </c>
      <c r="K1103" s="2" t="s">
        <v>162</v>
      </c>
      <c r="L1103" s="18" t="s">
        <v>22</v>
      </c>
      <c r="M1103" s="18" t="s">
        <v>332</v>
      </c>
      <c r="N1103" s="63" t="s">
        <v>41</v>
      </c>
      <c r="O1103" s="2" t="s">
        <v>41</v>
      </c>
      <c r="P1103" s="3">
        <v>45312</v>
      </c>
      <c r="Q1103" s="3" t="str">
        <f>TEXT(Table1[[#This Row],[END DATE ]], "MMMM YYYY")</f>
        <v>January 2024</v>
      </c>
      <c r="R1103" s="4">
        <v>9.0277777777777776E-2</v>
      </c>
      <c r="S1103" s="6">
        <f t="shared" si="54"/>
        <v>45312.083333333336</v>
      </c>
      <c r="T1103" s="6">
        <f t="shared" si="55"/>
        <v>45312.090277777781</v>
      </c>
      <c r="U1103" s="92">
        <f t="shared" si="56"/>
        <v>6.9444444452528842E-3</v>
      </c>
      <c r="V1103" s="2" t="s">
        <v>25</v>
      </c>
      <c r="W1103" s="10" t="s">
        <v>26</v>
      </c>
    </row>
    <row r="1104" spans="1:23" ht="18" customHeight="1" x14ac:dyDescent="0.25">
      <c r="A1104" s="107">
        <v>1104</v>
      </c>
      <c r="B1104" s="3">
        <v>45313</v>
      </c>
      <c r="C1104" s="3" t="str">
        <f>TEXT(Table1[[#This Row],[CALL DATE]], "mmm yyy")</f>
        <v>Jan 2024</v>
      </c>
      <c r="D1104" s="4">
        <v>0.47916666666666669</v>
      </c>
      <c r="E1104" s="4">
        <v>0.4861111111111111</v>
      </c>
      <c r="F1104" s="130">
        <f>Table1[[#This Row],[CALL 
ATTENDED 
TIME]]-Table1[[#This Row],[CALL RECEIVED TIME]]</f>
        <v>6.9444444444444198E-3</v>
      </c>
      <c r="G1104" s="18" t="s">
        <v>1844</v>
      </c>
      <c r="H1104" s="5" t="s">
        <v>333</v>
      </c>
      <c r="I1104" s="5" t="s">
        <v>334</v>
      </c>
      <c r="J1104" s="5" t="s">
        <v>54</v>
      </c>
      <c r="K1104" s="5" t="s">
        <v>1608</v>
      </c>
      <c r="L1104" s="18" t="s">
        <v>335</v>
      </c>
      <c r="M1104" s="18" t="s">
        <v>3555</v>
      </c>
      <c r="N1104" s="63" t="s">
        <v>41</v>
      </c>
      <c r="O1104" s="2" t="s">
        <v>41</v>
      </c>
      <c r="P1104" s="3">
        <v>45313</v>
      </c>
      <c r="Q1104" s="3" t="str">
        <f>TEXT(Table1[[#This Row],[END DATE ]], "MMMM YYYY")</f>
        <v>January 2024</v>
      </c>
      <c r="R1104" s="4">
        <v>0.48958333333333331</v>
      </c>
      <c r="S1104" s="6">
        <f t="shared" si="54"/>
        <v>45313.479166666664</v>
      </c>
      <c r="T1104" s="6">
        <f t="shared" si="55"/>
        <v>45313.489583333336</v>
      </c>
      <c r="U1104" s="92">
        <f t="shared" si="56"/>
        <v>1.0416666671517305E-2</v>
      </c>
      <c r="V1104" s="2" t="s">
        <v>25</v>
      </c>
      <c r="W1104" s="10" t="s">
        <v>26</v>
      </c>
    </row>
    <row r="1105" spans="1:23" ht="18" customHeight="1" x14ac:dyDescent="0.25">
      <c r="A1105" s="107">
        <v>1105</v>
      </c>
      <c r="B1105" s="3">
        <v>45314</v>
      </c>
      <c r="C1105" s="3" t="str">
        <f>TEXT(Table1[[#This Row],[CALL DATE]], "mmm yyy")</f>
        <v>Jan 2024</v>
      </c>
      <c r="D1105" s="4">
        <v>0.85763888888888884</v>
      </c>
      <c r="E1105" s="4">
        <v>0.86111111111111116</v>
      </c>
      <c r="F1105" s="130">
        <f>Table1[[#This Row],[CALL 
ATTENDED 
TIME]]-Table1[[#This Row],[CALL RECEIVED TIME]]</f>
        <v>3.4722222222223209E-3</v>
      </c>
      <c r="G1105" s="17" t="s">
        <v>3641</v>
      </c>
      <c r="H1105" s="5" t="s">
        <v>36</v>
      </c>
      <c r="I1105" s="5" t="s">
        <v>37</v>
      </c>
      <c r="J1105" s="2" t="s">
        <v>171</v>
      </c>
      <c r="K1105" s="2" t="s">
        <v>162</v>
      </c>
      <c r="L1105" s="18" t="s">
        <v>336</v>
      </c>
      <c r="M1105" s="18" t="s">
        <v>337</v>
      </c>
      <c r="N1105" s="2" t="s">
        <v>41</v>
      </c>
      <c r="O1105" s="2" t="s">
        <v>41</v>
      </c>
      <c r="P1105" s="3">
        <v>45314</v>
      </c>
      <c r="Q1105" s="3" t="str">
        <f>TEXT(Table1[[#This Row],[END DATE ]], "MMMM YYYY")</f>
        <v>January 2024</v>
      </c>
      <c r="R1105" s="4">
        <v>0.86458333333333337</v>
      </c>
      <c r="S1105" s="6">
        <f t="shared" si="54"/>
        <v>45314.857638888891</v>
      </c>
      <c r="T1105" s="6">
        <f t="shared" si="55"/>
        <v>45314.864583333336</v>
      </c>
      <c r="U1105" s="92">
        <f t="shared" si="56"/>
        <v>6.9444444452528842E-3</v>
      </c>
      <c r="V1105" s="2" t="s">
        <v>25</v>
      </c>
      <c r="W1105" s="2" t="s">
        <v>42</v>
      </c>
    </row>
    <row r="1106" spans="1:23" ht="18" customHeight="1" x14ac:dyDescent="0.25">
      <c r="A1106" s="107">
        <v>1106</v>
      </c>
      <c r="B1106" s="3">
        <v>45314</v>
      </c>
      <c r="C1106" s="3" t="str">
        <f>TEXT(Table1[[#This Row],[CALL DATE]], "mmm yyy")</f>
        <v>Jan 2024</v>
      </c>
      <c r="D1106" s="4">
        <v>0.51388888888888895</v>
      </c>
      <c r="E1106" s="4">
        <v>0.52083333333333337</v>
      </c>
      <c r="F1106" s="130">
        <f>Table1[[#This Row],[CALL 
ATTENDED 
TIME]]-Table1[[#This Row],[CALL RECEIVED TIME]]</f>
        <v>6.9444444444444198E-3</v>
      </c>
      <c r="G1106" s="17" t="s">
        <v>3653</v>
      </c>
      <c r="H1106" s="5" t="s">
        <v>27</v>
      </c>
      <c r="I1106" s="5" t="s">
        <v>338</v>
      </c>
      <c r="J1106" s="5" t="s">
        <v>54</v>
      </c>
      <c r="K1106" s="2" t="s">
        <v>182</v>
      </c>
      <c r="L1106" s="18" t="s">
        <v>339</v>
      </c>
      <c r="M1106" s="18" t="s">
        <v>340</v>
      </c>
      <c r="N1106" s="63" t="s">
        <v>41</v>
      </c>
      <c r="O1106" s="2" t="s">
        <v>341</v>
      </c>
      <c r="P1106" s="3">
        <v>45314</v>
      </c>
      <c r="Q1106" s="3" t="str">
        <f>TEXT(Table1[[#This Row],[END DATE ]], "MMMM YYYY")</f>
        <v>January 2024</v>
      </c>
      <c r="R1106" s="4">
        <v>0.53125</v>
      </c>
      <c r="S1106" s="6">
        <f t="shared" si="54"/>
        <v>45314.513888888891</v>
      </c>
      <c r="T1106" s="6">
        <f t="shared" si="55"/>
        <v>45314.53125</v>
      </c>
      <c r="U1106" s="92">
        <f t="shared" si="56"/>
        <v>1.7361111109494232E-2</v>
      </c>
      <c r="V1106" s="2" t="s">
        <v>72</v>
      </c>
      <c r="W1106" s="10" t="s">
        <v>26</v>
      </c>
    </row>
    <row r="1107" spans="1:23" ht="18" customHeight="1" x14ac:dyDescent="0.25">
      <c r="A1107" s="107">
        <v>1107</v>
      </c>
      <c r="B1107" s="3">
        <v>45314</v>
      </c>
      <c r="C1107" s="3" t="str">
        <f>TEXT(Table1[[#This Row],[CALL DATE]], "mmm yyy")</f>
        <v>Jan 2024</v>
      </c>
      <c r="D1107" s="4">
        <v>0.4861111111111111</v>
      </c>
      <c r="E1107" s="4">
        <v>0.48958333333333331</v>
      </c>
      <c r="F1107" s="130">
        <f>Table1[[#This Row],[CALL 
ATTENDED 
TIME]]-Table1[[#This Row],[CALL RECEIVED TIME]]</f>
        <v>3.4722222222222099E-3</v>
      </c>
      <c r="G1107" s="17" t="s">
        <v>190</v>
      </c>
      <c r="H1107" s="5" t="s">
        <v>240</v>
      </c>
      <c r="I1107" s="5" t="s">
        <v>241</v>
      </c>
      <c r="J1107" s="5" t="s">
        <v>77</v>
      </c>
      <c r="K1107" s="5" t="s">
        <v>45</v>
      </c>
      <c r="L1107" s="17" t="s">
        <v>342</v>
      </c>
      <c r="M1107" s="17" t="s">
        <v>343</v>
      </c>
      <c r="N1107" s="63" t="s">
        <v>41</v>
      </c>
      <c r="O1107" s="2" t="s">
        <v>41</v>
      </c>
      <c r="P1107" s="3">
        <v>45314</v>
      </c>
      <c r="Q1107" s="3" t="str">
        <f>TEXT(Table1[[#This Row],[END DATE ]], "MMMM YYYY")</f>
        <v>January 2024</v>
      </c>
      <c r="R1107" s="4">
        <v>0.49652777777777773</v>
      </c>
      <c r="S1107" s="6">
        <f t="shared" si="54"/>
        <v>45314.486111111109</v>
      </c>
      <c r="T1107" s="6">
        <f t="shared" si="55"/>
        <v>45314.496527777781</v>
      </c>
      <c r="U1107" s="92">
        <f t="shared" si="56"/>
        <v>1.0416666671517305E-2</v>
      </c>
      <c r="V1107" s="2" t="s">
        <v>25</v>
      </c>
      <c r="W1107" s="10" t="s">
        <v>26</v>
      </c>
    </row>
    <row r="1108" spans="1:23" ht="18" customHeight="1" x14ac:dyDescent="0.25">
      <c r="A1108" s="107">
        <v>1108</v>
      </c>
      <c r="B1108" s="3">
        <v>45315</v>
      </c>
      <c r="C1108" s="3" t="str">
        <f>TEXT(Table1[[#This Row],[CALL DATE]], "mmm yyy")</f>
        <v>Jan 2024</v>
      </c>
      <c r="D1108" s="4">
        <v>0.41666666666666669</v>
      </c>
      <c r="E1108" s="4">
        <v>0.41944444444444445</v>
      </c>
      <c r="F1108" s="130">
        <f>Table1[[#This Row],[CALL 
ATTENDED 
TIME]]-Table1[[#This Row],[CALL RECEIVED TIME]]</f>
        <v>2.7777777777777679E-3</v>
      </c>
      <c r="G1108" s="17" t="s">
        <v>165</v>
      </c>
      <c r="H1108" s="5" t="s">
        <v>43</v>
      </c>
      <c r="I1108" s="5" t="s">
        <v>166</v>
      </c>
      <c r="J1108" s="2" t="s">
        <v>21</v>
      </c>
      <c r="K1108" s="5" t="s">
        <v>1608</v>
      </c>
      <c r="L1108" s="18" t="s">
        <v>344</v>
      </c>
      <c r="M1108" s="18" t="s">
        <v>345</v>
      </c>
      <c r="N1108" s="2" t="s">
        <v>3326</v>
      </c>
      <c r="O1108" s="2" t="s">
        <v>41</v>
      </c>
      <c r="P1108" s="3">
        <v>45315</v>
      </c>
      <c r="Q1108" s="3" t="str">
        <f>TEXT(Table1[[#This Row],[END DATE ]], "MMMM YYYY")</f>
        <v>January 2024</v>
      </c>
      <c r="R1108" s="4">
        <v>0.42708333333333331</v>
      </c>
      <c r="S1108" s="6">
        <f t="shared" si="54"/>
        <v>45315.416666666664</v>
      </c>
      <c r="T1108" s="6">
        <f t="shared" si="55"/>
        <v>45315.427083333336</v>
      </c>
      <c r="U1108" s="92">
        <f t="shared" si="56"/>
        <v>1.0416666671517305E-2</v>
      </c>
      <c r="V1108" s="2" t="s">
        <v>25</v>
      </c>
      <c r="W1108" s="10" t="s">
        <v>26</v>
      </c>
    </row>
    <row r="1109" spans="1:23" ht="18" customHeight="1" x14ac:dyDescent="0.25">
      <c r="A1109" s="107">
        <v>1109</v>
      </c>
      <c r="B1109" s="3">
        <v>45315</v>
      </c>
      <c r="C1109" s="3" t="str">
        <f>TEXT(Table1[[#This Row],[CALL DATE]], "mmm yyy")</f>
        <v>Jan 2024</v>
      </c>
      <c r="D1109" s="4">
        <v>0.54513888888888895</v>
      </c>
      <c r="E1109" s="4">
        <v>0.54861111111111105</v>
      </c>
      <c r="F1109" s="130">
        <f>Table1[[#This Row],[CALL 
ATTENDED 
TIME]]-Table1[[#This Row],[CALL RECEIVED TIME]]</f>
        <v>3.4722222222220989E-3</v>
      </c>
      <c r="G1109" s="17" t="s">
        <v>3654</v>
      </c>
      <c r="H1109" s="5" t="s">
        <v>27</v>
      </c>
      <c r="I1109" s="5" t="s">
        <v>28</v>
      </c>
      <c r="J1109" s="5" t="s">
        <v>38</v>
      </c>
      <c r="K1109" s="2" t="s">
        <v>162</v>
      </c>
      <c r="L1109" s="18" t="s">
        <v>29</v>
      </c>
      <c r="M1109" s="18" t="s">
        <v>346</v>
      </c>
      <c r="N1109" s="2" t="s">
        <v>2546</v>
      </c>
      <c r="O1109" s="2" t="s">
        <v>41</v>
      </c>
      <c r="P1109" s="3">
        <v>45315</v>
      </c>
      <c r="Q1109" s="3" t="str">
        <f>TEXT(Table1[[#This Row],[END DATE ]], "MMMM YYYY")</f>
        <v>January 2024</v>
      </c>
      <c r="R1109" s="4">
        <v>0.5625</v>
      </c>
      <c r="S1109" s="6">
        <f t="shared" si="54"/>
        <v>45315.545138888891</v>
      </c>
      <c r="T1109" s="6">
        <f t="shared" si="55"/>
        <v>45315.5625</v>
      </c>
      <c r="U1109" s="92">
        <f t="shared" si="56"/>
        <v>1.7361111109494232E-2</v>
      </c>
      <c r="V1109" s="2" t="s">
        <v>25</v>
      </c>
      <c r="W1109" s="10" t="s">
        <v>26</v>
      </c>
    </row>
    <row r="1110" spans="1:23" ht="18" customHeight="1" x14ac:dyDescent="0.25">
      <c r="A1110" s="107">
        <v>1110</v>
      </c>
      <c r="B1110" s="3">
        <v>45315</v>
      </c>
      <c r="C1110" s="3" t="str">
        <f>TEXT(Table1[[#This Row],[CALL DATE]], "mmm yyy")</f>
        <v>Jan 2024</v>
      </c>
      <c r="D1110" s="4">
        <v>0.67361111111111116</v>
      </c>
      <c r="E1110" s="4">
        <v>0.67708333333333337</v>
      </c>
      <c r="F1110" s="130">
        <f>Table1[[#This Row],[CALL 
ATTENDED 
TIME]]-Table1[[#This Row],[CALL RECEIVED TIME]]</f>
        <v>3.4722222222222099E-3</v>
      </c>
      <c r="G1110" s="17" t="s">
        <v>3676</v>
      </c>
      <c r="H1110" s="5" t="s">
        <v>43</v>
      </c>
      <c r="I1110" s="5" t="s">
        <v>234</v>
      </c>
      <c r="J1110" s="13" t="s">
        <v>38</v>
      </c>
      <c r="K1110" s="2" t="s">
        <v>162</v>
      </c>
      <c r="L1110" s="18" t="s">
        <v>347</v>
      </c>
      <c r="M1110" s="18" t="s">
        <v>348</v>
      </c>
      <c r="N1110" s="2" t="s">
        <v>3333</v>
      </c>
      <c r="O1110" s="2" t="s">
        <v>41</v>
      </c>
      <c r="P1110" s="3">
        <v>45315</v>
      </c>
      <c r="Q1110" s="3" t="str">
        <f>TEXT(Table1[[#This Row],[END DATE ]], "MMMM YYYY")</f>
        <v>January 2024</v>
      </c>
      <c r="R1110" s="4">
        <v>0.6875</v>
      </c>
      <c r="S1110" s="6">
        <f t="shared" si="54"/>
        <v>45315.673611111109</v>
      </c>
      <c r="T1110" s="6">
        <f t="shared" si="55"/>
        <v>45315.6875</v>
      </c>
      <c r="U1110" s="92">
        <f t="shared" si="56"/>
        <v>1.3888888890505768E-2</v>
      </c>
      <c r="V1110" s="2" t="s">
        <v>25</v>
      </c>
      <c r="W1110" s="10" t="s">
        <v>26</v>
      </c>
    </row>
    <row r="1111" spans="1:23" ht="18" customHeight="1" x14ac:dyDescent="0.25">
      <c r="A1111" s="107">
        <v>1111</v>
      </c>
      <c r="B1111" s="3">
        <v>45315</v>
      </c>
      <c r="C1111" s="3" t="str">
        <f>TEXT(Table1[[#This Row],[CALL DATE]], "mmm yyy")</f>
        <v>Jan 2024</v>
      </c>
      <c r="D1111" s="4">
        <v>0.5</v>
      </c>
      <c r="E1111" s="4">
        <v>0.50694444444444442</v>
      </c>
      <c r="F1111" s="130">
        <f>Table1[[#This Row],[CALL 
ATTENDED 
TIME]]-Table1[[#This Row],[CALL RECEIVED TIME]]</f>
        <v>6.9444444444444198E-3</v>
      </c>
      <c r="G1111" s="17" t="s">
        <v>349</v>
      </c>
      <c r="H1111" s="5" t="s">
        <v>350</v>
      </c>
      <c r="I1111" s="5" t="s">
        <v>351</v>
      </c>
      <c r="J1111" s="5" t="s">
        <v>54</v>
      </c>
      <c r="K1111" s="5" t="s">
        <v>179</v>
      </c>
      <c r="L1111" s="20" t="s">
        <v>352</v>
      </c>
      <c r="M1111" s="18" t="s">
        <v>353</v>
      </c>
      <c r="N1111" s="63" t="s">
        <v>41</v>
      </c>
      <c r="O1111" s="2" t="s">
        <v>41</v>
      </c>
      <c r="P1111" s="3">
        <v>45315</v>
      </c>
      <c r="Q1111" s="3" t="str">
        <f>TEXT(Table1[[#This Row],[END DATE ]], "MMMM YYYY")</f>
        <v>January 2024</v>
      </c>
      <c r="R1111" s="4">
        <v>0.52430555555555558</v>
      </c>
      <c r="S1111" s="6">
        <f t="shared" si="54"/>
        <v>45315.5</v>
      </c>
      <c r="T1111" s="6">
        <f t="shared" si="55"/>
        <v>45315.524305555555</v>
      </c>
      <c r="U1111" s="92">
        <f t="shared" si="56"/>
        <v>2.4305555554747116E-2</v>
      </c>
      <c r="V1111" s="2" t="s">
        <v>25</v>
      </c>
      <c r="W1111" s="10" t="s">
        <v>26</v>
      </c>
    </row>
    <row r="1112" spans="1:23" ht="18" customHeight="1" x14ac:dyDescent="0.25">
      <c r="A1112" s="107">
        <v>1112</v>
      </c>
      <c r="B1112" s="3">
        <v>45315</v>
      </c>
      <c r="C1112" s="3" t="str">
        <f>TEXT(Table1[[#This Row],[CALL DATE]], "mmm yyy")</f>
        <v>Jan 2024</v>
      </c>
      <c r="D1112" s="4">
        <v>0.33333333333333331</v>
      </c>
      <c r="E1112" s="4">
        <v>0.34027777777777773</v>
      </c>
      <c r="F1112" s="130">
        <f>Table1[[#This Row],[CALL 
ATTENDED 
TIME]]-Table1[[#This Row],[CALL RECEIVED TIME]]</f>
        <v>6.9444444444444198E-3</v>
      </c>
      <c r="G1112" s="17" t="s">
        <v>3654</v>
      </c>
      <c r="H1112" s="5" t="s">
        <v>27</v>
      </c>
      <c r="I1112" s="5" t="s">
        <v>145</v>
      </c>
      <c r="J1112" s="5" t="s">
        <v>77</v>
      </c>
      <c r="K1112" s="5" t="s">
        <v>45</v>
      </c>
      <c r="L1112" s="17" t="s">
        <v>354</v>
      </c>
      <c r="M1112" s="17" t="s">
        <v>104</v>
      </c>
      <c r="N1112" s="63" t="s">
        <v>41</v>
      </c>
      <c r="O1112" s="2" t="s">
        <v>41</v>
      </c>
      <c r="P1112" s="3">
        <v>45315</v>
      </c>
      <c r="Q1112" s="3" t="str">
        <f>TEXT(Table1[[#This Row],[END DATE ]], "MMMM YYYY")</f>
        <v>January 2024</v>
      </c>
      <c r="R1112" s="4">
        <v>0.34722222222222227</v>
      </c>
      <c r="S1112" s="6">
        <f t="shared" si="54"/>
        <v>45315.333333333336</v>
      </c>
      <c r="T1112" s="6">
        <f t="shared" si="55"/>
        <v>45315.347222222219</v>
      </c>
      <c r="U1112" s="92">
        <f t="shared" si="56"/>
        <v>1.3888888883229811E-2</v>
      </c>
      <c r="V1112" s="2" t="s">
        <v>25</v>
      </c>
      <c r="W1112" s="10" t="s">
        <v>26</v>
      </c>
    </row>
    <row r="1113" spans="1:23" ht="18" customHeight="1" x14ac:dyDescent="0.25">
      <c r="A1113" s="107">
        <v>1113</v>
      </c>
      <c r="B1113" s="3">
        <v>45315</v>
      </c>
      <c r="C1113" s="3" t="str">
        <f>TEXT(Table1[[#This Row],[CALL DATE]], "mmm yyy")</f>
        <v>Jan 2024</v>
      </c>
      <c r="D1113" s="4">
        <v>0.45833333333333331</v>
      </c>
      <c r="E1113" s="4">
        <v>0.46527777777777773</v>
      </c>
      <c r="F1113" s="130">
        <f>Table1[[#This Row],[CALL 
ATTENDED 
TIME]]-Table1[[#This Row],[CALL RECEIVED TIME]]</f>
        <v>6.9444444444444198E-3</v>
      </c>
      <c r="G1113" s="17" t="s">
        <v>100</v>
      </c>
      <c r="H1113" s="5" t="s">
        <v>355</v>
      </c>
      <c r="I1113" s="5" t="s">
        <v>356</v>
      </c>
      <c r="J1113" s="5" t="s">
        <v>77</v>
      </c>
      <c r="K1113" s="5" t="s">
        <v>45</v>
      </c>
      <c r="L1113" s="17" t="s">
        <v>357</v>
      </c>
      <c r="M1113" s="17" t="s">
        <v>358</v>
      </c>
      <c r="N1113" s="63" t="s">
        <v>41</v>
      </c>
      <c r="O1113" s="2" t="s">
        <v>41</v>
      </c>
      <c r="P1113" s="3">
        <v>45315</v>
      </c>
      <c r="Q1113" s="3" t="str">
        <f>TEXT(Table1[[#This Row],[END DATE ]], "MMMM YYYY")</f>
        <v>January 2024</v>
      </c>
      <c r="R1113" s="4">
        <v>0.47222222222222227</v>
      </c>
      <c r="S1113" s="6">
        <f t="shared" si="54"/>
        <v>45315.458333333336</v>
      </c>
      <c r="T1113" s="6">
        <f t="shared" si="55"/>
        <v>45315.472222222219</v>
      </c>
      <c r="U1113" s="92">
        <f t="shared" si="56"/>
        <v>1.3888888883229811E-2</v>
      </c>
      <c r="V1113" s="2" t="s">
        <v>25</v>
      </c>
      <c r="W1113" s="10" t="s">
        <v>26</v>
      </c>
    </row>
    <row r="1114" spans="1:23" ht="18" customHeight="1" x14ac:dyDescent="0.25">
      <c r="A1114" s="107">
        <v>1114</v>
      </c>
      <c r="B1114" s="3">
        <v>45315</v>
      </c>
      <c r="C1114" s="3" t="str">
        <f>TEXT(Table1[[#This Row],[CALL DATE]], "mmm yyy")</f>
        <v>Jan 2024</v>
      </c>
      <c r="D1114" s="4">
        <v>0.41666666666666669</v>
      </c>
      <c r="E1114" s="4">
        <v>0.42708333333333331</v>
      </c>
      <c r="F1114" s="130">
        <f>Table1[[#This Row],[CALL 
ATTENDED 
TIME]]-Table1[[#This Row],[CALL RECEIVED TIME]]</f>
        <v>1.041666666666663E-2</v>
      </c>
      <c r="G1114" s="35" t="s">
        <v>3663</v>
      </c>
      <c r="H1114" s="5" t="s">
        <v>3356</v>
      </c>
      <c r="I1114" s="5" t="s">
        <v>198</v>
      </c>
      <c r="J1114" s="5" t="s">
        <v>77</v>
      </c>
      <c r="K1114" s="2" t="s">
        <v>182</v>
      </c>
      <c r="L1114" s="17" t="s">
        <v>359</v>
      </c>
      <c r="M1114" s="17" t="s">
        <v>360</v>
      </c>
      <c r="N1114" s="63" t="s">
        <v>41</v>
      </c>
      <c r="O1114" s="2" t="s">
        <v>41</v>
      </c>
      <c r="P1114" s="3">
        <v>45315</v>
      </c>
      <c r="Q1114" s="3" t="str">
        <f>TEXT(Table1[[#This Row],[END DATE ]], "MMMM YYYY")</f>
        <v>January 2024</v>
      </c>
      <c r="R1114" s="4">
        <v>0.43402777777777773</v>
      </c>
      <c r="S1114" s="6">
        <f t="shared" si="54"/>
        <v>45315.416666666664</v>
      </c>
      <c r="T1114" s="6">
        <f t="shared" si="55"/>
        <v>45315.434027777781</v>
      </c>
      <c r="U1114" s="92">
        <f t="shared" si="56"/>
        <v>1.7361111116770189E-2</v>
      </c>
      <c r="V1114" s="2" t="s">
        <v>25</v>
      </c>
      <c r="W1114" s="10" t="s">
        <v>26</v>
      </c>
    </row>
    <row r="1115" spans="1:23" ht="18" customHeight="1" x14ac:dyDescent="0.25">
      <c r="A1115" s="107">
        <v>1115</v>
      </c>
      <c r="B1115" s="3">
        <v>45315</v>
      </c>
      <c r="C1115" s="3" t="str">
        <f>TEXT(Table1[[#This Row],[CALL DATE]], "mmm yyy")</f>
        <v>Jan 2024</v>
      </c>
      <c r="D1115" s="4">
        <v>0.30208333333333331</v>
      </c>
      <c r="E1115" s="4">
        <v>0.30555555555555552</v>
      </c>
      <c r="F1115" s="130">
        <f>Table1[[#This Row],[CALL 
ATTENDED 
TIME]]-Table1[[#This Row],[CALL RECEIVED TIME]]</f>
        <v>3.4722222222222099E-3</v>
      </c>
      <c r="G1115" s="18" t="s">
        <v>3654</v>
      </c>
      <c r="H1115" s="2" t="s">
        <v>27</v>
      </c>
      <c r="I1115" s="2" t="s">
        <v>28</v>
      </c>
      <c r="J1115" s="5" t="s">
        <v>77</v>
      </c>
      <c r="K1115" s="10" t="s">
        <v>45</v>
      </c>
      <c r="L1115" s="17" t="s">
        <v>361</v>
      </c>
      <c r="M1115" s="17" t="s">
        <v>362</v>
      </c>
      <c r="N1115" s="63" t="s">
        <v>41</v>
      </c>
      <c r="O1115" s="2" t="s">
        <v>41</v>
      </c>
      <c r="P1115" s="3">
        <v>45315</v>
      </c>
      <c r="Q1115" s="3" t="str">
        <f>TEXT(Table1[[#This Row],[END DATE ]], "MMMM YYYY")</f>
        <v>January 2024</v>
      </c>
      <c r="R1115" s="4">
        <v>0.30902777777777779</v>
      </c>
      <c r="S1115" s="6">
        <f t="shared" si="54"/>
        <v>45315.302083333336</v>
      </c>
      <c r="T1115" s="6">
        <f t="shared" si="55"/>
        <v>45315.309027777781</v>
      </c>
      <c r="U1115" s="92">
        <f t="shared" si="56"/>
        <v>6.9444444452528842E-3</v>
      </c>
      <c r="V1115" s="2" t="s">
        <v>25</v>
      </c>
      <c r="W1115" s="10" t="s">
        <v>26</v>
      </c>
    </row>
    <row r="1116" spans="1:23" ht="18" customHeight="1" x14ac:dyDescent="0.25">
      <c r="A1116" s="107">
        <v>1116</v>
      </c>
      <c r="B1116" s="3">
        <v>45315</v>
      </c>
      <c r="C1116" s="3" t="str">
        <f>TEXT(Table1[[#This Row],[CALL DATE]], "mmm yyy")</f>
        <v>Jan 2024</v>
      </c>
      <c r="D1116" s="4">
        <v>0.30902777777777779</v>
      </c>
      <c r="E1116" s="4">
        <v>0.30902777777777779</v>
      </c>
      <c r="F1116" s="130">
        <f>Table1[[#This Row],[CALL 
ATTENDED 
TIME]]-Table1[[#This Row],[CALL RECEIVED TIME]]</f>
        <v>0</v>
      </c>
      <c r="G1116" s="18" t="s">
        <v>3654</v>
      </c>
      <c r="H1116" s="2" t="s">
        <v>27</v>
      </c>
      <c r="I1116" s="2" t="s">
        <v>28</v>
      </c>
      <c r="J1116" s="5" t="s">
        <v>77</v>
      </c>
      <c r="K1116" s="10" t="s">
        <v>45</v>
      </c>
      <c r="L1116" s="17" t="s">
        <v>361</v>
      </c>
      <c r="M1116" s="17" t="s">
        <v>362</v>
      </c>
      <c r="N1116" s="63" t="s">
        <v>41</v>
      </c>
      <c r="O1116" s="2" t="s">
        <v>41</v>
      </c>
      <c r="P1116" s="3">
        <v>45315</v>
      </c>
      <c r="Q1116" s="3" t="str">
        <f>TEXT(Table1[[#This Row],[END DATE ]], "MMMM YYYY")</f>
        <v>January 2024</v>
      </c>
      <c r="R1116" s="4">
        <v>0.3125</v>
      </c>
      <c r="S1116" s="6">
        <f t="shared" si="54"/>
        <v>45315.309027777781</v>
      </c>
      <c r="T1116" s="6">
        <f t="shared" si="55"/>
        <v>45315.3125</v>
      </c>
      <c r="U1116" s="92">
        <f t="shared" si="56"/>
        <v>3.4722222189884633E-3</v>
      </c>
      <c r="V1116" s="2" t="s">
        <v>25</v>
      </c>
      <c r="W1116" s="10" t="s">
        <v>26</v>
      </c>
    </row>
    <row r="1117" spans="1:23" ht="18" customHeight="1" x14ac:dyDescent="0.25">
      <c r="A1117" s="107">
        <v>1117</v>
      </c>
      <c r="B1117" s="3">
        <v>45315</v>
      </c>
      <c r="C1117" s="3" t="str">
        <f>TEXT(Table1[[#This Row],[CALL DATE]], "mmm yyy")</f>
        <v>Jan 2024</v>
      </c>
      <c r="D1117" s="4">
        <v>0.3125</v>
      </c>
      <c r="E1117" s="4">
        <v>0.3125</v>
      </c>
      <c r="F1117" s="130">
        <f>Table1[[#This Row],[CALL 
ATTENDED 
TIME]]-Table1[[#This Row],[CALL RECEIVED TIME]]</f>
        <v>0</v>
      </c>
      <c r="G1117" s="18" t="s">
        <v>3654</v>
      </c>
      <c r="H1117" s="2" t="s">
        <v>27</v>
      </c>
      <c r="I1117" s="2" t="s">
        <v>28</v>
      </c>
      <c r="J1117" s="5" t="s">
        <v>77</v>
      </c>
      <c r="K1117" s="10" t="s">
        <v>45</v>
      </c>
      <c r="L1117" s="17" t="s">
        <v>363</v>
      </c>
      <c r="M1117" s="17" t="s">
        <v>364</v>
      </c>
      <c r="N1117" s="63" t="s">
        <v>41</v>
      </c>
      <c r="O1117" s="2" t="s">
        <v>41</v>
      </c>
      <c r="P1117" s="3">
        <v>45315</v>
      </c>
      <c r="Q1117" s="3" t="str">
        <f>TEXT(Table1[[#This Row],[END DATE ]], "MMMM YYYY")</f>
        <v>January 2024</v>
      </c>
      <c r="R1117" s="4">
        <v>0.31597222222222221</v>
      </c>
      <c r="S1117" s="6">
        <f t="shared" si="54"/>
        <v>45315.3125</v>
      </c>
      <c r="T1117" s="6">
        <f t="shared" si="55"/>
        <v>45315.315972222219</v>
      </c>
      <c r="U1117" s="92">
        <f t="shared" si="56"/>
        <v>3.4722222189884633E-3</v>
      </c>
      <c r="V1117" s="2" t="s">
        <v>25</v>
      </c>
      <c r="W1117" s="10" t="s">
        <v>26</v>
      </c>
    </row>
    <row r="1118" spans="1:23" ht="18" customHeight="1" x14ac:dyDescent="0.25">
      <c r="A1118" s="107">
        <v>1118</v>
      </c>
      <c r="B1118" s="3">
        <v>45316</v>
      </c>
      <c r="C1118" s="3" t="str">
        <f>TEXT(Table1[[#This Row],[CALL DATE]], "mmm yyy")</f>
        <v>Jan 2024</v>
      </c>
      <c r="D1118" s="4">
        <v>4.1666666666666664E-2</v>
      </c>
      <c r="E1118" s="4">
        <v>4.5138888888888888E-2</v>
      </c>
      <c r="F1118" s="130">
        <f>Table1[[#This Row],[CALL 
ATTENDED 
TIME]]-Table1[[#This Row],[CALL RECEIVED TIME]]</f>
        <v>3.4722222222222238E-3</v>
      </c>
      <c r="G1118" s="17" t="s">
        <v>365</v>
      </c>
      <c r="H1118" s="5" t="s">
        <v>43</v>
      </c>
      <c r="I1118" s="5" t="s">
        <v>166</v>
      </c>
      <c r="J1118" s="2" t="s">
        <v>171</v>
      </c>
      <c r="K1118" s="5" t="s">
        <v>1608</v>
      </c>
      <c r="L1118" s="18" t="s">
        <v>366</v>
      </c>
      <c r="M1118" s="18" t="s">
        <v>367</v>
      </c>
      <c r="N1118" s="63" t="s">
        <v>41</v>
      </c>
      <c r="O1118" s="2" t="s">
        <v>41</v>
      </c>
      <c r="P1118" s="3">
        <v>45316</v>
      </c>
      <c r="Q1118" s="3" t="str">
        <f>TEXT(Table1[[#This Row],[END DATE ]], "MMMM YYYY")</f>
        <v>January 2024</v>
      </c>
      <c r="R1118" s="4">
        <v>6.9444444444444434E-2</v>
      </c>
      <c r="S1118" s="6">
        <f t="shared" si="54"/>
        <v>45316.041666666664</v>
      </c>
      <c r="T1118" s="6">
        <f t="shared" si="55"/>
        <v>45316.069444444445</v>
      </c>
      <c r="U1118" s="92">
        <f t="shared" si="56"/>
        <v>2.7777777781011537E-2</v>
      </c>
      <c r="V1118" s="2" t="s">
        <v>25</v>
      </c>
      <c r="W1118" s="10" t="s">
        <v>26</v>
      </c>
    </row>
    <row r="1119" spans="1:23" ht="18" customHeight="1" x14ac:dyDescent="0.25">
      <c r="A1119" s="107">
        <v>1119</v>
      </c>
      <c r="B1119" s="3">
        <v>45316</v>
      </c>
      <c r="C1119" s="3" t="str">
        <f>TEXT(Table1[[#This Row],[CALL DATE]], "mmm yyy")</f>
        <v>Jan 2024</v>
      </c>
      <c r="D1119" s="4">
        <v>0.41666666666666669</v>
      </c>
      <c r="E1119" s="4">
        <v>0.4236111111111111</v>
      </c>
      <c r="F1119" s="130">
        <f>Table1[[#This Row],[CALL 
ATTENDED 
TIME]]-Table1[[#This Row],[CALL RECEIVED TIME]]</f>
        <v>6.9444444444444198E-3</v>
      </c>
      <c r="G1119" s="17" t="s">
        <v>3637</v>
      </c>
      <c r="H1119" s="5" t="s">
        <v>27</v>
      </c>
      <c r="I1119" s="5" t="s">
        <v>368</v>
      </c>
      <c r="J1119" s="5" t="s">
        <v>54</v>
      </c>
      <c r="K1119" s="2" t="s">
        <v>55</v>
      </c>
      <c r="L1119" s="18" t="s">
        <v>369</v>
      </c>
      <c r="M1119" s="18" t="s">
        <v>370</v>
      </c>
      <c r="N1119" s="2" t="s">
        <v>371</v>
      </c>
      <c r="O1119" s="2" t="s">
        <v>41</v>
      </c>
      <c r="P1119" s="3">
        <v>45316</v>
      </c>
      <c r="Q1119" s="3" t="str">
        <f>TEXT(Table1[[#This Row],[END DATE ]], "MMMM YYYY")</f>
        <v>January 2024</v>
      </c>
      <c r="R1119" s="4">
        <v>0.4513888888888889</v>
      </c>
      <c r="S1119" s="6">
        <f t="shared" si="54"/>
        <v>45316.416666666664</v>
      </c>
      <c r="T1119" s="6">
        <f t="shared" si="55"/>
        <v>45316.451388888891</v>
      </c>
      <c r="U1119" s="92">
        <f t="shared" si="56"/>
        <v>3.4722222226264421E-2</v>
      </c>
      <c r="V1119" s="2" t="s">
        <v>25</v>
      </c>
      <c r="W1119" s="2" t="s">
        <v>47</v>
      </c>
    </row>
    <row r="1120" spans="1:23" ht="18" customHeight="1" x14ac:dyDescent="0.25">
      <c r="A1120" s="107">
        <v>1120</v>
      </c>
      <c r="B1120" s="3">
        <v>45316</v>
      </c>
      <c r="C1120" s="3" t="str">
        <f>TEXT(Table1[[#This Row],[CALL DATE]], "mmm yyy")</f>
        <v>Jan 2024</v>
      </c>
      <c r="D1120" s="4">
        <v>0.54166666666666663</v>
      </c>
      <c r="E1120" s="4">
        <v>0.54861111111111105</v>
      </c>
      <c r="F1120" s="130">
        <f>Table1[[#This Row],[CALL 
ATTENDED 
TIME]]-Table1[[#This Row],[CALL RECEIVED TIME]]</f>
        <v>6.9444444444444198E-3</v>
      </c>
      <c r="G1120" s="17" t="s">
        <v>3636</v>
      </c>
      <c r="H1120" s="5" t="s">
        <v>128</v>
      </c>
      <c r="I1120" s="5" t="s">
        <v>250</v>
      </c>
      <c r="J1120" s="5" t="s">
        <v>54</v>
      </c>
      <c r="K1120" s="5" t="s">
        <v>1608</v>
      </c>
      <c r="L1120" s="20" t="s">
        <v>372</v>
      </c>
      <c r="M1120" s="18" t="s">
        <v>373</v>
      </c>
      <c r="N1120" s="63" t="s">
        <v>41</v>
      </c>
      <c r="O1120" s="2" t="s">
        <v>41</v>
      </c>
      <c r="P1120" s="3">
        <v>45316</v>
      </c>
      <c r="Q1120" s="3" t="str">
        <f>TEXT(Table1[[#This Row],[END DATE ]], "MMMM YYYY")</f>
        <v>January 2024</v>
      </c>
      <c r="R1120" s="4">
        <v>0.56597222222222221</v>
      </c>
      <c r="S1120" s="6">
        <f t="shared" si="54"/>
        <v>45316.541666666664</v>
      </c>
      <c r="T1120" s="6">
        <f t="shared" si="55"/>
        <v>45316.565972222219</v>
      </c>
      <c r="U1120" s="92">
        <f t="shared" si="56"/>
        <v>2.4305555554747116E-2</v>
      </c>
      <c r="V1120" s="2" t="s">
        <v>25</v>
      </c>
      <c r="W1120" s="10" t="s">
        <v>47</v>
      </c>
    </row>
    <row r="1121" spans="1:23" ht="18" customHeight="1" x14ac:dyDescent="0.25">
      <c r="A1121" s="107">
        <v>1121</v>
      </c>
      <c r="B1121" s="3">
        <v>45317</v>
      </c>
      <c r="C1121" s="3" t="str">
        <f>TEXT(Table1[[#This Row],[CALL DATE]], "mmm yyy")</f>
        <v>Jan 2024</v>
      </c>
      <c r="D1121" s="4">
        <v>0.40972222222222227</v>
      </c>
      <c r="E1121" s="4">
        <v>0.41319444444444442</v>
      </c>
      <c r="F1121" s="130">
        <f>Table1[[#This Row],[CALL 
ATTENDED 
TIME]]-Table1[[#This Row],[CALL RECEIVED TIME]]</f>
        <v>3.4722222222221544E-3</v>
      </c>
      <c r="G1121" s="17" t="s">
        <v>3637</v>
      </c>
      <c r="H1121" s="5" t="s">
        <v>27</v>
      </c>
      <c r="I1121" s="5" t="s">
        <v>368</v>
      </c>
      <c r="J1121" s="2" t="s">
        <v>171</v>
      </c>
      <c r="K1121" s="2" t="s">
        <v>55</v>
      </c>
      <c r="L1121" s="18" t="s">
        <v>3395</v>
      </c>
      <c r="M1121" s="18" t="s">
        <v>374</v>
      </c>
      <c r="N1121" s="2" t="s">
        <v>375</v>
      </c>
      <c r="O1121" s="2" t="s">
        <v>41</v>
      </c>
      <c r="P1121" s="3">
        <v>45317</v>
      </c>
      <c r="Q1121" s="3" t="str">
        <f>TEXT(Table1[[#This Row],[END DATE ]], "MMMM YYYY")</f>
        <v>January 2024</v>
      </c>
      <c r="R1121" s="4">
        <v>0.45833333333333331</v>
      </c>
      <c r="S1121" s="6">
        <f t="shared" si="54"/>
        <v>45317.409722222219</v>
      </c>
      <c r="T1121" s="6">
        <f t="shared" si="55"/>
        <v>45317.458333333336</v>
      </c>
      <c r="U1121" s="92">
        <f t="shared" si="56"/>
        <v>4.8611111116770189E-2</v>
      </c>
      <c r="V1121" s="2" t="s">
        <v>25</v>
      </c>
      <c r="W1121" s="2" t="s">
        <v>47</v>
      </c>
    </row>
    <row r="1122" spans="1:23" ht="18" customHeight="1" x14ac:dyDescent="0.25">
      <c r="A1122" s="107">
        <v>1122</v>
      </c>
      <c r="B1122" s="3">
        <v>45317</v>
      </c>
      <c r="C1122" s="3" t="str">
        <f>TEXT(Table1[[#This Row],[CALL DATE]], "mmm yyy")</f>
        <v>Jan 2024</v>
      </c>
      <c r="D1122" s="4">
        <v>0.29166666666666669</v>
      </c>
      <c r="E1122" s="4">
        <v>0.29166666666666669</v>
      </c>
      <c r="F1122" s="130">
        <f>Table1[[#This Row],[CALL 
ATTENDED 
TIME]]-Table1[[#This Row],[CALL RECEIVED TIME]]</f>
        <v>0</v>
      </c>
      <c r="G1122" s="17" t="s">
        <v>3680</v>
      </c>
      <c r="H1122" s="5" t="s">
        <v>376</v>
      </c>
      <c r="I1122" s="5" t="s">
        <v>377</v>
      </c>
      <c r="J1122" s="2" t="s">
        <v>171</v>
      </c>
      <c r="K1122" s="2" t="s">
        <v>55</v>
      </c>
      <c r="L1122" s="18" t="s">
        <v>378</v>
      </c>
      <c r="M1122" s="18" t="s">
        <v>379</v>
      </c>
      <c r="N1122" s="63" t="s">
        <v>41</v>
      </c>
      <c r="O1122" s="2" t="s">
        <v>144</v>
      </c>
      <c r="P1122" s="3">
        <v>45317</v>
      </c>
      <c r="Q1122" s="3" t="str">
        <f>TEXT(Table1[[#This Row],[END DATE ]], "MMMM YYYY")</f>
        <v>January 2024</v>
      </c>
      <c r="R1122" s="4">
        <v>0.3125</v>
      </c>
      <c r="S1122" s="6">
        <f t="shared" si="54"/>
        <v>45317.291666666664</v>
      </c>
      <c r="T1122" s="6">
        <f t="shared" si="55"/>
        <v>45317.3125</v>
      </c>
      <c r="U1122" s="92">
        <f t="shared" si="56"/>
        <v>2.0833333335758653E-2</v>
      </c>
      <c r="V1122" s="2" t="s">
        <v>72</v>
      </c>
      <c r="W1122" s="10" t="s">
        <v>26</v>
      </c>
    </row>
    <row r="1123" spans="1:23" ht="18" customHeight="1" x14ac:dyDescent="0.25">
      <c r="A1123" s="107">
        <v>1123</v>
      </c>
      <c r="B1123" s="3">
        <v>45317</v>
      </c>
      <c r="C1123" s="3" t="str">
        <f>TEXT(Table1[[#This Row],[CALL DATE]], "mmm yyy")</f>
        <v>Jan 2024</v>
      </c>
      <c r="D1123" s="4">
        <v>0.39583333333333331</v>
      </c>
      <c r="E1123" s="4">
        <v>0.39930555555555558</v>
      </c>
      <c r="F1123" s="130">
        <f>Table1[[#This Row],[CALL 
ATTENDED 
TIME]]-Table1[[#This Row],[CALL RECEIVED TIME]]</f>
        <v>3.4722222222222654E-3</v>
      </c>
      <c r="G1123" s="17" t="s">
        <v>3647</v>
      </c>
      <c r="H1123" s="5" t="s">
        <v>380</v>
      </c>
      <c r="I1123" s="5" t="s">
        <v>381</v>
      </c>
      <c r="J1123" s="5" t="s">
        <v>77</v>
      </c>
      <c r="K1123" s="2" t="s">
        <v>111</v>
      </c>
      <c r="L1123" s="17" t="s">
        <v>382</v>
      </c>
      <c r="M1123" s="17" t="s">
        <v>383</v>
      </c>
      <c r="N1123" s="63" t="s">
        <v>41</v>
      </c>
      <c r="O1123" s="2" t="s">
        <v>41</v>
      </c>
      <c r="P1123" s="3">
        <v>45317</v>
      </c>
      <c r="Q1123" s="3" t="str">
        <f>TEXT(Table1[[#This Row],[END DATE ]], "MMMM YYYY")</f>
        <v>January 2024</v>
      </c>
      <c r="R1123" s="4">
        <v>0.40625</v>
      </c>
      <c r="S1123" s="6">
        <f t="shared" si="54"/>
        <v>45317.395833333336</v>
      </c>
      <c r="T1123" s="6">
        <f t="shared" si="55"/>
        <v>45317.40625</v>
      </c>
      <c r="U1123" s="92">
        <f t="shared" si="56"/>
        <v>1.0416666664241347E-2</v>
      </c>
      <c r="V1123" s="2" t="s">
        <v>25</v>
      </c>
      <c r="W1123" s="10" t="s">
        <v>26</v>
      </c>
    </row>
    <row r="1124" spans="1:23" ht="18" customHeight="1" x14ac:dyDescent="0.25">
      <c r="A1124" s="107">
        <v>1124</v>
      </c>
      <c r="B1124" s="3">
        <v>45318</v>
      </c>
      <c r="C1124" s="3" t="str">
        <f>TEXT(Table1[[#This Row],[CALL DATE]], "mmm yyy")</f>
        <v>Jan 2024</v>
      </c>
      <c r="D1124" s="4">
        <v>0.83333333333333337</v>
      </c>
      <c r="E1124" s="4">
        <v>0.83680555555555547</v>
      </c>
      <c r="F1124" s="130">
        <f>Table1[[#This Row],[CALL 
ATTENDED 
TIME]]-Table1[[#This Row],[CALL RECEIVED TIME]]</f>
        <v>3.4722222222220989E-3</v>
      </c>
      <c r="G1124" s="17" t="s">
        <v>3654</v>
      </c>
      <c r="H1124" s="5" t="s">
        <v>27</v>
      </c>
      <c r="I1124" s="5" t="s">
        <v>28</v>
      </c>
      <c r="J1124" s="2" t="s">
        <v>171</v>
      </c>
      <c r="K1124" s="2" t="s">
        <v>162</v>
      </c>
      <c r="L1124" s="18" t="s">
        <v>384</v>
      </c>
      <c r="M1124" s="18" t="s">
        <v>385</v>
      </c>
      <c r="N1124" s="2" t="s">
        <v>3334</v>
      </c>
      <c r="O1124" s="2" t="s">
        <v>41</v>
      </c>
      <c r="P1124" s="3">
        <v>45318</v>
      </c>
      <c r="Q1124" s="3" t="str">
        <f>TEXT(Table1[[#This Row],[END DATE ]], "MMMM YYYY")</f>
        <v>January 2024</v>
      </c>
      <c r="R1124" s="4">
        <v>0.84722222222222221</v>
      </c>
      <c r="S1124" s="6">
        <f t="shared" si="54"/>
        <v>45318.833333333336</v>
      </c>
      <c r="T1124" s="6">
        <f t="shared" si="55"/>
        <v>45318.847222222219</v>
      </c>
      <c r="U1124" s="92">
        <f t="shared" si="56"/>
        <v>1.3888888883229811E-2</v>
      </c>
      <c r="V1124" s="2" t="s">
        <v>25</v>
      </c>
      <c r="W1124" s="10" t="s">
        <v>26</v>
      </c>
    </row>
    <row r="1125" spans="1:23" ht="18" customHeight="1" x14ac:dyDescent="0.25">
      <c r="A1125" s="107">
        <v>1125</v>
      </c>
      <c r="B1125" s="3">
        <v>45318</v>
      </c>
      <c r="C1125" s="3" t="str">
        <f>TEXT(Table1[[#This Row],[CALL DATE]], "mmm yyy")</f>
        <v>Jan 2024</v>
      </c>
      <c r="D1125" s="4">
        <v>0.80902777777777779</v>
      </c>
      <c r="E1125" s="4">
        <v>0.8125</v>
      </c>
      <c r="F1125" s="130">
        <f>Table1[[#This Row],[CALL 
ATTENDED 
TIME]]-Table1[[#This Row],[CALL RECEIVED TIME]]</f>
        <v>3.4722222222222099E-3</v>
      </c>
      <c r="G1125" s="17" t="s">
        <v>3641</v>
      </c>
      <c r="H1125" s="5" t="s">
        <v>36</v>
      </c>
      <c r="I1125" s="5" t="s">
        <v>37</v>
      </c>
      <c r="J1125" s="2" t="s">
        <v>171</v>
      </c>
      <c r="K1125" s="2" t="s">
        <v>162</v>
      </c>
      <c r="L1125" s="18" t="s">
        <v>386</v>
      </c>
      <c r="M1125" s="18" t="s">
        <v>387</v>
      </c>
      <c r="N1125" s="2" t="s">
        <v>41</v>
      </c>
      <c r="O1125" s="2" t="s">
        <v>41</v>
      </c>
      <c r="P1125" s="3">
        <v>45318</v>
      </c>
      <c r="Q1125" s="3" t="str">
        <f>TEXT(Table1[[#This Row],[END DATE ]], "MMMM YYYY")</f>
        <v>January 2024</v>
      </c>
      <c r="R1125" s="4">
        <v>0.81944444444444453</v>
      </c>
      <c r="S1125" s="6">
        <f t="shared" si="54"/>
        <v>45318.809027777781</v>
      </c>
      <c r="T1125" s="6">
        <f t="shared" si="55"/>
        <v>45318.819444444445</v>
      </c>
      <c r="U1125" s="92">
        <f t="shared" si="56"/>
        <v>1.0416666664241347E-2</v>
      </c>
      <c r="V1125" s="2" t="s">
        <v>25</v>
      </c>
      <c r="W1125" s="2" t="s">
        <v>42</v>
      </c>
    </row>
    <row r="1126" spans="1:23" ht="18" customHeight="1" x14ac:dyDescent="0.25">
      <c r="A1126" s="107">
        <v>1126</v>
      </c>
      <c r="B1126" s="3">
        <v>45318</v>
      </c>
      <c r="C1126" s="3" t="str">
        <f>TEXT(Table1[[#This Row],[CALL DATE]], "mmm yyy")</f>
        <v>Jan 2024</v>
      </c>
      <c r="D1126" s="4">
        <v>0.4375</v>
      </c>
      <c r="E1126" s="4">
        <v>0.43958333333333338</v>
      </c>
      <c r="F1126" s="130">
        <f>Table1[[#This Row],[CALL 
ATTENDED 
TIME]]-Table1[[#This Row],[CALL RECEIVED TIME]]</f>
        <v>2.0833333333333814E-3</v>
      </c>
      <c r="G1126" s="17" t="s">
        <v>3651</v>
      </c>
      <c r="H1126" s="2" t="s">
        <v>43</v>
      </c>
      <c r="I1126" s="5" t="s">
        <v>44</v>
      </c>
      <c r="J1126" s="2" t="s">
        <v>21</v>
      </c>
      <c r="K1126" s="5" t="s">
        <v>45</v>
      </c>
      <c r="L1126" s="17" t="s">
        <v>3429</v>
      </c>
      <c r="M1126" s="18" t="s">
        <v>388</v>
      </c>
      <c r="N1126" s="2" t="s">
        <v>389</v>
      </c>
      <c r="O1126" s="2" t="s">
        <v>41</v>
      </c>
      <c r="P1126" s="3">
        <v>45318</v>
      </c>
      <c r="Q1126" s="3" t="str">
        <f>TEXT(Table1[[#This Row],[END DATE ]], "MMMM YYYY")</f>
        <v>January 2024</v>
      </c>
      <c r="R1126" s="4">
        <v>0.45833333333333331</v>
      </c>
      <c r="S1126" s="6">
        <f t="shared" si="54"/>
        <v>45318.4375</v>
      </c>
      <c r="T1126" s="6">
        <f t="shared" si="55"/>
        <v>45318.458333333336</v>
      </c>
      <c r="U1126" s="92">
        <f t="shared" si="56"/>
        <v>2.0833333335758653E-2</v>
      </c>
      <c r="V1126" s="2" t="s">
        <v>25</v>
      </c>
      <c r="W1126" s="2" t="s">
        <v>47</v>
      </c>
    </row>
    <row r="1127" spans="1:23" ht="18" customHeight="1" x14ac:dyDescent="0.25">
      <c r="A1127" s="107">
        <v>1127</v>
      </c>
      <c r="B1127" s="3">
        <v>45318</v>
      </c>
      <c r="C1127" s="3" t="str">
        <f>TEXT(Table1[[#This Row],[CALL DATE]], "mmm yyy")</f>
        <v>Jan 2024</v>
      </c>
      <c r="D1127" s="4">
        <v>0.70833333333333337</v>
      </c>
      <c r="E1127" s="4">
        <v>0.71180555555555547</v>
      </c>
      <c r="F1127" s="130">
        <f>Table1[[#This Row],[CALL 
ATTENDED 
TIME]]-Table1[[#This Row],[CALL RECEIVED TIME]]</f>
        <v>3.4722222222220989E-3</v>
      </c>
      <c r="G1127" s="18" t="s">
        <v>3654</v>
      </c>
      <c r="H1127" s="2" t="s">
        <v>27</v>
      </c>
      <c r="I1127" s="2" t="s">
        <v>145</v>
      </c>
      <c r="J1127" s="2" t="s">
        <v>21</v>
      </c>
      <c r="K1127" s="5" t="s">
        <v>45</v>
      </c>
      <c r="L1127" s="18" t="s">
        <v>390</v>
      </c>
      <c r="M1127" s="18" t="s">
        <v>391</v>
      </c>
      <c r="N1127" s="2" t="s">
        <v>398</v>
      </c>
      <c r="O1127" s="2" t="s">
        <v>41</v>
      </c>
      <c r="P1127" s="3">
        <v>45318</v>
      </c>
      <c r="Q1127" s="3" t="str">
        <f>TEXT(Table1[[#This Row],[END DATE ]], "MMMM YYYY")</f>
        <v>January 2024</v>
      </c>
      <c r="R1127" s="4">
        <v>0.72916666666666663</v>
      </c>
      <c r="S1127" s="6">
        <f t="shared" si="54"/>
        <v>45318.708333333336</v>
      </c>
      <c r="T1127" s="6">
        <f t="shared" si="55"/>
        <v>45318.729166666664</v>
      </c>
      <c r="U1127" s="92">
        <f t="shared" si="56"/>
        <v>2.0833333328482695E-2</v>
      </c>
      <c r="V1127" s="2" t="s">
        <v>25</v>
      </c>
      <c r="W1127" s="10" t="s">
        <v>26</v>
      </c>
    </row>
    <row r="1128" spans="1:23" ht="18" customHeight="1" x14ac:dyDescent="0.25">
      <c r="A1128" s="107">
        <v>1128</v>
      </c>
      <c r="B1128" s="3">
        <v>45318</v>
      </c>
      <c r="C1128" s="3" t="str">
        <f>TEXT(Table1[[#This Row],[CALL DATE]], "mmm yyy")</f>
        <v>Jan 2024</v>
      </c>
      <c r="D1128" s="4">
        <v>0.56944444444444442</v>
      </c>
      <c r="E1128" s="4">
        <v>0.57291666666666663</v>
      </c>
      <c r="F1128" s="130">
        <f>Table1[[#This Row],[CALL 
ATTENDED 
TIME]]-Table1[[#This Row],[CALL RECEIVED TIME]]</f>
        <v>3.4722222222222099E-3</v>
      </c>
      <c r="G1128" s="17" t="s">
        <v>3626</v>
      </c>
      <c r="H1128" s="5" t="s">
        <v>128</v>
      </c>
      <c r="I1128" s="5" t="s">
        <v>392</v>
      </c>
      <c r="J1128" s="5" t="s">
        <v>54</v>
      </c>
      <c r="K1128" s="5" t="s">
        <v>1608</v>
      </c>
      <c r="L1128" s="20" t="s">
        <v>393</v>
      </c>
      <c r="M1128" s="18" t="s">
        <v>3556</v>
      </c>
      <c r="N1128" s="2" t="s">
        <v>2013</v>
      </c>
      <c r="O1128" s="2" t="s">
        <v>41</v>
      </c>
      <c r="P1128" s="3">
        <v>45318</v>
      </c>
      <c r="Q1128" s="3" t="str">
        <f>TEXT(Table1[[#This Row],[END DATE ]], "MMMM YYYY")</f>
        <v>January 2024</v>
      </c>
      <c r="R1128" s="4">
        <v>0.59027777777777779</v>
      </c>
      <c r="S1128" s="6">
        <f t="shared" si="54"/>
        <v>45318.569444444445</v>
      </c>
      <c r="T1128" s="6">
        <f t="shared" si="55"/>
        <v>45318.590277777781</v>
      </c>
      <c r="U1128" s="92">
        <f t="shared" si="56"/>
        <v>2.0833333335758653E-2</v>
      </c>
      <c r="V1128" s="2" t="s">
        <v>25</v>
      </c>
      <c r="W1128" s="10" t="s">
        <v>47</v>
      </c>
    </row>
    <row r="1129" spans="1:23" ht="18" customHeight="1" x14ac:dyDescent="0.25">
      <c r="A1129" s="107">
        <v>1129</v>
      </c>
      <c r="B1129" s="3">
        <v>45319</v>
      </c>
      <c r="C1129" s="3" t="str">
        <f>TEXT(Table1[[#This Row],[CALL DATE]], "mmm yyy")</f>
        <v>Jan 2024</v>
      </c>
      <c r="D1129" s="4">
        <v>0.34375</v>
      </c>
      <c r="E1129" s="4">
        <v>0.34722222222222227</v>
      </c>
      <c r="F1129" s="130">
        <f>Table1[[#This Row],[CALL 
ATTENDED 
TIME]]-Table1[[#This Row],[CALL RECEIVED TIME]]</f>
        <v>3.4722222222222654E-3</v>
      </c>
      <c r="G1129" s="18" t="s">
        <v>3626</v>
      </c>
      <c r="H1129" s="2" t="s">
        <v>128</v>
      </c>
      <c r="I1129" s="2" t="s">
        <v>392</v>
      </c>
      <c r="J1129" s="2" t="s">
        <v>21</v>
      </c>
      <c r="K1129" s="5" t="s">
        <v>1608</v>
      </c>
      <c r="L1129" s="18" t="s">
        <v>394</v>
      </c>
      <c r="M1129" s="18" t="s">
        <v>395</v>
      </c>
      <c r="N1129" s="2" t="s">
        <v>41</v>
      </c>
      <c r="O1129" s="2" t="s">
        <v>41</v>
      </c>
      <c r="P1129" s="3">
        <v>45319</v>
      </c>
      <c r="Q1129" s="3" t="str">
        <f>TEXT(Table1[[#This Row],[END DATE ]], "MMMM YYYY")</f>
        <v>January 2024</v>
      </c>
      <c r="R1129" s="4">
        <v>0.35416666666666669</v>
      </c>
      <c r="S1129" s="6">
        <f t="shared" si="54"/>
        <v>45319.34375</v>
      </c>
      <c r="T1129" s="6">
        <f t="shared" si="55"/>
        <v>45319.354166666664</v>
      </c>
      <c r="U1129" s="92">
        <f t="shared" si="56"/>
        <v>1.0416666664241347E-2</v>
      </c>
      <c r="V1129" s="2" t="s">
        <v>25</v>
      </c>
      <c r="W1129" s="2" t="s">
        <v>47</v>
      </c>
    </row>
    <row r="1130" spans="1:23" ht="18" customHeight="1" x14ac:dyDescent="0.25">
      <c r="A1130" s="107">
        <v>1130</v>
      </c>
      <c r="B1130" s="3">
        <v>45320</v>
      </c>
      <c r="C1130" s="3" t="str">
        <f>TEXT(Table1[[#This Row],[CALL DATE]], "mmm yyy")</f>
        <v>Jan 2024</v>
      </c>
      <c r="D1130" s="4">
        <v>0.51388888888888895</v>
      </c>
      <c r="E1130" s="4">
        <v>0.52083333333333337</v>
      </c>
      <c r="F1130" s="130">
        <f>Table1[[#This Row],[CALL 
ATTENDED 
TIME]]-Table1[[#This Row],[CALL RECEIVED TIME]]</f>
        <v>6.9444444444444198E-3</v>
      </c>
      <c r="G1130" s="17" t="s">
        <v>3654</v>
      </c>
      <c r="H1130" s="5" t="s">
        <v>27</v>
      </c>
      <c r="I1130" s="5" t="s">
        <v>273</v>
      </c>
      <c r="J1130" s="5" t="s">
        <v>54</v>
      </c>
      <c r="K1130" s="5" t="s">
        <v>1608</v>
      </c>
      <c r="L1130" s="20" t="s">
        <v>396</v>
      </c>
      <c r="M1130" s="18" t="s">
        <v>397</v>
      </c>
      <c r="N1130" s="2" t="s">
        <v>398</v>
      </c>
      <c r="O1130" s="2" t="s">
        <v>41</v>
      </c>
      <c r="P1130" s="3">
        <v>45320</v>
      </c>
      <c r="Q1130" s="3" t="str">
        <f>TEXT(Table1[[#This Row],[END DATE ]], "MMMM YYYY")</f>
        <v>January 2024</v>
      </c>
      <c r="R1130" s="4">
        <v>0.53472222222222221</v>
      </c>
      <c r="S1130" s="6">
        <f t="shared" si="54"/>
        <v>45320.513888888891</v>
      </c>
      <c r="T1130" s="6">
        <f t="shared" si="55"/>
        <v>45320.534722222219</v>
      </c>
      <c r="U1130" s="92">
        <f t="shared" si="56"/>
        <v>2.0833333328482695E-2</v>
      </c>
      <c r="V1130" s="2" t="s">
        <v>25</v>
      </c>
      <c r="W1130" s="10" t="s">
        <v>26</v>
      </c>
    </row>
    <row r="1131" spans="1:23" ht="18" customHeight="1" x14ac:dyDescent="0.25">
      <c r="A1131" s="107">
        <v>1131</v>
      </c>
      <c r="B1131" s="3">
        <v>45320</v>
      </c>
      <c r="C1131" s="3" t="str">
        <f>TEXT(Table1[[#This Row],[CALL DATE]], "mmm yyy")</f>
        <v>Jan 2024</v>
      </c>
      <c r="D1131" s="4">
        <v>0.53472222222222221</v>
      </c>
      <c r="E1131" s="4">
        <v>0.54166666666666663</v>
      </c>
      <c r="F1131" s="130">
        <f>Table1[[#This Row],[CALL 
ATTENDED 
TIME]]-Table1[[#This Row],[CALL RECEIVED TIME]]</f>
        <v>6.9444444444444198E-3</v>
      </c>
      <c r="G1131" s="17" t="s">
        <v>3654</v>
      </c>
      <c r="H1131" s="5" t="s">
        <v>27</v>
      </c>
      <c r="I1131" s="5" t="s">
        <v>273</v>
      </c>
      <c r="J1131" s="5" t="s">
        <v>54</v>
      </c>
      <c r="K1131" s="5" t="s">
        <v>1608</v>
      </c>
      <c r="L1131" s="20" t="s">
        <v>396</v>
      </c>
      <c r="M1131" s="20" t="s">
        <v>399</v>
      </c>
      <c r="N1131" s="63" t="s">
        <v>41</v>
      </c>
      <c r="O1131" s="2" t="s">
        <v>41</v>
      </c>
      <c r="P1131" s="3">
        <v>45320</v>
      </c>
      <c r="Q1131" s="3" t="str">
        <f>TEXT(Table1[[#This Row],[END DATE ]], "MMMM YYYY")</f>
        <v>January 2024</v>
      </c>
      <c r="R1131" s="4">
        <v>0.54861111111111105</v>
      </c>
      <c r="S1131" s="6">
        <f t="shared" si="54"/>
        <v>45320.534722222219</v>
      </c>
      <c r="T1131" s="6">
        <f t="shared" si="55"/>
        <v>45320.548611111109</v>
      </c>
      <c r="U1131" s="92">
        <f t="shared" si="56"/>
        <v>1.3888888890505768E-2</v>
      </c>
      <c r="V1131" s="2" t="s">
        <v>25</v>
      </c>
      <c r="W1131" s="10" t="s">
        <v>26</v>
      </c>
    </row>
    <row r="1132" spans="1:23" ht="18" customHeight="1" x14ac:dyDescent="0.25">
      <c r="A1132" s="107">
        <v>1132</v>
      </c>
      <c r="B1132" s="3">
        <v>45320</v>
      </c>
      <c r="C1132" s="3" t="str">
        <f>TEXT(Table1[[#This Row],[CALL DATE]], "mmm yyy")</f>
        <v>Jan 2024</v>
      </c>
      <c r="D1132" s="4">
        <v>0.79166666666666663</v>
      </c>
      <c r="E1132" s="4">
        <v>0.80208333333333337</v>
      </c>
      <c r="F1132" s="130">
        <f>Table1[[#This Row],[CALL 
ATTENDED 
TIME]]-Table1[[#This Row],[CALL RECEIVED TIME]]</f>
        <v>1.0416666666666741E-2</v>
      </c>
      <c r="G1132" s="18" t="s">
        <v>3654</v>
      </c>
      <c r="H1132" s="2" t="s">
        <v>132</v>
      </c>
      <c r="I1132" s="2" t="s">
        <v>133</v>
      </c>
      <c r="J1132" s="5" t="s">
        <v>77</v>
      </c>
      <c r="K1132" s="2" t="s">
        <v>162</v>
      </c>
      <c r="L1132" s="17" t="s">
        <v>363</v>
      </c>
      <c r="M1132" s="17" t="s">
        <v>364</v>
      </c>
      <c r="N1132" s="63" t="s">
        <v>41</v>
      </c>
      <c r="O1132" s="2" t="s">
        <v>41</v>
      </c>
      <c r="P1132" s="3">
        <v>45320</v>
      </c>
      <c r="Q1132" s="3" t="str">
        <f>TEXT(Table1[[#This Row],[END DATE ]], "MMMM YYYY")</f>
        <v>January 2024</v>
      </c>
      <c r="R1132" s="4">
        <v>0.80555555555555547</v>
      </c>
      <c r="S1132" s="6">
        <f t="shared" si="54"/>
        <v>45320.791666666664</v>
      </c>
      <c r="T1132" s="6">
        <f t="shared" si="55"/>
        <v>45320.805555555555</v>
      </c>
      <c r="U1132" s="92">
        <f t="shared" si="56"/>
        <v>1.3888888890505768E-2</v>
      </c>
      <c r="V1132" s="2" t="s">
        <v>25</v>
      </c>
      <c r="W1132" s="10" t="s">
        <v>26</v>
      </c>
    </row>
    <row r="1133" spans="1:23" ht="18" customHeight="1" x14ac:dyDescent="0.25">
      <c r="A1133" s="107">
        <v>1133</v>
      </c>
      <c r="B1133" s="3">
        <v>45321</v>
      </c>
      <c r="C1133" s="3" t="str">
        <f>TEXT(Table1[[#This Row],[CALL DATE]], "mmm yyy")</f>
        <v>Jan 2024</v>
      </c>
      <c r="D1133" s="4">
        <v>0.46527777777777773</v>
      </c>
      <c r="E1133" s="4">
        <v>0.47222222222222227</v>
      </c>
      <c r="F1133" s="130">
        <f>Table1[[#This Row],[CALL 
ATTENDED 
TIME]]-Table1[[#This Row],[CALL RECEIVED TIME]]</f>
        <v>6.9444444444445308E-3</v>
      </c>
      <c r="G1133" s="17" t="s">
        <v>3654</v>
      </c>
      <c r="H1133" s="5" t="s">
        <v>27</v>
      </c>
      <c r="I1133" s="5" t="s">
        <v>273</v>
      </c>
      <c r="J1133" s="5" t="s">
        <v>54</v>
      </c>
      <c r="K1133" s="5" t="s">
        <v>1608</v>
      </c>
      <c r="L1133" s="20" t="s">
        <v>396</v>
      </c>
      <c r="M1133" s="20" t="s">
        <v>399</v>
      </c>
      <c r="N1133" s="63" t="s">
        <v>41</v>
      </c>
      <c r="O1133" s="2" t="s">
        <v>41</v>
      </c>
      <c r="P1133" s="3">
        <v>45321</v>
      </c>
      <c r="Q1133" s="3" t="str">
        <f>TEXT(Table1[[#This Row],[END DATE ]], "MMMM YYYY")</f>
        <v>January 2024</v>
      </c>
      <c r="R1133" s="4">
        <v>0.4861111111111111</v>
      </c>
      <c r="S1133" s="6">
        <f t="shared" si="54"/>
        <v>45321.465277777781</v>
      </c>
      <c r="T1133" s="6">
        <f t="shared" si="55"/>
        <v>45321.486111111109</v>
      </c>
      <c r="U1133" s="92">
        <f t="shared" si="56"/>
        <v>2.0833333328482695E-2</v>
      </c>
      <c r="V1133" s="2" t="s">
        <v>25</v>
      </c>
      <c r="W1133" s="10" t="s">
        <v>26</v>
      </c>
    </row>
    <row r="1134" spans="1:23" ht="18" customHeight="1" x14ac:dyDescent="0.25">
      <c r="A1134" s="107">
        <v>1134</v>
      </c>
      <c r="B1134" s="3">
        <v>45321</v>
      </c>
      <c r="C1134" s="3" t="str">
        <f>TEXT(Table1[[#This Row],[CALL DATE]], "mmm yyy")</f>
        <v>Jan 2024</v>
      </c>
      <c r="D1134" s="4">
        <v>0.375</v>
      </c>
      <c r="E1134" s="4">
        <v>0.38194444444444442</v>
      </c>
      <c r="F1134" s="130">
        <f>Table1[[#This Row],[CALL 
ATTENDED 
TIME]]-Table1[[#This Row],[CALL RECEIVED TIME]]</f>
        <v>6.9444444444444198E-3</v>
      </c>
      <c r="G1134" s="24" t="s">
        <v>3494</v>
      </c>
      <c r="H1134" s="8" t="s">
        <v>32</v>
      </c>
      <c r="I1134" s="8" t="s">
        <v>31</v>
      </c>
      <c r="J1134" s="5" t="s">
        <v>77</v>
      </c>
      <c r="K1134" s="5" t="s">
        <v>1608</v>
      </c>
      <c r="L1134" s="18" t="s">
        <v>400</v>
      </c>
      <c r="M1134" s="18" t="s">
        <v>401</v>
      </c>
      <c r="N1134" s="2" t="s">
        <v>159</v>
      </c>
      <c r="O1134" s="2" t="s">
        <v>41</v>
      </c>
      <c r="P1134" s="3">
        <v>45321</v>
      </c>
      <c r="Q1134" s="3" t="str">
        <f>TEXT(Table1[[#This Row],[END DATE ]], "MMMM YYYY")</f>
        <v>January 2024</v>
      </c>
      <c r="R1134" s="4">
        <v>0.39583333333333331</v>
      </c>
      <c r="S1134" s="6">
        <f t="shared" si="54"/>
        <v>45321.375</v>
      </c>
      <c r="T1134" s="6">
        <f t="shared" si="55"/>
        <v>45321.395833333336</v>
      </c>
      <c r="U1134" s="92">
        <f t="shared" si="56"/>
        <v>2.0833333335758653E-2</v>
      </c>
      <c r="V1134" s="2" t="s">
        <v>25</v>
      </c>
      <c r="W1134" s="10" t="s">
        <v>26</v>
      </c>
    </row>
    <row r="1135" spans="1:23" ht="18" customHeight="1" x14ac:dyDescent="0.25">
      <c r="A1135" s="107">
        <v>1135</v>
      </c>
      <c r="B1135" s="3">
        <v>45322</v>
      </c>
      <c r="C1135" s="3" t="str">
        <f>TEXT(Table1[[#This Row],[CALL DATE]], "mmm yyy")</f>
        <v>Jan 2024</v>
      </c>
      <c r="D1135" s="4">
        <v>0.4236111111111111</v>
      </c>
      <c r="E1135" s="4">
        <v>0.43055555555555558</v>
      </c>
      <c r="F1135" s="130">
        <f>Table1[[#This Row],[CALL 
ATTENDED 
TIME]]-Table1[[#This Row],[CALL RECEIVED TIME]]</f>
        <v>6.9444444444444753E-3</v>
      </c>
      <c r="G1135" s="17" t="s">
        <v>3641</v>
      </c>
      <c r="H1135" s="5" t="s">
        <v>36</v>
      </c>
      <c r="I1135" s="5" t="s">
        <v>161</v>
      </c>
      <c r="J1135" s="5" t="s">
        <v>54</v>
      </c>
      <c r="K1135" s="5" t="s">
        <v>218</v>
      </c>
      <c r="L1135" s="20" t="s">
        <v>22</v>
      </c>
      <c r="M1135" s="18" t="s">
        <v>402</v>
      </c>
      <c r="N1135" s="2" t="s">
        <v>41</v>
      </c>
      <c r="O1135" s="2" t="s">
        <v>41</v>
      </c>
      <c r="P1135" s="3">
        <v>45322</v>
      </c>
      <c r="Q1135" s="3" t="str">
        <f>TEXT(Table1[[#This Row],[END DATE ]], "MMMM YYYY")</f>
        <v>January 2024</v>
      </c>
      <c r="R1135" s="4">
        <v>0.4375</v>
      </c>
      <c r="S1135" s="6">
        <f t="shared" si="54"/>
        <v>45322.423611111109</v>
      </c>
      <c r="T1135" s="6">
        <f t="shared" si="55"/>
        <v>45322.4375</v>
      </c>
      <c r="U1135" s="92">
        <f t="shared" si="56"/>
        <v>1.3888888890505768E-2</v>
      </c>
      <c r="V1135" s="2" t="s">
        <v>25</v>
      </c>
      <c r="W1135" s="2" t="s">
        <v>42</v>
      </c>
    </row>
    <row r="1136" spans="1:23" ht="18" customHeight="1" x14ac:dyDescent="0.25">
      <c r="A1136" s="107">
        <v>1136</v>
      </c>
      <c r="B1136" s="3">
        <v>45323</v>
      </c>
      <c r="C1136" s="3" t="str">
        <f>TEXT(Table1[[#This Row],[CALL DATE]], "mmm yyy")</f>
        <v>Feb 2024</v>
      </c>
      <c r="D1136" s="4">
        <v>0.91666666666666663</v>
      </c>
      <c r="E1136" s="4">
        <v>0.92361111111111116</v>
      </c>
      <c r="F1136" s="130">
        <f>Table1[[#This Row],[CALL 
ATTENDED 
TIME]]-Table1[[#This Row],[CALL RECEIVED TIME]]</f>
        <v>6.9444444444445308E-3</v>
      </c>
      <c r="G1136" s="17" t="s">
        <v>429</v>
      </c>
      <c r="H1136" s="5" t="s">
        <v>430</v>
      </c>
      <c r="I1136" s="5" t="s">
        <v>431</v>
      </c>
      <c r="J1136" s="2" t="s">
        <v>77</v>
      </c>
      <c r="K1136" s="2" t="s">
        <v>162</v>
      </c>
      <c r="L1136" s="18" t="s">
        <v>432</v>
      </c>
      <c r="M1136" s="18" t="s">
        <v>433</v>
      </c>
      <c r="N1136" s="63" t="s">
        <v>41</v>
      </c>
      <c r="O1136" s="2" t="s">
        <v>41</v>
      </c>
      <c r="P1136" s="3">
        <v>45323</v>
      </c>
      <c r="Q1136" s="3" t="str">
        <f>TEXT(Table1[[#This Row],[END DATE ]], "MMMM YYYY")</f>
        <v>February 2024</v>
      </c>
      <c r="R1136" s="4">
        <v>0.9375</v>
      </c>
      <c r="S1136" s="6">
        <f t="shared" si="54"/>
        <v>45323.916666666664</v>
      </c>
      <c r="T1136" s="6">
        <f t="shared" si="55"/>
        <v>45323.9375</v>
      </c>
      <c r="U1136" s="92">
        <f t="shared" si="56"/>
        <v>2.0833333335758653E-2</v>
      </c>
      <c r="V1136" s="2" t="s">
        <v>25</v>
      </c>
      <c r="W1136" s="10" t="s">
        <v>26</v>
      </c>
    </row>
    <row r="1137" spans="1:23" ht="18" customHeight="1" x14ac:dyDescent="0.25">
      <c r="A1137" s="107">
        <v>1137</v>
      </c>
      <c r="B1137" s="3">
        <v>45323</v>
      </c>
      <c r="C1137" s="3" t="str">
        <f>TEXT(Table1[[#This Row],[CALL DATE]], "mmm yyy")</f>
        <v>Feb 2024</v>
      </c>
      <c r="D1137" s="4">
        <v>0.9375</v>
      </c>
      <c r="E1137" s="4">
        <v>0.9375</v>
      </c>
      <c r="F1137" s="130">
        <f>Table1[[#This Row],[CALL 
ATTENDED 
TIME]]-Table1[[#This Row],[CALL RECEIVED TIME]]</f>
        <v>0</v>
      </c>
      <c r="G1137" s="17" t="s">
        <v>429</v>
      </c>
      <c r="H1137" s="5" t="s">
        <v>430</v>
      </c>
      <c r="I1137" s="5" t="s">
        <v>431</v>
      </c>
      <c r="J1137" s="2" t="s">
        <v>77</v>
      </c>
      <c r="K1137" s="2" t="s">
        <v>162</v>
      </c>
      <c r="L1137" s="18" t="s">
        <v>432</v>
      </c>
      <c r="M1137" s="18" t="s">
        <v>433</v>
      </c>
      <c r="N1137" s="63" t="s">
        <v>41</v>
      </c>
      <c r="O1137" s="2" t="s">
        <v>41</v>
      </c>
      <c r="P1137" s="3">
        <v>45323</v>
      </c>
      <c r="Q1137" s="3" t="str">
        <f>TEXT(Table1[[#This Row],[END DATE ]], "MMMM YYYY")</f>
        <v>February 2024</v>
      </c>
      <c r="R1137" s="4">
        <v>0.94791666666666663</v>
      </c>
      <c r="S1137" s="6">
        <f t="shared" si="54"/>
        <v>45323.9375</v>
      </c>
      <c r="T1137" s="6">
        <f t="shared" si="55"/>
        <v>45323.947916666664</v>
      </c>
      <c r="U1137" s="92">
        <f t="shared" si="56"/>
        <v>1.0416666664241347E-2</v>
      </c>
      <c r="V1137" s="2" t="s">
        <v>25</v>
      </c>
      <c r="W1137" s="10" t="s">
        <v>26</v>
      </c>
    </row>
    <row r="1138" spans="1:23" ht="18" customHeight="1" x14ac:dyDescent="0.25">
      <c r="A1138" s="107">
        <v>1138</v>
      </c>
      <c r="B1138" s="3">
        <v>45323</v>
      </c>
      <c r="C1138" s="3" t="str">
        <f>TEXT(Table1[[#This Row],[CALL DATE]], "mmm yyy")</f>
        <v>Feb 2024</v>
      </c>
      <c r="D1138" s="4">
        <v>0.94791666666666663</v>
      </c>
      <c r="E1138" s="4">
        <v>0.94791666666666663</v>
      </c>
      <c r="F1138" s="130">
        <f>Table1[[#This Row],[CALL 
ATTENDED 
TIME]]-Table1[[#This Row],[CALL RECEIVED TIME]]</f>
        <v>0</v>
      </c>
      <c r="G1138" s="17" t="s">
        <v>429</v>
      </c>
      <c r="H1138" s="5" t="s">
        <v>430</v>
      </c>
      <c r="I1138" s="5" t="s">
        <v>431</v>
      </c>
      <c r="J1138" s="2" t="s">
        <v>77</v>
      </c>
      <c r="K1138" s="2" t="s">
        <v>162</v>
      </c>
      <c r="L1138" s="18" t="s">
        <v>432</v>
      </c>
      <c r="M1138" s="18" t="s">
        <v>433</v>
      </c>
      <c r="N1138" s="63" t="s">
        <v>41</v>
      </c>
      <c r="O1138" s="2" t="s">
        <v>41</v>
      </c>
      <c r="P1138" s="3">
        <v>45323</v>
      </c>
      <c r="Q1138" s="3" t="str">
        <f>TEXT(Table1[[#This Row],[END DATE ]], "MMMM YYYY")</f>
        <v>February 2024</v>
      </c>
      <c r="R1138" s="4">
        <v>0.96180555555555547</v>
      </c>
      <c r="S1138" s="6">
        <f t="shared" si="54"/>
        <v>45323.947916666664</v>
      </c>
      <c r="T1138" s="6">
        <f t="shared" si="55"/>
        <v>45323.961805555555</v>
      </c>
      <c r="U1138" s="92">
        <f t="shared" si="56"/>
        <v>1.3888888890505768E-2</v>
      </c>
      <c r="V1138" s="2" t="s">
        <v>25</v>
      </c>
      <c r="W1138" s="10" t="s">
        <v>26</v>
      </c>
    </row>
    <row r="1139" spans="1:23" ht="18" customHeight="1" x14ac:dyDescent="0.25">
      <c r="A1139" s="107">
        <v>1139</v>
      </c>
      <c r="B1139" s="3">
        <v>45323</v>
      </c>
      <c r="C1139" s="3" t="str">
        <f>TEXT(Table1[[#This Row],[CALL DATE]], "mmm yyy")</f>
        <v>Feb 2024</v>
      </c>
      <c r="D1139" s="4">
        <v>0.96527777777777779</v>
      </c>
      <c r="E1139" s="4">
        <v>0.96527777777777779</v>
      </c>
      <c r="F1139" s="130">
        <f>Table1[[#This Row],[CALL 
ATTENDED 
TIME]]-Table1[[#This Row],[CALL RECEIVED TIME]]</f>
        <v>0</v>
      </c>
      <c r="G1139" s="17" t="s">
        <v>429</v>
      </c>
      <c r="H1139" s="5" t="s">
        <v>430</v>
      </c>
      <c r="I1139" s="5" t="s">
        <v>431</v>
      </c>
      <c r="J1139" s="2" t="s">
        <v>77</v>
      </c>
      <c r="K1139" s="2" t="s">
        <v>162</v>
      </c>
      <c r="L1139" s="18" t="s">
        <v>432</v>
      </c>
      <c r="M1139" s="18" t="s">
        <v>433</v>
      </c>
      <c r="N1139" s="63" t="s">
        <v>41</v>
      </c>
      <c r="O1139" s="2" t="s">
        <v>41</v>
      </c>
      <c r="P1139" s="3">
        <v>45323</v>
      </c>
      <c r="Q1139" s="3" t="str">
        <f>TEXT(Table1[[#This Row],[END DATE ]], "MMMM YYYY")</f>
        <v>February 2024</v>
      </c>
      <c r="R1139" s="4">
        <v>0.96875</v>
      </c>
      <c r="S1139" s="6">
        <f t="shared" si="54"/>
        <v>45323.965277777781</v>
      </c>
      <c r="T1139" s="6">
        <f t="shared" si="55"/>
        <v>45323.96875</v>
      </c>
      <c r="U1139" s="92">
        <f t="shared" si="56"/>
        <v>3.4722222189884633E-3</v>
      </c>
      <c r="V1139" s="2" t="s">
        <v>25</v>
      </c>
      <c r="W1139" s="10" t="s">
        <v>26</v>
      </c>
    </row>
    <row r="1140" spans="1:23" ht="18" customHeight="1" x14ac:dyDescent="0.25">
      <c r="A1140" s="107">
        <v>1140</v>
      </c>
      <c r="B1140" s="3">
        <v>45323</v>
      </c>
      <c r="C1140" s="3" t="str">
        <f>TEXT(Table1[[#This Row],[CALL DATE]], "mmm yyy")</f>
        <v>Feb 2024</v>
      </c>
      <c r="D1140" s="4">
        <v>0.33680555555555558</v>
      </c>
      <c r="E1140" s="4">
        <v>0.34027777777777773</v>
      </c>
      <c r="F1140" s="130">
        <f>Table1[[#This Row],[CALL 
ATTENDED 
TIME]]-Table1[[#This Row],[CALL RECEIVED TIME]]</f>
        <v>3.4722222222221544E-3</v>
      </c>
      <c r="G1140" s="17" t="s">
        <v>3682</v>
      </c>
      <c r="H1140" s="5" t="s">
        <v>116</v>
      </c>
      <c r="I1140" s="5" t="s">
        <v>434</v>
      </c>
      <c r="J1140" s="5" t="s">
        <v>38</v>
      </c>
      <c r="K1140" s="5" t="s">
        <v>50</v>
      </c>
      <c r="L1140" s="19" t="s">
        <v>435</v>
      </c>
      <c r="M1140" s="18" t="s">
        <v>436</v>
      </c>
      <c r="N1140" s="63" t="s">
        <v>41</v>
      </c>
      <c r="O1140" s="2" t="s">
        <v>41</v>
      </c>
      <c r="P1140" s="3">
        <v>45323</v>
      </c>
      <c r="Q1140" s="3" t="str">
        <f>TEXT(Table1[[#This Row],[END DATE ]], "MMMM YYYY")</f>
        <v>February 2024</v>
      </c>
      <c r="R1140" s="4">
        <v>0.35416666666666669</v>
      </c>
      <c r="S1140" s="6">
        <f t="shared" si="54"/>
        <v>45323.336805555555</v>
      </c>
      <c r="T1140" s="6">
        <f t="shared" si="55"/>
        <v>45323.354166666664</v>
      </c>
      <c r="U1140" s="92">
        <f t="shared" si="56"/>
        <v>1.7361111109494232E-2</v>
      </c>
      <c r="V1140" s="2" t="s">
        <v>25</v>
      </c>
      <c r="W1140" s="10" t="s">
        <v>26</v>
      </c>
    </row>
    <row r="1141" spans="1:23" ht="18" customHeight="1" x14ac:dyDescent="0.25">
      <c r="A1141" s="107">
        <v>1141</v>
      </c>
      <c r="B1141" s="3">
        <v>45323</v>
      </c>
      <c r="C1141" s="3" t="str">
        <f>TEXT(Table1[[#This Row],[CALL DATE]], "mmm yyy")</f>
        <v>Feb 2024</v>
      </c>
      <c r="D1141" s="4">
        <v>0.38194444444444442</v>
      </c>
      <c r="E1141" s="4">
        <v>0.38541666666666669</v>
      </c>
      <c r="F1141" s="130">
        <f>Table1[[#This Row],[CALL 
ATTENDED 
TIME]]-Table1[[#This Row],[CALL RECEIVED TIME]]</f>
        <v>3.4722222222222654E-3</v>
      </c>
      <c r="G1141" s="17" t="s">
        <v>437</v>
      </c>
      <c r="H1141" s="5" t="s">
        <v>27</v>
      </c>
      <c r="I1141" s="5" t="s">
        <v>58</v>
      </c>
      <c r="J1141" s="5" t="s">
        <v>38</v>
      </c>
      <c r="K1141" s="5" t="s">
        <v>45</v>
      </c>
      <c r="L1141" s="20" t="s">
        <v>438</v>
      </c>
      <c r="M1141" s="20" t="s">
        <v>64</v>
      </c>
      <c r="N1141" s="2" t="s">
        <v>41</v>
      </c>
      <c r="O1141" s="10" t="s">
        <v>41</v>
      </c>
      <c r="P1141" s="3">
        <v>45323</v>
      </c>
      <c r="Q1141" s="3" t="str">
        <f>TEXT(Table1[[#This Row],[END DATE ]], "MMMM YYYY")</f>
        <v>February 2024</v>
      </c>
      <c r="R1141" s="4">
        <v>0.3923611111111111</v>
      </c>
      <c r="S1141" s="6">
        <f t="shared" si="54"/>
        <v>45323.381944444445</v>
      </c>
      <c r="T1141" s="6">
        <f t="shared" si="55"/>
        <v>45323.392361111109</v>
      </c>
      <c r="U1141" s="92">
        <f t="shared" si="56"/>
        <v>1.0416666664241347E-2</v>
      </c>
      <c r="V1141" s="2" t="s">
        <v>25</v>
      </c>
      <c r="W1141" s="2" t="s">
        <v>47</v>
      </c>
    </row>
    <row r="1142" spans="1:23" ht="18" customHeight="1" x14ac:dyDescent="0.25">
      <c r="A1142" s="107">
        <v>1142</v>
      </c>
      <c r="B1142" s="3">
        <v>45323</v>
      </c>
      <c r="C1142" s="3" t="str">
        <f>TEXT(Table1[[#This Row],[CALL DATE]], "mmm yyy")</f>
        <v>Feb 2024</v>
      </c>
      <c r="D1142" s="4">
        <v>0.42708333333333331</v>
      </c>
      <c r="E1142" s="4">
        <v>0.43055555555555558</v>
      </c>
      <c r="F1142" s="130">
        <f>Table1[[#This Row],[CALL 
ATTENDED 
TIME]]-Table1[[#This Row],[CALL RECEIVED TIME]]</f>
        <v>3.4722222222222654E-3</v>
      </c>
      <c r="G1142" s="17" t="s">
        <v>3631</v>
      </c>
      <c r="H1142" s="5" t="s">
        <v>27</v>
      </c>
      <c r="I1142" s="5" t="s">
        <v>97</v>
      </c>
      <c r="J1142" s="5" t="s">
        <v>38</v>
      </c>
      <c r="K1142" s="2" t="s">
        <v>182</v>
      </c>
      <c r="L1142" s="17" t="s">
        <v>439</v>
      </c>
      <c r="M1142" s="17" t="s">
        <v>440</v>
      </c>
      <c r="N1142" s="5" t="s">
        <v>41</v>
      </c>
      <c r="O1142" s="5" t="s">
        <v>41</v>
      </c>
      <c r="P1142" s="3">
        <v>45323</v>
      </c>
      <c r="Q1142" s="3" t="str">
        <f>TEXT(Table1[[#This Row],[END DATE ]], "MMMM YYYY")</f>
        <v>February 2024</v>
      </c>
      <c r="R1142" s="4">
        <v>0.4375</v>
      </c>
      <c r="S1142" s="6">
        <f t="shared" si="54"/>
        <v>45323.427083333336</v>
      </c>
      <c r="T1142" s="6">
        <f t="shared" si="55"/>
        <v>45323.4375</v>
      </c>
      <c r="U1142" s="92">
        <f t="shared" si="56"/>
        <v>1.0416666664241347E-2</v>
      </c>
      <c r="V1142" s="2" t="s">
        <v>25</v>
      </c>
      <c r="W1142" s="2" t="s">
        <v>47</v>
      </c>
    </row>
    <row r="1143" spans="1:23" ht="18" customHeight="1" x14ac:dyDescent="0.25">
      <c r="A1143" s="107">
        <v>1143</v>
      </c>
      <c r="B1143" s="3">
        <v>45323</v>
      </c>
      <c r="C1143" s="3" t="str">
        <f>TEXT(Table1[[#This Row],[CALL DATE]], "mmm yyy")</f>
        <v>Feb 2024</v>
      </c>
      <c r="D1143" s="4">
        <v>8.3333333333333329E-2</v>
      </c>
      <c r="E1143" s="4">
        <v>9.375E-2</v>
      </c>
      <c r="F1143" s="130">
        <f>Table1[[#This Row],[CALL 
ATTENDED 
TIME]]-Table1[[#This Row],[CALL RECEIVED TIME]]</f>
        <v>1.0416666666666671E-2</v>
      </c>
      <c r="G1143" s="17" t="s">
        <v>3626</v>
      </c>
      <c r="H1143" s="5" t="s">
        <v>128</v>
      </c>
      <c r="I1143" s="5" t="s">
        <v>392</v>
      </c>
      <c r="J1143" s="2" t="s">
        <v>77</v>
      </c>
      <c r="K1143" s="5" t="s">
        <v>1608</v>
      </c>
      <c r="L1143" s="18" t="s">
        <v>441</v>
      </c>
      <c r="M1143" s="18" t="s">
        <v>442</v>
      </c>
      <c r="N1143" s="2" t="s">
        <v>389</v>
      </c>
      <c r="O1143" s="2" t="s">
        <v>41</v>
      </c>
      <c r="P1143" s="3">
        <v>45323</v>
      </c>
      <c r="Q1143" s="3" t="str">
        <f>TEXT(Table1[[#This Row],[END DATE ]], "MMMM YYYY")</f>
        <v>February 2024</v>
      </c>
      <c r="R1143" s="4">
        <v>0.1076388888888889</v>
      </c>
      <c r="S1143" s="6">
        <f t="shared" si="54"/>
        <v>45323.083333333336</v>
      </c>
      <c r="T1143" s="6">
        <f t="shared" si="55"/>
        <v>45323.107638888891</v>
      </c>
      <c r="U1143" s="92">
        <f t="shared" si="56"/>
        <v>2.4305555554747116E-2</v>
      </c>
      <c r="V1143" s="2" t="s">
        <v>25</v>
      </c>
      <c r="W1143" s="2" t="s">
        <v>47</v>
      </c>
    </row>
    <row r="1144" spans="1:23" ht="18" customHeight="1" x14ac:dyDescent="0.25">
      <c r="A1144" s="107">
        <v>1144</v>
      </c>
      <c r="B1144" s="3">
        <v>45323</v>
      </c>
      <c r="C1144" s="3" t="str">
        <f>TEXT(Table1[[#This Row],[CALL DATE]], "mmm yyy")</f>
        <v>Feb 2024</v>
      </c>
      <c r="D1144" s="21">
        <v>0.5625</v>
      </c>
      <c r="E1144" s="21">
        <v>0.56597222222222199</v>
      </c>
      <c r="F1144" s="130">
        <f>Table1[[#This Row],[CALL 
ATTENDED 
TIME]]-Table1[[#This Row],[CALL RECEIVED TIME]]</f>
        <v>3.4722222222219878E-3</v>
      </c>
      <c r="G1144" s="17" t="s">
        <v>3651</v>
      </c>
      <c r="H1144" s="5" t="s">
        <v>43</v>
      </c>
      <c r="I1144" s="5" t="s">
        <v>44</v>
      </c>
      <c r="J1144" s="5" t="s">
        <v>443</v>
      </c>
      <c r="K1144" s="5" t="s">
        <v>218</v>
      </c>
      <c r="L1144" s="17" t="s">
        <v>3429</v>
      </c>
      <c r="M1144" s="22" t="s">
        <v>3483</v>
      </c>
      <c r="N1144" s="23" t="s">
        <v>41</v>
      </c>
      <c r="O1144" s="23" t="s">
        <v>41</v>
      </c>
      <c r="P1144" s="3">
        <v>45323</v>
      </c>
      <c r="Q1144" s="3" t="str">
        <f>TEXT(Table1[[#This Row],[END DATE ]], "MMMM YYYY")</f>
        <v>February 2024</v>
      </c>
      <c r="R1144" s="21">
        <v>0.56944444444444398</v>
      </c>
      <c r="S1144" s="6">
        <f t="shared" si="54"/>
        <v>45323.5625</v>
      </c>
      <c r="T1144" s="6">
        <f t="shared" si="55"/>
        <v>45323.569444444445</v>
      </c>
      <c r="U1144" s="92">
        <f t="shared" si="56"/>
        <v>6.9444444452528842E-3</v>
      </c>
      <c r="V1144" s="2" t="s">
        <v>25</v>
      </c>
      <c r="W1144" s="10" t="s">
        <v>47</v>
      </c>
    </row>
    <row r="1145" spans="1:23" ht="18" customHeight="1" x14ac:dyDescent="0.25">
      <c r="A1145" s="107">
        <v>1145</v>
      </c>
      <c r="B1145" s="3">
        <v>45323</v>
      </c>
      <c r="C1145" s="3" t="str">
        <f>TEXT(Table1[[#This Row],[CALL DATE]], "mmm yyy")</f>
        <v>Feb 2024</v>
      </c>
      <c r="D1145" s="21">
        <v>0.47222222222222199</v>
      </c>
      <c r="E1145" s="21">
        <v>0.47916666666666702</v>
      </c>
      <c r="F1145" s="130">
        <f>Table1[[#This Row],[CALL 
ATTENDED 
TIME]]-Table1[[#This Row],[CALL RECEIVED TIME]]</f>
        <v>6.9444444444450304E-3</v>
      </c>
      <c r="G1145" s="17" t="s">
        <v>3641</v>
      </c>
      <c r="H1145" s="5" t="s">
        <v>36</v>
      </c>
      <c r="I1145" s="5" t="s">
        <v>161</v>
      </c>
      <c r="J1145" s="5" t="s">
        <v>54</v>
      </c>
      <c r="K1145" s="2" t="s">
        <v>162</v>
      </c>
      <c r="L1145" s="24" t="s">
        <v>444</v>
      </c>
      <c r="M1145" s="22" t="s">
        <v>445</v>
      </c>
      <c r="N1145" s="2" t="s">
        <v>41</v>
      </c>
      <c r="O1145" s="23" t="s">
        <v>3311</v>
      </c>
      <c r="P1145" s="3">
        <v>45323</v>
      </c>
      <c r="Q1145" s="3" t="str">
        <f>TEXT(Table1[[#This Row],[END DATE ]], "MMMM YYYY")</f>
        <v>February 2024</v>
      </c>
      <c r="R1145" s="21">
        <v>0.48611111111111099</v>
      </c>
      <c r="S1145" s="6">
        <f t="shared" si="54"/>
        <v>45323.472222222219</v>
      </c>
      <c r="T1145" s="6">
        <f t="shared" si="55"/>
        <v>45323.486111111109</v>
      </c>
      <c r="U1145" s="92">
        <f t="shared" si="56"/>
        <v>1.3888888890505768E-2</v>
      </c>
      <c r="V1145" s="2" t="s">
        <v>72</v>
      </c>
      <c r="W1145" s="2" t="s">
        <v>42</v>
      </c>
    </row>
    <row r="1146" spans="1:23" ht="18" customHeight="1" x14ac:dyDescent="0.25">
      <c r="A1146" s="107">
        <v>1146</v>
      </c>
      <c r="B1146" s="3">
        <v>45324</v>
      </c>
      <c r="C1146" s="3" t="str">
        <f>TEXT(Table1[[#This Row],[CALL DATE]], "mmm yyy")</f>
        <v>Feb 2024</v>
      </c>
      <c r="D1146" s="4">
        <v>0.27430555555555552</v>
      </c>
      <c r="E1146" s="4">
        <v>0.27777777777777779</v>
      </c>
      <c r="F1146" s="130">
        <f>Table1[[#This Row],[CALL 
ATTENDED 
TIME]]-Table1[[#This Row],[CALL RECEIVED TIME]]</f>
        <v>3.4722222222222654E-3</v>
      </c>
      <c r="G1146" s="17" t="s">
        <v>3683</v>
      </c>
      <c r="H1146" s="2" t="s">
        <v>48</v>
      </c>
      <c r="I1146" s="2" t="s">
        <v>49</v>
      </c>
      <c r="J1146" s="2" t="s">
        <v>77</v>
      </c>
      <c r="K1146" s="2" t="s">
        <v>50</v>
      </c>
      <c r="L1146" s="18" t="s">
        <v>422</v>
      </c>
      <c r="M1146" s="18" t="s">
        <v>446</v>
      </c>
      <c r="N1146" s="63" t="s">
        <v>41</v>
      </c>
      <c r="O1146" s="2" t="s">
        <v>41</v>
      </c>
      <c r="P1146" s="3">
        <v>45324</v>
      </c>
      <c r="Q1146" s="3" t="str">
        <f>TEXT(Table1[[#This Row],[END DATE ]], "MMMM YYYY")</f>
        <v>February 2024</v>
      </c>
      <c r="R1146" s="4">
        <v>0.28125</v>
      </c>
      <c r="S1146" s="6">
        <f t="shared" si="54"/>
        <v>45324.274305555555</v>
      </c>
      <c r="T1146" s="6">
        <f t="shared" si="55"/>
        <v>45324.28125</v>
      </c>
      <c r="U1146" s="92">
        <f t="shared" si="56"/>
        <v>6.9444444452528842E-3</v>
      </c>
      <c r="V1146" s="2" t="s">
        <v>25</v>
      </c>
      <c r="W1146" s="10" t="s">
        <v>26</v>
      </c>
    </row>
    <row r="1147" spans="1:23" ht="18" customHeight="1" x14ac:dyDescent="0.25">
      <c r="A1147" s="107">
        <v>1147</v>
      </c>
      <c r="B1147" s="3">
        <v>45324</v>
      </c>
      <c r="C1147" s="3" t="str">
        <f>TEXT(Table1[[#This Row],[CALL DATE]], "mmm yyy")</f>
        <v>Feb 2024</v>
      </c>
      <c r="D1147" s="4">
        <v>0.2986111111111111</v>
      </c>
      <c r="E1147" s="4">
        <v>0.3</v>
      </c>
      <c r="F1147" s="130">
        <f>Table1[[#This Row],[CALL 
ATTENDED 
TIME]]-Table1[[#This Row],[CALL RECEIVED TIME]]</f>
        <v>1.388888888888884E-3</v>
      </c>
      <c r="G1147" s="18" t="s">
        <v>3654</v>
      </c>
      <c r="H1147" s="2" t="s">
        <v>27</v>
      </c>
      <c r="I1147" s="2" t="s">
        <v>145</v>
      </c>
      <c r="J1147" s="2" t="s">
        <v>77</v>
      </c>
      <c r="K1147" s="5" t="s">
        <v>45</v>
      </c>
      <c r="L1147" s="18" t="s">
        <v>447</v>
      </c>
      <c r="M1147" s="18" t="s">
        <v>448</v>
      </c>
      <c r="N1147" s="63" t="s">
        <v>41</v>
      </c>
      <c r="O1147" s="2" t="s">
        <v>41</v>
      </c>
      <c r="P1147" s="3">
        <v>45324</v>
      </c>
      <c r="Q1147" s="3" t="str">
        <f>TEXT(Table1[[#This Row],[END DATE ]], "MMMM YYYY")</f>
        <v>February 2024</v>
      </c>
      <c r="R1147" s="4">
        <v>0.30208333333333331</v>
      </c>
      <c r="S1147" s="6">
        <f t="shared" si="54"/>
        <v>45324.298611111109</v>
      </c>
      <c r="T1147" s="6">
        <f t="shared" si="55"/>
        <v>45324.302083333336</v>
      </c>
      <c r="U1147" s="92">
        <f t="shared" si="56"/>
        <v>3.4722222262644209E-3</v>
      </c>
      <c r="V1147" s="2" t="s">
        <v>25</v>
      </c>
      <c r="W1147" s="10" t="s">
        <v>26</v>
      </c>
    </row>
    <row r="1148" spans="1:23" ht="18" customHeight="1" x14ac:dyDescent="0.25">
      <c r="A1148" s="107">
        <v>1148</v>
      </c>
      <c r="B1148" s="3">
        <v>45324</v>
      </c>
      <c r="C1148" s="3" t="str">
        <f>TEXT(Table1[[#This Row],[CALL DATE]], "mmm yyy")</f>
        <v>Feb 2024</v>
      </c>
      <c r="D1148" s="4">
        <v>0.93055555555555547</v>
      </c>
      <c r="E1148" s="4">
        <v>0.93055555555555547</v>
      </c>
      <c r="F1148" s="130">
        <f>Table1[[#This Row],[CALL 
ATTENDED 
TIME]]-Table1[[#This Row],[CALL RECEIVED TIME]]</f>
        <v>0</v>
      </c>
      <c r="G1148" s="17" t="s">
        <v>3678</v>
      </c>
      <c r="H1148" s="2" t="s">
        <v>43</v>
      </c>
      <c r="I1148" s="2" t="s">
        <v>449</v>
      </c>
      <c r="J1148" s="2" t="s">
        <v>77</v>
      </c>
      <c r="K1148" s="5" t="s">
        <v>45</v>
      </c>
      <c r="L1148" s="18" t="s">
        <v>450</v>
      </c>
      <c r="M1148" s="18" t="s">
        <v>451</v>
      </c>
      <c r="N1148" s="63" t="s">
        <v>41</v>
      </c>
      <c r="O1148" s="2" t="s">
        <v>41</v>
      </c>
      <c r="P1148" s="3">
        <v>45324</v>
      </c>
      <c r="Q1148" s="3" t="str">
        <f>TEXT(Table1[[#This Row],[END DATE ]], "MMMM YYYY")</f>
        <v>February 2024</v>
      </c>
      <c r="R1148" s="4">
        <v>0.9375</v>
      </c>
      <c r="S1148" s="6">
        <f t="shared" si="54"/>
        <v>45324.930555555555</v>
      </c>
      <c r="T1148" s="6">
        <f t="shared" si="55"/>
        <v>45324.9375</v>
      </c>
      <c r="U1148" s="92">
        <f t="shared" si="56"/>
        <v>6.9444444452528842E-3</v>
      </c>
      <c r="V1148" s="2" t="s">
        <v>25</v>
      </c>
      <c r="W1148" s="10" t="s">
        <v>26</v>
      </c>
    </row>
    <row r="1149" spans="1:23" ht="18" customHeight="1" x14ac:dyDescent="0.25">
      <c r="A1149" s="107">
        <v>1149</v>
      </c>
      <c r="B1149" s="3">
        <v>45324</v>
      </c>
      <c r="C1149" s="3" t="str">
        <f>TEXT(Table1[[#This Row],[CALL DATE]], "mmm yyy")</f>
        <v>Feb 2024</v>
      </c>
      <c r="D1149" s="4">
        <v>8.3333333333333329E-2</v>
      </c>
      <c r="E1149" s="4">
        <v>8.6805555555555566E-2</v>
      </c>
      <c r="F1149" s="130">
        <f>Table1[[#This Row],[CALL 
ATTENDED 
TIME]]-Table1[[#This Row],[CALL RECEIVED TIME]]</f>
        <v>3.4722222222222376E-3</v>
      </c>
      <c r="G1149" s="17" t="s">
        <v>3654</v>
      </c>
      <c r="H1149" s="5" t="s">
        <v>27</v>
      </c>
      <c r="I1149" s="5" t="s">
        <v>273</v>
      </c>
      <c r="J1149" s="2" t="s">
        <v>77</v>
      </c>
      <c r="K1149" s="2" t="s">
        <v>162</v>
      </c>
      <c r="L1149" s="18" t="s">
        <v>452</v>
      </c>
      <c r="M1149" s="18" t="s">
        <v>453</v>
      </c>
      <c r="N1149" s="63" t="s">
        <v>41</v>
      </c>
      <c r="O1149" s="2" t="s">
        <v>41</v>
      </c>
      <c r="P1149" s="3">
        <v>45324</v>
      </c>
      <c r="Q1149" s="3" t="str">
        <f>TEXT(Table1[[#This Row],[END DATE ]], "MMMM YYYY")</f>
        <v>February 2024</v>
      </c>
      <c r="R1149" s="4">
        <v>9.375E-2</v>
      </c>
      <c r="S1149" s="6">
        <f t="shared" si="54"/>
        <v>45324.083333333336</v>
      </c>
      <c r="T1149" s="6">
        <f t="shared" si="55"/>
        <v>45324.09375</v>
      </c>
      <c r="U1149" s="92">
        <f t="shared" si="56"/>
        <v>1.0416666664241347E-2</v>
      </c>
      <c r="V1149" s="2" t="s">
        <v>25</v>
      </c>
      <c r="W1149" s="10" t="s">
        <v>26</v>
      </c>
    </row>
    <row r="1150" spans="1:23" ht="18" customHeight="1" x14ac:dyDescent="0.25">
      <c r="A1150" s="107">
        <v>1150</v>
      </c>
      <c r="B1150" s="3">
        <v>45324</v>
      </c>
      <c r="C1150" s="3" t="str">
        <f>TEXT(Table1[[#This Row],[CALL DATE]], "mmm yyy")</f>
        <v>Feb 2024</v>
      </c>
      <c r="D1150" s="4">
        <v>0.47569444444444442</v>
      </c>
      <c r="E1150" s="4">
        <v>0.47916666666666669</v>
      </c>
      <c r="F1150" s="130">
        <f>Table1[[#This Row],[CALL 
ATTENDED 
TIME]]-Table1[[#This Row],[CALL RECEIVED TIME]]</f>
        <v>3.4722222222222654E-3</v>
      </c>
      <c r="G1150" s="17" t="s">
        <v>3638</v>
      </c>
      <c r="H1150" s="5" t="s">
        <v>212</v>
      </c>
      <c r="I1150" s="5" t="s">
        <v>213</v>
      </c>
      <c r="J1150" s="5" t="s">
        <v>38</v>
      </c>
      <c r="K1150" s="2" t="s">
        <v>111</v>
      </c>
      <c r="L1150" s="17" t="s">
        <v>232</v>
      </c>
      <c r="M1150" s="17" t="s">
        <v>454</v>
      </c>
      <c r="N1150" s="5" t="s">
        <v>144</v>
      </c>
      <c r="O1150" s="5" t="s">
        <v>41</v>
      </c>
      <c r="P1150" s="3">
        <v>45324</v>
      </c>
      <c r="Q1150" s="3" t="str">
        <f>TEXT(Table1[[#This Row],[END DATE ]], "MMMM YYYY")</f>
        <v>February 2024</v>
      </c>
      <c r="R1150" s="4">
        <v>0.49305555555555558</v>
      </c>
      <c r="S1150" s="6">
        <f t="shared" si="54"/>
        <v>45324.475694444445</v>
      </c>
      <c r="T1150" s="6">
        <f t="shared" si="55"/>
        <v>45324.493055555555</v>
      </c>
      <c r="U1150" s="92">
        <f t="shared" si="56"/>
        <v>1.7361111109494232E-2</v>
      </c>
      <c r="V1150" s="2" t="s">
        <v>25</v>
      </c>
      <c r="W1150" s="2" t="s">
        <v>42</v>
      </c>
    </row>
    <row r="1151" spans="1:23" ht="18" customHeight="1" x14ac:dyDescent="0.25">
      <c r="A1151" s="107">
        <v>1151</v>
      </c>
      <c r="B1151" s="3">
        <v>45324</v>
      </c>
      <c r="C1151" s="3" t="str">
        <f>TEXT(Table1[[#This Row],[CALL DATE]], "mmm yyy")</f>
        <v>Feb 2024</v>
      </c>
      <c r="D1151" s="4">
        <v>0.50347222222222221</v>
      </c>
      <c r="E1151" s="4">
        <v>0.50694444444444442</v>
      </c>
      <c r="F1151" s="130">
        <f>Table1[[#This Row],[CALL 
ATTENDED 
TIME]]-Table1[[#This Row],[CALL RECEIVED TIME]]</f>
        <v>3.4722222222222099E-3</v>
      </c>
      <c r="G1151" s="17" t="s">
        <v>3637</v>
      </c>
      <c r="H1151" s="5" t="s">
        <v>27</v>
      </c>
      <c r="I1151" s="5" t="s">
        <v>368</v>
      </c>
      <c r="J1151" s="5" t="s">
        <v>38</v>
      </c>
      <c r="K1151" s="2" t="s">
        <v>55</v>
      </c>
      <c r="L1151" s="25" t="s">
        <v>455</v>
      </c>
      <c r="M1151" s="17" t="s">
        <v>3484</v>
      </c>
      <c r="N1151" s="5" t="s">
        <v>3327</v>
      </c>
      <c r="O1151" s="5" t="s">
        <v>41</v>
      </c>
      <c r="P1151" s="3">
        <v>45324</v>
      </c>
      <c r="Q1151" s="3" t="str">
        <f>TEXT(Table1[[#This Row],[END DATE ]], "MMMM YYYY")</f>
        <v>February 2024</v>
      </c>
      <c r="R1151" s="4">
        <v>0.52083333333333337</v>
      </c>
      <c r="S1151" s="6">
        <f t="shared" si="54"/>
        <v>45324.503472222219</v>
      </c>
      <c r="T1151" s="6">
        <f t="shared" si="55"/>
        <v>45324.520833333336</v>
      </c>
      <c r="U1151" s="92">
        <f t="shared" si="56"/>
        <v>1.7361111116770189E-2</v>
      </c>
      <c r="V1151" s="2" t="s">
        <v>25</v>
      </c>
      <c r="W1151" s="2" t="s">
        <v>47</v>
      </c>
    </row>
    <row r="1152" spans="1:23" ht="18" customHeight="1" x14ac:dyDescent="0.25">
      <c r="A1152" s="107">
        <v>1152</v>
      </c>
      <c r="B1152" s="3">
        <v>45324</v>
      </c>
      <c r="C1152" s="3" t="str">
        <f>TEXT(Table1[[#This Row],[CALL DATE]], "mmm yyy")</f>
        <v>Feb 2024</v>
      </c>
      <c r="D1152" s="4">
        <v>0.55902777777777779</v>
      </c>
      <c r="E1152" s="4">
        <v>0.5625</v>
      </c>
      <c r="F1152" s="130">
        <f>Table1[[#This Row],[CALL 
ATTENDED 
TIME]]-Table1[[#This Row],[CALL RECEIVED TIME]]</f>
        <v>3.4722222222222099E-3</v>
      </c>
      <c r="G1152" s="17" t="s">
        <v>3651</v>
      </c>
      <c r="H1152" s="5" t="s">
        <v>43</v>
      </c>
      <c r="I1152" s="5" t="s">
        <v>256</v>
      </c>
      <c r="J1152" s="5" t="s">
        <v>38</v>
      </c>
      <c r="K1152" s="5" t="s">
        <v>45</v>
      </c>
      <c r="L1152" s="25" t="s">
        <v>456</v>
      </c>
      <c r="M1152" s="17" t="s">
        <v>457</v>
      </c>
      <c r="N1152" s="2" t="s">
        <v>41</v>
      </c>
      <c r="O1152" s="5" t="s">
        <v>41</v>
      </c>
      <c r="P1152" s="3">
        <v>45324</v>
      </c>
      <c r="Q1152" s="3" t="str">
        <f>TEXT(Table1[[#This Row],[END DATE ]], "MMMM YYYY")</f>
        <v>February 2024</v>
      </c>
      <c r="R1152" s="4">
        <v>0.57638888888888895</v>
      </c>
      <c r="S1152" s="6">
        <f t="shared" si="54"/>
        <v>45324.559027777781</v>
      </c>
      <c r="T1152" s="6">
        <f t="shared" si="55"/>
        <v>45324.576388888891</v>
      </c>
      <c r="U1152" s="92">
        <f t="shared" si="56"/>
        <v>1.7361111109494232E-2</v>
      </c>
      <c r="V1152" s="2" t="s">
        <v>25</v>
      </c>
      <c r="W1152" s="2" t="s">
        <v>47</v>
      </c>
    </row>
    <row r="1153" spans="1:23" ht="18" customHeight="1" x14ac:dyDescent="0.25">
      <c r="A1153" s="107">
        <v>1153</v>
      </c>
      <c r="B1153" s="3">
        <v>45324</v>
      </c>
      <c r="C1153" s="3" t="str">
        <f>TEXT(Table1[[#This Row],[CALL DATE]], "mmm yyy")</f>
        <v>Feb 2024</v>
      </c>
      <c r="D1153" s="4">
        <v>0.58680555555555558</v>
      </c>
      <c r="E1153" s="4">
        <v>0.59027777777777779</v>
      </c>
      <c r="F1153" s="130">
        <f>Table1[[#This Row],[CALL 
ATTENDED 
TIME]]-Table1[[#This Row],[CALL RECEIVED TIME]]</f>
        <v>3.4722222222222099E-3</v>
      </c>
      <c r="G1153" s="17" t="s">
        <v>3654</v>
      </c>
      <c r="H1153" s="5" t="s">
        <v>27</v>
      </c>
      <c r="I1153" s="5" t="s">
        <v>145</v>
      </c>
      <c r="J1153" s="5" t="s">
        <v>38</v>
      </c>
      <c r="K1153" s="5" t="s">
        <v>45</v>
      </c>
      <c r="L1153" s="25" t="s">
        <v>403</v>
      </c>
      <c r="M1153" s="17" t="s">
        <v>458</v>
      </c>
      <c r="N1153" s="63" t="s">
        <v>41</v>
      </c>
      <c r="O1153" s="2" t="s">
        <v>41</v>
      </c>
      <c r="P1153" s="3">
        <v>45324</v>
      </c>
      <c r="Q1153" s="3" t="str">
        <f>TEXT(Table1[[#This Row],[END DATE ]], "MMMM YYYY")</f>
        <v>February 2024</v>
      </c>
      <c r="R1153" s="4">
        <v>0.61111111111111105</v>
      </c>
      <c r="S1153" s="6">
        <f t="shared" ref="S1153:S1216" si="57">B1153+D1153</f>
        <v>45324.586805555555</v>
      </c>
      <c r="T1153" s="6">
        <f t="shared" si="55"/>
        <v>45324.611111111109</v>
      </c>
      <c r="U1153" s="92">
        <f t="shared" si="56"/>
        <v>2.4305555554747116E-2</v>
      </c>
      <c r="V1153" s="2" t="s">
        <v>25</v>
      </c>
      <c r="W1153" s="10" t="s">
        <v>26</v>
      </c>
    </row>
    <row r="1154" spans="1:23" ht="18" customHeight="1" x14ac:dyDescent="0.25">
      <c r="A1154" s="107">
        <v>1154</v>
      </c>
      <c r="B1154" s="3">
        <v>45324</v>
      </c>
      <c r="C1154" s="3" t="str">
        <f>TEXT(Table1[[#This Row],[CALL DATE]], "mmm yyy")</f>
        <v>Feb 2024</v>
      </c>
      <c r="D1154" s="4">
        <v>0.91666666666666663</v>
      </c>
      <c r="E1154" s="4">
        <v>0.92361111111111116</v>
      </c>
      <c r="F1154" s="130">
        <f>Table1[[#This Row],[CALL 
ATTENDED 
TIME]]-Table1[[#This Row],[CALL RECEIVED TIME]]</f>
        <v>6.9444444444445308E-3</v>
      </c>
      <c r="G1154" s="17" t="s">
        <v>3641</v>
      </c>
      <c r="H1154" s="2" t="s">
        <v>36</v>
      </c>
      <c r="I1154" s="2" t="s">
        <v>37</v>
      </c>
      <c r="J1154" s="2" t="s">
        <v>77</v>
      </c>
      <c r="K1154" s="10" t="s">
        <v>45</v>
      </c>
      <c r="L1154" s="18" t="s">
        <v>22</v>
      </c>
      <c r="M1154" s="18" t="s">
        <v>459</v>
      </c>
      <c r="N1154" s="2" t="s">
        <v>41</v>
      </c>
      <c r="O1154" s="2" t="s">
        <v>41</v>
      </c>
      <c r="P1154" s="3">
        <v>45324</v>
      </c>
      <c r="Q1154" s="3" t="str">
        <f>TEXT(Table1[[#This Row],[END DATE ]], "MMMM YYYY")</f>
        <v>February 2024</v>
      </c>
      <c r="R1154" s="4">
        <v>0.93055555555555547</v>
      </c>
      <c r="S1154" s="6">
        <f t="shared" si="57"/>
        <v>45324.916666666664</v>
      </c>
      <c r="T1154" s="6">
        <f t="shared" si="55"/>
        <v>45324.930555555555</v>
      </c>
      <c r="U1154" s="92">
        <f t="shared" si="56"/>
        <v>1.3888888890505768E-2</v>
      </c>
      <c r="V1154" s="2" t="s">
        <v>25</v>
      </c>
      <c r="W1154" s="2" t="s">
        <v>42</v>
      </c>
    </row>
    <row r="1155" spans="1:23" ht="18" customHeight="1" x14ac:dyDescent="0.25">
      <c r="A1155" s="107">
        <v>1155</v>
      </c>
      <c r="B1155" s="3">
        <v>45324</v>
      </c>
      <c r="C1155" s="3" t="str">
        <f>TEXT(Table1[[#This Row],[CALL DATE]], "mmm yyy")</f>
        <v>Feb 2024</v>
      </c>
      <c r="D1155" s="21">
        <v>0.56944444444444398</v>
      </c>
      <c r="E1155" s="21">
        <v>0.57291666666666696</v>
      </c>
      <c r="F1155" s="130">
        <f>Table1[[#This Row],[CALL 
ATTENDED 
TIME]]-Table1[[#This Row],[CALL RECEIVED TIME]]</f>
        <v>3.472222222222987E-3</v>
      </c>
      <c r="G1155" s="17" t="s">
        <v>3684</v>
      </c>
      <c r="H1155" s="5" t="s">
        <v>328</v>
      </c>
      <c r="I1155" s="5" t="s">
        <v>460</v>
      </c>
      <c r="J1155" s="5" t="s">
        <v>443</v>
      </c>
      <c r="K1155" s="5" t="s">
        <v>1608</v>
      </c>
      <c r="L1155" s="22" t="s">
        <v>461</v>
      </c>
      <c r="M1155" s="22" t="s">
        <v>462</v>
      </c>
      <c r="N1155" s="23" t="s">
        <v>41</v>
      </c>
      <c r="O1155" s="23" t="s">
        <v>41</v>
      </c>
      <c r="P1155" s="3">
        <v>45324</v>
      </c>
      <c r="Q1155" s="3" t="str">
        <f>TEXT(Table1[[#This Row],[END DATE ]], "MMMM YYYY")</f>
        <v>February 2024</v>
      </c>
      <c r="R1155" s="21">
        <v>0.57638888888888895</v>
      </c>
      <c r="S1155" s="6">
        <f t="shared" si="57"/>
        <v>45324.569444444445</v>
      </c>
      <c r="T1155" s="6">
        <f t="shared" si="55"/>
        <v>45324.576388888891</v>
      </c>
      <c r="U1155" s="92">
        <f t="shared" si="56"/>
        <v>6.9444444452528842E-3</v>
      </c>
      <c r="V1155" s="2" t="s">
        <v>25</v>
      </c>
      <c r="W1155" s="10" t="s">
        <v>47</v>
      </c>
    </row>
    <row r="1156" spans="1:23" ht="18" customHeight="1" x14ac:dyDescent="0.25">
      <c r="A1156" s="107">
        <v>1156</v>
      </c>
      <c r="B1156" s="3">
        <v>45324</v>
      </c>
      <c r="C1156" s="3" t="str">
        <f>TEXT(Table1[[#This Row],[CALL DATE]], "mmm yyy")</f>
        <v>Feb 2024</v>
      </c>
      <c r="D1156" s="21">
        <v>0.47916666666666702</v>
      </c>
      <c r="E1156" s="21">
        <v>0.48611111111111099</v>
      </c>
      <c r="F1156" s="130">
        <f>Table1[[#This Row],[CALL 
ATTENDED 
TIME]]-Table1[[#This Row],[CALL RECEIVED TIME]]</f>
        <v>6.9444444444439757E-3</v>
      </c>
      <c r="G1156" s="17" t="s">
        <v>3676</v>
      </c>
      <c r="H1156" s="5" t="s">
        <v>43</v>
      </c>
      <c r="I1156" s="5" t="s">
        <v>234</v>
      </c>
      <c r="J1156" s="5" t="s">
        <v>54</v>
      </c>
      <c r="K1156" s="2" t="s">
        <v>111</v>
      </c>
      <c r="L1156" s="18" t="s">
        <v>463</v>
      </c>
      <c r="M1156" s="19" t="s">
        <v>464</v>
      </c>
      <c r="N1156" s="63" t="s">
        <v>41</v>
      </c>
      <c r="O1156" s="2" t="s">
        <v>41</v>
      </c>
      <c r="P1156" s="3">
        <v>45324</v>
      </c>
      <c r="Q1156" s="3" t="str">
        <f>TEXT(Table1[[#This Row],[END DATE ]], "MMMM YYYY")</f>
        <v>February 2024</v>
      </c>
      <c r="R1156" s="21">
        <v>0.49305555555555602</v>
      </c>
      <c r="S1156" s="6">
        <f t="shared" si="57"/>
        <v>45324.479166666664</v>
      </c>
      <c r="T1156" s="6">
        <f t="shared" si="55"/>
        <v>45324.493055555555</v>
      </c>
      <c r="U1156" s="92">
        <f t="shared" si="56"/>
        <v>1.3888888890505768E-2</v>
      </c>
      <c r="V1156" s="2" t="s">
        <v>25</v>
      </c>
      <c r="W1156" s="10" t="s">
        <v>26</v>
      </c>
    </row>
    <row r="1157" spans="1:23" ht="18" customHeight="1" x14ac:dyDescent="0.25">
      <c r="A1157" s="107">
        <v>1157</v>
      </c>
      <c r="B1157" s="3">
        <v>45325</v>
      </c>
      <c r="C1157" s="3" t="str">
        <f>TEXT(Table1[[#This Row],[CALL DATE]], "mmm yyy")</f>
        <v>Feb 2024</v>
      </c>
      <c r="D1157" s="4">
        <v>0.93055555555555547</v>
      </c>
      <c r="E1157" s="4">
        <v>0.93402777777777779</v>
      </c>
      <c r="F1157" s="130">
        <f>Table1[[#This Row],[CALL 
ATTENDED 
TIME]]-Table1[[#This Row],[CALL RECEIVED TIME]]</f>
        <v>3.4722222222223209E-3</v>
      </c>
      <c r="G1157" s="17" t="s">
        <v>18</v>
      </c>
      <c r="H1157" s="5" t="s">
        <v>19</v>
      </c>
      <c r="I1157" s="5" t="s">
        <v>465</v>
      </c>
      <c r="J1157" s="2" t="s">
        <v>77</v>
      </c>
      <c r="K1157" s="5" t="s">
        <v>45</v>
      </c>
      <c r="L1157" s="18" t="s">
        <v>22</v>
      </c>
      <c r="M1157" s="18" t="s">
        <v>466</v>
      </c>
      <c r="N1157" s="63" t="s">
        <v>41</v>
      </c>
      <c r="O1157" s="2" t="s">
        <v>41</v>
      </c>
      <c r="P1157" s="3">
        <v>45325</v>
      </c>
      <c r="Q1157" s="3" t="str">
        <f>TEXT(Table1[[#This Row],[END DATE ]], "MMMM YYYY")</f>
        <v>February 2024</v>
      </c>
      <c r="R1157" s="4">
        <v>0.94444444444444453</v>
      </c>
      <c r="S1157" s="6">
        <f t="shared" si="57"/>
        <v>45325.930555555555</v>
      </c>
      <c r="T1157" s="6">
        <f t="shared" si="55"/>
        <v>45325.944444444445</v>
      </c>
      <c r="U1157" s="92">
        <f t="shared" si="56"/>
        <v>1.3888888890505768E-2</v>
      </c>
      <c r="V1157" s="2" t="s">
        <v>25</v>
      </c>
      <c r="W1157" s="10" t="s">
        <v>26</v>
      </c>
    </row>
    <row r="1158" spans="1:23" ht="18" customHeight="1" x14ac:dyDescent="0.25">
      <c r="A1158" s="107">
        <v>1158</v>
      </c>
      <c r="B1158" s="3">
        <v>45325</v>
      </c>
      <c r="C1158" s="3" t="str">
        <f>TEXT(Table1[[#This Row],[CALL DATE]], "mmm yyy")</f>
        <v>Feb 2024</v>
      </c>
      <c r="D1158" s="4">
        <v>0.38194444444444442</v>
      </c>
      <c r="E1158" s="4">
        <v>0.38541666666666669</v>
      </c>
      <c r="F1158" s="130">
        <f>Table1[[#This Row],[CALL 
ATTENDED 
TIME]]-Table1[[#This Row],[CALL RECEIVED TIME]]</f>
        <v>3.4722222222222654E-3</v>
      </c>
      <c r="G1158" s="17" t="s">
        <v>3641</v>
      </c>
      <c r="H1158" s="5" t="s">
        <v>36</v>
      </c>
      <c r="I1158" s="5" t="s">
        <v>37</v>
      </c>
      <c r="J1158" s="5" t="s">
        <v>38</v>
      </c>
      <c r="K1158" s="10" t="s">
        <v>45</v>
      </c>
      <c r="L1158" s="25" t="s">
        <v>336</v>
      </c>
      <c r="M1158" s="17" t="s">
        <v>467</v>
      </c>
      <c r="N1158" s="2" t="s">
        <v>41</v>
      </c>
      <c r="O1158" s="5" t="s">
        <v>41</v>
      </c>
      <c r="P1158" s="3">
        <v>45325</v>
      </c>
      <c r="Q1158" s="3" t="str">
        <f>TEXT(Table1[[#This Row],[END DATE ]], "MMMM YYYY")</f>
        <v>February 2024</v>
      </c>
      <c r="R1158" s="4">
        <v>0.39583333333333331</v>
      </c>
      <c r="S1158" s="6">
        <f t="shared" si="57"/>
        <v>45325.381944444445</v>
      </c>
      <c r="T1158" s="6">
        <f t="shared" si="55"/>
        <v>45325.395833333336</v>
      </c>
      <c r="U1158" s="92">
        <f t="shared" si="56"/>
        <v>1.3888888890505768E-2</v>
      </c>
      <c r="V1158" s="2" t="s">
        <v>25</v>
      </c>
      <c r="W1158" s="2" t="s">
        <v>42</v>
      </c>
    </row>
    <row r="1159" spans="1:23" ht="18" customHeight="1" x14ac:dyDescent="0.25">
      <c r="A1159" s="107">
        <v>1159</v>
      </c>
      <c r="B1159" s="3">
        <v>45325</v>
      </c>
      <c r="C1159" s="3" t="str">
        <f>TEXT(Table1[[#This Row],[CALL DATE]], "mmm yyy")</f>
        <v>Feb 2024</v>
      </c>
      <c r="D1159" s="4">
        <v>0.46180555555555558</v>
      </c>
      <c r="E1159" s="4">
        <v>0.46527777777777773</v>
      </c>
      <c r="F1159" s="130">
        <f>Table1[[#This Row],[CALL 
ATTENDED 
TIME]]-Table1[[#This Row],[CALL RECEIVED TIME]]</f>
        <v>3.4722222222221544E-3</v>
      </c>
      <c r="G1159" s="17" t="s">
        <v>3654</v>
      </c>
      <c r="H1159" s="5" t="s">
        <v>27</v>
      </c>
      <c r="I1159" s="5" t="s">
        <v>28</v>
      </c>
      <c r="J1159" s="5" t="s">
        <v>38</v>
      </c>
      <c r="K1159" s="10" t="s">
        <v>45</v>
      </c>
      <c r="L1159" s="17" t="s">
        <v>274</v>
      </c>
      <c r="M1159" s="17" t="s">
        <v>468</v>
      </c>
      <c r="N1159" s="63" t="s">
        <v>41</v>
      </c>
      <c r="O1159" s="2" t="s">
        <v>41</v>
      </c>
      <c r="P1159" s="3">
        <v>45325</v>
      </c>
      <c r="Q1159" s="3" t="str">
        <f>TEXT(Table1[[#This Row],[END DATE ]], "MMMM YYYY")</f>
        <v>February 2024</v>
      </c>
      <c r="R1159" s="4">
        <v>0.4826388888888889</v>
      </c>
      <c r="S1159" s="6">
        <f t="shared" si="57"/>
        <v>45325.461805555555</v>
      </c>
      <c r="T1159" s="6">
        <f t="shared" si="55"/>
        <v>45325.482638888891</v>
      </c>
      <c r="U1159" s="92">
        <f t="shared" si="56"/>
        <v>2.0833333335758653E-2</v>
      </c>
      <c r="V1159" s="2" t="s">
        <v>25</v>
      </c>
      <c r="W1159" s="10" t="s">
        <v>26</v>
      </c>
    </row>
    <row r="1160" spans="1:23" ht="18" customHeight="1" x14ac:dyDescent="0.25">
      <c r="A1160" s="107">
        <v>1160</v>
      </c>
      <c r="B1160" s="3">
        <v>45325</v>
      </c>
      <c r="C1160" s="3" t="str">
        <f>TEXT(Table1[[#This Row],[CALL DATE]], "mmm yyy")</f>
        <v>Feb 2024</v>
      </c>
      <c r="D1160" s="4">
        <v>0.4826388888888889</v>
      </c>
      <c r="E1160" s="4">
        <v>0.4861111111111111</v>
      </c>
      <c r="F1160" s="130">
        <f>Table1[[#This Row],[CALL 
ATTENDED 
TIME]]-Table1[[#This Row],[CALL RECEIVED TIME]]</f>
        <v>3.4722222222222099E-3</v>
      </c>
      <c r="G1160" s="17" t="s">
        <v>57</v>
      </c>
      <c r="H1160" s="5" t="s">
        <v>27</v>
      </c>
      <c r="I1160" s="5" t="s">
        <v>58</v>
      </c>
      <c r="J1160" s="5" t="s">
        <v>38</v>
      </c>
      <c r="K1160" s="5" t="s">
        <v>88</v>
      </c>
      <c r="L1160" s="25" t="s">
        <v>33</v>
      </c>
      <c r="M1160" s="17" t="s">
        <v>3485</v>
      </c>
      <c r="N1160" s="2" t="s">
        <v>41</v>
      </c>
      <c r="O1160" s="5" t="s">
        <v>41</v>
      </c>
      <c r="P1160" s="3">
        <v>45325</v>
      </c>
      <c r="Q1160" s="3" t="str">
        <f>TEXT(Table1[[#This Row],[END DATE ]], "MMMM YYYY")</f>
        <v>February 2024</v>
      </c>
      <c r="R1160" s="4">
        <v>0.49652777777777773</v>
      </c>
      <c r="S1160" s="6">
        <f t="shared" si="57"/>
        <v>45325.482638888891</v>
      </c>
      <c r="T1160" s="6">
        <f t="shared" si="55"/>
        <v>45325.496527777781</v>
      </c>
      <c r="U1160" s="92">
        <f t="shared" si="56"/>
        <v>1.3888888890505768E-2</v>
      </c>
      <c r="V1160" s="2" t="s">
        <v>25</v>
      </c>
      <c r="W1160" s="2" t="s">
        <v>47</v>
      </c>
    </row>
    <row r="1161" spans="1:23" ht="18" customHeight="1" x14ac:dyDescent="0.25">
      <c r="A1161" s="107">
        <v>1161</v>
      </c>
      <c r="B1161" s="3">
        <v>45325</v>
      </c>
      <c r="C1161" s="3" t="str">
        <f>TEXT(Table1[[#This Row],[CALL DATE]], "mmm yyy")</f>
        <v>Feb 2024</v>
      </c>
      <c r="D1161" s="4">
        <v>0.125</v>
      </c>
      <c r="E1161" s="4">
        <v>0.13194444444444445</v>
      </c>
      <c r="F1161" s="130">
        <f>Table1[[#This Row],[CALL 
ATTENDED 
TIME]]-Table1[[#This Row],[CALL RECEIVED TIME]]</f>
        <v>6.9444444444444475E-3</v>
      </c>
      <c r="G1161" s="17" t="s">
        <v>3651</v>
      </c>
      <c r="H1161" s="5" t="s">
        <v>43</v>
      </c>
      <c r="I1161" s="5" t="s">
        <v>44</v>
      </c>
      <c r="J1161" s="2" t="s">
        <v>77</v>
      </c>
      <c r="K1161" s="5" t="s">
        <v>45</v>
      </c>
      <c r="L1161" s="18" t="s">
        <v>845</v>
      </c>
      <c r="M1161" s="18" t="s">
        <v>470</v>
      </c>
      <c r="N1161" s="2" t="s">
        <v>41</v>
      </c>
      <c r="O1161" s="2" t="s">
        <v>41</v>
      </c>
      <c r="P1161" s="3">
        <v>45325</v>
      </c>
      <c r="Q1161" s="3" t="str">
        <f>TEXT(Table1[[#This Row],[END DATE ]], "MMMM YYYY")</f>
        <v>February 2024</v>
      </c>
      <c r="R1161" s="4">
        <v>0.1423611111111111</v>
      </c>
      <c r="S1161" s="6">
        <f t="shared" si="57"/>
        <v>45325.125</v>
      </c>
      <c r="T1161" s="6">
        <f t="shared" ref="T1161:T1223" si="58">P1161+R1161</f>
        <v>45325.142361111109</v>
      </c>
      <c r="U1161" s="92">
        <f t="shared" ref="U1161:U1223" si="59">T1161-S1161</f>
        <v>1.7361111109494232E-2</v>
      </c>
      <c r="V1161" s="2" t="s">
        <v>25</v>
      </c>
      <c r="W1161" s="2" t="s">
        <v>47</v>
      </c>
    </row>
    <row r="1162" spans="1:23" ht="18" customHeight="1" x14ac:dyDescent="0.25">
      <c r="A1162" s="107">
        <v>1162</v>
      </c>
      <c r="B1162" s="3">
        <v>45325</v>
      </c>
      <c r="C1162" s="3" t="str">
        <f>TEXT(Table1[[#This Row],[CALL DATE]], "mmm yyy")</f>
        <v>Feb 2024</v>
      </c>
      <c r="D1162" s="4">
        <v>0.1423611111111111</v>
      </c>
      <c r="E1162" s="4">
        <v>0.14583333333333334</v>
      </c>
      <c r="F1162" s="130">
        <f>Table1[[#This Row],[CALL 
ATTENDED 
TIME]]-Table1[[#This Row],[CALL RECEIVED TIME]]</f>
        <v>3.4722222222222376E-3</v>
      </c>
      <c r="G1162" s="17" t="s">
        <v>3626</v>
      </c>
      <c r="H1162" s="5" t="s">
        <v>128</v>
      </c>
      <c r="I1162" s="5" t="s">
        <v>392</v>
      </c>
      <c r="J1162" s="2" t="s">
        <v>77</v>
      </c>
      <c r="K1162" s="5" t="s">
        <v>1608</v>
      </c>
      <c r="L1162" s="18" t="s">
        <v>3396</v>
      </c>
      <c r="M1162" s="18" t="s">
        <v>471</v>
      </c>
      <c r="N1162" s="2" t="s">
        <v>41</v>
      </c>
      <c r="O1162" s="2" t="s">
        <v>41</v>
      </c>
      <c r="P1162" s="3">
        <v>45325</v>
      </c>
      <c r="Q1162" s="3" t="str">
        <f>TEXT(Table1[[#This Row],[END DATE ]], "MMMM YYYY")</f>
        <v>February 2024</v>
      </c>
      <c r="R1162" s="4">
        <v>0.14930555555555555</v>
      </c>
      <c r="S1162" s="6">
        <f t="shared" si="57"/>
        <v>45325.142361111109</v>
      </c>
      <c r="T1162" s="6">
        <f t="shared" si="58"/>
        <v>45325.149305555555</v>
      </c>
      <c r="U1162" s="92">
        <f t="shared" si="59"/>
        <v>6.9444444452528842E-3</v>
      </c>
      <c r="V1162" s="2" t="s">
        <v>25</v>
      </c>
      <c r="W1162" s="2" t="s">
        <v>47</v>
      </c>
    </row>
    <row r="1163" spans="1:23" ht="18" customHeight="1" x14ac:dyDescent="0.25">
      <c r="A1163" s="107">
        <v>1163</v>
      </c>
      <c r="B1163" s="3">
        <v>45325</v>
      </c>
      <c r="C1163" s="3" t="str">
        <f>TEXT(Table1[[#This Row],[CALL DATE]], "mmm yyy")</f>
        <v>Feb 2024</v>
      </c>
      <c r="D1163" s="4">
        <v>0.89583333333333337</v>
      </c>
      <c r="E1163" s="4">
        <v>0.90277777777777779</v>
      </c>
      <c r="F1163" s="130">
        <f>Table1[[#This Row],[CALL 
ATTENDED 
TIME]]-Table1[[#This Row],[CALL RECEIVED TIME]]</f>
        <v>6.9444444444444198E-3</v>
      </c>
      <c r="G1163" s="17" t="s">
        <v>3634</v>
      </c>
      <c r="H1163" s="2" t="s">
        <v>128</v>
      </c>
      <c r="I1163" s="2" t="s">
        <v>129</v>
      </c>
      <c r="J1163" s="2" t="s">
        <v>77</v>
      </c>
      <c r="K1163" s="5" t="s">
        <v>45</v>
      </c>
      <c r="L1163" s="18" t="s">
        <v>472</v>
      </c>
      <c r="M1163" s="18" t="s">
        <v>473</v>
      </c>
      <c r="N1163" s="2" t="s">
        <v>41</v>
      </c>
      <c r="O1163" s="2" t="s">
        <v>41</v>
      </c>
      <c r="P1163" s="3">
        <v>45325</v>
      </c>
      <c r="Q1163" s="3" t="str">
        <f>TEXT(Table1[[#This Row],[END DATE ]], "MMMM YYYY")</f>
        <v>February 2024</v>
      </c>
      <c r="R1163" s="4">
        <v>0.90972222222222221</v>
      </c>
      <c r="S1163" s="6">
        <f t="shared" si="57"/>
        <v>45325.895833333336</v>
      </c>
      <c r="T1163" s="6">
        <f t="shared" si="58"/>
        <v>45325.909722222219</v>
      </c>
      <c r="U1163" s="92">
        <f t="shared" si="59"/>
        <v>1.3888888883229811E-2</v>
      </c>
      <c r="V1163" s="2" t="s">
        <v>25</v>
      </c>
      <c r="W1163" s="2" t="s">
        <v>47</v>
      </c>
    </row>
    <row r="1164" spans="1:23" ht="18" customHeight="1" x14ac:dyDescent="0.25">
      <c r="A1164" s="107">
        <v>1164</v>
      </c>
      <c r="B1164" s="3">
        <v>45325</v>
      </c>
      <c r="C1164" s="3" t="str">
        <f>TEXT(Table1[[#This Row],[CALL DATE]], "mmm yyy")</f>
        <v>Feb 2024</v>
      </c>
      <c r="D1164" s="4">
        <v>0.14930555555555555</v>
      </c>
      <c r="E1164" s="4">
        <v>0.14930555555555555</v>
      </c>
      <c r="F1164" s="130">
        <f>Table1[[#This Row],[CALL 
ATTENDED 
TIME]]-Table1[[#This Row],[CALL RECEIVED TIME]]</f>
        <v>0</v>
      </c>
      <c r="G1164" s="17" t="s">
        <v>3636</v>
      </c>
      <c r="H1164" s="5" t="s">
        <v>128</v>
      </c>
      <c r="I1164" s="5" t="s">
        <v>250</v>
      </c>
      <c r="J1164" s="2" t="s">
        <v>77</v>
      </c>
      <c r="K1164" s="5" t="s">
        <v>1608</v>
      </c>
      <c r="L1164" s="18" t="s">
        <v>474</v>
      </c>
      <c r="M1164" s="18" t="s">
        <v>475</v>
      </c>
      <c r="N1164" s="2" t="s">
        <v>41</v>
      </c>
      <c r="O1164" s="2" t="s">
        <v>41</v>
      </c>
      <c r="P1164" s="3">
        <v>45325</v>
      </c>
      <c r="Q1164" s="3" t="str">
        <f>TEXT(Table1[[#This Row],[END DATE ]], "MMMM YYYY")</f>
        <v>February 2024</v>
      </c>
      <c r="R1164" s="4">
        <v>0.15277777777777776</v>
      </c>
      <c r="S1164" s="6">
        <f t="shared" si="57"/>
        <v>45325.149305555555</v>
      </c>
      <c r="T1164" s="6">
        <f t="shared" si="58"/>
        <v>45325.152777777781</v>
      </c>
      <c r="U1164" s="92">
        <f t="shared" si="59"/>
        <v>3.4722222262644209E-3</v>
      </c>
      <c r="V1164" s="2" t="s">
        <v>25</v>
      </c>
      <c r="W1164" s="2" t="s">
        <v>47</v>
      </c>
    </row>
    <row r="1165" spans="1:23" ht="18" customHeight="1" x14ac:dyDescent="0.25">
      <c r="A1165" s="107">
        <v>1165</v>
      </c>
      <c r="B1165" s="3">
        <v>45325</v>
      </c>
      <c r="C1165" s="3" t="str">
        <f>TEXT(Table1[[#This Row],[CALL DATE]], "mmm yyy")</f>
        <v>Feb 2024</v>
      </c>
      <c r="D1165" s="21">
        <v>0.70833333333333304</v>
      </c>
      <c r="E1165" s="21">
        <v>0.71180555555555602</v>
      </c>
      <c r="F1165" s="130">
        <f>Table1[[#This Row],[CALL 
ATTENDED 
TIME]]-Table1[[#This Row],[CALL RECEIVED TIME]]</f>
        <v>3.472222222222987E-3</v>
      </c>
      <c r="G1165" s="17" t="s">
        <v>3641</v>
      </c>
      <c r="H1165" s="5" t="s">
        <v>36</v>
      </c>
      <c r="I1165" s="5" t="s">
        <v>161</v>
      </c>
      <c r="J1165" s="2" t="s">
        <v>443</v>
      </c>
      <c r="K1165" s="2" t="s">
        <v>162</v>
      </c>
      <c r="L1165" s="22" t="s">
        <v>336</v>
      </c>
      <c r="M1165" s="22" t="s">
        <v>476</v>
      </c>
      <c r="N1165" s="23" t="s">
        <v>41</v>
      </c>
      <c r="O1165" s="23" t="s">
        <v>41</v>
      </c>
      <c r="P1165" s="3">
        <v>45325</v>
      </c>
      <c r="Q1165" s="3" t="str">
        <f>TEXT(Table1[[#This Row],[END DATE ]], "MMMM YYYY")</f>
        <v>February 2024</v>
      </c>
      <c r="R1165" s="21">
        <v>0.71527777777777801</v>
      </c>
      <c r="S1165" s="6">
        <f t="shared" si="57"/>
        <v>45325.708333333336</v>
      </c>
      <c r="T1165" s="6">
        <f t="shared" si="58"/>
        <v>45325.715277777781</v>
      </c>
      <c r="U1165" s="92">
        <f t="shared" si="59"/>
        <v>6.9444444452528842E-3</v>
      </c>
      <c r="V1165" s="2" t="s">
        <v>25</v>
      </c>
      <c r="W1165" s="2" t="s">
        <v>42</v>
      </c>
    </row>
    <row r="1166" spans="1:23" ht="18" customHeight="1" x14ac:dyDescent="0.25">
      <c r="A1166" s="107">
        <v>1166</v>
      </c>
      <c r="B1166" s="3">
        <v>45325</v>
      </c>
      <c r="C1166" s="3" t="str">
        <f>TEXT(Table1[[#This Row],[CALL DATE]], "mmm yyy")</f>
        <v>Feb 2024</v>
      </c>
      <c r="D1166" s="4">
        <v>0.375</v>
      </c>
      <c r="E1166" s="4">
        <v>0.38194444444444442</v>
      </c>
      <c r="F1166" s="130">
        <f>Table1[[#This Row],[CALL 
ATTENDED 
TIME]]-Table1[[#This Row],[CALL RECEIVED TIME]]</f>
        <v>6.9444444444444198E-3</v>
      </c>
      <c r="G1166" s="17" t="s">
        <v>3633</v>
      </c>
      <c r="H1166" s="5" t="s">
        <v>477</v>
      </c>
      <c r="I1166" s="5" t="s">
        <v>478</v>
      </c>
      <c r="J1166" s="5" t="s">
        <v>54</v>
      </c>
      <c r="K1166" s="5" t="s">
        <v>141</v>
      </c>
      <c r="L1166" s="18" t="s">
        <v>479</v>
      </c>
      <c r="M1166" s="18" t="s">
        <v>480</v>
      </c>
      <c r="N1166" s="23" t="s">
        <v>41</v>
      </c>
      <c r="O1166" s="23" t="s">
        <v>41</v>
      </c>
      <c r="P1166" s="3">
        <v>45325</v>
      </c>
      <c r="Q1166" s="3" t="str">
        <f>TEXT(Table1[[#This Row],[END DATE ]], "MMMM YYYY")</f>
        <v>February 2024</v>
      </c>
      <c r="R1166" s="4">
        <v>0.40277777777777773</v>
      </c>
      <c r="S1166" s="6">
        <f t="shared" si="57"/>
        <v>45325.375</v>
      </c>
      <c r="T1166" s="6">
        <f t="shared" si="58"/>
        <v>45325.402777777781</v>
      </c>
      <c r="U1166" s="92">
        <f t="shared" si="59"/>
        <v>2.7777777781011537E-2</v>
      </c>
      <c r="V1166" s="2" t="s">
        <v>25</v>
      </c>
      <c r="W1166" s="10" t="s">
        <v>47</v>
      </c>
    </row>
    <row r="1167" spans="1:23" ht="18" customHeight="1" x14ac:dyDescent="0.25">
      <c r="A1167" s="107">
        <v>1167</v>
      </c>
      <c r="B1167" s="26">
        <v>45326</v>
      </c>
      <c r="C1167" s="26" t="str">
        <f>TEXT(Table1[[#This Row],[CALL DATE]], "mmm yyy")</f>
        <v>Feb 2024</v>
      </c>
      <c r="D1167" s="27">
        <v>0.67361111111111105</v>
      </c>
      <c r="E1167" s="27">
        <v>0.68055555555555602</v>
      </c>
      <c r="F1167" s="130">
        <f>Table1[[#This Row],[CALL 
ATTENDED 
TIME]]-Table1[[#This Row],[CALL RECEIVED TIME]]</f>
        <v>6.9444444444449749E-3</v>
      </c>
      <c r="G1167" s="17" t="s">
        <v>3660</v>
      </c>
      <c r="H1167" s="2" t="s">
        <v>27</v>
      </c>
      <c r="I1167" s="2" t="s">
        <v>125</v>
      </c>
      <c r="J1167" s="16" t="s">
        <v>21</v>
      </c>
      <c r="K1167" s="2" t="s">
        <v>55</v>
      </c>
      <c r="L1167" s="29" t="s">
        <v>481</v>
      </c>
      <c r="M1167" s="29" t="s">
        <v>482</v>
      </c>
      <c r="N1167" s="63" t="s">
        <v>41</v>
      </c>
      <c r="O1167" s="2" t="s">
        <v>41</v>
      </c>
      <c r="P1167" s="26">
        <v>45326</v>
      </c>
      <c r="Q1167" s="26" t="str">
        <f>TEXT(Table1[[#This Row],[END DATE ]], "MMMM YYYY")</f>
        <v>February 2024</v>
      </c>
      <c r="R1167" s="27">
        <v>0.6875</v>
      </c>
      <c r="S1167" s="6">
        <f t="shared" si="57"/>
        <v>45326.673611111109</v>
      </c>
      <c r="T1167" s="6">
        <f t="shared" si="58"/>
        <v>45326.6875</v>
      </c>
      <c r="U1167" s="92">
        <f t="shared" si="59"/>
        <v>1.3888888890505768E-2</v>
      </c>
      <c r="V1167" s="2" t="s">
        <v>25</v>
      </c>
      <c r="W1167" s="10" t="s">
        <v>47</v>
      </c>
    </row>
    <row r="1168" spans="1:23" ht="18" customHeight="1" x14ac:dyDescent="0.25">
      <c r="A1168" s="107">
        <v>1168</v>
      </c>
      <c r="B1168" s="26">
        <v>45326</v>
      </c>
      <c r="C1168" s="26" t="str">
        <f>TEXT(Table1[[#This Row],[CALL DATE]], "mmm yyy")</f>
        <v>Feb 2024</v>
      </c>
      <c r="D1168" s="27">
        <v>0.6875</v>
      </c>
      <c r="E1168" s="27">
        <v>0.69097222222222199</v>
      </c>
      <c r="F1168" s="130">
        <f>Table1[[#This Row],[CALL 
ATTENDED 
TIME]]-Table1[[#This Row],[CALL RECEIVED TIME]]</f>
        <v>3.4722222222219878E-3</v>
      </c>
      <c r="G1168" s="18" t="s">
        <v>3676</v>
      </c>
      <c r="H1168" s="2" t="s">
        <v>43</v>
      </c>
      <c r="I1168" s="2" t="s">
        <v>205</v>
      </c>
      <c r="J1168" s="16" t="s">
        <v>21</v>
      </c>
      <c r="K1168" s="2" t="s">
        <v>162</v>
      </c>
      <c r="L1168" s="29" t="s">
        <v>33</v>
      </c>
      <c r="M1168" s="29" t="s">
        <v>483</v>
      </c>
      <c r="N1168" s="16" t="s">
        <v>35</v>
      </c>
      <c r="O1168" s="2" t="s">
        <v>41</v>
      </c>
      <c r="P1168" s="26">
        <v>45326</v>
      </c>
      <c r="Q1168" s="26" t="str">
        <f>TEXT(Table1[[#This Row],[END DATE ]], "MMMM YYYY")</f>
        <v>February 2024</v>
      </c>
      <c r="R1168" s="27">
        <v>0.69791666666666696</v>
      </c>
      <c r="S1168" s="6">
        <f t="shared" si="57"/>
        <v>45326.6875</v>
      </c>
      <c r="T1168" s="6">
        <f t="shared" si="58"/>
        <v>45326.697916666664</v>
      </c>
      <c r="U1168" s="92">
        <f t="shared" si="59"/>
        <v>1.0416666664241347E-2</v>
      </c>
      <c r="V1168" s="2" t="s">
        <v>25</v>
      </c>
      <c r="W1168" s="10" t="s">
        <v>26</v>
      </c>
    </row>
    <row r="1169" spans="1:23" ht="18" customHeight="1" x14ac:dyDescent="0.25">
      <c r="A1169" s="107">
        <v>1169</v>
      </c>
      <c r="B1169" s="26">
        <v>45326</v>
      </c>
      <c r="C1169" s="26" t="str">
        <f>TEXT(Table1[[#This Row],[CALL DATE]], "mmm yyy")</f>
        <v>Feb 2024</v>
      </c>
      <c r="D1169" s="27">
        <v>0.72916666666666696</v>
      </c>
      <c r="E1169" s="27">
        <v>0.73263888888888895</v>
      </c>
      <c r="F1169" s="130">
        <f>Table1[[#This Row],[CALL 
ATTENDED 
TIME]]-Table1[[#This Row],[CALL RECEIVED TIME]]</f>
        <v>3.4722222222219878E-3</v>
      </c>
      <c r="G1169" s="30" t="s">
        <v>3673</v>
      </c>
      <c r="H1169" s="2" t="s">
        <v>328</v>
      </c>
      <c r="I1169" s="2" t="s">
        <v>460</v>
      </c>
      <c r="J1169" s="16" t="s">
        <v>21</v>
      </c>
      <c r="K1169" s="5" t="s">
        <v>1608</v>
      </c>
      <c r="L1169" s="29" t="s">
        <v>22</v>
      </c>
      <c r="M1169" s="29" t="s">
        <v>484</v>
      </c>
      <c r="N1169" s="63" t="s">
        <v>41</v>
      </c>
      <c r="O1169" s="2" t="s">
        <v>41</v>
      </c>
      <c r="P1169" s="26">
        <v>45326</v>
      </c>
      <c r="Q1169" s="26" t="str">
        <f>TEXT(Table1[[#This Row],[END DATE ]], "MMMM YYYY")</f>
        <v>February 2024</v>
      </c>
      <c r="R1169" s="27">
        <v>0.75</v>
      </c>
      <c r="S1169" s="6">
        <f t="shared" si="57"/>
        <v>45326.729166666664</v>
      </c>
      <c r="T1169" s="6">
        <f t="shared" si="58"/>
        <v>45326.75</v>
      </c>
      <c r="U1169" s="92">
        <f t="shared" si="59"/>
        <v>2.0833333335758653E-2</v>
      </c>
      <c r="V1169" s="2" t="s">
        <v>25</v>
      </c>
      <c r="W1169" s="10" t="s">
        <v>26</v>
      </c>
    </row>
    <row r="1170" spans="1:23" ht="18" customHeight="1" x14ac:dyDescent="0.25">
      <c r="A1170" s="107">
        <v>1170</v>
      </c>
      <c r="B1170" s="26">
        <v>45326</v>
      </c>
      <c r="C1170" s="26" t="str">
        <f>TEXT(Table1[[#This Row],[CALL DATE]], "mmm yyy")</f>
        <v>Feb 2024</v>
      </c>
      <c r="D1170" s="27">
        <v>0.75694444444444398</v>
      </c>
      <c r="E1170" s="27">
        <v>0.76041666666666696</v>
      </c>
      <c r="F1170" s="130">
        <f>Table1[[#This Row],[CALL 
ATTENDED 
TIME]]-Table1[[#This Row],[CALL RECEIVED TIME]]</f>
        <v>3.472222222222987E-3</v>
      </c>
      <c r="G1170" s="18" t="s">
        <v>3654</v>
      </c>
      <c r="H1170" s="2" t="s">
        <v>27</v>
      </c>
      <c r="I1170" s="2" t="s">
        <v>28</v>
      </c>
      <c r="J1170" s="16" t="s">
        <v>21</v>
      </c>
      <c r="K1170" s="2" t="s">
        <v>162</v>
      </c>
      <c r="L1170" s="29" t="s">
        <v>296</v>
      </c>
      <c r="M1170" s="29" t="s">
        <v>485</v>
      </c>
      <c r="N1170" s="63" t="s">
        <v>41</v>
      </c>
      <c r="O1170" s="2" t="s">
        <v>41</v>
      </c>
      <c r="P1170" s="26">
        <v>45326</v>
      </c>
      <c r="Q1170" s="26" t="str">
        <f>TEXT(Table1[[#This Row],[END DATE ]], "MMMM YYYY")</f>
        <v>February 2024</v>
      </c>
      <c r="R1170" s="27">
        <v>0.77083333333333304</v>
      </c>
      <c r="S1170" s="6">
        <f t="shared" si="57"/>
        <v>45326.756944444445</v>
      </c>
      <c r="T1170" s="6">
        <f t="shared" si="58"/>
        <v>45326.770833333336</v>
      </c>
      <c r="U1170" s="92">
        <f t="shared" si="59"/>
        <v>1.3888888890505768E-2</v>
      </c>
      <c r="V1170" s="2" t="s">
        <v>25</v>
      </c>
      <c r="W1170" s="10" t="s">
        <v>26</v>
      </c>
    </row>
    <row r="1171" spans="1:23" ht="18" customHeight="1" x14ac:dyDescent="0.25">
      <c r="A1171" s="107">
        <v>1171</v>
      </c>
      <c r="B1171" s="3">
        <v>45326</v>
      </c>
      <c r="C1171" s="3" t="str">
        <f>TEXT(Table1[[#This Row],[CALL DATE]], "mmm yyy")</f>
        <v>Feb 2024</v>
      </c>
      <c r="D1171" s="4">
        <v>0.95833333333333337</v>
      </c>
      <c r="E1171" s="4">
        <v>0.96875</v>
      </c>
      <c r="F1171" s="130">
        <f>Table1[[#This Row],[CALL 
ATTENDED 
TIME]]-Table1[[#This Row],[CALL RECEIVED TIME]]</f>
        <v>1.041666666666663E-2</v>
      </c>
      <c r="G1171" s="17" t="s">
        <v>3654</v>
      </c>
      <c r="H1171" s="5" t="s">
        <v>132</v>
      </c>
      <c r="I1171" s="5" t="s">
        <v>133</v>
      </c>
      <c r="J1171" s="2" t="s">
        <v>77</v>
      </c>
      <c r="K1171" s="2" t="s">
        <v>162</v>
      </c>
      <c r="L1171" s="18" t="s">
        <v>486</v>
      </c>
      <c r="M1171" s="18" t="s">
        <v>473</v>
      </c>
      <c r="N1171" s="63" t="s">
        <v>41</v>
      </c>
      <c r="O1171" s="2" t="s">
        <v>41</v>
      </c>
      <c r="P1171" s="3">
        <v>45326</v>
      </c>
      <c r="Q1171" s="3" t="str">
        <f>TEXT(Table1[[#This Row],[END DATE ]], "MMMM YYYY")</f>
        <v>February 2024</v>
      </c>
      <c r="R1171" s="4">
        <v>0.97916666666666663</v>
      </c>
      <c r="S1171" s="6">
        <f t="shared" si="57"/>
        <v>45326.958333333336</v>
      </c>
      <c r="T1171" s="6">
        <f t="shared" si="58"/>
        <v>45326.979166666664</v>
      </c>
      <c r="U1171" s="92">
        <f t="shared" si="59"/>
        <v>2.0833333328482695E-2</v>
      </c>
      <c r="V1171" s="2" t="s">
        <v>25</v>
      </c>
      <c r="W1171" s="10" t="s">
        <v>26</v>
      </c>
    </row>
    <row r="1172" spans="1:23" ht="18" customHeight="1" x14ac:dyDescent="0.25">
      <c r="A1172" s="107">
        <v>1172</v>
      </c>
      <c r="B1172" s="3">
        <v>45326</v>
      </c>
      <c r="C1172" s="3" t="str">
        <f>TEXT(Table1[[#This Row],[CALL DATE]], "mmm yyy")</f>
        <v>Feb 2024</v>
      </c>
      <c r="D1172" s="4">
        <v>0.875</v>
      </c>
      <c r="E1172" s="4">
        <v>0.88194444444444453</v>
      </c>
      <c r="F1172" s="130">
        <f>Table1[[#This Row],[CALL 
ATTENDED 
TIME]]-Table1[[#This Row],[CALL RECEIVED TIME]]</f>
        <v>6.9444444444445308E-3</v>
      </c>
      <c r="G1172" s="17" t="s">
        <v>3681</v>
      </c>
      <c r="H1172" s="5" t="s">
        <v>116</v>
      </c>
      <c r="I1172" s="5" t="s">
        <v>487</v>
      </c>
      <c r="J1172" s="2" t="s">
        <v>77</v>
      </c>
      <c r="K1172" s="5" t="s">
        <v>50</v>
      </c>
      <c r="L1172" s="18" t="s">
        <v>488</v>
      </c>
      <c r="M1172" s="18" t="s">
        <v>489</v>
      </c>
      <c r="N1172" s="2" t="s">
        <v>3557</v>
      </c>
      <c r="O1172" s="2" t="s">
        <v>41</v>
      </c>
      <c r="P1172" s="3">
        <v>45326</v>
      </c>
      <c r="Q1172" s="3" t="str">
        <f>TEXT(Table1[[#This Row],[END DATE ]], "MMMM YYYY")</f>
        <v>February 2024</v>
      </c>
      <c r="R1172" s="4">
        <v>0.95833333333333337</v>
      </c>
      <c r="S1172" s="6">
        <f t="shared" si="57"/>
        <v>45326.875</v>
      </c>
      <c r="T1172" s="6">
        <f t="shared" si="58"/>
        <v>45326.958333333336</v>
      </c>
      <c r="U1172" s="92">
        <f t="shared" si="59"/>
        <v>8.3333333335758653E-2</v>
      </c>
      <c r="V1172" s="2" t="s">
        <v>25</v>
      </c>
      <c r="W1172" s="10" t="s">
        <v>26</v>
      </c>
    </row>
    <row r="1173" spans="1:23" ht="18" customHeight="1" x14ac:dyDescent="0.25">
      <c r="A1173" s="107">
        <v>1173</v>
      </c>
      <c r="B1173" s="3">
        <v>45326</v>
      </c>
      <c r="C1173" s="3" t="str">
        <f>TEXT(Table1[[#This Row],[CALL DATE]], "mmm yyy")</f>
        <v>Feb 2024</v>
      </c>
      <c r="D1173" s="4">
        <v>0.85416666666666663</v>
      </c>
      <c r="E1173" s="4">
        <v>0.85763888888888884</v>
      </c>
      <c r="F1173" s="130">
        <f>Table1[[#This Row],[CALL 
ATTENDED 
TIME]]-Table1[[#This Row],[CALL RECEIVED TIME]]</f>
        <v>3.4722222222222099E-3</v>
      </c>
      <c r="G1173" s="17" t="s">
        <v>3666</v>
      </c>
      <c r="H1173" s="5" t="s">
        <v>27</v>
      </c>
      <c r="I1173" s="5" t="s">
        <v>85</v>
      </c>
      <c r="J1173" s="2" t="s">
        <v>77</v>
      </c>
      <c r="K1173" s="2" t="s">
        <v>162</v>
      </c>
      <c r="L1173" s="18" t="s">
        <v>422</v>
      </c>
      <c r="M1173" s="18" t="s">
        <v>490</v>
      </c>
      <c r="N1173" s="63" t="s">
        <v>41</v>
      </c>
      <c r="O1173" s="2" t="s">
        <v>41</v>
      </c>
      <c r="P1173" s="3">
        <v>45326</v>
      </c>
      <c r="Q1173" s="3" t="str">
        <f>TEXT(Table1[[#This Row],[END DATE ]], "MMMM YYYY")</f>
        <v>February 2024</v>
      </c>
      <c r="R1173" s="4">
        <v>0.86111111111111116</v>
      </c>
      <c r="S1173" s="6">
        <f t="shared" si="57"/>
        <v>45326.854166666664</v>
      </c>
      <c r="T1173" s="6">
        <f t="shared" si="58"/>
        <v>45326.861111111109</v>
      </c>
      <c r="U1173" s="92">
        <f t="shared" si="59"/>
        <v>6.9444444452528842E-3</v>
      </c>
      <c r="V1173" s="2" t="s">
        <v>25</v>
      </c>
      <c r="W1173" s="10" t="s">
        <v>26</v>
      </c>
    </row>
    <row r="1174" spans="1:23" ht="18" customHeight="1" x14ac:dyDescent="0.25">
      <c r="A1174" s="107">
        <v>1174</v>
      </c>
      <c r="B1174" s="26">
        <v>45326</v>
      </c>
      <c r="C1174" s="26" t="str">
        <f>TEXT(Table1[[#This Row],[CALL DATE]], "mmm yyy")</f>
        <v>Feb 2024</v>
      </c>
      <c r="D1174" s="27">
        <v>0.70138888888888895</v>
      </c>
      <c r="E1174" s="27">
        <v>0.70486111111111105</v>
      </c>
      <c r="F1174" s="130">
        <f>Table1[[#This Row],[CALL 
ATTENDED 
TIME]]-Table1[[#This Row],[CALL RECEIVED TIME]]</f>
        <v>3.4722222222220989E-3</v>
      </c>
      <c r="G1174" s="18" t="s">
        <v>57</v>
      </c>
      <c r="H1174" s="2" t="s">
        <v>27</v>
      </c>
      <c r="I1174" s="2" t="s">
        <v>58</v>
      </c>
      <c r="J1174" s="16" t="s">
        <v>21</v>
      </c>
      <c r="K1174" s="5" t="s">
        <v>1608</v>
      </c>
      <c r="L1174" s="29" t="s">
        <v>33</v>
      </c>
      <c r="M1174" s="29" t="s">
        <v>491</v>
      </c>
      <c r="N1174" s="16" t="s">
        <v>41</v>
      </c>
      <c r="O1174" s="16" t="s">
        <v>41</v>
      </c>
      <c r="P1174" s="26">
        <v>45326</v>
      </c>
      <c r="Q1174" s="26" t="str">
        <f>TEXT(Table1[[#This Row],[END DATE ]], "MMMM YYYY")</f>
        <v>February 2024</v>
      </c>
      <c r="R1174" s="27">
        <v>0.71527777777777801</v>
      </c>
      <c r="S1174" s="6">
        <f t="shared" si="57"/>
        <v>45326.701388888891</v>
      </c>
      <c r="T1174" s="6">
        <f t="shared" si="58"/>
        <v>45326.715277777781</v>
      </c>
      <c r="U1174" s="92">
        <f t="shared" si="59"/>
        <v>1.3888888890505768E-2</v>
      </c>
      <c r="V1174" s="2" t="s">
        <v>25</v>
      </c>
      <c r="W1174" s="16" t="s">
        <v>47</v>
      </c>
    </row>
    <row r="1175" spans="1:23" ht="18" customHeight="1" x14ac:dyDescent="0.25">
      <c r="A1175" s="107">
        <v>1175</v>
      </c>
      <c r="B1175" s="3">
        <v>45326</v>
      </c>
      <c r="C1175" s="3" t="str">
        <f>TEXT(Table1[[#This Row],[CALL DATE]], "mmm yyy")</f>
        <v>Feb 2024</v>
      </c>
      <c r="D1175" s="4">
        <v>0.54861111111111105</v>
      </c>
      <c r="E1175" s="4">
        <v>0.55208333333333337</v>
      </c>
      <c r="F1175" s="130">
        <f>Table1[[#This Row],[CALL 
ATTENDED 
TIME]]-Table1[[#This Row],[CALL RECEIVED TIME]]</f>
        <v>3.4722222222223209E-3</v>
      </c>
      <c r="G1175" s="17" t="s">
        <v>3651</v>
      </c>
      <c r="H1175" s="5" t="s">
        <v>43</v>
      </c>
      <c r="I1175" s="5" t="s">
        <v>44</v>
      </c>
      <c r="J1175" s="2" t="s">
        <v>171</v>
      </c>
      <c r="K1175" s="5" t="s">
        <v>45</v>
      </c>
      <c r="L1175" s="17" t="s">
        <v>3429</v>
      </c>
      <c r="M1175" s="18" t="s">
        <v>492</v>
      </c>
      <c r="N1175" s="23" t="s">
        <v>41</v>
      </c>
      <c r="O1175" s="23" t="s">
        <v>41</v>
      </c>
      <c r="P1175" s="3">
        <v>45326</v>
      </c>
      <c r="Q1175" s="3" t="str">
        <f>TEXT(Table1[[#This Row],[END DATE ]], "MMMM YYYY")</f>
        <v>February 2024</v>
      </c>
      <c r="R1175" s="4">
        <v>0.58333333333333337</v>
      </c>
      <c r="S1175" s="6">
        <f t="shared" si="57"/>
        <v>45326.548611111109</v>
      </c>
      <c r="T1175" s="6">
        <f t="shared" si="58"/>
        <v>45326.583333333336</v>
      </c>
      <c r="U1175" s="92">
        <f t="shared" si="59"/>
        <v>3.4722222226264421E-2</v>
      </c>
      <c r="V1175" s="2" t="s">
        <v>25</v>
      </c>
      <c r="W1175" s="10" t="s">
        <v>47</v>
      </c>
    </row>
    <row r="1176" spans="1:23" ht="18" customHeight="1" x14ac:dyDescent="0.25">
      <c r="A1176" s="107">
        <v>1176</v>
      </c>
      <c r="B1176" s="3">
        <v>45327</v>
      </c>
      <c r="C1176" s="3" t="str">
        <f>TEXT(Table1[[#This Row],[CALL DATE]], "mmm yyy")</f>
        <v>Feb 2024</v>
      </c>
      <c r="D1176" s="4">
        <v>8.3333333333333329E-2</v>
      </c>
      <c r="E1176" s="4">
        <v>9.0277777777777776E-2</v>
      </c>
      <c r="F1176" s="130">
        <f>Table1[[#This Row],[CALL 
ATTENDED 
TIME]]-Table1[[#This Row],[CALL RECEIVED TIME]]</f>
        <v>6.9444444444444475E-3</v>
      </c>
      <c r="G1176" s="35" t="s">
        <v>3663</v>
      </c>
      <c r="H1176" s="5" t="s">
        <v>3356</v>
      </c>
      <c r="I1176" s="5" t="s">
        <v>198</v>
      </c>
      <c r="J1176" s="2" t="s">
        <v>77</v>
      </c>
      <c r="K1176" s="5" t="s">
        <v>45</v>
      </c>
      <c r="L1176" s="18" t="s">
        <v>22</v>
      </c>
      <c r="M1176" s="18" t="s">
        <v>493</v>
      </c>
      <c r="N1176" s="63" t="s">
        <v>41</v>
      </c>
      <c r="O1176" s="2" t="s">
        <v>41</v>
      </c>
      <c r="P1176" s="3">
        <v>45327</v>
      </c>
      <c r="Q1176" s="3" t="str">
        <f>TEXT(Table1[[#This Row],[END DATE ]], "MMMM YYYY")</f>
        <v>February 2024</v>
      </c>
      <c r="R1176" s="4">
        <v>0.10069444444444443</v>
      </c>
      <c r="S1176" s="6">
        <f t="shared" si="57"/>
        <v>45327.083333333336</v>
      </c>
      <c r="T1176" s="6">
        <f t="shared" si="58"/>
        <v>45327.100694444445</v>
      </c>
      <c r="U1176" s="92">
        <f t="shared" si="59"/>
        <v>1.7361111109494232E-2</v>
      </c>
      <c r="V1176" s="2" t="s">
        <v>25</v>
      </c>
      <c r="W1176" s="10" t="s">
        <v>26</v>
      </c>
    </row>
    <row r="1177" spans="1:23" ht="18" customHeight="1" x14ac:dyDescent="0.25">
      <c r="A1177" s="107">
        <v>1177</v>
      </c>
      <c r="B1177" s="3">
        <v>45327</v>
      </c>
      <c r="C1177" s="3" t="str">
        <f>TEXT(Table1[[#This Row],[CALL DATE]], "mmm yyy")</f>
        <v>Feb 2024</v>
      </c>
      <c r="D1177" s="4">
        <v>0.25</v>
      </c>
      <c r="E1177" s="4">
        <v>0.25694444444444448</v>
      </c>
      <c r="F1177" s="130">
        <f>Table1[[#This Row],[CALL 
ATTENDED 
TIME]]-Table1[[#This Row],[CALL RECEIVED TIME]]</f>
        <v>6.9444444444444753E-3</v>
      </c>
      <c r="G1177" s="17" t="s">
        <v>3680</v>
      </c>
      <c r="H1177" s="5" t="s">
        <v>376</v>
      </c>
      <c r="I1177" s="5" t="s">
        <v>377</v>
      </c>
      <c r="J1177" s="2" t="s">
        <v>77</v>
      </c>
      <c r="K1177" s="2" t="s">
        <v>55</v>
      </c>
      <c r="L1177" s="18" t="s">
        <v>403</v>
      </c>
      <c r="M1177" s="18" t="s">
        <v>446</v>
      </c>
      <c r="N1177" s="63" t="s">
        <v>41</v>
      </c>
      <c r="O1177" s="2" t="s">
        <v>41</v>
      </c>
      <c r="P1177" s="3">
        <v>45327</v>
      </c>
      <c r="Q1177" s="3" t="str">
        <f>TEXT(Table1[[#This Row],[END DATE ]], "MMMM YYYY")</f>
        <v>February 2024</v>
      </c>
      <c r="R1177" s="4">
        <v>0.27083333333333331</v>
      </c>
      <c r="S1177" s="6">
        <f t="shared" si="57"/>
        <v>45327.25</v>
      </c>
      <c r="T1177" s="6">
        <f t="shared" si="58"/>
        <v>45327.270833333336</v>
      </c>
      <c r="U1177" s="92">
        <f t="shared" si="59"/>
        <v>2.0833333335758653E-2</v>
      </c>
      <c r="V1177" s="2" t="s">
        <v>25</v>
      </c>
      <c r="W1177" s="10" t="s">
        <v>26</v>
      </c>
    </row>
    <row r="1178" spans="1:23" ht="18" customHeight="1" x14ac:dyDescent="0.25">
      <c r="A1178" s="107">
        <v>1178</v>
      </c>
      <c r="B1178" s="3">
        <v>45327</v>
      </c>
      <c r="C1178" s="3" t="str">
        <f>TEXT(Table1[[#This Row],[CALL DATE]], "mmm yyy")</f>
        <v>Feb 2024</v>
      </c>
      <c r="D1178" s="4">
        <v>0.38194444444444442</v>
      </c>
      <c r="E1178" s="4">
        <v>0.38194444444444442</v>
      </c>
      <c r="F1178" s="130">
        <f>Table1[[#This Row],[CALL 
ATTENDED 
TIME]]-Table1[[#This Row],[CALL RECEIVED TIME]]</f>
        <v>0</v>
      </c>
      <c r="G1178" s="17" t="s">
        <v>3680</v>
      </c>
      <c r="H1178" s="5" t="s">
        <v>376</v>
      </c>
      <c r="I1178" s="5" t="s">
        <v>377</v>
      </c>
      <c r="J1178" s="5" t="s">
        <v>38</v>
      </c>
      <c r="K1178" s="2" t="s">
        <v>55</v>
      </c>
      <c r="L1178" s="25" t="s">
        <v>422</v>
      </c>
      <c r="M1178" s="17" t="s">
        <v>494</v>
      </c>
      <c r="N1178" s="5" t="s">
        <v>2008</v>
      </c>
      <c r="O1178" s="2" t="s">
        <v>41</v>
      </c>
      <c r="P1178" s="3">
        <v>45327</v>
      </c>
      <c r="Q1178" s="3" t="str">
        <f>TEXT(Table1[[#This Row],[END DATE ]], "MMMM YYYY")</f>
        <v>February 2024</v>
      </c>
      <c r="R1178" s="4">
        <v>0.39583333333333331</v>
      </c>
      <c r="S1178" s="6">
        <f t="shared" si="57"/>
        <v>45327.381944444445</v>
      </c>
      <c r="T1178" s="6">
        <f t="shared" si="58"/>
        <v>45327.395833333336</v>
      </c>
      <c r="U1178" s="92">
        <f t="shared" si="59"/>
        <v>1.3888888890505768E-2</v>
      </c>
      <c r="V1178" s="2" t="s">
        <v>25</v>
      </c>
      <c r="W1178" s="10" t="s">
        <v>26</v>
      </c>
    </row>
    <row r="1179" spans="1:23" ht="18" customHeight="1" x14ac:dyDescent="0.25">
      <c r="A1179" s="107">
        <v>1179</v>
      </c>
      <c r="B1179" s="3">
        <v>45327</v>
      </c>
      <c r="C1179" s="3" t="str">
        <f>TEXT(Table1[[#This Row],[CALL DATE]], "mmm yyy")</f>
        <v>Feb 2024</v>
      </c>
      <c r="D1179" s="4">
        <v>0.39930555555555558</v>
      </c>
      <c r="E1179" s="4">
        <v>0.40277777777777773</v>
      </c>
      <c r="F1179" s="130">
        <f>Table1[[#This Row],[CALL 
ATTENDED 
TIME]]-Table1[[#This Row],[CALL RECEIVED TIME]]</f>
        <v>3.4722222222221544E-3</v>
      </c>
      <c r="G1179" s="17" t="s">
        <v>3647</v>
      </c>
      <c r="H1179" s="5" t="s">
        <v>380</v>
      </c>
      <c r="I1179" s="5" t="s">
        <v>381</v>
      </c>
      <c r="J1179" s="5" t="s">
        <v>38</v>
      </c>
      <c r="K1179" s="2" t="s">
        <v>111</v>
      </c>
      <c r="L1179" s="25" t="s">
        <v>495</v>
      </c>
      <c r="M1179" s="17" t="s">
        <v>496</v>
      </c>
      <c r="N1179" s="2" t="s">
        <v>41</v>
      </c>
      <c r="O1179" s="5" t="s">
        <v>41</v>
      </c>
      <c r="P1179" s="3">
        <v>45327</v>
      </c>
      <c r="Q1179" s="3" t="str">
        <f>TEXT(Table1[[#This Row],[END DATE ]], "MMMM YYYY")</f>
        <v>February 2024</v>
      </c>
      <c r="R1179" s="4">
        <v>0.4236111111111111</v>
      </c>
      <c r="S1179" s="6">
        <f t="shared" si="57"/>
        <v>45327.399305555555</v>
      </c>
      <c r="T1179" s="6">
        <f t="shared" si="58"/>
        <v>45327.423611111109</v>
      </c>
      <c r="U1179" s="92">
        <f t="shared" si="59"/>
        <v>2.4305555554747116E-2</v>
      </c>
      <c r="V1179" s="2" t="s">
        <v>25</v>
      </c>
      <c r="W1179" s="2" t="s">
        <v>42</v>
      </c>
    </row>
    <row r="1180" spans="1:23" ht="18" customHeight="1" x14ac:dyDescent="0.25">
      <c r="A1180" s="107">
        <v>1180</v>
      </c>
      <c r="B1180" s="3">
        <v>45327</v>
      </c>
      <c r="C1180" s="3" t="str">
        <f>TEXT(Table1[[#This Row],[CALL DATE]], "mmm yyy")</f>
        <v>Feb 2024</v>
      </c>
      <c r="D1180" s="4">
        <v>0.43055555555555558</v>
      </c>
      <c r="E1180" s="4">
        <v>0.43402777777777773</v>
      </c>
      <c r="F1180" s="130">
        <f>Table1[[#This Row],[CALL 
ATTENDED 
TIME]]-Table1[[#This Row],[CALL RECEIVED TIME]]</f>
        <v>3.4722222222221544E-3</v>
      </c>
      <c r="G1180" s="17" t="s">
        <v>3644</v>
      </c>
      <c r="H1180" s="5" t="s">
        <v>128</v>
      </c>
      <c r="I1180" s="5" t="s">
        <v>498</v>
      </c>
      <c r="J1180" s="5" t="s">
        <v>38</v>
      </c>
      <c r="K1180" s="5" t="s">
        <v>45</v>
      </c>
      <c r="L1180" s="25" t="s">
        <v>499</v>
      </c>
      <c r="M1180" s="18" t="s">
        <v>500</v>
      </c>
      <c r="N1180" s="2" t="s">
        <v>41</v>
      </c>
      <c r="O1180" s="2" t="s">
        <v>41</v>
      </c>
      <c r="P1180" s="3">
        <v>45327</v>
      </c>
      <c r="Q1180" s="3" t="str">
        <f>TEXT(Table1[[#This Row],[END DATE ]], "MMMM YYYY")</f>
        <v>February 2024</v>
      </c>
      <c r="R1180" s="4">
        <v>0.44791666666666669</v>
      </c>
      <c r="S1180" s="6">
        <f t="shared" si="57"/>
        <v>45327.430555555555</v>
      </c>
      <c r="T1180" s="6">
        <f t="shared" si="58"/>
        <v>45327.447916666664</v>
      </c>
      <c r="U1180" s="92">
        <f t="shared" si="59"/>
        <v>1.7361111109494232E-2</v>
      </c>
      <c r="V1180" s="2" t="s">
        <v>25</v>
      </c>
      <c r="W1180" s="2" t="s">
        <v>42</v>
      </c>
    </row>
    <row r="1181" spans="1:23" ht="18" customHeight="1" x14ac:dyDescent="0.25">
      <c r="A1181" s="107">
        <v>1181</v>
      </c>
      <c r="B1181" s="3">
        <v>45327</v>
      </c>
      <c r="C1181" s="3" t="str">
        <f>TEXT(Table1[[#This Row],[CALL DATE]], "mmm yyy")</f>
        <v>Feb 2024</v>
      </c>
      <c r="D1181" s="4">
        <v>0.46527777777777773</v>
      </c>
      <c r="E1181" s="4">
        <v>0.46875</v>
      </c>
      <c r="F1181" s="130">
        <f>Table1[[#This Row],[CALL 
ATTENDED 
TIME]]-Table1[[#This Row],[CALL RECEIVED TIME]]</f>
        <v>3.4722222222222654E-3</v>
      </c>
      <c r="G1181" s="17" t="s">
        <v>3648</v>
      </c>
      <c r="H1181" s="5" t="s">
        <v>19</v>
      </c>
      <c r="I1181" s="5" t="s">
        <v>87</v>
      </c>
      <c r="J1181" s="5" t="s">
        <v>38</v>
      </c>
      <c r="K1181" s="5" t="s">
        <v>1608</v>
      </c>
      <c r="L1181" s="17" t="s">
        <v>22</v>
      </c>
      <c r="M1181" s="17" t="s">
        <v>501</v>
      </c>
      <c r="N1181" s="2" t="s">
        <v>41</v>
      </c>
      <c r="O1181" s="5" t="s">
        <v>41</v>
      </c>
      <c r="P1181" s="3">
        <v>45327</v>
      </c>
      <c r="Q1181" s="3" t="str">
        <f>TEXT(Table1[[#This Row],[END DATE ]], "MMMM YYYY")</f>
        <v>February 2024</v>
      </c>
      <c r="R1181" s="4">
        <v>0.47916666666666669</v>
      </c>
      <c r="S1181" s="6">
        <f t="shared" si="57"/>
        <v>45327.465277777781</v>
      </c>
      <c r="T1181" s="6">
        <f t="shared" si="58"/>
        <v>45327.479166666664</v>
      </c>
      <c r="U1181" s="92">
        <f t="shared" si="59"/>
        <v>1.3888888883229811E-2</v>
      </c>
      <c r="V1181" s="2" t="s">
        <v>25</v>
      </c>
      <c r="W1181" s="2" t="s">
        <v>42</v>
      </c>
    </row>
    <row r="1182" spans="1:23" ht="18" customHeight="1" x14ac:dyDescent="0.25">
      <c r="A1182" s="107">
        <v>1182</v>
      </c>
      <c r="B1182" s="3">
        <v>45327</v>
      </c>
      <c r="C1182" s="3" t="str">
        <f>TEXT(Table1[[#This Row],[CALL DATE]], "mmm yyy")</f>
        <v>Feb 2024</v>
      </c>
      <c r="D1182" s="4">
        <v>0.50347222222222221</v>
      </c>
      <c r="E1182" s="4">
        <v>0.50694444444444442</v>
      </c>
      <c r="F1182" s="130">
        <f>Table1[[#This Row],[CALL 
ATTENDED 
TIME]]-Table1[[#This Row],[CALL RECEIVED TIME]]</f>
        <v>3.4722222222222099E-3</v>
      </c>
      <c r="G1182" s="17" t="s">
        <v>3678</v>
      </c>
      <c r="H1182" s="5" t="s">
        <v>43</v>
      </c>
      <c r="I1182" s="5" t="s">
        <v>53</v>
      </c>
      <c r="J1182" s="5" t="s">
        <v>38</v>
      </c>
      <c r="K1182" s="2" t="s">
        <v>111</v>
      </c>
      <c r="L1182" s="25" t="s">
        <v>502</v>
      </c>
      <c r="M1182" s="17" t="s">
        <v>503</v>
      </c>
      <c r="N1182" s="5" t="s">
        <v>531</v>
      </c>
      <c r="O1182" s="2" t="s">
        <v>41</v>
      </c>
      <c r="P1182" s="3">
        <v>45327</v>
      </c>
      <c r="Q1182" s="3" t="str">
        <f>TEXT(Table1[[#This Row],[END DATE ]], "MMMM YYYY")</f>
        <v>February 2024</v>
      </c>
      <c r="R1182" s="4">
        <v>0.53472222222222221</v>
      </c>
      <c r="S1182" s="6">
        <f t="shared" si="57"/>
        <v>45327.503472222219</v>
      </c>
      <c r="T1182" s="6">
        <f t="shared" si="58"/>
        <v>45327.534722222219</v>
      </c>
      <c r="U1182" s="92">
        <f t="shared" si="59"/>
        <v>3.125E-2</v>
      </c>
      <c r="V1182" s="2" t="s">
        <v>25</v>
      </c>
      <c r="W1182" s="10" t="s">
        <v>26</v>
      </c>
    </row>
    <row r="1183" spans="1:23" ht="18" customHeight="1" x14ac:dyDescent="0.25">
      <c r="A1183" s="107">
        <v>1183</v>
      </c>
      <c r="B1183" s="3">
        <v>45327</v>
      </c>
      <c r="C1183" s="3" t="str">
        <f>TEXT(Table1[[#This Row],[CALL DATE]], "mmm yyy")</f>
        <v>Feb 2024</v>
      </c>
      <c r="D1183" s="21">
        <v>0.72222222222222199</v>
      </c>
      <c r="E1183" s="21">
        <v>0.72708333333333297</v>
      </c>
      <c r="F1183" s="130">
        <f>Table1[[#This Row],[CALL 
ATTENDED 
TIME]]-Table1[[#This Row],[CALL RECEIVED TIME]]</f>
        <v>4.8611111111109828E-3</v>
      </c>
      <c r="G1183" s="17" t="s">
        <v>3641</v>
      </c>
      <c r="H1183" s="5" t="s">
        <v>36</v>
      </c>
      <c r="I1183" s="5" t="s">
        <v>161</v>
      </c>
      <c r="J1183" s="5" t="s">
        <v>443</v>
      </c>
      <c r="K1183" s="2" t="s">
        <v>162</v>
      </c>
      <c r="L1183" s="22" t="s">
        <v>504</v>
      </c>
      <c r="M1183" s="22" t="s">
        <v>505</v>
      </c>
      <c r="N1183" s="23" t="s">
        <v>41</v>
      </c>
      <c r="O1183" s="23" t="s">
        <v>41</v>
      </c>
      <c r="P1183" s="3">
        <v>45327</v>
      </c>
      <c r="Q1183" s="3" t="str">
        <f>TEXT(Table1[[#This Row],[END DATE ]], "MMMM YYYY")</f>
        <v>February 2024</v>
      </c>
      <c r="R1183" s="21">
        <v>0.73263888888888895</v>
      </c>
      <c r="S1183" s="6">
        <f t="shared" si="57"/>
        <v>45327.722222222219</v>
      </c>
      <c r="T1183" s="6">
        <f t="shared" si="58"/>
        <v>45327.732638888891</v>
      </c>
      <c r="U1183" s="92">
        <f t="shared" si="59"/>
        <v>1.0416666671517305E-2</v>
      </c>
      <c r="V1183" s="2" t="s">
        <v>25</v>
      </c>
      <c r="W1183" s="2" t="s">
        <v>42</v>
      </c>
    </row>
    <row r="1184" spans="1:23" ht="18" customHeight="1" x14ac:dyDescent="0.25">
      <c r="A1184" s="107">
        <v>1184</v>
      </c>
      <c r="B1184" s="3">
        <v>45327</v>
      </c>
      <c r="C1184" s="3" t="str">
        <f>TEXT(Table1[[#This Row],[CALL DATE]], "mmm yyy")</f>
        <v>Feb 2024</v>
      </c>
      <c r="D1184" s="21">
        <v>0.55555555555555602</v>
      </c>
      <c r="E1184" s="21">
        <v>0.5625</v>
      </c>
      <c r="F1184" s="130">
        <f>Table1[[#This Row],[CALL 
ATTENDED 
TIME]]-Table1[[#This Row],[CALL RECEIVED TIME]]</f>
        <v>6.9444444444439757E-3</v>
      </c>
      <c r="G1184" s="17" t="s">
        <v>3645</v>
      </c>
      <c r="H1184" s="5" t="s">
        <v>506</v>
      </c>
      <c r="I1184" s="5" t="s">
        <v>507</v>
      </c>
      <c r="J1184" s="5" t="s">
        <v>54</v>
      </c>
      <c r="K1184" s="5" t="s">
        <v>179</v>
      </c>
      <c r="L1184" s="17" t="s">
        <v>508</v>
      </c>
      <c r="M1184" s="17" t="s">
        <v>509</v>
      </c>
      <c r="N1184" s="5" t="s">
        <v>41</v>
      </c>
      <c r="O1184" s="5" t="s">
        <v>41</v>
      </c>
      <c r="P1184" s="3">
        <v>45327</v>
      </c>
      <c r="Q1184" s="3" t="str">
        <f>TEXT(Table1[[#This Row],[END DATE ]], "MMMM YYYY")</f>
        <v>February 2024</v>
      </c>
      <c r="R1184" s="21">
        <v>0.56944444444444398</v>
      </c>
      <c r="S1184" s="6">
        <f t="shared" si="57"/>
        <v>45327.555555555555</v>
      </c>
      <c r="T1184" s="6">
        <f t="shared" si="58"/>
        <v>45327.569444444445</v>
      </c>
      <c r="U1184" s="92">
        <f t="shared" si="59"/>
        <v>1.3888888890505768E-2</v>
      </c>
      <c r="V1184" s="2" t="s">
        <v>25</v>
      </c>
      <c r="W1184" s="2" t="s">
        <v>42</v>
      </c>
    </row>
    <row r="1185" spans="1:23" ht="18" customHeight="1" x14ac:dyDescent="0.25">
      <c r="A1185" s="107">
        <v>1185</v>
      </c>
      <c r="B1185" s="26">
        <v>45328</v>
      </c>
      <c r="C1185" s="26" t="str">
        <f>TEXT(Table1[[#This Row],[CALL DATE]], "mmm yyy")</f>
        <v>Feb 2024</v>
      </c>
      <c r="D1185" s="27">
        <v>0.95833333333333304</v>
      </c>
      <c r="E1185" s="27">
        <v>0.96527777777777801</v>
      </c>
      <c r="F1185" s="130">
        <f>Table1[[#This Row],[CALL 
ATTENDED 
TIME]]-Table1[[#This Row],[CALL RECEIVED TIME]]</f>
        <v>6.9444444444449749E-3</v>
      </c>
      <c r="G1185" s="18" t="s">
        <v>3654</v>
      </c>
      <c r="H1185" s="2" t="s">
        <v>27</v>
      </c>
      <c r="I1185" s="2" t="s">
        <v>273</v>
      </c>
      <c r="J1185" s="16" t="s">
        <v>21</v>
      </c>
      <c r="K1185" s="5" t="s">
        <v>88</v>
      </c>
      <c r="L1185" s="29" t="s">
        <v>510</v>
      </c>
      <c r="M1185" s="29" t="s">
        <v>3558</v>
      </c>
      <c r="N1185" s="63" t="s">
        <v>41</v>
      </c>
      <c r="O1185" s="2" t="s">
        <v>41</v>
      </c>
      <c r="P1185" s="26">
        <v>45328</v>
      </c>
      <c r="Q1185" s="26" t="str">
        <f>TEXT(Table1[[#This Row],[END DATE ]], "MMMM YYYY")</f>
        <v>February 2024</v>
      </c>
      <c r="R1185" s="27">
        <v>0.97222222222222199</v>
      </c>
      <c r="S1185" s="6">
        <f t="shared" si="57"/>
        <v>45328.958333333336</v>
      </c>
      <c r="T1185" s="6">
        <f t="shared" si="58"/>
        <v>45328.972222222219</v>
      </c>
      <c r="U1185" s="92">
        <f t="shared" si="59"/>
        <v>1.3888888883229811E-2</v>
      </c>
      <c r="V1185" s="2" t="s">
        <v>25</v>
      </c>
      <c r="W1185" s="10" t="s">
        <v>26</v>
      </c>
    </row>
    <row r="1186" spans="1:23" ht="18" customHeight="1" x14ac:dyDescent="0.25">
      <c r="A1186" s="107">
        <v>1186</v>
      </c>
      <c r="B1186" s="3">
        <v>45328</v>
      </c>
      <c r="C1186" s="3" t="str">
        <f>TEXT(Table1[[#This Row],[CALL DATE]], "mmm yyy")</f>
        <v>Feb 2024</v>
      </c>
      <c r="D1186" s="21">
        <v>0.56944444444444398</v>
      </c>
      <c r="E1186" s="21">
        <v>0.57638888888888895</v>
      </c>
      <c r="F1186" s="130">
        <f>Table1[[#This Row],[CALL 
ATTENDED 
TIME]]-Table1[[#This Row],[CALL RECEIVED TIME]]</f>
        <v>6.9444444444449749E-3</v>
      </c>
      <c r="G1186" s="17" t="s">
        <v>3642</v>
      </c>
      <c r="H1186" s="5" t="s">
        <v>511</v>
      </c>
      <c r="I1186" s="5" t="s">
        <v>41</v>
      </c>
      <c r="J1186" s="5" t="s">
        <v>54</v>
      </c>
      <c r="K1186" s="5" t="s">
        <v>179</v>
      </c>
      <c r="L1186" s="17" t="s">
        <v>512</v>
      </c>
      <c r="M1186" s="17" t="s">
        <v>513</v>
      </c>
      <c r="N1186" s="5" t="s">
        <v>41</v>
      </c>
      <c r="O1186" s="5" t="s">
        <v>41</v>
      </c>
      <c r="P1186" s="3">
        <v>45328</v>
      </c>
      <c r="Q1186" s="3" t="str">
        <f>TEXT(Table1[[#This Row],[END DATE ]], "MMMM YYYY")</f>
        <v>February 2024</v>
      </c>
      <c r="R1186" s="21">
        <v>0.58333333333333304</v>
      </c>
      <c r="S1186" s="6">
        <f t="shared" si="57"/>
        <v>45328.569444444445</v>
      </c>
      <c r="T1186" s="6">
        <f t="shared" si="58"/>
        <v>45328.583333333336</v>
      </c>
      <c r="U1186" s="92">
        <f t="shared" si="59"/>
        <v>1.3888888890505768E-2</v>
      </c>
      <c r="V1186" s="2" t="s">
        <v>25</v>
      </c>
      <c r="W1186" s="2" t="s">
        <v>42</v>
      </c>
    </row>
    <row r="1187" spans="1:23" ht="18" customHeight="1" x14ac:dyDescent="0.25">
      <c r="A1187" s="107">
        <v>1187</v>
      </c>
      <c r="B1187" s="26">
        <v>45328</v>
      </c>
      <c r="C1187" s="26" t="str">
        <f>TEXT(Table1[[#This Row],[CALL DATE]], "mmm yyy")</f>
        <v>Feb 2024</v>
      </c>
      <c r="D1187" s="27">
        <v>4.8611111111111098E-2</v>
      </c>
      <c r="E1187" s="27">
        <v>5.2083333333333301E-2</v>
      </c>
      <c r="F1187" s="130">
        <f>Table1[[#This Row],[CALL 
ATTENDED 
TIME]]-Table1[[#This Row],[CALL RECEIVED TIME]]</f>
        <v>3.4722222222222029E-3</v>
      </c>
      <c r="G1187" s="18" t="s">
        <v>514</v>
      </c>
      <c r="H1187" s="2" t="s">
        <v>43</v>
      </c>
      <c r="I1187" s="2" t="s">
        <v>515</v>
      </c>
      <c r="J1187" s="16" t="s">
        <v>21</v>
      </c>
      <c r="K1187" s="5" t="s">
        <v>1608</v>
      </c>
      <c r="L1187" s="29" t="s">
        <v>22</v>
      </c>
      <c r="M1187" s="29" t="s">
        <v>516</v>
      </c>
      <c r="N1187" s="16" t="s">
        <v>41</v>
      </c>
      <c r="O1187" s="16" t="s">
        <v>41</v>
      </c>
      <c r="P1187" s="26">
        <v>45328</v>
      </c>
      <c r="Q1187" s="26" t="str">
        <f>TEXT(Table1[[#This Row],[END DATE ]], "MMMM YYYY")</f>
        <v>February 2024</v>
      </c>
      <c r="R1187" s="27">
        <v>6.25E-2</v>
      </c>
      <c r="S1187" s="6">
        <f t="shared" si="57"/>
        <v>45328.048611111109</v>
      </c>
      <c r="T1187" s="6">
        <f t="shared" si="58"/>
        <v>45328.0625</v>
      </c>
      <c r="U1187" s="92">
        <f t="shared" si="59"/>
        <v>1.3888888890505768E-2</v>
      </c>
      <c r="V1187" s="2" t="s">
        <v>25</v>
      </c>
      <c r="W1187" s="16" t="s">
        <v>47</v>
      </c>
    </row>
    <row r="1188" spans="1:23" ht="18" customHeight="1" x14ac:dyDescent="0.25">
      <c r="A1188" s="107">
        <v>1188</v>
      </c>
      <c r="B1188" s="26">
        <v>45329</v>
      </c>
      <c r="C1188" s="26" t="str">
        <f>TEXT(Table1[[#This Row],[CALL DATE]], "mmm yyy")</f>
        <v>Feb 2024</v>
      </c>
      <c r="D1188" s="4">
        <v>4.1666666666666699E-2</v>
      </c>
      <c r="E1188" s="4">
        <v>4.1666666666666699E-2</v>
      </c>
      <c r="F1188" s="130">
        <f>Table1[[#This Row],[CALL 
ATTENDED 
TIME]]-Table1[[#This Row],[CALL RECEIVED TIME]]</f>
        <v>0</v>
      </c>
      <c r="G1188" s="24" t="s">
        <v>3494</v>
      </c>
      <c r="H1188" s="8" t="s">
        <v>31</v>
      </c>
      <c r="I1188" s="8" t="s">
        <v>32</v>
      </c>
      <c r="J1188" s="16" t="s">
        <v>21</v>
      </c>
      <c r="K1188" s="5" t="s">
        <v>1608</v>
      </c>
      <c r="L1188" s="29" t="s">
        <v>517</v>
      </c>
      <c r="M1188" s="29" t="s">
        <v>518</v>
      </c>
      <c r="N1188" s="2" t="s">
        <v>159</v>
      </c>
      <c r="O1188" s="2" t="s">
        <v>41</v>
      </c>
      <c r="P1188" s="26">
        <v>45329</v>
      </c>
      <c r="Q1188" s="26" t="str">
        <f>TEXT(Table1[[#This Row],[END DATE ]], "MMMM YYYY")</f>
        <v>February 2024</v>
      </c>
      <c r="R1188" s="27">
        <v>7.2916666666666699E-2</v>
      </c>
      <c r="S1188" s="6">
        <f t="shared" si="57"/>
        <v>45329.041666666664</v>
      </c>
      <c r="T1188" s="6">
        <f t="shared" si="58"/>
        <v>45329.072916666664</v>
      </c>
      <c r="U1188" s="92">
        <f t="shared" si="59"/>
        <v>3.125E-2</v>
      </c>
      <c r="V1188" s="2" t="s">
        <v>25</v>
      </c>
      <c r="W1188" s="10" t="s">
        <v>26</v>
      </c>
    </row>
    <row r="1189" spans="1:23" ht="18" customHeight="1" x14ac:dyDescent="0.25">
      <c r="A1189" s="107">
        <v>1189</v>
      </c>
      <c r="B1189" s="26">
        <v>45329</v>
      </c>
      <c r="C1189" s="26" t="str">
        <f>TEXT(Table1[[#This Row],[CALL DATE]], "mmm yyy")</f>
        <v>Feb 2024</v>
      </c>
      <c r="D1189" s="4">
        <v>0.25</v>
      </c>
      <c r="E1189" s="4">
        <v>0.25347222222222199</v>
      </c>
      <c r="F1189" s="130">
        <f>Table1[[#This Row],[CALL 
ATTENDED 
TIME]]-Table1[[#This Row],[CALL RECEIVED TIME]]</f>
        <v>3.4722222222219878E-3</v>
      </c>
      <c r="G1189" s="18" t="s">
        <v>3676</v>
      </c>
      <c r="H1189" s="2" t="s">
        <v>43</v>
      </c>
      <c r="I1189" s="2" t="s">
        <v>205</v>
      </c>
      <c r="J1189" s="16" t="s">
        <v>21</v>
      </c>
      <c r="K1189" s="2" t="s">
        <v>111</v>
      </c>
      <c r="L1189" s="29" t="s">
        <v>22</v>
      </c>
      <c r="M1189" s="29" t="s">
        <v>519</v>
      </c>
      <c r="N1189" s="63" t="s">
        <v>41</v>
      </c>
      <c r="O1189" s="2" t="s">
        <v>41</v>
      </c>
      <c r="P1189" s="26">
        <v>45329</v>
      </c>
      <c r="Q1189" s="26" t="str">
        <f>TEXT(Table1[[#This Row],[END DATE ]], "MMMM YYYY")</f>
        <v>February 2024</v>
      </c>
      <c r="R1189" s="27">
        <v>0.26041666666666702</v>
      </c>
      <c r="S1189" s="6">
        <f t="shared" si="57"/>
        <v>45329.25</v>
      </c>
      <c r="T1189" s="6">
        <f t="shared" si="58"/>
        <v>45329.260416666664</v>
      </c>
      <c r="U1189" s="92">
        <f t="shared" si="59"/>
        <v>1.0416666664241347E-2</v>
      </c>
      <c r="V1189" s="2" t="s">
        <v>25</v>
      </c>
      <c r="W1189" s="10" t="s">
        <v>26</v>
      </c>
    </row>
    <row r="1190" spans="1:23" ht="18" customHeight="1" x14ac:dyDescent="0.25">
      <c r="A1190" s="107">
        <v>1190</v>
      </c>
      <c r="B1190" s="26">
        <v>45329</v>
      </c>
      <c r="C1190" s="26" t="str">
        <f>TEXT(Table1[[#This Row],[CALL DATE]], "mmm yyy")</f>
        <v>Feb 2024</v>
      </c>
      <c r="D1190" s="4">
        <v>0.27430555555555602</v>
      </c>
      <c r="E1190" s="4">
        <v>0.27777777777777801</v>
      </c>
      <c r="F1190" s="130">
        <f>Table1[[#This Row],[CALL 
ATTENDED 
TIME]]-Table1[[#This Row],[CALL RECEIVED TIME]]</f>
        <v>3.4722222222219878E-3</v>
      </c>
      <c r="G1190" s="18" t="s">
        <v>3654</v>
      </c>
      <c r="H1190" s="16" t="s">
        <v>27</v>
      </c>
      <c r="I1190" s="16" t="s">
        <v>28</v>
      </c>
      <c r="J1190" s="16" t="s">
        <v>21</v>
      </c>
      <c r="K1190" s="2" t="s">
        <v>162</v>
      </c>
      <c r="L1190" s="29" t="s">
        <v>284</v>
      </c>
      <c r="M1190" s="29" t="s">
        <v>520</v>
      </c>
      <c r="N1190" s="63" t="s">
        <v>41</v>
      </c>
      <c r="O1190" s="2" t="s">
        <v>41</v>
      </c>
      <c r="P1190" s="26">
        <v>45329</v>
      </c>
      <c r="Q1190" s="26" t="str">
        <f>TEXT(Table1[[#This Row],[END DATE ]], "MMMM YYYY")</f>
        <v>February 2024</v>
      </c>
      <c r="R1190" s="27">
        <v>0.28472222222222199</v>
      </c>
      <c r="S1190" s="6">
        <f t="shared" si="57"/>
        <v>45329.274305555555</v>
      </c>
      <c r="T1190" s="6">
        <f t="shared" si="58"/>
        <v>45329.284722222219</v>
      </c>
      <c r="U1190" s="92">
        <f t="shared" si="59"/>
        <v>1.0416666664241347E-2</v>
      </c>
      <c r="V1190" s="2" t="s">
        <v>25</v>
      </c>
      <c r="W1190" s="10" t="s">
        <v>26</v>
      </c>
    </row>
    <row r="1191" spans="1:23" ht="18" customHeight="1" x14ac:dyDescent="0.25">
      <c r="A1191" s="107">
        <v>1191</v>
      </c>
      <c r="B1191" s="3">
        <v>45329</v>
      </c>
      <c r="C1191" s="3" t="str">
        <f>TEXT(Table1[[#This Row],[CALL DATE]], "mmm yyy")</f>
        <v>Feb 2024</v>
      </c>
      <c r="D1191" s="4">
        <v>0.83333333333333337</v>
      </c>
      <c r="E1191" s="4">
        <v>0.84236111111111101</v>
      </c>
      <c r="F1191" s="130">
        <f>Table1[[#This Row],[CALL 
ATTENDED 
TIME]]-Table1[[#This Row],[CALL RECEIVED TIME]]</f>
        <v>9.0277777777776347E-3</v>
      </c>
      <c r="G1191" s="24" t="s">
        <v>3494</v>
      </c>
      <c r="H1191" s="8" t="s">
        <v>31</v>
      </c>
      <c r="I1191" s="8" t="s">
        <v>32</v>
      </c>
      <c r="J1191" s="2" t="s">
        <v>77</v>
      </c>
      <c r="K1191" s="5" t="s">
        <v>1608</v>
      </c>
      <c r="L1191" s="18" t="s">
        <v>521</v>
      </c>
      <c r="M1191" s="18" t="s">
        <v>522</v>
      </c>
      <c r="N1191" s="2" t="s">
        <v>159</v>
      </c>
      <c r="O1191" s="2" t="s">
        <v>41</v>
      </c>
      <c r="P1191" s="3">
        <v>45329</v>
      </c>
      <c r="Q1191" s="3" t="str">
        <f>TEXT(Table1[[#This Row],[END DATE ]], "MMMM YYYY")</f>
        <v>February 2024</v>
      </c>
      <c r="R1191" s="4">
        <v>0.85416666666666663</v>
      </c>
      <c r="S1191" s="6">
        <f t="shared" si="57"/>
        <v>45329.833333333336</v>
      </c>
      <c r="T1191" s="6">
        <f t="shared" si="58"/>
        <v>45329.854166666664</v>
      </c>
      <c r="U1191" s="92">
        <f t="shared" si="59"/>
        <v>2.0833333328482695E-2</v>
      </c>
      <c r="V1191" s="2" t="s">
        <v>25</v>
      </c>
      <c r="W1191" s="10" t="s">
        <v>26</v>
      </c>
    </row>
    <row r="1192" spans="1:23" ht="18" customHeight="1" x14ac:dyDescent="0.25">
      <c r="A1192" s="107">
        <v>1192</v>
      </c>
      <c r="B1192" s="26">
        <v>45330</v>
      </c>
      <c r="C1192" s="26" t="str">
        <f>TEXT(Table1[[#This Row],[CALL DATE]], "mmm yyy")</f>
        <v>Feb 2024</v>
      </c>
      <c r="D1192" s="27">
        <v>0.33333333333333298</v>
      </c>
      <c r="E1192" s="27">
        <v>0.33680555555555602</v>
      </c>
      <c r="F1192" s="130">
        <f>Table1[[#This Row],[CALL 
ATTENDED 
TIME]]-Table1[[#This Row],[CALL RECEIVED TIME]]</f>
        <v>3.4722222222230426E-3</v>
      </c>
      <c r="G1192" s="18" t="s">
        <v>3649</v>
      </c>
      <c r="H1192" s="2" t="s">
        <v>19</v>
      </c>
      <c r="I1192" s="2" t="s">
        <v>149</v>
      </c>
      <c r="J1192" s="16" t="s">
        <v>21</v>
      </c>
      <c r="K1192" s="5" t="s">
        <v>1608</v>
      </c>
      <c r="L1192" s="29" t="s">
        <v>22</v>
      </c>
      <c r="M1192" s="29" t="s">
        <v>523</v>
      </c>
      <c r="N1192" s="16" t="s">
        <v>41</v>
      </c>
      <c r="O1192" s="16" t="s">
        <v>41</v>
      </c>
      <c r="P1192" s="26">
        <v>45330</v>
      </c>
      <c r="Q1192" s="26" t="str">
        <f>TEXT(Table1[[#This Row],[END DATE ]], "MMMM YYYY")</f>
        <v>February 2024</v>
      </c>
      <c r="R1192" s="27">
        <v>0.35416666666666702</v>
      </c>
      <c r="S1192" s="6">
        <f t="shared" si="57"/>
        <v>45330.333333333336</v>
      </c>
      <c r="T1192" s="6">
        <f t="shared" si="58"/>
        <v>45330.354166666664</v>
      </c>
      <c r="U1192" s="92">
        <f t="shared" si="59"/>
        <v>2.0833333328482695E-2</v>
      </c>
      <c r="V1192" s="2" t="s">
        <v>25</v>
      </c>
      <c r="W1192" s="2" t="s">
        <v>42</v>
      </c>
    </row>
    <row r="1193" spans="1:23" ht="18" customHeight="1" x14ac:dyDescent="0.25">
      <c r="A1193" s="107">
        <v>1193</v>
      </c>
      <c r="B1193" s="26">
        <v>45330</v>
      </c>
      <c r="C1193" s="26" t="str">
        <f>TEXT(Table1[[#This Row],[CALL DATE]], "mmm yyy")</f>
        <v>Feb 2024</v>
      </c>
      <c r="D1193" s="4">
        <v>0.875</v>
      </c>
      <c r="E1193" s="4">
        <v>0.87777777777777799</v>
      </c>
      <c r="F1193" s="130">
        <f>Table1[[#This Row],[CALL 
ATTENDED 
TIME]]-Table1[[#This Row],[CALL RECEIVED TIME]]</f>
        <v>2.77777777777799E-3</v>
      </c>
      <c r="G1193" s="17" t="s">
        <v>3666</v>
      </c>
      <c r="H1193" s="16" t="s">
        <v>328</v>
      </c>
      <c r="I1193" s="16" t="s">
        <v>329</v>
      </c>
      <c r="J1193" s="16" t="s">
        <v>21</v>
      </c>
      <c r="K1193" s="2" t="s">
        <v>162</v>
      </c>
      <c r="L1193" s="29" t="s">
        <v>524</v>
      </c>
      <c r="M1193" s="29" t="s">
        <v>525</v>
      </c>
      <c r="N1193" s="63" t="s">
        <v>41</v>
      </c>
      <c r="O1193" s="2" t="s">
        <v>41</v>
      </c>
      <c r="P1193" s="26">
        <v>45330</v>
      </c>
      <c r="Q1193" s="26" t="str">
        <f>TEXT(Table1[[#This Row],[END DATE ]], "MMMM YYYY")</f>
        <v>February 2024</v>
      </c>
      <c r="R1193" s="27">
        <v>0.88888888888888895</v>
      </c>
      <c r="S1193" s="6">
        <f t="shared" si="57"/>
        <v>45330.875</v>
      </c>
      <c r="T1193" s="6">
        <f t="shared" si="58"/>
        <v>45330.888888888891</v>
      </c>
      <c r="U1193" s="92">
        <f t="shared" si="59"/>
        <v>1.3888888890505768E-2</v>
      </c>
      <c r="V1193" s="2" t="s">
        <v>25</v>
      </c>
      <c r="W1193" s="10" t="s">
        <v>26</v>
      </c>
    </row>
    <row r="1194" spans="1:23" ht="18" customHeight="1" x14ac:dyDescent="0.25">
      <c r="A1194" s="107">
        <v>1194</v>
      </c>
      <c r="B1194" s="3">
        <v>45330</v>
      </c>
      <c r="C1194" s="3" t="str">
        <f>TEXT(Table1[[#This Row],[CALL DATE]], "mmm yyy")</f>
        <v>Feb 2024</v>
      </c>
      <c r="D1194" s="21">
        <v>0.72916666666666696</v>
      </c>
      <c r="E1194" s="21">
        <v>0.73611111111111105</v>
      </c>
      <c r="F1194" s="130">
        <f>Table1[[#This Row],[CALL 
ATTENDED 
TIME]]-Table1[[#This Row],[CALL RECEIVED TIME]]</f>
        <v>6.9444444444440867E-3</v>
      </c>
      <c r="G1194" s="17" t="s">
        <v>3653</v>
      </c>
      <c r="H1194" s="5" t="s">
        <v>27</v>
      </c>
      <c r="I1194" s="5" t="s">
        <v>338</v>
      </c>
      <c r="J1194" s="5" t="s">
        <v>54</v>
      </c>
      <c r="K1194" s="2" t="s">
        <v>182</v>
      </c>
      <c r="L1194" s="17" t="s">
        <v>526</v>
      </c>
      <c r="M1194" s="17" t="s">
        <v>527</v>
      </c>
      <c r="N1194" s="63" t="s">
        <v>41</v>
      </c>
      <c r="O1194" s="2" t="s">
        <v>41</v>
      </c>
      <c r="P1194" s="3">
        <v>45330</v>
      </c>
      <c r="Q1194" s="3" t="str">
        <f>TEXT(Table1[[#This Row],[END DATE ]], "MMMM YYYY")</f>
        <v>February 2024</v>
      </c>
      <c r="R1194" s="21">
        <v>0.77083333333333304</v>
      </c>
      <c r="S1194" s="6">
        <f t="shared" si="57"/>
        <v>45330.729166666664</v>
      </c>
      <c r="T1194" s="6">
        <f t="shared" si="58"/>
        <v>45330.770833333336</v>
      </c>
      <c r="U1194" s="92">
        <f t="shared" si="59"/>
        <v>4.1666666671517305E-2</v>
      </c>
      <c r="V1194" s="2" t="s">
        <v>25</v>
      </c>
      <c r="W1194" s="10" t="s">
        <v>26</v>
      </c>
    </row>
    <row r="1195" spans="1:23" ht="18" customHeight="1" x14ac:dyDescent="0.25">
      <c r="A1195" s="107">
        <v>1195</v>
      </c>
      <c r="B1195" s="26">
        <v>45331</v>
      </c>
      <c r="C1195" s="26" t="str">
        <f>TEXT(Table1[[#This Row],[CALL DATE]], "mmm yyy")</f>
        <v>Feb 2024</v>
      </c>
      <c r="D1195" s="4">
        <v>0.92013888888888895</v>
      </c>
      <c r="E1195" s="4">
        <v>0.92361111111111105</v>
      </c>
      <c r="F1195" s="130">
        <f>Table1[[#This Row],[CALL 
ATTENDED 
TIME]]-Table1[[#This Row],[CALL RECEIVED TIME]]</f>
        <v>3.4722222222220989E-3</v>
      </c>
      <c r="G1195" s="18" t="s">
        <v>3654</v>
      </c>
      <c r="H1195" s="2" t="s">
        <v>27</v>
      </c>
      <c r="I1195" s="2" t="s">
        <v>28</v>
      </c>
      <c r="J1195" s="16" t="s">
        <v>21</v>
      </c>
      <c r="K1195" s="2" t="s">
        <v>162</v>
      </c>
      <c r="L1195" s="29" t="s">
        <v>22</v>
      </c>
      <c r="M1195" s="29" t="s">
        <v>528</v>
      </c>
      <c r="N1195" s="63" t="s">
        <v>41</v>
      </c>
      <c r="O1195" s="2" t="s">
        <v>41</v>
      </c>
      <c r="P1195" s="26">
        <v>45331</v>
      </c>
      <c r="Q1195" s="26" t="str">
        <f>TEXT(Table1[[#This Row],[END DATE ]], "MMMM YYYY")</f>
        <v>February 2024</v>
      </c>
      <c r="R1195" s="27">
        <v>0.9375</v>
      </c>
      <c r="S1195" s="6">
        <f t="shared" si="57"/>
        <v>45331.920138888891</v>
      </c>
      <c r="T1195" s="6">
        <f t="shared" si="58"/>
        <v>45331.9375</v>
      </c>
      <c r="U1195" s="92">
        <f t="shared" si="59"/>
        <v>1.7361111109494232E-2</v>
      </c>
      <c r="V1195" s="2" t="s">
        <v>25</v>
      </c>
      <c r="W1195" s="10" t="s">
        <v>26</v>
      </c>
    </row>
    <row r="1196" spans="1:23" ht="18" customHeight="1" x14ac:dyDescent="0.25">
      <c r="A1196" s="107">
        <v>1196</v>
      </c>
      <c r="B1196" s="3">
        <v>45331</v>
      </c>
      <c r="C1196" s="3" t="str">
        <f>TEXT(Table1[[#This Row],[CALL DATE]], "mmm yyy")</f>
        <v>Feb 2024</v>
      </c>
      <c r="D1196" s="4">
        <v>0.625</v>
      </c>
      <c r="E1196" s="4">
        <v>0.63541666666666663</v>
      </c>
      <c r="F1196" s="130">
        <f>Table1[[#This Row],[CALL 
ATTENDED 
TIME]]-Table1[[#This Row],[CALL RECEIVED TIME]]</f>
        <v>1.041666666666663E-2</v>
      </c>
      <c r="G1196" s="17" t="s">
        <v>3678</v>
      </c>
      <c r="H1196" s="5" t="s">
        <v>43</v>
      </c>
      <c r="I1196" s="5" t="s">
        <v>53</v>
      </c>
      <c r="J1196" s="2" t="s">
        <v>77</v>
      </c>
      <c r="K1196" s="2" t="s">
        <v>55</v>
      </c>
      <c r="L1196" s="18" t="s">
        <v>529</v>
      </c>
      <c r="M1196" s="18" t="s">
        <v>530</v>
      </c>
      <c r="N1196" s="2" t="s">
        <v>531</v>
      </c>
      <c r="O1196" s="2" t="s">
        <v>41</v>
      </c>
      <c r="P1196" s="3">
        <v>45331</v>
      </c>
      <c r="Q1196" s="3" t="str">
        <f>TEXT(Table1[[#This Row],[END DATE ]], "MMMM YYYY")</f>
        <v>February 2024</v>
      </c>
      <c r="R1196" s="4">
        <v>0.64583333333333337</v>
      </c>
      <c r="S1196" s="6">
        <f t="shared" si="57"/>
        <v>45331.625</v>
      </c>
      <c r="T1196" s="6">
        <f t="shared" si="58"/>
        <v>45331.645833333336</v>
      </c>
      <c r="U1196" s="92">
        <f t="shared" si="59"/>
        <v>2.0833333335758653E-2</v>
      </c>
      <c r="V1196" s="2" t="s">
        <v>25</v>
      </c>
      <c r="W1196" s="10" t="s">
        <v>26</v>
      </c>
    </row>
    <row r="1197" spans="1:23" ht="18" customHeight="1" x14ac:dyDescent="0.25">
      <c r="A1197" s="107">
        <v>1197</v>
      </c>
      <c r="B1197" s="3">
        <v>45331</v>
      </c>
      <c r="C1197" s="3" t="str">
        <f>TEXT(Table1[[#This Row],[CALL DATE]], "mmm yyy")</f>
        <v>Feb 2024</v>
      </c>
      <c r="D1197" s="21">
        <v>0.59722222222222199</v>
      </c>
      <c r="E1197" s="21">
        <v>0.60416666666666696</v>
      </c>
      <c r="F1197" s="130">
        <f>Table1[[#This Row],[CALL 
ATTENDED 
TIME]]-Table1[[#This Row],[CALL RECEIVED TIME]]</f>
        <v>6.9444444444449749E-3</v>
      </c>
      <c r="G1197" s="17" t="s">
        <v>532</v>
      </c>
      <c r="H1197" s="5" t="s">
        <v>533</v>
      </c>
      <c r="I1197" s="5" t="s">
        <v>534</v>
      </c>
      <c r="J1197" s="5" t="s">
        <v>54</v>
      </c>
      <c r="K1197" s="5" t="s">
        <v>179</v>
      </c>
      <c r="L1197" s="20" t="s">
        <v>3397</v>
      </c>
      <c r="M1197" s="17" t="s">
        <v>3349</v>
      </c>
      <c r="N1197" s="5" t="s">
        <v>3350</v>
      </c>
      <c r="O1197" s="5" t="s">
        <v>41</v>
      </c>
      <c r="P1197" s="3">
        <v>45331</v>
      </c>
      <c r="Q1197" s="3" t="str">
        <f>TEXT(Table1[[#This Row],[END DATE ]], "MMMM YYYY")</f>
        <v>February 2024</v>
      </c>
      <c r="R1197" s="21">
        <v>0.61111111111111105</v>
      </c>
      <c r="S1197" s="6">
        <f t="shared" si="57"/>
        <v>45331.597222222219</v>
      </c>
      <c r="T1197" s="6">
        <f t="shared" si="58"/>
        <v>45331.611111111109</v>
      </c>
      <c r="U1197" s="92">
        <f t="shared" si="59"/>
        <v>1.3888888890505768E-2</v>
      </c>
      <c r="V1197" s="2" t="s">
        <v>25</v>
      </c>
      <c r="W1197" s="2" t="s">
        <v>26</v>
      </c>
    </row>
    <row r="1198" spans="1:23" ht="18" customHeight="1" x14ac:dyDescent="0.25">
      <c r="A1198" s="107">
        <v>1198</v>
      </c>
      <c r="B1198" s="3">
        <v>45331</v>
      </c>
      <c r="C1198" s="3" t="str">
        <f>TEXT(Table1[[#This Row],[CALL DATE]], "mmm yyy")</f>
        <v>Feb 2024</v>
      </c>
      <c r="D1198" s="4">
        <v>0.67708333333333337</v>
      </c>
      <c r="E1198" s="4">
        <v>0.68055555555555547</v>
      </c>
      <c r="F1198" s="130">
        <f>Table1[[#This Row],[CALL 
ATTENDED 
TIME]]-Table1[[#This Row],[CALL RECEIVED TIME]]</f>
        <v>3.4722222222220989E-3</v>
      </c>
      <c r="G1198" s="17" t="s">
        <v>3651</v>
      </c>
      <c r="H1198" s="5" t="s">
        <v>43</v>
      </c>
      <c r="I1198" s="5" t="s">
        <v>310</v>
      </c>
      <c r="J1198" s="2" t="s">
        <v>171</v>
      </c>
      <c r="K1198" s="5" t="s">
        <v>45</v>
      </c>
      <c r="L1198" s="18" t="s">
        <v>845</v>
      </c>
      <c r="M1198" s="18" t="s">
        <v>536</v>
      </c>
      <c r="N1198" s="23" t="s">
        <v>41</v>
      </c>
      <c r="O1198" s="23" t="s">
        <v>41</v>
      </c>
      <c r="P1198" s="3">
        <v>45331</v>
      </c>
      <c r="Q1198" s="3" t="str">
        <f>TEXT(Table1[[#This Row],[END DATE ]], "MMMM YYYY")</f>
        <v>February 2024</v>
      </c>
      <c r="R1198" s="4">
        <v>0.70833333333333337</v>
      </c>
      <c r="S1198" s="6">
        <f t="shared" si="57"/>
        <v>45331.677083333336</v>
      </c>
      <c r="T1198" s="6">
        <f t="shared" si="58"/>
        <v>45331.708333333336</v>
      </c>
      <c r="U1198" s="92">
        <f t="shared" si="59"/>
        <v>3.125E-2</v>
      </c>
      <c r="V1198" s="2" t="s">
        <v>25</v>
      </c>
      <c r="W1198" s="2" t="s">
        <v>47</v>
      </c>
    </row>
    <row r="1199" spans="1:23" ht="18" customHeight="1" x14ac:dyDescent="0.25">
      <c r="A1199" s="107">
        <v>1199</v>
      </c>
      <c r="B1199" s="3">
        <v>45332</v>
      </c>
      <c r="C1199" s="3" t="str">
        <f>TEXT(Table1[[#This Row],[CALL DATE]], "mmm yyy")</f>
        <v>Feb 2024</v>
      </c>
      <c r="D1199" s="21">
        <v>0.61111111111111105</v>
      </c>
      <c r="E1199" s="21">
        <v>0.61458333333333304</v>
      </c>
      <c r="F1199" s="130">
        <f>Table1[[#This Row],[CALL 
ATTENDED 
TIME]]-Table1[[#This Row],[CALL RECEIVED TIME]]</f>
        <v>3.4722222222219878E-3</v>
      </c>
      <c r="G1199" s="17" t="s">
        <v>3678</v>
      </c>
      <c r="H1199" s="5" t="s">
        <v>43</v>
      </c>
      <c r="I1199" s="5" t="s">
        <v>537</v>
      </c>
      <c r="J1199" s="5" t="s">
        <v>54</v>
      </c>
      <c r="K1199" s="2" t="s">
        <v>55</v>
      </c>
      <c r="L1199" s="17" t="s">
        <v>538</v>
      </c>
      <c r="M1199" s="17" t="s">
        <v>539</v>
      </c>
      <c r="N1199" s="63" t="s">
        <v>41</v>
      </c>
      <c r="O1199" s="2" t="s">
        <v>41</v>
      </c>
      <c r="P1199" s="3">
        <v>45332</v>
      </c>
      <c r="Q1199" s="3" t="str">
        <f>TEXT(Table1[[#This Row],[END DATE ]], "MMMM YYYY")</f>
        <v>February 2024</v>
      </c>
      <c r="R1199" s="21">
        <v>0.62152777777777801</v>
      </c>
      <c r="S1199" s="6">
        <f t="shared" si="57"/>
        <v>45332.611111111109</v>
      </c>
      <c r="T1199" s="6">
        <f t="shared" si="58"/>
        <v>45332.621527777781</v>
      </c>
      <c r="U1199" s="92">
        <f t="shared" si="59"/>
        <v>1.0416666671517305E-2</v>
      </c>
      <c r="V1199" s="2" t="s">
        <v>25</v>
      </c>
      <c r="W1199" s="10" t="s">
        <v>26</v>
      </c>
    </row>
    <row r="1200" spans="1:23" ht="18" customHeight="1" x14ac:dyDescent="0.25">
      <c r="A1200" s="107">
        <v>1200</v>
      </c>
      <c r="B1200" s="3">
        <v>45332</v>
      </c>
      <c r="C1200" s="3" t="str">
        <f>TEXT(Table1[[#This Row],[CALL DATE]], "mmm yyy")</f>
        <v>Feb 2024</v>
      </c>
      <c r="D1200" s="21">
        <v>0.75694444444444398</v>
      </c>
      <c r="E1200" s="21">
        <v>0.76388888888888895</v>
      </c>
      <c r="F1200" s="130">
        <f>Table1[[#This Row],[CALL 
ATTENDED 
TIME]]-Table1[[#This Row],[CALL RECEIVED TIME]]</f>
        <v>6.9444444444449749E-3</v>
      </c>
      <c r="G1200" s="17" t="s">
        <v>3653</v>
      </c>
      <c r="H1200" s="5" t="s">
        <v>27</v>
      </c>
      <c r="I1200" s="5" t="s">
        <v>338</v>
      </c>
      <c r="J1200" s="5" t="s">
        <v>54</v>
      </c>
      <c r="K1200" s="2" t="s">
        <v>182</v>
      </c>
      <c r="L1200" s="17" t="s">
        <v>526</v>
      </c>
      <c r="M1200" s="17" t="s">
        <v>540</v>
      </c>
      <c r="N1200" s="45" t="s">
        <v>541</v>
      </c>
      <c r="O1200" s="2" t="s">
        <v>41</v>
      </c>
      <c r="P1200" s="3">
        <v>45332</v>
      </c>
      <c r="Q1200" s="3" t="str">
        <f>TEXT(Table1[[#This Row],[END DATE ]], "MMMM YYYY")</f>
        <v>February 2024</v>
      </c>
      <c r="R1200" s="21">
        <v>0.77777777777777801</v>
      </c>
      <c r="S1200" s="6">
        <f t="shared" si="57"/>
        <v>45332.756944444445</v>
      </c>
      <c r="T1200" s="6">
        <f t="shared" si="58"/>
        <v>45332.777777777781</v>
      </c>
      <c r="U1200" s="92">
        <f t="shared" si="59"/>
        <v>2.0833333335758653E-2</v>
      </c>
      <c r="V1200" s="2" t="s">
        <v>25</v>
      </c>
      <c r="W1200" s="10" t="s">
        <v>26</v>
      </c>
    </row>
    <row r="1201" spans="1:23" ht="18" customHeight="1" x14ac:dyDescent="0.25">
      <c r="A1201" s="107">
        <v>1201</v>
      </c>
      <c r="B1201" s="3">
        <v>45332</v>
      </c>
      <c r="C1201" s="3" t="str">
        <f>TEXT(Table1[[#This Row],[CALL DATE]], "mmm yyy")</f>
        <v>Feb 2024</v>
      </c>
      <c r="D1201" s="4">
        <v>0.34375</v>
      </c>
      <c r="E1201" s="4">
        <v>0.34722222222222227</v>
      </c>
      <c r="F1201" s="130">
        <f>Table1[[#This Row],[CALL 
ATTENDED 
TIME]]-Table1[[#This Row],[CALL RECEIVED TIME]]</f>
        <v>3.4722222222222654E-3</v>
      </c>
      <c r="G1201" s="17" t="s">
        <v>3651</v>
      </c>
      <c r="H1201" s="5" t="s">
        <v>43</v>
      </c>
      <c r="I1201" s="5" t="s">
        <v>44</v>
      </c>
      <c r="J1201" s="2" t="s">
        <v>171</v>
      </c>
      <c r="K1201" s="5" t="s">
        <v>45</v>
      </c>
      <c r="L1201" s="18" t="s">
        <v>845</v>
      </c>
      <c r="M1201" s="18" t="s">
        <v>542</v>
      </c>
      <c r="N1201" s="23" t="s">
        <v>3486</v>
      </c>
      <c r="O1201" s="23" t="s">
        <v>41</v>
      </c>
      <c r="P1201" s="3">
        <v>45332</v>
      </c>
      <c r="Q1201" s="3" t="str">
        <f>TEXT(Table1[[#This Row],[END DATE ]], "MMMM YYYY")</f>
        <v>February 2024</v>
      </c>
      <c r="R1201" s="4">
        <v>0.36458333333333331</v>
      </c>
      <c r="S1201" s="6">
        <f t="shared" si="57"/>
        <v>45332.34375</v>
      </c>
      <c r="T1201" s="6">
        <f t="shared" si="58"/>
        <v>45332.364583333336</v>
      </c>
      <c r="U1201" s="92">
        <f t="shared" si="59"/>
        <v>2.0833333335758653E-2</v>
      </c>
      <c r="V1201" s="2" t="s">
        <v>25</v>
      </c>
      <c r="W1201" s="2" t="s">
        <v>47</v>
      </c>
    </row>
    <row r="1202" spans="1:23" ht="18" customHeight="1" x14ac:dyDescent="0.25">
      <c r="A1202" s="107">
        <v>1202</v>
      </c>
      <c r="B1202" s="3">
        <v>45332</v>
      </c>
      <c r="C1202" s="3" t="str">
        <f>TEXT(Table1[[#This Row],[CALL DATE]], "mmm yyy")</f>
        <v>Feb 2024</v>
      </c>
      <c r="D1202" s="4">
        <v>0.375</v>
      </c>
      <c r="E1202" s="4">
        <v>0.375</v>
      </c>
      <c r="F1202" s="130">
        <f>Table1[[#This Row],[CALL 
ATTENDED 
TIME]]-Table1[[#This Row],[CALL RECEIVED TIME]]</f>
        <v>0</v>
      </c>
      <c r="G1202" s="17" t="s">
        <v>3651</v>
      </c>
      <c r="H1202" s="5" t="s">
        <v>43</v>
      </c>
      <c r="I1202" s="5" t="s">
        <v>44</v>
      </c>
      <c r="J1202" s="2" t="s">
        <v>171</v>
      </c>
      <c r="K1202" s="5" t="s">
        <v>45</v>
      </c>
      <c r="L1202" s="18" t="s">
        <v>845</v>
      </c>
      <c r="M1202" s="18" t="s">
        <v>543</v>
      </c>
      <c r="N1202" s="23" t="s">
        <v>41</v>
      </c>
      <c r="O1202" s="23" t="s">
        <v>41</v>
      </c>
      <c r="P1202" s="3">
        <v>45332</v>
      </c>
      <c r="Q1202" s="3" t="str">
        <f>TEXT(Table1[[#This Row],[END DATE ]], "MMMM YYYY")</f>
        <v>February 2024</v>
      </c>
      <c r="R1202" s="4">
        <v>0.39583333333333331</v>
      </c>
      <c r="S1202" s="6">
        <f t="shared" si="57"/>
        <v>45332.375</v>
      </c>
      <c r="T1202" s="6">
        <f t="shared" si="58"/>
        <v>45332.395833333336</v>
      </c>
      <c r="U1202" s="92">
        <f t="shared" si="59"/>
        <v>2.0833333335758653E-2</v>
      </c>
      <c r="V1202" s="2" t="s">
        <v>25</v>
      </c>
      <c r="W1202" s="2" t="s">
        <v>47</v>
      </c>
    </row>
    <row r="1203" spans="1:23" ht="18" customHeight="1" x14ac:dyDescent="0.25">
      <c r="A1203" s="107">
        <v>1203</v>
      </c>
      <c r="B1203" s="3">
        <v>45334</v>
      </c>
      <c r="C1203" s="3" t="str">
        <f>TEXT(Table1[[#This Row],[CALL DATE]], "mmm yyy")</f>
        <v>Feb 2024</v>
      </c>
      <c r="D1203" s="21">
        <v>0.61805555555555602</v>
      </c>
      <c r="E1203" s="21">
        <v>0.625</v>
      </c>
      <c r="F1203" s="130">
        <f>Table1[[#This Row],[CALL 
ATTENDED 
TIME]]-Table1[[#This Row],[CALL RECEIVED TIME]]</f>
        <v>6.9444444444439757E-3</v>
      </c>
      <c r="G1203" s="17" t="s">
        <v>3648</v>
      </c>
      <c r="H1203" s="5" t="s">
        <v>19</v>
      </c>
      <c r="I1203" s="5" t="s">
        <v>87</v>
      </c>
      <c r="J1203" s="5" t="s">
        <v>54</v>
      </c>
      <c r="K1203" s="5" t="s">
        <v>45</v>
      </c>
      <c r="L1203" s="17" t="s">
        <v>544</v>
      </c>
      <c r="M1203" s="17" t="s">
        <v>545</v>
      </c>
      <c r="N1203" s="5" t="s">
        <v>41</v>
      </c>
      <c r="O1203" s="5" t="s">
        <v>41</v>
      </c>
      <c r="P1203" s="3">
        <v>45334</v>
      </c>
      <c r="Q1203" s="3" t="str">
        <f>TEXT(Table1[[#This Row],[END DATE ]], "MMMM YYYY")</f>
        <v>February 2024</v>
      </c>
      <c r="R1203" s="21">
        <v>0.63541666666666696</v>
      </c>
      <c r="S1203" s="6">
        <f t="shared" si="57"/>
        <v>45334.618055555555</v>
      </c>
      <c r="T1203" s="6">
        <f t="shared" si="58"/>
        <v>45334.635416666664</v>
      </c>
      <c r="U1203" s="92">
        <f t="shared" si="59"/>
        <v>1.7361111109494232E-2</v>
      </c>
      <c r="V1203" s="2" t="s">
        <v>25</v>
      </c>
      <c r="W1203" s="2" t="s">
        <v>42</v>
      </c>
    </row>
    <row r="1204" spans="1:23" ht="18" customHeight="1" x14ac:dyDescent="0.25">
      <c r="A1204" s="107">
        <v>1204</v>
      </c>
      <c r="B1204" s="3">
        <v>45335</v>
      </c>
      <c r="C1204" s="3" t="str">
        <f>TEXT(Table1[[#This Row],[CALL DATE]], "mmm yyy")</f>
        <v>Feb 2024</v>
      </c>
      <c r="D1204" s="4">
        <v>0.60763888888888895</v>
      </c>
      <c r="E1204" s="4">
        <v>0.61111111111111105</v>
      </c>
      <c r="F1204" s="130">
        <f>Table1[[#This Row],[CALL 
ATTENDED 
TIME]]-Table1[[#This Row],[CALL RECEIVED TIME]]</f>
        <v>3.4722222222220989E-3</v>
      </c>
      <c r="G1204" s="18" t="s">
        <v>3655</v>
      </c>
      <c r="H1204" s="2" t="s">
        <v>109</v>
      </c>
      <c r="I1204" s="2" t="s">
        <v>546</v>
      </c>
      <c r="J1204" s="16" t="s">
        <v>21</v>
      </c>
      <c r="K1204" s="2" t="s">
        <v>111</v>
      </c>
      <c r="L1204" s="18" t="s">
        <v>29</v>
      </c>
      <c r="M1204" s="18" t="s">
        <v>547</v>
      </c>
      <c r="N1204" s="63" t="s">
        <v>41</v>
      </c>
      <c r="O1204" s="2" t="s">
        <v>41</v>
      </c>
      <c r="P1204" s="3">
        <v>45335</v>
      </c>
      <c r="Q1204" s="3" t="str">
        <f>TEXT(Table1[[#This Row],[END DATE ]], "MMMM YYYY")</f>
        <v>February 2024</v>
      </c>
      <c r="R1204" s="4">
        <v>0.61458333333333304</v>
      </c>
      <c r="S1204" s="6">
        <f t="shared" si="57"/>
        <v>45335.607638888891</v>
      </c>
      <c r="T1204" s="6">
        <f t="shared" si="58"/>
        <v>45335.614583333336</v>
      </c>
      <c r="U1204" s="92">
        <f t="shared" si="59"/>
        <v>6.9444444452528842E-3</v>
      </c>
      <c r="V1204" s="2" t="s">
        <v>25</v>
      </c>
      <c r="W1204" s="10" t="s">
        <v>26</v>
      </c>
    </row>
    <row r="1205" spans="1:23" ht="18" customHeight="1" x14ac:dyDescent="0.25">
      <c r="A1205" s="107">
        <v>1205</v>
      </c>
      <c r="B1205" s="3">
        <v>45335</v>
      </c>
      <c r="C1205" s="3" t="str">
        <f>TEXT(Table1[[#This Row],[CALL DATE]], "mmm yyy")</f>
        <v>Feb 2024</v>
      </c>
      <c r="D1205" s="21">
        <v>0.63888888888888895</v>
      </c>
      <c r="E1205" s="21">
        <v>0.64583333333333304</v>
      </c>
      <c r="F1205" s="130">
        <f>Table1[[#This Row],[CALL 
ATTENDED 
TIME]]-Table1[[#This Row],[CALL RECEIVED TIME]]</f>
        <v>6.9444444444440867E-3</v>
      </c>
      <c r="G1205" s="17" t="s">
        <v>3649</v>
      </c>
      <c r="H1205" s="5" t="s">
        <v>19</v>
      </c>
      <c r="I1205" s="5" t="s">
        <v>149</v>
      </c>
      <c r="J1205" s="5" t="s">
        <v>54</v>
      </c>
      <c r="K1205" s="5" t="s">
        <v>45</v>
      </c>
      <c r="L1205" s="18" t="s">
        <v>150</v>
      </c>
      <c r="M1205" s="18" t="s">
        <v>548</v>
      </c>
      <c r="N1205" s="2" t="s">
        <v>41</v>
      </c>
      <c r="O1205" s="2" t="s">
        <v>41</v>
      </c>
      <c r="P1205" s="3">
        <v>45335</v>
      </c>
      <c r="Q1205" s="3" t="str">
        <f>TEXT(Table1[[#This Row],[END DATE ]], "MMMM YYYY")</f>
        <v>February 2024</v>
      </c>
      <c r="R1205" s="21">
        <v>0.65277777777777801</v>
      </c>
      <c r="S1205" s="6">
        <f t="shared" si="57"/>
        <v>45335.638888888891</v>
      </c>
      <c r="T1205" s="6">
        <f t="shared" si="58"/>
        <v>45335.652777777781</v>
      </c>
      <c r="U1205" s="92">
        <f t="shared" si="59"/>
        <v>1.3888888890505768E-2</v>
      </c>
      <c r="V1205" s="2" t="s">
        <v>25</v>
      </c>
      <c r="W1205" s="2" t="s">
        <v>42</v>
      </c>
    </row>
    <row r="1206" spans="1:23" ht="18" customHeight="1" x14ac:dyDescent="0.25">
      <c r="A1206" s="107">
        <v>1206</v>
      </c>
      <c r="B1206" s="3">
        <v>45336</v>
      </c>
      <c r="C1206" s="3" t="str">
        <f>TEXT(Table1[[#This Row],[CALL DATE]], "mmm yyy")</f>
        <v>Feb 2024</v>
      </c>
      <c r="D1206" s="4">
        <v>0.60416666666666663</v>
      </c>
      <c r="E1206" s="4">
        <v>0.61111111111111105</v>
      </c>
      <c r="F1206" s="130">
        <f>Table1[[#This Row],[CALL 
ATTENDED 
TIME]]-Table1[[#This Row],[CALL RECEIVED TIME]]</f>
        <v>6.9444444444444198E-3</v>
      </c>
      <c r="G1206" s="18" t="s">
        <v>3640</v>
      </c>
      <c r="H1206" s="2" t="s">
        <v>549</v>
      </c>
      <c r="I1206" s="2" t="s">
        <v>550</v>
      </c>
      <c r="J1206" s="2" t="s">
        <v>77</v>
      </c>
      <c r="K1206" s="2" t="s">
        <v>111</v>
      </c>
      <c r="L1206" s="18" t="s">
        <v>22</v>
      </c>
      <c r="M1206" s="18" t="s">
        <v>551</v>
      </c>
      <c r="N1206" s="2" t="s">
        <v>41</v>
      </c>
      <c r="O1206" s="2" t="s">
        <v>41</v>
      </c>
      <c r="P1206" s="3">
        <v>45336</v>
      </c>
      <c r="Q1206" s="3" t="str">
        <f>TEXT(Table1[[#This Row],[END DATE ]], "MMMM YYYY")</f>
        <v>February 2024</v>
      </c>
      <c r="R1206" s="4">
        <v>0.61458333333333337</v>
      </c>
      <c r="S1206" s="6">
        <f t="shared" si="57"/>
        <v>45336.604166666664</v>
      </c>
      <c r="T1206" s="6">
        <f t="shared" si="58"/>
        <v>45336.614583333336</v>
      </c>
      <c r="U1206" s="92">
        <f t="shared" si="59"/>
        <v>1.0416666671517305E-2</v>
      </c>
      <c r="V1206" s="2" t="s">
        <v>25</v>
      </c>
      <c r="W1206" s="2" t="s">
        <v>42</v>
      </c>
    </row>
    <row r="1207" spans="1:23" ht="18" customHeight="1" x14ac:dyDescent="0.25">
      <c r="A1207" s="107">
        <v>1207</v>
      </c>
      <c r="B1207" s="3">
        <v>45336</v>
      </c>
      <c r="C1207" s="3" t="str">
        <f>TEXT(Table1[[#This Row],[CALL DATE]], "mmm yyy")</f>
        <v>Feb 2024</v>
      </c>
      <c r="D1207" s="4">
        <v>0.64583333333333337</v>
      </c>
      <c r="E1207" s="4">
        <v>0.64930555555555558</v>
      </c>
      <c r="F1207" s="130">
        <f>Table1[[#This Row],[CALL 
ATTENDED 
TIME]]-Table1[[#This Row],[CALL RECEIVED TIME]]</f>
        <v>3.4722222222222099E-3</v>
      </c>
      <c r="G1207" s="17" t="s">
        <v>3641</v>
      </c>
      <c r="H1207" s="5" t="s">
        <v>36</v>
      </c>
      <c r="I1207" s="5" t="s">
        <v>161</v>
      </c>
      <c r="J1207" s="2" t="s">
        <v>77</v>
      </c>
      <c r="K1207" s="2" t="s">
        <v>162</v>
      </c>
      <c r="L1207" s="18" t="s">
        <v>22</v>
      </c>
      <c r="M1207" s="18" t="s">
        <v>552</v>
      </c>
      <c r="N1207" s="2" t="s">
        <v>41</v>
      </c>
      <c r="O1207" s="2" t="s">
        <v>41</v>
      </c>
      <c r="P1207" s="3">
        <v>45336</v>
      </c>
      <c r="Q1207" s="3" t="str">
        <f>TEXT(Table1[[#This Row],[END DATE ]], "MMMM YYYY")</f>
        <v>February 2024</v>
      </c>
      <c r="R1207" s="4">
        <v>0.65277777777777779</v>
      </c>
      <c r="S1207" s="6">
        <f t="shared" si="57"/>
        <v>45336.645833333336</v>
      </c>
      <c r="T1207" s="6">
        <f t="shared" si="58"/>
        <v>45336.652777777781</v>
      </c>
      <c r="U1207" s="92">
        <f t="shared" si="59"/>
        <v>6.9444444452528842E-3</v>
      </c>
      <c r="V1207" s="2" t="s">
        <v>25</v>
      </c>
      <c r="W1207" s="2" t="s">
        <v>42</v>
      </c>
    </row>
    <row r="1208" spans="1:23" ht="18" customHeight="1" x14ac:dyDescent="0.25">
      <c r="A1208" s="107">
        <v>1208</v>
      </c>
      <c r="B1208" s="3">
        <v>45336</v>
      </c>
      <c r="C1208" s="3" t="str">
        <f>TEXT(Table1[[#This Row],[CALL DATE]], "mmm yyy")</f>
        <v>Feb 2024</v>
      </c>
      <c r="D1208" s="21">
        <v>0.51388888888888895</v>
      </c>
      <c r="E1208" s="21">
        <v>0.51736111111111105</v>
      </c>
      <c r="F1208" s="130">
        <f>Table1[[#This Row],[CALL 
ATTENDED 
TIME]]-Table1[[#This Row],[CALL RECEIVED TIME]]</f>
        <v>3.4722222222220989E-3</v>
      </c>
      <c r="G1208" s="17" t="s">
        <v>553</v>
      </c>
      <c r="H1208" s="5" t="s">
        <v>554</v>
      </c>
      <c r="I1208" s="5" t="s">
        <v>555</v>
      </c>
      <c r="J1208" s="2" t="s">
        <v>443</v>
      </c>
      <c r="K1208" s="5" t="s">
        <v>45</v>
      </c>
      <c r="L1208" s="22" t="s">
        <v>22</v>
      </c>
      <c r="M1208" s="22" t="s">
        <v>556</v>
      </c>
      <c r="N1208" s="63" t="s">
        <v>41</v>
      </c>
      <c r="O1208" s="2" t="s">
        <v>41</v>
      </c>
      <c r="P1208" s="3">
        <v>45336</v>
      </c>
      <c r="Q1208" s="3" t="str">
        <f>TEXT(Table1[[#This Row],[END DATE ]], "MMMM YYYY")</f>
        <v>February 2024</v>
      </c>
      <c r="R1208" s="21">
        <v>0.52430555555555602</v>
      </c>
      <c r="S1208" s="6">
        <f t="shared" si="57"/>
        <v>45336.513888888891</v>
      </c>
      <c r="T1208" s="6">
        <f t="shared" si="58"/>
        <v>45336.524305555555</v>
      </c>
      <c r="U1208" s="92">
        <f t="shared" si="59"/>
        <v>1.0416666664241347E-2</v>
      </c>
      <c r="V1208" s="2" t="s">
        <v>25</v>
      </c>
      <c r="W1208" s="10" t="s">
        <v>26</v>
      </c>
    </row>
    <row r="1209" spans="1:23" ht="18" customHeight="1" x14ac:dyDescent="0.25">
      <c r="A1209" s="107">
        <v>1209</v>
      </c>
      <c r="B1209" s="3">
        <v>45336</v>
      </c>
      <c r="C1209" s="3" t="str">
        <f>TEXT(Table1[[#This Row],[CALL DATE]], "mmm yyy")</f>
        <v>Feb 2024</v>
      </c>
      <c r="D1209" s="21">
        <v>0.52430555555555602</v>
      </c>
      <c r="E1209" s="21">
        <v>0.52777777777777801</v>
      </c>
      <c r="F1209" s="130">
        <f>Table1[[#This Row],[CALL 
ATTENDED 
TIME]]-Table1[[#This Row],[CALL RECEIVED TIME]]</f>
        <v>3.4722222222219878E-3</v>
      </c>
      <c r="G1209" s="17" t="s">
        <v>557</v>
      </c>
      <c r="H1209" s="5" t="s">
        <v>558</v>
      </c>
      <c r="I1209" s="5" t="s">
        <v>559</v>
      </c>
      <c r="J1209" s="2" t="s">
        <v>443</v>
      </c>
      <c r="K1209" s="5" t="s">
        <v>45</v>
      </c>
      <c r="L1209" s="22" t="s">
        <v>22</v>
      </c>
      <c r="M1209" s="22" t="s">
        <v>560</v>
      </c>
      <c r="N1209" s="23" t="s">
        <v>3339</v>
      </c>
      <c r="O1209" s="2" t="s">
        <v>41</v>
      </c>
      <c r="P1209" s="3">
        <v>45336</v>
      </c>
      <c r="Q1209" s="3" t="str">
        <f>TEXT(Table1[[#This Row],[END DATE ]], "MMMM YYYY")</f>
        <v>February 2024</v>
      </c>
      <c r="R1209" s="21">
        <v>0.53472222222222199</v>
      </c>
      <c r="S1209" s="6">
        <f t="shared" si="57"/>
        <v>45336.524305555555</v>
      </c>
      <c r="T1209" s="6">
        <f t="shared" si="58"/>
        <v>45336.534722222219</v>
      </c>
      <c r="U1209" s="92">
        <f t="shared" si="59"/>
        <v>1.0416666664241347E-2</v>
      </c>
      <c r="V1209" s="2" t="s">
        <v>25</v>
      </c>
      <c r="W1209" s="10" t="s">
        <v>26</v>
      </c>
    </row>
    <row r="1210" spans="1:23" ht="18" customHeight="1" x14ac:dyDescent="0.25">
      <c r="A1210" s="107">
        <v>1210</v>
      </c>
      <c r="B1210" s="3">
        <v>45336</v>
      </c>
      <c r="C1210" s="3" t="str">
        <f>TEXT(Table1[[#This Row],[CALL DATE]], "mmm yyy")</f>
        <v>Feb 2024</v>
      </c>
      <c r="D1210" s="4">
        <v>0.41666666666666669</v>
      </c>
      <c r="E1210" s="4">
        <v>0.41944444444444445</v>
      </c>
      <c r="F1210" s="130">
        <f>Table1[[#This Row],[CALL 
ATTENDED 
TIME]]-Table1[[#This Row],[CALL RECEIVED TIME]]</f>
        <v>2.7777777777777679E-3</v>
      </c>
      <c r="G1210" s="17" t="s">
        <v>3633</v>
      </c>
      <c r="H1210" s="5" t="s">
        <v>477</v>
      </c>
      <c r="I1210" s="5" t="s">
        <v>478</v>
      </c>
      <c r="J1210" s="2" t="s">
        <v>54</v>
      </c>
      <c r="K1210" s="5" t="s">
        <v>141</v>
      </c>
      <c r="L1210" s="18" t="s">
        <v>479</v>
      </c>
      <c r="M1210" s="18" t="s">
        <v>480</v>
      </c>
      <c r="N1210" s="23" t="s">
        <v>41</v>
      </c>
      <c r="O1210" s="23" t="s">
        <v>41</v>
      </c>
      <c r="P1210" s="3">
        <v>45336</v>
      </c>
      <c r="Q1210" s="3" t="str">
        <f>TEXT(Table1[[#This Row],[END DATE ]], "MMMM YYYY")</f>
        <v>February 2024</v>
      </c>
      <c r="R1210" s="4">
        <v>0.44444444444444442</v>
      </c>
      <c r="S1210" s="6">
        <f t="shared" si="57"/>
        <v>45336.416666666664</v>
      </c>
      <c r="T1210" s="6">
        <f t="shared" si="58"/>
        <v>45336.444444444445</v>
      </c>
      <c r="U1210" s="92">
        <f t="shared" si="59"/>
        <v>2.7777777781011537E-2</v>
      </c>
      <c r="V1210" s="2" t="s">
        <v>25</v>
      </c>
      <c r="W1210" s="10" t="s">
        <v>47</v>
      </c>
    </row>
    <row r="1211" spans="1:23" ht="18" customHeight="1" x14ac:dyDescent="0.25">
      <c r="A1211" s="107">
        <v>1211</v>
      </c>
      <c r="B1211" s="3">
        <v>45337</v>
      </c>
      <c r="C1211" s="3" t="str">
        <f>TEXT(Table1[[#This Row],[CALL DATE]], "mmm yyy")</f>
        <v>Feb 2024</v>
      </c>
      <c r="D1211" s="4">
        <v>0.55208333333333337</v>
      </c>
      <c r="E1211" s="4">
        <v>0.55555555555555558</v>
      </c>
      <c r="F1211" s="130">
        <f>Table1[[#This Row],[CALL 
ATTENDED 
TIME]]-Table1[[#This Row],[CALL RECEIVED TIME]]</f>
        <v>3.4722222222222099E-3</v>
      </c>
      <c r="G1211" s="17" t="s">
        <v>18</v>
      </c>
      <c r="H1211" s="5" t="s">
        <v>19</v>
      </c>
      <c r="I1211" s="5" t="s">
        <v>465</v>
      </c>
      <c r="J1211" s="2" t="s">
        <v>77</v>
      </c>
      <c r="K1211" s="5" t="s">
        <v>45</v>
      </c>
      <c r="L1211" s="18" t="s">
        <v>22</v>
      </c>
      <c r="M1211" s="18" t="s">
        <v>466</v>
      </c>
      <c r="N1211" s="63" t="s">
        <v>41</v>
      </c>
      <c r="O1211" s="2" t="s">
        <v>41</v>
      </c>
      <c r="P1211" s="3">
        <v>45337</v>
      </c>
      <c r="Q1211" s="3" t="str">
        <f>TEXT(Table1[[#This Row],[END DATE ]], "MMMM YYYY")</f>
        <v>February 2024</v>
      </c>
      <c r="R1211" s="4">
        <v>0.5625</v>
      </c>
      <c r="S1211" s="6">
        <f t="shared" si="57"/>
        <v>45337.552083333336</v>
      </c>
      <c r="T1211" s="6">
        <f t="shared" si="58"/>
        <v>45337.5625</v>
      </c>
      <c r="U1211" s="92">
        <f t="shared" si="59"/>
        <v>1.0416666664241347E-2</v>
      </c>
      <c r="V1211" s="2" t="s">
        <v>25</v>
      </c>
      <c r="W1211" s="10" t="s">
        <v>26</v>
      </c>
    </row>
    <row r="1212" spans="1:23" ht="18" customHeight="1" x14ac:dyDescent="0.25">
      <c r="A1212" s="107">
        <v>1212</v>
      </c>
      <c r="B1212" s="3">
        <v>45337</v>
      </c>
      <c r="C1212" s="3" t="str">
        <f>TEXT(Table1[[#This Row],[CALL DATE]], "mmm yyy")</f>
        <v>Feb 2024</v>
      </c>
      <c r="D1212" s="21">
        <v>3.125E-2</v>
      </c>
      <c r="E1212" s="21">
        <v>3.4722222222222203E-2</v>
      </c>
      <c r="F1212" s="130">
        <f>Table1[[#This Row],[CALL 
ATTENDED 
TIME]]-Table1[[#This Row],[CALL RECEIVED TIME]]</f>
        <v>3.4722222222222029E-3</v>
      </c>
      <c r="G1212" s="24" t="s">
        <v>3494</v>
      </c>
      <c r="H1212" s="8" t="s">
        <v>32</v>
      </c>
      <c r="I1212" s="8" t="s">
        <v>31</v>
      </c>
      <c r="J1212" s="2" t="s">
        <v>443</v>
      </c>
      <c r="K1212" s="5" t="s">
        <v>1608</v>
      </c>
      <c r="L1212" s="22" t="s">
        <v>561</v>
      </c>
      <c r="M1212" s="22" t="s">
        <v>562</v>
      </c>
      <c r="N1212" s="23" t="s">
        <v>159</v>
      </c>
      <c r="O1212" s="2" t="s">
        <v>41</v>
      </c>
      <c r="P1212" s="3">
        <v>45337</v>
      </c>
      <c r="Q1212" s="3" t="str">
        <f>TEXT(Table1[[#This Row],[END DATE ]], "MMMM YYYY")</f>
        <v>February 2024</v>
      </c>
      <c r="R1212" s="21">
        <v>4.1666666666666699E-2</v>
      </c>
      <c r="S1212" s="6">
        <f t="shared" si="57"/>
        <v>45337.03125</v>
      </c>
      <c r="T1212" s="6">
        <f t="shared" si="58"/>
        <v>45337.041666666664</v>
      </c>
      <c r="U1212" s="92">
        <f t="shared" si="59"/>
        <v>1.0416666664241347E-2</v>
      </c>
      <c r="V1212" s="2" t="s">
        <v>25</v>
      </c>
      <c r="W1212" s="10" t="s">
        <v>26</v>
      </c>
    </row>
    <row r="1213" spans="1:23" ht="18" customHeight="1" x14ac:dyDescent="0.25">
      <c r="A1213" s="107">
        <v>1213</v>
      </c>
      <c r="B1213" s="3">
        <v>45337</v>
      </c>
      <c r="C1213" s="3" t="str">
        <f>TEXT(Table1[[#This Row],[CALL DATE]], "mmm yyy")</f>
        <v>Feb 2024</v>
      </c>
      <c r="D1213" s="21">
        <v>2.0833333333333301E-2</v>
      </c>
      <c r="E1213" s="21">
        <v>2.4305555555555601E-2</v>
      </c>
      <c r="F1213" s="130">
        <f>Table1[[#This Row],[CALL 
ATTENDED 
TIME]]-Table1[[#This Row],[CALL RECEIVED TIME]]</f>
        <v>3.4722222222223001E-3</v>
      </c>
      <c r="G1213" s="17" t="s">
        <v>3641</v>
      </c>
      <c r="H1213" s="5" t="s">
        <v>36</v>
      </c>
      <c r="I1213" s="5" t="s">
        <v>161</v>
      </c>
      <c r="J1213" s="2" t="s">
        <v>443</v>
      </c>
      <c r="K1213" s="2" t="s">
        <v>162</v>
      </c>
      <c r="L1213" s="22" t="s">
        <v>22</v>
      </c>
      <c r="M1213" s="22" t="s">
        <v>563</v>
      </c>
      <c r="N1213" s="23" t="s">
        <v>41</v>
      </c>
      <c r="O1213" s="23" t="s">
        <v>41</v>
      </c>
      <c r="P1213" s="3">
        <v>45337</v>
      </c>
      <c r="Q1213" s="3" t="str">
        <f>TEXT(Table1[[#This Row],[END DATE ]], "MMMM YYYY")</f>
        <v>February 2024</v>
      </c>
      <c r="R1213" s="21">
        <v>3.125E-2</v>
      </c>
      <c r="S1213" s="6">
        <f t="shared" si="57"/>
        <v>45337.020833333336</v>
      </c>
      <c r="T1213" s="6">
        <f t="shared" si="58"/>
        <v>45337.03125</v>
      </c>
      <c r="U1213" s="92">
        <f t="shared" si="59"/>
        <v>1.0416666664241347E-2</v>
      </c>
      <c r="V1213" s="2" t="s">
        <v>25</v>
      </c>
      <c r="W1213" s="2" t="s">
        <v>42</v>
      </c>
    </row>
    <row r="1214" spans="1:23" ht="18" customHeight="1" x14ac:dyDescent="0.25">
      <c r="A1214" s="107">
        <v>1214</v>
      </c>
      <c r="B1214" s="3">
        <v>45337</v>
      </c>
      <c r="C1214" s="3" t="str">
        <f>TEXT(Table1[[#This Row],[CALL DATE]], "mmm yyy")</f>
        <v>Feb 2024</v>
      </c>
      <c r="D1214" s="21">
        <v>0.63888888888888895</v>
      </c>
      <c r="E1214" s="21">
        <v>0.64583333333333304</v>
      </c>
      <c r="F1214" s="130">
        <f>Table1[[#This Row],[CALL 
ATTENDED 
TIME]]-Table1[[#This Row],[CALL RECEIVED TIME]]</f>
        <v>6.9444444444440867E-3</v>
      </c>
      <c r="G1214" s="17" t="s">
        <v>3651</v>
      </c>
      <c r="H1214" s="5" t="s">
        <v>43</v>
      </c>
      <c r="I1214" s="5" t="s">
        <v>44</v>
      </c>
      <c r="J1214" s="5" t="s">
        <v>54</v>
      </c>
      <c r="K1214" s="5" t="s">
        <v>45</v>
      </c>
      <c r="L1214" s="18" t="s">
        <v>845</v>
      </c>
      <c r="M1214" s="18" t="s">
        <v>565</v>
      </c>
      <c r="N1214" s="2" t="s">
        <v>41</v>
      </c>
      <c r="O1214" s="2" t="s">
        <v>41</v>
      </c>
      <c r="P1214" s="3">
        <v>45337</v>
      </c>
      <c r="Q1214" s="3" t="str">
        <f>TEXT(Table1[[#This Row],[END DATE ]], "MMMM YYYY")</f>
        <v>February 2024</v>
      </c>
      <c r="R1214" s="21">
        <v>0.65972222222222199</v>
      </c>
      <c r="S1214" s="6">
        <f t="shared" si="57"/>
        <v>45337.638888888891</v>
      </c>
      <c r="T1214" s="6">
        <f t="shared" si="58"/>
        <v>45337.659722222219</v>
      </c>
      <c r="U1214" s="92">
        <f t="shared" si="59"/>
        <v>2.0833333328482695E-2</v>
      </c>
      <c r="V1214" s="2" t="s">
        <v>25</v>
      </c>
      <c r="W1214" s="10" t="s">
        <v>47</v>
      </c>
    </row>
    <row r="1215" spans="1:23" ht="18" customHeight="1" x14ac:dyDescent="0.25">
      <c r="A1215" s="107">
        <v>1215</v>
      </c>
      <c r="B1215" s="3">
        <v>45338</v>
      </c>
      <c r="C1215" s="3" t="str">
        <f>TEXT(Table1[[#This Row],[CALL DATE]], "mmm yyy")</f>
        <v>Feb 2024</v>
      </c>
      <c r="D1215" s="21">
        <v>5.2083333333333301E-2</v>
      </c>
      <c r="E1215" s="21">
        <v>5.5555555555555601E-2</v>
      </c>
      <c r="F1215" s="130">
        <f>Table1[[#This Row],[CALL 
ATTENDED 
TIME]]-Table1[[#This Row],[CALL RECEIVED TIME]]</f>
        <v>3.4722222222223001E-3</v>
      </c>
      <c r="G1215" s="17" t="s">
        <v>18</v>
      </c>
      <c r="H1215" s="5" t="s">
        <v>19</v>
      </c>
      <c r="I1215" s="5" t="s">
        <v>465</v>
      </c>
      <c r="J1215" s="2" t="s">
        <v>443</v>
      </c>
      <c r="K1215" s="5" t="s">
        <v>1608</v>
      </c>
      <c r="L1215" s="22" t="s">
        <v>566</v>
      </c>
      <c r="M1215" s="22" t="s">
        <v>567</v>
      </c>
      <c r="N1215" s="63" t="s">
        <v>41</v>
      </c>
      <c r="O1215" s="2" t="s">
        <v>41</v>
      </c>
      <c r="P1215" s="3">
        <v>45338</v>
      </c>
      <c r="Q1215" s="3" t="str">
        <f>TEXT(Table1[[#This Row],[END DATE ]], "MMMM YYYY")</f>
        <v>February 2024</v>
      </c>
      <c r="R1215" s="21">
        <v>6.25E-2</v>
      </c>
      <c r="S1215" s="6">
        <f t="shared" si="57"/>
        <v>45338.052083333336</v>
      </c>
      <c r="T1215" s="6">
        <f t="shared" si="58"/>
        <v>45338.0625</v>
      </c>
      <c r="U1215" s="92">
        <f t="shared" si="59"/>
        <v>1.0416666664241347E-2</v>
      </c>
      <c r="V1215" s="2" t="s">
        <v>25</v>
      </c>
      <c r="W1215" s="10" t="s">
        <v>26</v>
      </c>
    </row>
    <row r="1216" spans="1:23" ht="18" customHeight="1" x14ac:dyDescent="0.25">
      <c r="A1216" s="107">
        <v>1216</v>
      </c>
      <c r="B1216" s="3">
        <v>45339</v>
      </c>
      <c r="C1216" s="3" t="str">
        <f>TEXT(Table1[[#This Row],[CALL DATE]], "mmm yyy")</f>
        <v>Feb 2024</v>
      </c>
      <c r="D1216" s="21">
        <v>3.125E-2</v>
      </c>
      <c r="E1216" s="21">
        <v>3.4722222222222203E-2</v>
      </c>
      <c r="F1216" s="130">
        <f>Table1[[#This Row],[CALL 
ATTENDED 
TIME]]-Table1[[#This Row],[CALL RECEIVED TIME]]</f>
        <v>3.4722222222222029E-3</v>
      </c>
      <c r="G1216" s="17" t="s">
        <v>568</v>
      </c>
      <c r="H1216" s="5" t="s">
        <v>116</v>
      </c>
      <c r="I1216" s="5" t="s">
        <v>569</v>
      </c>
      <c r="J1216" s="2" t="s">
        <v>443</v>
      </c>
      <c r="K1216" s="5" t="s">
        <v>45</v>
      </c>
      <c r="L1216" s="22" t="s">
        <v>570</v>
      </c>
      <c r="M1216" s="22" t="s">
        <v>571</v>
      </c>
      <c r="N1216" s="63" t="s">
        <v>41</v>
      </c>
      <c r="O1216" s="2" t="s">
        <v>41</v>
      </c>
      <c r="P1216" s="3">
        <v>45339</v>
      </c>
      <c r="Q1216" s="3" t="str">
        <f>TEXT(Table1[[#This Row],[END DATE ]], "MMMM YYYY")</f>
        <v>February 2024</v>
      </c>
      <c r="R1216" s="21">
        <v>4.1666666666666699E-2</v>
      </c>
      <c r="S1216" s="6">
        <f t="shared" si="57"/>
        <v>45339.03125</v>
      </c>
      <c r="T1216" s="6">
        <f t="shared" si="58"/>
        <v>45339.041666666664</v>
      </c>
      <c r="U1216" s="92">
        <f t="shared" si="59"/>
        <v>1.0416666664241347E-2</v>
      </c>
      <c r="V1216" s="2" t="s">
        <v>25</v>
      </c>
      <c r="W1216" s="10" t="s">
        <v>26</v>
      </c>
    </row>
    <row r="1217" spans="1:23" ht="18" customHeight="1" x14ac:dyDescent="0.25">
      <c r="A1217" s="107">
        <v>1217</v>
      </c>
      <c r="B1217" s="3">
        <v>45339</v>
      </c>
      <c r="C1217" s="3" t="str">
        <f>TEXT(Table1[[#This Row],[CALL DATE]], "mmm yyy")</f>
        <v>Feb 2024</v>
      </c>
      <c r="D1217" s="21">
        <v>8.3333333333333301E-2</v>
      </c>
      <c r="E1217" s="21">
        <v>8.6805555555555594E-2</v>
      </c>
      <c r="F1217" s="130">
        <f>Table1[[#This Row],[CALL 
ATTENDED 
TIME]]-Table1[[#This Row],[CALL RECEIVED TIME]]</f>
        <v>3.4722222222222932E-3</v>
      </c>
      <c r="G1217" s="17" t="s">
        <v>3680</v>
      </c>
      <c r="H1217" s="5" t="s">
        <v>376</v>
      </c>
      <c r="I1217" s="5" t="s">
        <v>377</v>
      </c>
      <c r="J1217" s="2" t="s">
        <v>443</v>
      </c>
      <c r="K1217" s="2" t="s">
        <v>55</v>
      </c>
      <c r="L1217" s="22" t="s">
        <v>572</v>
      </c>
      <c r="M1217" s="22" t="s">
        <v>573</v>
      </c>
      <c r="N1217" s="63" t="s">
        <v>41</v>
      </c>
      <c r="O1217" s="2" t="s">
        <v>41</v>
      </c>
      <c r="P1217" s="3">
        <v>45339</v>
      </c>
      <c r="Q1217" s="3" t="str">
        <f>TEXT(Table1[[#This Row],[END DATE ]], "MMMM YYYY")</f>
        <v>February 2024</v>
      </c>
      <c r="R1217" s="21">
        <v>9.0277777777777804E-2</v>
      </c>
      <c r="S1217" s="6">
        <f t="shared" ref="S1217:S1280" si="60">B1217+D1217</f>
        <v>45339.083333333336</v>
      </c>
      <c r="T1217" s="6">
        <f t="shared" si="58"/>
        <v>45339.090277777781</v>
      </c>
      <c r="U1217" s="92">
        <f t="shared" si="59"/>
        <v>6.9444444452528842E-3</v>
      </c>
      <c r="V1217" s="2" t="s">
        <v>25</v>
      </c>
      <c r="W1217" s="10" t="s">
        <v>26</v>
      </c>
    </row>
    <row r="1218" spans="1:23" ht="18" customHeight="1" x14ac:dyDescent="0.25">
      <c r="A1218" s="107">
        <v>1218</v>
      </c>
      <c r="B1218" s="3">
        <v>45339</v>
      </c>
      <c r="C1218" s="3" t="str">
        <f>TEXT(Table1[[#This Row],[CALL DATE]], "mmm yyy")</f>
        <v>Feb 2024</v>
      </c>
      <c r="D1218" s="21">
        <v>0.68055555555555602</v>
      </c>
      <c r="E1218" s="21">
        <v>0.6875</v>
      </c>
      <c r="F1218" s="130">
        <f>Table1[[#This Row],[CALL 
ATTENDED 
TIME]]-Table1[[#This Row],[CALL RECEIVED TIME]]</f>
        <v>6.9444444444439757E-3</v>
      </c>
      <c r="G1218" s="17" t="s">
        <v>3641</v>
      </c>
      <c r="H1218" s="5" t="s">
        <v>36</v>
      </c>
      <c r="I1218" s="5" t="s">
        <v>37</v>
      </c>
      <c r="J1218" s="5" t="s">
        <v>54</v>
      </c>
      <c r="K1218" s="10" t="s">
        <v>45</v>
      </c>
      <c r="L1218" s="17" t="s">
        <v>22</v>
      </c>
      <c r="M1218" s="17" t="s">
        <v>574</v>
      </c>
      <c r="N1218" s="2" t="s">
        <v>41</v>
      </c>
      <c r="O1218" s="2" t="s">
        <v>41</v>
      </c>
      <c r="P1218" s="3">
        <v>45339</v>
      </c>
      <c r="Q1218" s="3" t="str">
        <f>TEXT(Table1[[#This Row],[END DATE ]], "MMMM YYYY")</f>
        <v>February 2024</v>
      </c>
      <c r="R1218" s="21">
        <v>0.70138888888888895</v>
      </c>
      <c r="S1218" s="6">
        <f t="shared" si="60"/>
        <v>45339.680555555555</v>
      </c>
      <c r="T1218" s="6">
        <f t="shared" si="58"/>
        <v>45339.701388888891</v>
      </c>
      <c r="U1218" s="92">
        <f t="shared" si="59"/>
        <v>2.0833333335758653E-2</v>
      </c>
      <c r="V1218" s="2" t="s">
        <v>25</v>
      </c>
      <c r="W1218" s="2" t="s">
        <v>42</v>
      </c>
    </row>
    <row r="1219" spans="1:23" ht="18" customHeight="1" x14ac:dyDescent="0.25">
      <c r="A1219" s="107">
        <v>1219</v>
      </c>
      <c r="B1219" s="3">
        <v>45339</v>
      </c>
      <c r="C1219" s="3" t="str">
        <f>TEXT(Table1[[#This Row],[CALL DATE]], "mmm yyy")</f>
        <v>Feb 2024</v>
      </c>
      <c r="D1219" s="4">
        <v>0.625</v>
      </c>
      <c r="E1219" s="4">
        <v>0.63541666666666663</v>
      </c>
      <c r="F1219" s="130">
        <f>Table1[[#This Row],[CALL 
ATTENDED 
TIME]]-Table1[[#This Row],[CALL RECEIVED TIME]]</f>
        <v>1.041666666666663E-2</v>
      </c>
      <c r="G1219" s="17" t="s">
        <v>3637</v>
      </c>
      <c r="H1219" s="5" t="s">
        <v>27</v>
      </c>
      <c r="I1219" s="5" t="s">
        <v>368</v>
      </c>
      <c r="J1219" s="2" t="s">
        <v>77</v>
      </c>
      <c r="K1219" s="2" t="s">
        <v>55</v>
      </c>
      <c r="L1219" s="18" t="s">
        <v>575</v>
      </c>
      <c r="M1219" s="18" t="s">
        <v>576</v>
      </c>
      <c r="N1219" s="2" t="s">
        <v>41</v>
      </c>
      <c r="O1219" s="2" t="s">
        <v>41</v>
      </c>
      <c r="P1219" s="3">
        <v>45339</v>
      </c>
      <c r="Q1219" s="3" t="str">
        <f>TEXT(Table1[[#This Row],[END DATE ]], "MMMM YYYY")</f>
        <v>February 2024</v>
      </c>
      <c r="R1219" s="4">
        <v>0.64583333333333337</v>
      </c>
      <c r="S1219" s="6">
        <f t="shared" si="60"/>
        <v>45339.625</v>
      </c>
      <c r="T1219" s="6">
        <f t="shared" si="58"/>
        <v>45339.645833333336</v>
      </c>
      <c r="U1219" s="92">
        <f t="shared" si="59"/>
        <v>2.0833333335758653E-2</v>
      </c>
      <c r="V1219" s="2" t="s">
        <v>25</v>
      </c>
      <c r="W1219" s="2" t="s">
        <v>47</v>
      </c>
    </row>
    <row r="1220" spans="1:23" ht="18" customHeight="1" x14ac:dyDescent="0.25">
      <c r="A1220" s="107">
        <v>1220</v>
      </c>
      <c r="B1220" s="3">
        <v>45340</v>
      </c>
      <c r="C1220" s="3" t="str">
        <f>TEXT(Table1[[#This Row],[CALL DATE]], "mmm yyy")</f>
        <v>Feb 2024</v>
      </c>
      <c r="D1220" s="21">
        <v>0.98611111111111105</v>
      </c>
      <c r="E1220" s="21">
        <v>0.98958333333333304</v>
      </c>
      <c r="F1220" s="130">
        <f>Table1[[#This Row],[CALL 
ATTENDED 
TIME]]-Table1[[#This Row],[CALL RECEIVED TIME]]</f>
        <v>3.4722222222219878E-3</v>
      </c>
      <c r="G1220" s="17" t="s">
        <v>115</v>
      </c>
      <c r="H1220" s="5" t="s">
        <v>116</v>
      </c>
      <c r="I1220" s="5" t="s">
        <v>117</v>
      </c>
      <c r="J1220" s="5" t="s">
        <v>443</v>
      </c>
      <c r="K1220" s="5" t="s">
        <v>45</v>
      </c>
      <c r="L1220" s="22" t="s">
        <v>577</v>
      </c>
      <c r="M1220" s="22" t="s">
        <v>578</v>
      </c>
      <c r="N1220" s="23" t="s">
        <v>2008</v>
      </c>
      <c r="O1220" s="23" t="s">
        <v>41</v>
      </c>
      <c r="P1220" s="3">
        <v>45340</v>
      </c>
      <c r="Q1220" s="3" t="str">
        <f>TEXT(Table1[[#This Row],[END DATE ]], "MMMM YYYY")</f>
        <v>February 2024</v>
      </c>
      <c r="R1220" s="21">
        <v>0.99305555555555602</v>
      </c>
      <c r="S1220" s="6">
        <f t="shared" si="60"/>
        <v>45340.986111111109</v>
      </c>
      <c r="T1220" s="6">
        <f t="shared" si="58"/>
        <v>45340.993055555555</v>
      </c>
      <c r="U1220" s="92">
        <f t="shared" si="59"/>
        <v>6.9444444452528842E-3</v>
      </c>
      <c r="V1220" s="2" t="s">
        <v>25</v>
      </c>
      <c r="W1220" s="16" t="s">
        <v>47</v>
      </c>
    </row>
    <row r="1221" spans="1:23" ht="18" customHeight="1" x14ac:dyDescent="0.25">
      <c r="A1221" s="107">
        <v>1221</v>
      </c>
      <c r="B1221" s="3">
        <v>45341</v>
      </c>
      <c r="C1221" s="3" t="str">
        <f>TEXT(Table1[[#This Row],[CALL DATE]], "mmm yyy")</f>
        <v>Feb 2024</v>
      </c>
      <c r="D1221" s="4">
        <v>0.64583333333333304</v>
      </c>
      <c r="E1221" s="4">
        <v>0.64791666666666703</v>
      </c>
      <c r="F1221" s="130">
        <f>Table1[[#This Row],[CALL 
ATTENDED 
TIME]]-Table1[[#This Row],[CALL RECEIVED TIME]]</f>
        <v>2.0833333333339921E-3</v>
      </c>
      <c r="G1221" s="18" t="s">
        <v>3654</v>
      </c>
      <c r="H1221" s="2" t="s">
        <v>132</v>
      </c>
      <c r="I1221" s="2" t="s">
        <v>133</v>
      </c>
      <c r="J1221" s="16" t="s">
        <v>21</v>
      </c>
      <c r="K1221" s="5" t="s">
        <v>88</v>
      </c>
      <c r="L1221" s="18" t="s">
        <v>3398</v>
      </c>
      <c r="M1221" s="18" t="s">
        <v>579</v>
      </c>
      <c r="N1221" s="16" t="s">
        <v>1946</v>
      </c>
      <c r="O1221" s="2" t="s">
        <v>41</v>
      </c>
      <c r="P1221" s="3">
        <v>45341</v>
      </c>
      <c r="Q1221" s="3" t="str">
        <f>TEXT(Table1[[#This Row],[END DATE ]], "MMMM YYYY")</f>
        <v>February 2024</v>
      </c>
      <c r="R1221" s="4">
        <v>0.65625</v>
      </c>
      <c r="S1221" s="6">
        <f t="shared" si="60"/>
        <v>45341.645833333336</v>
      </c>
      <c r="T1221" s="6">
        <f t="shared" si="58"/>
        <v>45341.65625</v>
      </c>
      <c r="U1221" s="92">
        <f t="shared" si="59"/>
        <v>1.0416666664241347E-2</v>
      </c>
      <c r="V1221" s="2" t="s">
        <v>25</v>
      </c>
      <c r="W1221" s="10" t="s">
        <v>26</v>
      </c>
    </row>
    <row r="1222" spans="1:23" ht="18" customHeight="1" x14ac:dyDescent="0.25">
      <c r="A1222" s="107">
        <v>1222</v>
      </c>
      <c r="B1222" s="3">
        <v>45341</v>
      </c>
      <c r="C1222" s="3" t="str">
        <f>TEXT(Table1[[#This Row],[CALL DATE]], "mmm yyy")</f>
        <v>Feb 2024</v>
      </c>
      <c r="D1222" s="21">
        <v>0.6875</v>
      </c>
      <c r="E1222" s="21">
        <v>0.69444444444444398</v>
      </c>
      <c r="F1222" s="130">
        <f>Table1[[#This Row],[CALL 
ATTENDED 
TIME]]-Table1[[#This Row],[CALL RECEIVED TIME]]</f>
        <v>6.9444444444439757E-3</v>
      </c>
      <c r="G1222" s="17" t="s">
        <v>3654</v>
      </c>
      <c r="H1222" s="5" t="s">
        <v>27</v>
      </c>
      <c r="I1222" s="5" t="s">
        <v>273</v>
      </c>
      <c r="J1222" s="5" t="s">
        <v>54</v>
      </c>
      <c r="K1222" s="5" t="s">
        <v>1608</v>
      </c>
      <c r="L1222" s="18" t="s">
        <v>580</v>
      </c>
      <c r="M1222" s="18" t="s">
        <v>581</v>
      </c>
      <c r="N1222" s="63" t="s">
        <v>41</v>
      </c>
      <c r="O1222" s="2" t="s">
        <v>41</v>
      </c>
      <c r="P1222" s="3">
        <v>45341</v>
      </c>
      <c r="Q1222" s="3" t="str">
        <f>TEXT(Table1[[#This Row],[END DATE ]], "MMMM YYYY")</f>
        <v>February 2024</v>
      </c>
      <c r="R1222" s="21">
        <v>0.70138888888888895</v>
      </c>
      <c r="S1222" s="6">
        <f t="shared" si="60"/>
        <v>45341.6875</v>
      </c>
      <c r="T1222" s="6">
        <f t="shared" si="58"/>
        <v>45341.701388888891</v>
      </c>
      <c r="U1222" s="92">
        <f t="shared" si="59"/>
        <v>1.3888888890505768E-2</v>
      </c>
      <c r="V1222" s="2" t="s">
        <v>25</v>
      </c>
      <c r="W1222" s="10" t="s">
        <v>26</v>
      </c>
    </row>
    <row r="1223" spans="1:23" ht="18" customHeight="1" x14ac:dyDescent="0.25">
      <c r="A1223" s="107">
        <v>1223</v>
      </c>
      <c r="B1223" s="3">
        <v>45342</v>
      </c>
      <c r="C1223" s="3" t="str">
        <f>TEXT(Table1[[#This Row],[CALL DATE]], "mmm yyy")</f>
        <v>Feb 2024</v>
      </c>
      <c r="D1223" s="4">
        <v>0.51388888888888895</v>
      </c>
      <c r="E1223" s="4">
        <v>0.51666666666666705</v>
      </c>
      <c r="F1223" s="130">
        <f>Table1[[#This Row],[CALL 
ATTENDED 
TIME]]-Table1[[#This Row],[CALL RECEIVED TIME]]</f>
        <v>2.777777777778101E-3</v>
      </c>
      <c r="G1223" s="17" t="s">
        <v>3641</v>
      </c>
      <c r="H1223" s="2" t="s">
        <v>36</v>
      </c>
      <c r="I1223" s="2" t="s">
        <v>94</v>
      </c>
      <c r="J1223" s="16" t="s">
        <v>21</v>
      </c>
      <c r="K1223" s="2" t="s">
        <v>162</v>
      </c>
      <c r="L1223" s="18" t="s">
        <v>22</v>
      </c>
      <c r="M1223" s="18" t="s">
        <v>582</v>
      </c>
      <c r="N1223" s="16" t="s">
        <v>41</v>
      </c>
      <c r="O1223" s="16" t="s">
        <v>41</v>
      </c>
      <c r="P1223" s="3">
        <v>45342</v>
      </c>
      <c r="Q1223" s="3" t="str">
        <f>TEXT(Table1[[#This Row],[END DATE ]], "MMMM YYYY")</f>
        <v>February 2024</v>
      </c>
      <c r="R1223" s="4">
        <v>0.52083333333333304</v>
      </c>
      <c r="S1223" s="6">
        <f t="shared" si="60"/>
        <v>45342.513888888891</v>
      </c>
      <c r="T1223" s="6">
        <f t="shared" si="58"/>
        <v>45342.520833333336</v>
      </c>
      <c r="U1223" s="92">
        <f t="shared" si="59"/>
        <v>6.9444444452528842E-3</v>
      </c>
      <c r="V1223" s="2" t="s">
        <v>25</v>
      </c>
      <c r="W1223" s="2" t="s">
        <v>42</v>
      </c>
    </row>
    <row r="1224" spans="1:23" ht="18" customHeight="1" x14ac:dyDescent="0.25">
      <c r="A1224" s="107">
        <v>1224</v>
      </c>
      <c r="B1224" s="3">
        <v>45342</v>
      </c>
      <c r="C1224" s="3" t="str">
        <f>TEXT(Table1[[#This Row],[CALL DATE]], "mmm yyy")</f>
        <v>Feb 2024</v>
      </c>
      <c r="D1224" s="21">
        <v>0.70138888888888895</v>
      </c>
      <c r="E1224" s="21">
        <v>0.70833333333333304</v>
      </c>
      <c r="F1224" s="130">
        <f>Table1[[#This Row],[CALL 
ATTENDED 
TIME]]-Table1[[#This Row],[CALL RECEIVED TIME]]</f>
        <v>6.9444444444440867E-3</v>
      </c>
      <c r="G1224" s="17" t="s">
        <v>3636</v>
      </c>
      <c r="H1224" s="5" t="s">
        <v>128</v>
      </c>
      <c r="I1224" s="5" t="s">
        <v>250</v>
      </c>
      <c r="J1224" s="5" t="s">
        <v>54</v>
      </c>
      <c r="K1224" s="5" t="s">
        <v>1608</v>
      </c>
      <c r="L1224" s="18" t="s">
        <v>583</v>
      </c>
      <c r="M1224" s="18" t="s">
        <v>584</v>
      </c>
      <c r="N1224" s="2" t="s">
        <v>41</v>
      </c>
      <c r="O1224" s="2" t="s">
        <v>41</v>
      </c>
      <c r="P1224" s="3">
        <v>45342</v>
      </c>
      <c r="Q1224" s="3" t="str">
        <f>TEXT(Table1[[#This Row],[END DATE ]], "MMMM YYYY")</f>
        <v>February 2024</v>
      </c>
      <c r="R1224" s="21">
        <v>0.70833333333333304</v>
      </c>
      <c r="S1224" s="6">
        <f t="shared" si="60"/>
        <v>45342.701388888891</v>
      </c>
      <c r="T1224" s="6">
        <f t="shared" ref="T1224:T1286" si="61">P1224+R1224</f>
        <v>45342.708333333336</v>
      </c>
      <c r="U1224" s="92">
        <f t="shared" ref="U1224:U1286" si="62">T1224-S1224</f>
        <v>6.9444444452528842E-3</v>
      </c>
      <c r="V1224" s="2" t="s">
        <v>25</v>
      </c>
      <c r="W1224" s="10" t="s">
        <v>47</v>
      </c>
    </row>
    <row r="1225" spans="1:23" ht="18" customHeight="1" x14ac:dyDescent="0.25">
      <c r="A1225" s="107">
        <v>1225</v>
      </c>
      <c r="B1225" s="3">
        <v>45343</v>
      </c>
      <c r="C1225" s="3" t="str">
        <f>TEXT(Table1[[#This Row],[CALL DATE]], "mmm yyy")</f>
        <v>Feb 2024</v>
      </c>
      <c r="D1225" s="4">
        <v>0.41319444444444398</v>
      </c>
      <c r="E1225" s="4">
        <v>0.41666666666666702</v>
      </c>
      <c r="F1225" s="130">
        <f>Table1[[#This Row],[CALL 
ATTENDED 
TIME]]-Table1[[#This Row],[CALL RECEIVED TIME]]</f>
        <v>3.4722222222230426E-3</v>
      </c>
      <c r="G1225" s="18" t="s">
        <v>585</v>
      </c>
      <c r="H1225" s="2" t="s">
        <v>139</v>
      </c>
      <c r="I1225" s="2">
        <v>334</v>
      </c>
      <c r="J1225" s="16" t="s">
        <v>21</v>
      </c>
      <c r="K1225" s="5" t="s">
        <v>1608</v>
      </c>
      <c r="L1225" s="18" t="s">
        <v>586</v>
      </c>
      <c r="M1225" s="18" t="s">
        <v>587</v>
      </c>
      <c r="N1225" s="2" t="s">
        <v>588</v>
      </c>
      <c r="O1225" s="2" t="s">
        <v>41</v>
      </c>
      <c r="P1225" s="3">
        <v>45343</v>
      </c>
      <c r="Q1225" s="3" t="str">
        <f>TEXT(Table1[[#This Row],[END DATE ]], "MMMM YYYY")</f>
        <v>February 2024</v>
      </c>
      <c r="R1225" s="4">
        <v>0.42361111111111099</v>
      </c>
      <c r="S1225" s="6">
        <f t="shared" si="60"/>
        <v>45343.413194444445</v>
      </c>
      <c r="T1225" s="6">
        <f t="shared" si="61"/>
        <v>45343.423611111109</v>
      </c>
      <c r="U1225" s="92">
        <f t="shared" si="62"/>
        <v>1.0416666664241347E-2</v>
      </c>
      <c r="V1225" s="2" t="s">
        <v>25</v>
      </c>
      <c r="W1225" s="2" t="s">
        <v>42</v>
      </c>
    </row>
    <row r="1226" spans="1:23" ht="18" customHeight="1" x14ac:dyDescent="0.25">
      <c r="A1226" s="107">
        <v>1226</v>
      </c>
      <c r="B1226" s="3">
        <v>45343</v>
      </c>
      <c r="C1226" s="3" t="str">
        <f>TEXT(Table1[[#This Row],[CALL DATE]], "mmm yyy")</f>
        <v>Feb 2024</v>
      </c>
      <c r="D1226" s="4">
        <v>0.39583333333333298</v>
      </c>
      <c r="E1226" s="4">
        <v>0.39930555555555602</v>
      </c>
      <c r="F1226" s="130">
        <f>Table1[[#This Row],[CALL 
ATTENDED 
TIME]]-Table1[[#This Row],[CALL RECEIVED TIME]]</f>
        <v>3.4722222222230426E-3</v>
      </c>
      <c r="G1226" s="18" t="s">
        <v>532</v>
      </c>
      <c r="H1226" s="2" t="s">
        <v>533</v>
      </c>
      <c r="I1226" s="2" t="s">
        <v>534</v>
      </c>
      <c r="J1226" s="16" t="s">
        <v>21</v>
      </c>
      <c r="K1226" s="2" t="s">
        <v>3225</v>
      </c>
      <c r="L1226" s="18" t="s">
        <v>589</v>
      </c>
      <c r="M1226" s="18" t="s">
        <v>590</v>
      </c>
      <c r="N1226" s="63" t="s">
        <v>41</v>
      </c>
      <c r="O1226" s="2" t="s">
        <v>41</v>
      </c>
      <c r="P1226" s="3">
        <v>45343</v>
      </c>
      <c r="Q1226" s="3" t="str">
        <f>TEXT(Table1[[#This Row],[END DATE ]], "MMMM YYYY")</f>
        <v>February 2024</v>
      </c>
      <c r="R1226" s="4">
        <v>0.40972222222222199</v>
      </c>
      <c r="S1226" s="6">
        <f t="shared" si="60"/>
        <v>45343.395833333336</v>
      </c>
      <c r="T1226" s="6">
        <f t="shared" si="61"/>
        <v>45343.409722222219</v>
      </c>
      <c r="U1226" s="92">
        <f t="shared" si="62"/>
        <v>1.3888888883229811E-2</v>
      </c>
      <c r="V1226" s="2" t="s">
        <v>25</v>
      </c>
      <c r="W1226" s="10" t="s">
        <v>26</v>
      </c>
    </row>
    <row r="1227" spans="1:23" ht="18" customHeight="1" x14ac:dyDescent="0.25">
      <c r="A1227" s="107">
        <v>1227</v>
      </c>
      <c r="B1227" s="3">
        <v>45343</v>
      </c>
      <c r="C1227" s="3" t="str">
        <f>TEXT(Table1[[#This Row],[CALL DATE]], "mmm yyy")</f>
        <v>Feb 2024</v>
      </c>
      <c r="D1227" s="4">
        <v>0.60416666666666696</v>
      </c>
      <c r="E1227" s="4">
        <v>0.60763888888888895</v>
      </c>
      <c r="F1227" s="130">
        <f>Table1[[#This Row],[CALL 
ATTENDED 
TIME]]-Table1[[#This Row],[CALL RECEIVED TIME]]</f>
        <v>3.4722222222219878E-3</v>
      </c>
      <c r="G1227" s="18" t="s">
        <v>3656</v>
      </c>
      <c r="H1227" s="2" t="s">
        <v>27</v>
      </c>
      <c r="I1227" s="2" t="s">
        <v>591</v>
      </c>
      <c r="J1227" s="16" t="s">
        <v>21</v>
      </c>
      <c r="K1227" s="5" t="s">
        <v>88</v>
      </c>
      <c r="L1227" s="18" t="s">
        <v>510</v>
      </c>
      <c r="M1227" s="18" t="s">
        <v>592</v>
      </c>
      <c r="N1227" s="63" t="s">
        <v>41</v>
      </c>
      <c r="O1227" s="2" t="s">
        <v>41</v>
      </c>
      <c r="P1227" s="3">
        <v>45343</v>
      </c>
      <c r="Q1227" s="3" t="str">
        <f>TEXT(Table1[[#This Row],[END DATE ]], "MMMM YYYY")</f>
        <v>February 2024</v>
      </c>
      <c r="R1227" s="4">
        <v>0.61458333333333304</v>
      </c>
      <c r="S1227" s="6">
        <f t="shared" si="60"/>
        <v>45343.604166666664</v>
      </c>
      <c r="T1227" s="6">
        <f t="shared" si="61"/>
        <v>45343.614583333336</v>
      </c>
      <c r="U1227" s="92">
        <f t="shared" si="62"/>
        <v>1.0416666671517305E-2</v>
      </c>
      <c r="V1227" s="2" t="s">
        <v>25</v>
      </c>
      <c r="W1227" s="10" t="s">
        <v>26</v>
      </c>
    </row>
    <row r="1228" spans="1:23" ht="18" customHeight="1" x14ac:dyDescent="0.25">
      <c r="A1228" s="107">
        <v>1228</v>
      </c>
      <c r="B1228" s="3">
        <v>45343</v>
      </c>
      <c r="C1228" s="3" t="str">
        <f>TEXT(Table1[[#This Row],[CALL DATE]], "mmm yyy")</f>
        <v>Feb 2024</v>
      </c>
      <c r="D1228" s="4">
        <v>0.625</v>
      </c>
      <c r="E1228" s="4">
        <v>0.62708333333333299</v>
      </c>
      <c r="F1228" s="130">
        <f>Table1[[#This Row],[CALL 
ATTENDED 
TIME]]-Table1[[#This Row],[CALL RECEIVED TIME]]</f>
        <v>2.0833333333329929E-3</v>
      </c>
      <c r="G1228" s="25" t="s">
        <v>3675</v>
      </c>
      <c r="H1228" s="2" t="s">
        <v>593</v>
      </c>
      <c r="I1228" s="2" t="s">
        <v>594</v>
      </c>
      <c r="J1228" s="16" t="s">
        <v>21</v>
      </c>
      <c r="K1228" s="5" t="s">
        <v>1608</v>
      </c>
      <c r="L1228" s="29" t="s">
        <v>595</v>
      </c>
      <c r="M1228" s="29" t="s">
        <v>596</v>
      </c>
      <c r="N1228" s="63" t="s">
        <v>41</v>
      </c>
      <c r="O1228" s="2" t="s">
        <v>41</v>
      </c>
      <c r="P1228" s="3">
        <v>45343</v>
      </c>
      <c r="Q1228" s="3" t="str">
        <f>TEXT(Table1[[#This Row],[END DATE ]], "MMMM YYYY")</f>
        <v>February 2024</v>
      </c>
      <c r="R1228" s="27">
        <v>0.64583333333333304</v>
      </c>
      <c r="S1228" s="6">
        <f t="shared" si="60"/>
        <v>45343.625</v>
      </c>
      <c r="T1228" s="6">
        <f t="shared" si="61"/>
        <v>45343.645833333336</v>
      </c>
      <c r="U1228" s="92">
        <f t="shared" si="62"/>
        <v>2.0833333335758653E-2</v>
      </c>
      <c r="V1228" s="2" t="s">
        <v>25</v>
      </c>
      <c r="W1228" s="10" t="s">
        <v>26</v>
      </c>
    </row>
    <row r="1229" spans="1:23" ht="18" customHeight="1" x14ac:dyDescent="0.25">
      <c r="A1229" s="107">
        <v>1229</v>
      </c>
      <c r="B1229" s="3">
        <v>45343</v>
      </c>
      <c r="C1229" s="3" t="str">
        <f>TEXT(Table1[[#This Row],[CALL DATE]], "mmm yyy")</f>
        <v>Feb 2024</v>
      </c>
      <c r="D1229" s="4">
        <v>0.70833333333333304</v>
      </c>
      <c r="E1229" s="4">
        <v>0.71180555555555602</v>
      </c>
      <c r="F1229" s="130">
        <f>Table1[[#This Row],[CALL 
ATTENDED 
TIME]]-Table1[[#This Row],[CALL RECEIVED TIME]]</f>
        <v>3.472222222222987E-3</v>
      </c>
      <c r="G1229" s="18" t="s">
        <v>417</v>
      </c>
      <c r="H1229" s="16" t="s">
        <v>597</v>
      </c>
      <c r="I1229" s="16" t="s">
        <v>598</v>
      </c>
      <c r="J1229" s="16" t="s">
        <v>21</v>
      </c>
      <c r="K1229" s="2" t="s">
        <v>55</v>
      </c>
      <c r="L1229" s="29" t="s">
        <v>599</v>
      </c>
      <c r="M1229" s="29" t="s">
        <v>600</v>
      </c>
      <c r="N1229" s="63" t="s">
        <v>41</v>
      </c>
      <c r="O1229" s="2" t="s">
        <v>41</v>
      </c>
      <c r="P1229" s="3">
        <v>45343</v>
      </c>
      <c r="Q1229" s="3" t="str">
        <f>TEXT(Table1[[#This Row],[END DATE ]], "MMMM YYYY")</f>
        <v>February 2024</v>
      </c>
      <c r="R1229" s="27">
        <v>0.72916666666666696</v>
      </c>
      <c r="S1229" s="6">
        <f t="shared" si="60"/>
        <v>45343.708333333336</v>
      </c>
      <c r="T1229" s="6">
        <f t="shared" si="61"/>
        <v>45343.729166666664</v>
      </c>
      <c r="U1229" s="92">
        <f t="shared" si="62"/>
        <v>2.0833333328482695E-2</v>
      </c>
      <c r="V1229" s="2" t="s">
        <v>25</v>
      </c>
      <c r="W1229" s="10" t="s">
        <v>26</v>
      </c>
    </row>
    <row r="1230" spans="1:23" ht="18" customHeight="1" x14ac:dyDescent="0.25">
      <c r="A1230" s="107">
        <v>1230</v>
      </c>
      <c r="B1230" s="3">
        <v>45343</v>
      </c>
      <c r="C1230" s="3" t="str">
        <f>TEXT(Table1[[#This Row],[CALL DATE]], "mmm yyy")</f>
        <v>Feb 2024</v>
      </c>
      <c r="D1230" s="4">
        <v>0.42708333333333331</v>
      </c>
      <c r="E1230" s="4">
        <v>0.43055555555555558</v>
      </c>
      <c r="F1230" s="130">
        <f>Table1[[#This Row],[CALL 
ATTENDED 
TIME]]-Table1[[#This Row],[CALL RECEIVED TIME]]</f>
        <v>3.4722222222222654E-3</v>
      </c>
      <c r="G1230" s="25" t="s">
        <v>3675</v>
      </c>
      <c r="H1230" s="5" t="s">
        <v>43</v>
      </c>
      <c r="I1230" s="5" t="s">
        <v>136</v>
      </c>
      <c r="J1230" s="2" t="s">
        <v>77</v>
      </c>
      <c r="K1230" s="5" t="s">
        <v>45</v>
      </c>
      <c r="L1230" s="18" t="s">
        <v>601</v>
      </c>
      <c r="M1230" s="18" t="s">
        <v>602</v>
      </c>
      <c r="N1230" s="63" t="s">
        <v>41</v>
      </c>
      <c r="O1230" s="2" t="s">
        <v>41</v>
      </c>
      <c r="P1230" s="3">
        <v>45343</v>
      </c>
      <c r="Q1230" s="3" t="str">
        <f>TEXT(Table1[[#This Row],[END DATE ]], "MMMM YYYY")</f>
        <v>February 2024</v>
      </c>
      <c r="R1230" s="4">
        <v>0.44444444444444442</v>
      </c>
      <c r="S1230" s="6">
        <f t="shared" si="60"/>
        <v>45343.427083333336</v>
      </c>
      <c r="T1230" s="6">
        <f t="shared" si="61"/>
        <v>45343.444444444445</v>
      </c>
      <c r="U1230" s="92">
        <f t="shared" si="62"/>
        <v>1.7361111109494232E-2</v>
      </c>
      <c r="V1230" s="2" t="s">
        <v>25</v>
      </c>
      <c r="W1230" s="10" t="s">
        <v>26</v>
      </c>
    </row>
    <row r="1231" spans="1:23" ht="18" customHeight="1" x14ac:dyDescent="0.25">
      <c r="A1231" s="107">
        <v>1231</v>
      </c>
      <c r="B1231" s="3">
        <v>45343</v>
      </c>
      <c r="C1231" s="3" t="str">
        <f>TEXT(Table1[[#This Row],[CALL DATE]], "mmm yyy")</f>
        <v>Feb 2024</v>
      </c>
      <c r="D1231" s="21">
        <v>0.70833333333333304</v>
      </c>
      <c r="E1231" s="21">
        <v>0.71527777777777801</v>
      </c>
      <c r="F1231" s="130">
        <f>Table1[[#This Row],[CALL 
ATTENDED 
TIME]]-Table1[[#This Row],[CALL RECEIVED TIME]]</f>
        <v>6.9444444444449749E-3</v>
      </c>
      <c r="G1231" s="17" t="s">
        <v>3633</v>
      </c>
      <c r="H1231" s="5" t="s">
        <v>477</v>
      </c>
      <c r="I1231" s="5" t="s">
        <v>478</v>
      </c>
      <c r="J1231" s="5" t="s">
        <v>54</v>
      </c>
      <c r="K1231" s="5" t="s">
        <v>141</v>
      </c>
      <c r="L1231" s="18" t="s">
        <v>603</v>
      </c>
      <c r="M1231" s="18" t="s">
        <v>3487</v>
      </c>
      <c r="N1231" s="2" t="s">
        <v>41</v>
      </c>
      <c r="O1231" s="2" t="s">
        <v>41</v>
      </c>
      <c r="P1231" s="3">
        <v>45343</v>
      </c>
      <c r="Q1231" s="3" t="str">
        <f>TEXT(Table1[[#This Row],[END DATE ]], "MMMM YYYY")</f>
        <v>February 2024</v>
      </c>
      <c r="R1231" s="21">
        <v>0.72222222222222199</v>
      </c>
      <c r="S1231" s="6">
        <f t="shared" si="60"/>
        <v>45343.708333333336</v>
      </c>
      <c r="T1231" s="6">
        <f t="shared" si="61"/>
        <v>45343.722222222219</v>
      </c>
      <c r="U1231" s="92">
        <f t="shared" si="62"/>
        <v>1.3888888883229811E-2</v>
      </c>
      <c r="V1231" s="2" t="s">
        <v>25</v>
      </c>
      <c r="W1231" s="10" t="s">
        <v>47</v>
      </c>
    </row>
    <row r="1232" spans="1:23" ht="18" customHeight="1" x14ac:dyDescent="0.25">
      <c r="A1232" s="107">
        <v>1232</v>
      </c>
      <c r="B1232" s="3">
        <v>45344</v>
      </c>
      <c r="C1232" s="3" t="str">
        <f>TEXT(Table1[[#This Row],[CALL DATE]], "mmm yyy")</f>
        <v>Feb 2024</v>
      </c>
      <c r="D1232" s="4">
        <v>0.4375</v>
      </c>
      <c r="E1232" s="4">
        <v>0.44097222222222199</v>
      </c>
      <c r="F1232" s="130">
        <f>Table1[[#This Row],[CALL 
ATTENDED 
TIME]]-Table1[[#This Row],[CALL RECEIVED TIME]]</f>
        <v>3.4722222222219878E-3</v>
      </c>
      <c r="G1232" s="18" t="s">
        <v>417</v>
      </c>
      <c r="H1232" s="16" t="s">
        <v>597</v>
      </c>
      <c r="I1232" s="16" t="s">
        <v>598</v>
      </c>
      <c r="J1232" s="16" t="s">
        <v>21</v>
      </c>
      <c r="K1232" s="2" t="s">
        <v>55</v>
      </c>
      <c r="L1232" s="29" t="s">
        <v>604</v>
      </c>
      <c r="M1232" s="29" t="s">
        <v>605</v>
      </c>
      <c r="N1232" s="63" t="s">
        <v>41</v>
      </c>
      <c r="O1232" s="2" t="s">
        <v>41</v>
      </c>
      <c r="P1232" s="3">
        <v>45344</v>
      </c>
      <c r="Q1232" s="3" t="str">
        <f>TEXT(Table1[[#This Row],[END DATE ]], "MMMM YYYY")</f>
        <v>February 2024</v>
      </c>
      <c r="R1232" s="27">
        <v>0.45833333333333298</v>
      </c>
      <c r="S1232" s="6">
        <f t="shared" si="60"/>
        <v>45344.4375</v>
      </c>
      <c r="T1232" s="6">
        <f t="shared" si="61"/>
        <v>45344.458333333336</v>
      </c>
      <c r="U1232" s="92">
        <f t="shared" si="62"/>
        <v>2.0833333335758653E-2</v>
      </c>
      <c r="V1232" s="2" t="s">
        <v>25</v>
      </c>
      <c r="W1232" s="10" t="s">
        <v>26</v>
      </c>
    </row>
    <row r="1233" spans="1:23" ht="18" customHeight="1" x14ac:dyDescent="0.25">
      <c r="A1233" s="107">
        <v>1233</v>
      </c>
      <c r="B1233" s="3">
        <v>45344</v>
      </c>
      <c r="C1233" s="3" t="str">
        <f>TEXT(Table1[[#This Row],[CALL DATE]], "mmm yyy")</f>
        <v>Feb 2024</v>
      </c>
      <c r="D1233" s="4">
        <v>0.66666666666666696</v>
      </c>
      <c r="E1233" s="4">
        <v>0.66944444444444395</v>
      </c>
      <c r="F1233" s="130">
        <f>Table1[[#This Row],[CALL 
ATTENDED 
TIME]]-Table1[[#This Row],[CALL RECEIVED TIME]]</f>
        <v>2.7777777777769908E-3</v>
      </c>
      <c r="G1233" s="17" t="s">
        <v>3678</v>
      </c>
      <c r="H1233" s="2" t="s">
        <v>43</v>
      </c>
      <c r="I1233" s="2" t="s">
        <v>606</v>
      </c>
      <c r="J1233" s="16" t="s">
        <v>21</v>
      </c>
      <c r="K1233" s="5" t="s">
        <v>88</v>
      </c>
      <c r="L1233" s="29" t="s">
        <v>232</v>
      </c>
      <c r="M1233" s="29" t="s">
        <v>528</v>
      </c>
      <c r="N1233" s="63" t="s">
        <v>41</v>
      </c>
      <c r="O1233" s="2" t="s">
        <v>41</v>
      </c>
      <c r="P1233" s="3">
        <v>45344</v>
      </c>
      <c r="Q1233" s="3" t="str">
        <f>TEXT(Table1[[#This Row],[END DATE ]], "MMMM YYYY")</f>
        <v>February 2024</v>
      </c>
      <c r="R1233" s="27">
        <v>0.67708333333333304</v>
      </c>
      <c r="S1233" s="6">
        <f t="shared" si="60"/>
        <v>45344.666666666664</v>
      </c>
      <c r="T1233" s="6">
        <f t="shared" si="61"/>
        <v>45344.677083333336</v>
      </c>
      <c r="U1233" s="92">
        <f t="shared" si="62"/>
        <v>1.0416666671517305E-2</v>
      </c>
      <c r="V1233" s="2" t="s">
        <v>25</v>
      </c>
      <c r="W1233" s="10" t="s">
        <v>26</v>
      </c>
    </row>
    <row r="1234" spans="1:23" ht="18" customHeight="1" x14ac:dyDescent="0.25">
      <c r="A1234" s="107">
        <v>1234</v>
      </c>
      <c r="B1234" s="3">
        <v>45344</v>
      </c>
      <c r="C1234" s="3" t="str">
        <f>TEXT(Table1[[#This Row],[CALL DATE]], "mmm yyy")</f>
        <v>Feb 2024</v>
      </c>
      <c r="D1234" s="4">
        <v>0.63194444444444442</v>
      </c>
      <c r="E1234" s="4">
        <v>0.63888888888888895</v>
      </c>
      <c r="F1234" s="130">
        <f>Table1[[#This Row],[CALL 
ATTENDED 
TIME]]-Table1[[#This Row],[CALL RECEIVED TIME]]</f>
        <v>6.9444444444445308E-3</v>
      </c>
      <c r="G1234" s="17" t="s">
        <v>607</v>
      </c>
      <c r="H1234" s="5" t="s">
        <v>608</v>
      </c>
      <c r="I1234" s="5" t="s">
        <v>609</v>
      </c>
      <c r="J1234" s="2" t="s">
        <v>77</v>
      </c>
      <c r="K1234" s="5" t="s">
        <v>141</v>
      </c>
      <c r="L1234" s="18" t="s">
        <v>22</v>
      </c>
      <c r="M1234" s="18" t="s">
        <v>446</v>
      </c>
      <c r="N1234" s="63" t="s">
        <v>41</v>
      </c>
      <c r="O1234" s="2" t="s">
        <v>41</v>
      </c>
      <c r="P1234" s="3">
        <v>45344</v>
      </c>
      <c r="Q1234" s="3" t="str">
        <f>TEXT(Table1[[#This Row],[END DATE ]], "MMMM YYYY")</f>
        <v>February 2024</v>
      </c>
      <c r="R1234" s="4">
        <v>0.64236111111111105</v>
      </c>
      <c r="S1234" s="6">
        <f t="shared" si="60"/>
        <v>45344.631944444445</v>
      </c>
      <c r="T1234" s="6">
        <f t="shared" si="61"/>
        <v>45344.642361111109</v>
      </c>
      <c r="U1234" s="92">
        <f t="shared" si="62"/>
        <v>1.0416666664241347E-2</v>
      </c>
      <c r="V1234" s="2" t="s">
        <v>25</v>
      </c>
      <c r="W1234" s="10" t="s">
        <v>26</v>
      </c>
    </row>
    <row r="1235" spans="1:23" ht="18" customHeight="1" x14ac:dyDescent="0.25">
      <c r="A1235" s="107">
        <v>1235</v>
      </c>
      <c r="B1235" s="3">
        <v>45344</v>
      </c>
      <c r="C1235" s="3" t="str">
        <f>TEXT(Table1[[#This Row],[CALL DATE]], "mmm yyy")</f>
        <v>Feb 2024</v>
      </c>
      <c r="D1235" s="21">
        <v>0.72916666666666696</v>
      </c>
      <c r="E1235" s="21">
        <v>0.73611111111111105</v>
      </c>
      <c r="F1235" s="130">
        <f>Table1[[#This Row],[CALL 
ATTENDED 
TIME]]-Table1[[#This Row],[CALL RECEIVED TIME]]</f>
        <v>6.9444444444440867E-3</v>
      </c>
      <c r="G1235" s="17" t="s">
        <v>3639</v>
      </c>
      <c r="H1235" s="5" t="s">
        <v>244</v>
      </c>
      <c r="I1235" s="5" t="s">
        <v>610</v>
      </c>
      <c r="J1235" s="5" t="s">
        <v>54</v>
      </c>
      <c r="K1235" s="5" t="s">
        <v>141</v>
      </c>
      <c r="L1235" s="18" t="s">
        <v>611</v>
      </c>
      <c r="M1235" s="18" t="s">
        <v>612</v>
      </c>
      <c r="N1235" s="2" t="s">
        <v>41</v>
      </c>
      <c r="O1235" s="2" t="s">
        <v>613</v>
      </c>
      <c r="P1235" s="3">
        <v>45344</v>
      </c>
      <c r="Q1235" s="3" t="str">
        <f>TEXT(Table1[[#This Row],[END DATE ]], "MMMM YYYY")</f>
        <v>February 2024</v>
      </c>
      <c r="R1235" s="21">
        <v>0.74305555555555602</v>
      </c>
      <c r="S1235" s="6">
        <f t="shared" si="60"/>
        <v>45344.729166666664</v>
      </c>
      <c r="T1235" s="6">
        <f t="shared" si="61"/>
        <v>45344.743055555555</v>
      </c>
      <c r="U1235" s="92">
        <f t="shared" si="62"/>
        <v>1.3888888890505768E-2</v>
      </c>
      <c r="V1235" s="2" t="s">
        <v>72</v>
      </c>
      <c r="W1235" s="2" t="s">
        <v>42</v>
      </c>
    </row>
    <row r="1236" spans="1:23" ht="18" customHeight="1" x14ac:dyDescent="0.25">
      <c r="A1236" s="107">
        <v>1236</v>
      </c>
      <c r="B1236" s="3">
        <v>45344</v>
      </c>
      <c r="C1236" s="3" t="str">
        <f>TEXT(Table1[[#This Row],[CALL DATE]], "mmm yyy")</f>
        <v>Feb 2024</v>
      </c>
      <c r="D1236" s="27">
        <v>0.375</v>
      </c>
      <c r="E1236" s="27">
        <v>0.37708333333333299</v>
      </c>
      <c r="F1236" s="130">
        <f>Table1[[#This Row],[CALL 
ATTENDED 
TIME]]-Table1[[#This Row],[CALL RECEIVED TIME]]</f>
        <v>2.0833333333329929E-3</v>
      </c>
      <c r="G1236" s="18" t="s">
        <v>3626</v>
      </c>
      <c r="H1236" s="2" t="s">
        <v>128</v>
      </c>
      <c r="I1236" s="2" t="s">
        <v>392</v>
      </c>
      <c r="J1236" s="16" t="s">
        <v>21</v>
      </c>
      <c r="K1236" s="5" t="s">
        <v>1608</v>
      </c>
      <c r="L1236" s="29" t="s">
        <v>614</v>
      </c>
      <c r="M1236" s="29" t="s">
        <v>615</v>
      </c>
      <c r="N1236" s="16" t="s">
        <v>389</v>
      </c>
      <c r="O1236" s="16" t="s">
        <v>41</v>
      </c>
      <c r="P1236" s="3">
        <v>45344</v>
      </c>
      <c r="Q1236" s="3" t="str">
        <f>TEXT(Table1[[#This Row],[END DATE ]], "MMMM YYYY")</f>
        <v>February 2024</v>
      </c>
      <c r="R1236" s="27">
        <v>0.39583333333333298</v>
      </c>
      <c r="S1236" s="6">
        <f t="shared" si="60"/>
        <v>45344.375</v>
      </c>
      <c r="T1236" s="6">
        <f t="shared" si="61"/>
        <v>45344.395833333336</v>
      </c>
      <c r="U1236" s="92">
        <f t="shared" si="62"/>
        <v>2.0833333335758653E-2</v>
      </c>
      <c r="V1236" s="2" t="s">
        <v>25</v>
      </c>
      <c r="W1236" s="2" t="s">
        <v>47</v>
      </c>
    </row>
    <row r="1237" spans="1:23" ht="18" customHeight="1" x14ac:dyDescent="0.25">
      <c r="A1237" s="107">
        <v>1237</v>
      </c>
      <c r="B1237" s="3">
        <v>45344</v>
      </c>
      <c r="C1237" s="3" t="str">
        <f>TEXT(Table1[[#This Row],[CALL DATE]], "mmm yyy")</f>
        <v>Feb 2024</v>
      </c>
      <c r="D1237" s="4">
        <v>0.375</v>
      </c>
      <c r="E1237" s="4">
        <v>0.38194444444444442</v>
      </c>
      <c r="F1237" s="130">
        <f>Table1[[#This Row],[CALL 
ATTENDED 
TIME]]-Table1[[#This Row],[CALL RECEIVED TIME]]</f>
        <v>6.9444444444444198E-3</v>
      </c>
      <c r="G1237" s="17" t="s">
        <v>3626</v>
      </c>
      <c r="H1237" s="5" t="s">
        <v>128</v>
      </c>
      <c r="I1237" s="5" t="s">
        <v>392</v>
      </c>
      <c r="J1237" s="2" t="s">
        <v>77</v>
      </c>
      <c r="K1237" s="5" t="s">
        <v>1608</v>
      </c>
      <c r="L1237" s="18" t="s">
        <v>616</v>
      </c>
      <c r="M1237" s="18" t="s">
        <v>617</v>
      </c>
      <c r="N1237" s="2" t="s">
        <v>618</v>
      </c>
      <c r="O1237" s="2" t="s">
        <v>41</v>
      </c>
      <c r="P1237" s="3">
        <v>45344</v>
      </c>
      <c r="Q1237" s="3" t="str">
        <f>TEXT(Table1[[#This Row],[END DATE ]], "MMMM YYYY")</f>
        <v>February 2024</v>
      </c>
      <c r="R1237" s="4">
        <v>0.3888888888888889</v>
      </c>
      <c r="S1237" s="6">
        <f t="shared" si="60"/>
        <v>45344.375</v>
      </c>
      <c r="T1237" s="6">
        <f t="shared" si="61"/>
        <v>45344.388888888891</v>
      </c>
      <c r="U1237" s="92">
        <f t="shared" si="62"/>
        <v>1.3888888890505768E-2</v>
      </c>
      <c r="V1237" s="2" t="s">
        <v>25</v>
      </c>
      <c r="W1237" s="2" t="s">
        <v>47</v>
      </c>
    </row>
    <row r="1238" spans="1:23" ht="18" customHeight="1" x14ac:dyDescent="0.25">
      <c r="A1238" s="107">
        <v>1238</v>
      </c>
      <c r="B1238" s="3">
        <v>45345</v>
      </c>
      <c r="C1238" s="3" t="str">
        <f>TEXT(Table1[[#This Row],[CALL DATE]], "mmm yyy")</f>
        <v>Feb 2024</v>
      </c>
      <c r="D1238" s="27">
        <v>0.38888888888888901</v>
      </c>
      <c r="E1238" s="27">
        <v>0.39236111111111099</v>
      </c>
      <c r="F1238" s="130">
        <f>Table1[[#This Row],[CALL 
ATTENDED 
TIME]]-Table1[[#This Row],[CALL RECEIVED TIME]]</f>
        <v>3.4722222222219878E-3</v>
      </c>
      <c r="G1238" s="18" t="s">
        <v>3649</v>
      </c>
      <c r="H1238" s="2" t="s">
        <v>19</v>
      </c>
      <c r="I1238" s="2" t="s">
        <v>149</v>
      </c>
      <c r="J1238" s="16" t="s">
        <v>21</v>
      </c>
      <c r="K1238" s="2" t="s">
        <v>162</v>
      </c>
      <c r="L1238" s="29" t="s">
        <v>619</v>
      </c>
      <c r="M1238" s="29" t="s">
        <v>620</v>
      </c>
      <c r="N1238" s="16" t="s">
        <v>41</v>
      </c>
      <c r="O1238" s="16" t="s">
        <v>41</v>
      </c>
      <c r="P1238" s="3">
        <v>45345</v>
      </c>
      <c r="Q1238" s="3" t="str">
        <f>TEXT(Table1[[#This Row],[END DATE ]], "MMMM YYYY")</f>
        <v>February 2024</v>
      </c>
      <c r="R1238" s="27">
        <v>0.40625</v>
      </c>
      <c r="S1238" s="6">
        <f t="shared" si="60"/>
        <v>45345.388888888891</v>
      </c>
      <c r="T1238" s="6">
        <f t="shared" si="61"/>
        <v>45345.40625</v>
      </c>
      <c r="U1238" s="92">
        <f t="shared" si="62"/>
        <v>1.7361111109494232E-2</v>
      </c>
      <c r="V1238" s="2" t="s">
        <v>25</v>
      </c>
      <c r="W1238" s="2" t="s">
        <v>42</v>
      </c>
    </row>
    <row r="1239" spans="1:23" ht="18" customHeight="1" x14ac:dyDescent="0.25">
      <c r="A1239" s="107">
        <v>1239</v>
      </c>
      <c r="B1239" s="3">
        <v>45345</v>
      </c>
      <c r="C1239" s="3" t="str">
        <f>TEXT(Table1[[#This Row],[CALL DATE]], "mmm yyy")</f>
        <v>Feb 2024</v>
      </c>
      <c r="D1239" s="4">
        <v>0.40972222222222199</v>
      </c>
      <c r="E1239" s="4">
        <v>0.41319444444444398</v>
      </c>
      <c r="F1239" s="130">
        <f>Table1[[#This Row],[CALL 
ATTENDED 
TIME]]-Table1[[#This Row],[CALL RECEIVED TIME]]</f>
        <v>3.4722222222219878E-3</v>
      </c>
      <c r="G1239" s="17" t="s">
        <v>3678</v>
      </c>
      <c r="H1239" s="2" t="s">
        <v>43</v>
      </c>
      <c r="I1239" s="2" t="s">
        <v>449</v>
      </c>
      <c r="J1239" s="16" t="s">
        <v>21</v>
      </c>
      <c r="K1239" s="5" t="s">
        <v>1608</v>
      </c>
      <c r="L1239" s="29" t="s">
        <v>3353</v>
      </c>
      <c r="M1239" s="29" t="s">
        <v>621</v>
      </c>
      <c r="N1239" s="63" t="s">
        <v>41</v>
      </c>
      <c r="O1239" s="2" t="s">
        <v>41</v>
      </c>
      <c r="P1239" s="3">
        <v>45345</v>
      </c>
      <c r="Q1239" s="3" t="str">
        <f>TEXT(Table1[[#This Row],[END DATE ]], "MMMM YYYY")</f>
        <v>February 2024</v>
      </c>
      <c r="R1239" s="27">
        <v>0.42361111111111099</v>
      </c>
      <c r="S1239" s="6">
        <f t="shared" si="60"/>
        <v>45345.409722222219</v>
      </c>
      <c r="T1239" s="6">
        <f t="shared" si="61"/>
        <v>45345.423611111109</v>
      </c>
      <c r="U1239" s="92">
        <f t="shared" si="62"/>
        <v>1.3888888890505768E-2</v>
      </c>
      <c r="V1239" s="2" t="s">
        <v>25</v>
      </c>
      <c r="W1239" s="10" t="s">
        <v>26</v>
      </c>
    </row>
    <row r="1240" spans="1:23" ht="18" customHeight="1" x14ac:dyDescent="0.25">
      <c r="A1240" s="107">
        <v>1240</v>
      </c>
      <c r="B1240" s="3">
        <v>45346</v>
      </c>
      <c r="C1240" s="3" t="str">
        <f>TEXT(Table1[[#This Row],[CALL DATE]], "mmm yyy")</f>
        <v>Feb 2024</v>
      </c>
      <c r="D1240" s="4">
        <v>0.41666666666666702</v>
      </c>
      <c r="E1240" s="4">
        <v>0.42361111111111099</v>
      </c>
      <c r="F1240" s="130">
        <f>Table1[[#This Row],[CALL 
ATTENDED 
TIME]]-Table1[[#This Row],[CALL RECEIVED TIME]]</f>
        <v>6.9444444444439757E-3</v>
      </c>
      <c r="G1240" s="18" t="s">
        <v>105</v>
      </c>
      <c r="H1240" s="2" t="s">
        <v>106</v>
      </c>
      <c r="I1240" s="2" t="s">
        <v>107</v>
      </c>
      <c r="J1240" s="16" t="s">
        <v>21</v>
      </c>
      <c r="K1240" s="34" t="s">
        <v>721</v>
      </c>
      <c r="L1240" s="29" t="s">
        <v>622</v>
      </c>
      <c r="M1240" s="29" t="s">
        <v>623</v>
      </c>
      <c r="N1240" s="63" t="s">
        <v>41</v>
      </c>
      <c r="O1240" s="2" t="s">
        <v>41</v>
      </c>
      <c r="P1240" s="3">
        <v>45346</v>
      </c>
      <c r="Q1240" s="3" t="str">
        <f>TEXT(Table1[[#This Row],[END DATE ]], "MMMM YYYY")</f>
        <v>February 2024</v>
      </c>
      <c r="R1240" s="27">
        <v>0.45833333333333298</v>
      </c>
      <c r="S1240" s="6">
        <f t="shared" si="60"/>
        <v>45346.416666666664</v>
      </c>
      <c r="T1240" s="6">
        <f t="shared" si="61"/>
        <v>45346.458333333336</v>
      </c>
      <c r="U1240" s="92">
        <f t="shared" si="62"/>
        <v>4.1666666671517305E-2</v>
      </c>
      <c r="V1240" s="2" t="s">
        <v>25</v>
      </c>
      <c r="W1240" s="10" t="s">
        <v>26</v>
      </c>
    </row>
    <row r="1241" spans="1:23" ht="18" customHeight="1" x14ac:dyDescent="0.25">
      <c r="A1241" s="107">
        <v>1241</v>
      </c>
      <c r="B1241" s="3">
        <v>45346</v>
      </c>
      <c r="C1241" s="3" t="str">
        <f>TEXT(Table1[[#This Row],[CALL DATE]], "mmm yyy")</f>
        <v>Feb 2024</v>
      </c>
      <c r="D1241" s="4">
        <v>0.54166666666666696</v>
      </c>
      <c r="E1241" s="4">
        <v>0.54652777777777795</v>
      </c>
      <c r="F1241" s="130">
        <f>Table1[[#This Row],[CALL 
ATTENDED 
TIME]]-Table1[[#This Row],[CALL RECEIVED TIME]]</f>
        <v>4.8611111111109828E-3</v>
      </c>
      <c r="G1241" s="18" t="s">
        <v>3676</v>
      </c>
      <c r="H1241" s="2" t="s">
        <v>43</v>
      </c>
      <c r="I1241" s="2" t="s">
        <v>205</v>
      </c>
      <c r="J1241" s="16" t="s">
        <v>21</v>
      </c>
      <c r="K1241" s="2" t="s">
        <v>162</v>
      </c>
      <c r="L1241" s="29" t="s">
        <v>232</v>
      </c>
      <c r="M1241" s="29" t="s">
        <v>624</v>
      </c>
      <c r="N1241" s="63" t="s">
        <v>41</v>
      </c>
      <c r="O1241" s="2" t="s">
        <v>41</v>
      </c>
      <c r="P1241" s="3">
        <v>45346</v>
      </c>
      <c r="Q1241" s="3" t="str">
        <f>TEXT(Table1[[#This Row],[END DATE ]], "MMMM YYYY")</f>
        <v>February 2024</v>
      </c>
      <c r="R1241" s="27">
        <v>0.5625</v>
      </c>
      <c r="S1241" s="6">
        <f t="shared" si="60"/>
        <v>45346.541666666664</v>
      </c>
      <c r="T1241" s="6">
        <f t="shared" si="61"/>
        <v>45346.5625</v>
      </c>
      <c r="U1241" s="92">
        <f t="shared" si="62"/>
        <v>2.0833333335758653E-2</v>
      </c>
      <c r="V1241" s="2" t="s">
        <v>25</v>
      </c>
      <c r="W1241" s="10" t="s">
        <v>26</v>
      </c>
    </row>
    <row r="1242" spans="1:23" ht="18" customHeight="1" x14ac:dyDescent="0.25">
      <c r="A1242" s="107">
        <v>1242</v>
      </c>
      <c r="B1242" s="3">
        <v>45346</v>
      </c>
      <c r="C1242" s="3" t="str">
        <f>TEXT(Table1[[#This Row],[CALL DATE]], "mmm yyy")</f>
        <v>Feb 2024</v>
      </c>
      <c r="D1242" s="4">
        <v>0.74652777777777801</v>
      </c>
      <c r="E1242" s="4">
        <v>0.75</v>
      </c>
      <c r="F1242" s="130">
        <f>Table1[[#This Row],[CALL 
ATTENDED 
TIME]]-Table1[[#This Row],[CALL RECEIVED TIME]]</f>
        <v>3.4722222222219878E-3</v>
      </c>
      <c r="G1242" s="24" t="s">
        <v>3494</v>
      </c>
      <c r="H1242" s="8" t="s">
        <v>31</v>
      </c>
      <c r="I1242" s="8" t="s">
        <v>32</v>
      </c>
      <c r="J1242" s="16" t="s">
        <v>21</v>
      </c>
      <c r="K1242" s="5" t="s">
        <v>1608</v>
      </c>
      <c r="L1242" s="29" t="s">
        <v>625</v>
      </c>
      <c r="M1242" s="29" t="s">
        <v>626</v>
      </c>
      <c r="N1242" s="16" t="s">
        <v>159</v>
      </c>
      <c r="O1242" s="2" t="s">
        <v>41</v>
      </c>
      <c r="P1242" s="3">
        <v>45346</v>
      </c>
      <c r="Q1242" s="3" t="str">
        <f>TEXT(Table1[[#This Row],[END DATE ]], "MMMM YYYY")</f>
        <v>February 2024</v>
      </c>
      <c r="R1242" s="27">
        <v>0.76736111111111105</v>
      </c>
      <c r="S1242" s="6">
        <f t="shared" si="60"/>
        <v>45346.746527777781</v>
      </c>
      <c r="T1242" s="6">
        <f t="shared" si="61"/>
        <v>45346.767361111109</v>
      </c>
      <c r="U1242" s="92">
        <f t="shared" si="62"/>
        <v>2.0833333328482695E-2</v>
      </c>
      <c r="V1242" s="2" t="s">
        <v>25</v>
      </c>
      <c r="W1242" s="10" t="s">
        <v>26</v>
      </c>
    </row>
    <row r="1243" spans="1:23" ht="18" customHeight="1" x14ac:dyDescent="0.25">
      <c r="A1243" s="107">
        <v>1243</v>
      </c>
      <c r="B1243" s="3">
        <v>45348</v>
      </c>
      <c r="C1243" s="3" t="str">
        <f>TEXT(Table1[[#This Row],[CALL DATE]], "mmm yyy")</f>
        <v>Feb 2024</v>
      </c>
      <c r="D1243" s="21">
        <v>0.76388888888888895</v>
      </c>
      <c r="E1243" s="21">
        <v>0.77083333333333304</v>
      </c>
      <c r="F1243" s="130">
        <f>Table1[[#This Row],[CALL 
ATTENDED 
TIME]]-Table1[[#This Row],[CALL RECEIVED TIME]]</f>
        <v>6.9444444444440867E-3</v>
      </c>
      <c r="G1243" s="17" t="s">
        <v>57</v>
      </c>
      <c r="H1243" s="5" t="s">
        <v>27</v>
      </c>
      <c r="I1243" s="5" t="s">
        <v>58</v>
      </c>
      <c r="J1243" s="5" t="s">
        <v>54</v>
      </c>
      <c r="K1243" s="5" t="s">
        <v>1608</v>
      </c>
      <c r="L1243" s="18" t="s">
        <v>627</v>
      </c>
      <c r="M1243" s="18" t="s">
        <v>581</v>
      </c>
      <c r="N1243" s="5" t="s">
        <v>41</v>
      </c>
      <c r="O1243" s="5" t="s">
        <v>41</v>
      </c>
      <c r="P1243" s="3">
        <v>45348</v>
      </c>
      <c r="Q1243" s="3" t="str">
        <f>TEXT(Table1[[#This Row],[END DATE ]], "MMMM YYYY")</f>
        <v>February 2024</v>
      </c>
      <c r="R1243" s="21">
        <v>0.77777777777777801</v>
      </c>
      <c r="S1243" s="6">
        <f t="shared" si="60"/>
        <v>45348.763888888891</v>
      </c>
      <c r="T1243" s="6">
        <f t="shared" si="61"/>
        <v>45348.777777777781</v>
      </c>
      <c r="U1243" s="92">
        <f t="shared" si="62"/>
        <v>1.3888888890505768E-2</v>
      </c>
      <c r="V1243" s="2" t="s">
        <v>25</v>
      </c>
      <c r="W1243" s="10" t="s">
        <v>47</v>
      </c>
    </row>
    <row r="1244" spans="1:23" ht="18" customHeight="1" x14ac:dyDescent="0.25">
      <c r="A1244" s="107">
        <v>1244</v>
      </c>
      <c r="B1244" s="3">
        <v>45349</v>
      </c>
      <c r="C1244" s="3" t="str">
        <f>TEXT(Table1[[#This Row],[CALL DATE]], "mmm yyy")</f>
        <v>Feb 2024</v>
      </c>
      <c r="D1244" s="4">
        <v>0.91666666666666696</v>
      </c>
      <c r="E1244" s="4">
        <v>0.91944444444444395</v>
      </c>
      <c r="F1244" s="130">
        <f>Table1[[#This Row],[CALL 
ATTENDED 
TIME]]-Table1[[#This Row],[CALL RECEIVED TIME]]</f>
        <v>2.7777777777769908E-3</v>
      </c>
      <c r="G1244" s="17" t="s">
        <v>3666</v>
      </c>
      <c r="H1244" s="2" t="s">
        <v>27</v>
      </c>
      <c r="I1244" s="2" t="s">
        <v>85</v>
      </c>
      <c r="J1244" s="16" t="s">
        <v>21</v>
      </c>
      <c r="K1244" s="2" t="s">
        <v>162</v>
      </c>
      <c r="L1244" s="29" t="s">
        <v>524</v>
      </c>
      <c r="M1244" s="29" t="s">
        <v>525</v>
      </c>
      <c r="N1244" s="63" t="s">
        <v>41</v>
      </c>
      <c r="O1244" s="2" t="s">
        <v>41</v>
      </c>
      <c r="P1244" s="3">
        <v>45349</v>
      </c>
      <c r="Q1244" s="3" t="str">
        <f>TEXT(Table1[[#This Row],[END DATE ]], "MMMM YYYY")</f>
        <v>February 2024</v>
      </c>
      <c r="R1244" s="27">
        <v>0.92708333333333304</v>
      </c>
      <c r="S1244" s="6">
        <f t="shared" si="60"/>
        <v>45349.916666666664</v>
      </c>
      <c r="T1244" s="6">
        <f t="shared" si="61"/>
        <v>45349.927083333336</v>
      </c>
      <c r="U1244" s="92">
        <f t="shared" si="62"/>
        <v>1.0416666671517305E-2</v>
      </c>
      <c r="V1244" s="2" t="s">
        <v>25</v>
      </c>
      <c r="W1244" s="10" t="s">
        <v>26</v>
      </c>
    </row>
    <row r="1245" spans="1:23" ht="18" customHeight="1" x14ac:dyDescent="0.25">
      <c r="A1245" s="107">
        <v>1245</v>
      </c>
      <c r="B1245" s="3">
        <v>45349</v>
      </c>
      <c r="C1245" s="3" t="str">
        <f>TEXT(Table1[[#This Row],[CALL DATE]], "mmm yyy")</f>
        <v>Feb 2024</v>
      </c>
      <c r="D1245" s="21">
        <v>0.49305555555555602</v>
      </c>
      <c r="E1245" s="21">
        <v>0.49652777777777801</v>
      </c>
      <c r="F1245" s="130">
        <f>Table1[[#This Row],[CALL 
ATTENDED 
TIME]]-Table1[[#This Row],[CALL RECEIVED TIME]]</f>
        <v>3.4722222222219878E-3</v>
      </c>
      <c r="G1245" s="17" t="s">
        <v>628</v>
      </c>
      <c r="H1245" s="5" t="s">
        <v>629</v>
      </c>
      <c r="I1245" s="5" t="s">
        <v>630</v>
      </c>
      <c r="J1245" s="2" t="s">
        <v>443</v>
      </c>
      <c r="K1245" s="5" t="s">
        <v>45</v>
      </c>
      <c r="L1245" s="22" t="s">
        <v>22</v>
      </c>
      <c r="M1245" s="22" t="s">
        <v>631</v>
      </c>
      <c r="N1245" s="63" t="s">
        <v>41</v>
      </c>
      <c r="O1245" s="2" t="s">
        <v>41</v>
      </c>
      <c r="P1245" s="3">
        <v>45349</v>
      </c>
      <c r="Q1245" s="3" t="str">
        <f>TEXT(Table1[[#This Row],[END DATE ]], "MMMM YYYY")</f>
        <v>February 2024</v>
      </c>
      <c r="R1245" s="21">
        <v>0.50347222222222199</v>
      </c>
      <c r="S1245" s="6">
        <f t="shared" si="60"/>
        <v>45349.493055555555</v>
      </c>
      <c r="T1245" s="6">
        <f t="shared" si="61"/>
        <v>45349.503472222219</v>
      </c>
      <c r="U1245" s="92">
        <f t="shared" si="62"/>
        <v>1.0416666664241347E-2</v>
      </c>
      <c r="V1245" s="2" t="s">
        <v>25</v>
      </c>
      <c r="W1245" s="10" t="s">
        <v>26</v>
      </c>
    </row>
    <row r="1246" spans="1:23" ht="18" customHeight="1" x14ac:dyDescent="0.25">
      <c r="A1246" s="107">
        <v>1246</v>
      </c>
      <c r="B1246" s="3">
        <v>45349</v>
      </c>
      <c r="C1246" s="3" t="str">
        <f>TEXT(Table1[[#This Row],[CALL DATE]], "mmm yyy")</f>
        <v>Feb 2024</v>
      </c>
      <c r="D1246" s="21">
        <v>0.75</v>
      </c>
      <c r="E1246" s="21">
        <v>0.76388888888888895</v>
      </c>
      <c r="F1246" s="130">
        <f>Table1[[#This Row],[CALL 
ATTENDED 
TIME]]-Table1[[#This Row],[CALL RECEIVED TIME]]</f>
        <v>1.3888888888888951E-2</v>
      </c>
      <c r="G1246" s="17" t="s">
        <v>3649</v>
      </c>
      <c r="H1246" s="5" t="s">
        <v>19</v>
      </c>
      <c r="I1246" s="5" t="s">
        <v>149</v>
      </c>
      <c r="J1246" s="5" t="s">
        <v>54</v>
      </c>
      <c r="K1246" s="5" t="s">
        <v>1608</v>
      </c>
      <c r="L1246" s="18" t="s">
        <v>632</v>
      </c>
      <c r="M1246" s="18" t="s">
        <v>633</v>
      </c>
      <c r="N1246" s="2" t="s">
        <v>41</v>
      </c>
      <c r="O1246" s="2" t="s">
        <v>41</v>
      </c>
      <c r="P1246" s="3">
        <v>45349</v>
      </c>
      <c r="Q1246" s="3" t="str">
        <f>TEXT(Table1[[#This Row],[END DATE ]], "MMMM YYYY")</f>
        <v>February 2024</v>
      </c>
      <c r="R1246" s="21">
        <v>0.77777777777777801</v>
      </c>
      <c r="S1246" s="6">
        <f t="shared" si="60"/>
        <v>45349.75</v>
      </c>
      <c r="T1246" s="6">
        <f t="shared" si="61"/>
        <v>45349.777777777781</v>
      </c>
      <c r="U1246" s="92">
        <f t="shared" si="62"/>
        <v>2.7777777781011537E-2</v>
      </c>
      <c r="V1246" s="2" t="s">
        <v>25</v>
      </c>
      <c r="W1246" s="2" t="s">
        <v>42</v>
      </c>
    </row>
    <row r="1247" spans="1:23" ht="18" customHeight="1" x14ac:dyDescent="0.25">
      <c r="A1247" s="107">
        <v>1247</v>
      </c>
      <c r="B1247" s="3">
        <v>45350</v>
      </c>
      <c r="C1247" s="3" t="str">
        <f>TEXT(Table1[[#This Row],[CALL DATE]], "mmm yyy")</f>
        <v>Feb 2024</v>
      </c>
      <c r="D1247" s="4">
        <v>0.91666666666666696</v>
      </c>
      <c r="E1247" s="4">
        <v>0.91874999999999996</v>
      </c>
      <c r="F1247" s="130">
        <f>Table1[[#This Row],[CALL 
ATTENDED 
TIME]]-Table1[[#This Row],[CALL RECEIVED TIME]]</f>
        <v>2.0833333333329929E-3</v>
      </c>
      <c r="G1247" s="25" t="s">
        <v>3675</v>
      </c>
      <c r="H1247" s="7" t="s">
        <v>43</v>
      </c>
      <c r="I1247" s="7" t="s">
        <v>65</v>
      </c>
      <c r="J1247" s="16" t="s">
        <v>21</v>
      </c>
      <c r="K1247" s="2" t="s">
        <v>111</v>
      </c>
      <c r="L1247" s="29" t="s">
        <v>634</v>
      </c>
      <c r="M1247" s="29" t="s">
        <v>635</v>
      </c>
      <c r="N1247" s="63" t="s">
        <v>41</v>
      </c>
      <c r="O1247" s="2" t="s">
        <v>41</v>
      </c>
      <c r="P1247" s="3">
        <v>45350</v>
      </c>
      <c r="Q1247" s="3" t="str">
        <f>TEXT(Table1[[#This Row],[END DATE ]], "MMMM YYYY")</f>
        <v>February 2024</v>
      </c>
      <c r="R1247" s="27">
        <v>0.9375</v>
      </c>
      <c r="S1247" s="6">
        <f t="shared" si="60"/>
        <v>45350.916666666664</v>
      </c>
      <c r="T1247" s="6">
        <f t="shared" si="61"/>
        <v>45350.9375</v>
      </c>
      <c r="U1247" s="92">
        <f t="shared" si="62"/>
        <v>2.0833333335758653E-2</v>
      </c>
      <c r="V1247" s="2" t="s">
        <v>25</v>
      </c>
      <c r="W1247" s="10" t="s">
        <v>26</v>
      </c>
    </row>
    <row r="1248" spans="1:23" ht="18" customHeight="1" x14ac:dyDescent="0.25">
      <c r="A1248" s="107">
        <v>1248</v>
      </c>
      <c r="B1248" s="3">
        <v>45350</v>
      </c>
      <c r="C1248" s="3" t="str">
        <f>TEXT(Table1[[#This Row],[CALL DATE]], "mmm yyy")</f>
        <v>Feb 2024</v>
      </c>
      <c r="D1248" s="4">
        <v>0.45833333333333331</v>
      </c>
      <c r="E1248" s="4">
        <v>0.46527777777777773</v>
      </c>
      <c r="F1248" s="130">
        <f>Table1[[#This Row],[CALL 
ATTENDED 
TIME]]-Table1[[#This Row],[CALL RECEIVED TIME]]</f>
        <v>6.9444444444444198E-3</v>
      </c>
      <c r="G1248" s="24" t="s">
        <v>3494</v>
      </c>
      <c r="H1248" s="8" t="s">
        <v>31</v>
      </c>
      <c r="I1248" s="8" t="s">
        <v>32</v>
      </c>
      <c r="J1248" s="2" t="s">
        <v>77</v>
      </c>
      <c r="K1248" s="5" t="s">
        <v>1608</v>
      </c>
      <c r="L1248" s="18" t="s">
        <v>521</v>
      </c>
      <c r="M1248" s="18" t="s">
        <v>522</v>
      </c>
      <c r="N1248" s="16" t="s">
        <v>159</v>
      </c>
      <c r="O1248" s="2" t="s">
        <v>41</v>
      </c>
      <c r="P1248" s="3">
        <v>45350</v>
      </c>
      <c r="Q1248" s="3" t="str">
        <f>TEXT(Table1[[#This Row],[END DATE ]], "MMMM YYYY")</f>
        <v>February 2024</v>
      </c>
      <c r="R1248" s="4">
        <v>0.4861111111111111</v>
      </c>
      <c r="S1248" s="6">
        <f t="shared" si="60"/>
        <v>45350.458333333336</v>
      </c>
      <c r="T1248" s="6">
        <f t="shared" si="61"/>
        <v>45350.486111111109</v>
      </c>
      <c r="U1248" s="92">
        <f t="shared" si="62"/>
        <v>2.7777777773735579E-2</v>
      </c>
      <c r="V1248" s="2" t="s">
        <v>25</v>
      </c>
      <c r="W1248" s="10" t="s">
        <v>26</v>
      </c>
    </row>
    <row r="1249" spans="1:23" ht="18" customHeight="1" x14ac:dyDescent="0.25">
      <c r="A1249" s="107">
        <v>1249</v>
      </c>
      <c r="B1249" s="3">
        <v>45350</v>
      </c>
      <c r="C1249" s="3" t="str">
        <f>TEXT(Table1[[#This Row],[CALL DATE]], "mmm yyy")</f>
        <v>Feb 2024</v>
      </c>
      <c r="D1249" s="4">
        <v>0.48958333333333331</v>
      </c>
      <c r="E1249" s="4">
        <v>0.49652777777777773</v>
      </c>
      <c r="F1249" s="130">
        <f>Table1[[#This Row],[CALL 
ATTENDED 
TIME]]-Table1[[#This Row],[CALL RECEIVED TIME]]</f>
        <v>6.9444444444444198E-3</v>
      </c>
      <c r="G1249" s="24" t="s">
        <v>3494</v>
      </c>
      <c r="H1249" s="8" t="s">
        <v>31</v>
      </c>
      <c r="I1249" s="8" t="s">
        <v>156</v>
      </c>
      <c r="J1249" s="2" t="s">
        <v>77</v>
      </c>
      <c r="K1249" s="5" t="s">
        <v>1608</v>
      </c>
      <c r="L1249" s="18" t="s">
        <v>521</v>
      </c>
      <c r="M1249" s="18" t="s">
        <v>522</v>
      </c>
      <c r="N1249" s="16" t="s">
        <v>159</v>
      </c>
      <c r="O1249" s="2" t="s">
        <v>41</v>
      </c>
      <c r="P1249" s="3">
        <v>45350</v>
      </c>
      <c r="Q1249" s="3" t="str">
        <f>TEXT(Table1[[#This Row],[END DATE ]], "MMMM YYYY")</f>
        <v>February 2024</v>
      </c>
      <c r="R1249" s="4">
        <v>0.50347222222222221</v>
      </c>
      <c r="S1249" s="6">
        <f t="shared" si="60"/>
        <v>45350.489583333336</v>
      </c>
      <c r="T1249" s="6">
        <f t="shared" si="61"/>
        <v>45350.503472222219</v>
      </c>
      <c r="U1249" s="92">
        <f t="shared" si="62"/>
        <v>1.3888888883229811E-2</v>
      </c>
      <c r="V1249" s="2" t="s">
        <v>25</v>
      </c>
      <c r="W1249" s="10" t="s">
        <v>26</v>
      </c>
    </row>
    <row r="1250" spans="1:23" ht="18" customHeight="1" x14ac:dyDescent="0.25">
      <c r="A1250" s="107">
        <v>1250</v>
      </c>
      <c r="B1250" s="3">
        <v>45350</v>
      </c>
      <c r="C1250" s="3" t="str">
        <f>TEXT(Table1[[#This Row],[CALL DATE]], "mmm yyy")</f>
        <v>Feb 2024</v>
      </c>
      <c r="D1250" s="4">
        <v>0.45833333333333331</v>
      </c>
      <c r="E1250" s="4">
        <v>0.46180555555555558</v>
      </c>
      <c r="F1250" s="130">
        <f>Table1[[#This Row],[CALL 
ATTENDED 
TIME]]-Table1[[#This Row],[CALL RECEIVED TIME]]</f>
        <v>3.4722222222222654E-3</v>
      </c>
      <c r="G1250" s="17" t="s">
        <v>3633</v>
      </c>
      <c r="H1250" s="5" t="s">
        <v>477</v>
      </c>
      <c r="I1250" s="5" t="s">
        <v>636</v>
      </c>
      <c r="J1250" s="2" t="s">
        <v>171</v>
      </c>
      <c r="K1250" s="5" t="s">
        <v>141</v>
      </c>
      <c r="L1250" s="18" t="s">
        <v>479</v>
      </c>
      <c r="M1250" s="18" t="s">
        <v>480</v>
      </c>
      <c r="N1250" s="23" t="s">
        <v>41</v>
      </c>
      <c r="O1250" s="23" t="s">
        <v>41</v>
      </c>
      <c r="P1250" s="3">
        <v>45350</v>
      </c>
      <c r="Q1250" s="3" t="str">
        <f>TEXT(Table1[[#This Row],[END DATE ]], "MMMM YYYY")</f>
        <v>February 2024</v>
      </c>
      <c r="R1250" s="4">
        <v>0.5</v>
      </c>
      <c r="S1250" s="6">
        <f t="shared" si="60"/>
        <v>45350.458333333336</v>
      </c>
      <c r="T1250" s="6">
        <f t="shared" si="61"/>
        <v>45350.5</v>
      </c>
      <c r="U1250" s="92">
        <f t="shared" si="62"/>
        <v>4.1666666664241347E-2</v>
      </c>
      <c r="V1250" s="2" t="s">
        <v>25</v>
      </c>
      <c r="W1250" s="10" t="s">
        <v>47</v>
      </c>
    </row>
    <row r="1251" spans="1:23" ht="18" customHeight="1" x14ac:dyDescent="0.25">
      <c r="A1251" s="107">
        <v>1251</v>
      </c>
      <c r="B1251" s="3">
        <v>45351</v>
      </c>
      <c r="C1251" s="3" t="str">
        <f>TEXT(Table1[[#This Row],[CALL DATE]], "mmm yyy")</f>
        <v>Feb 2024</v>
      </c>
      <c r="D1251" s="27">
        <v>8.3333333333333301E-2</v>
      </c>
      <c r="E1251" s="27">
        <v>8.5416666666666696E-2</v>
      </c>
      <c r="F1251" s="130">
        <f>Table1[[#This Row],[CALL 
ATTENDED 
TIME]]-Table1[[#This Row],[CALL RECEIVED TIME]]</f>
        <v>2.0833333333333953E-3</v>
      </c>
      <c r="G1251" s="17" t="s">
        <v>3641</v>
      </c>
      <c r="H1251" s="2" t="s">
        <v>36</v>
      </c>
      <c r="I1251" s="2" t="s">
        <v>161</v>
      </c>
      <c r="J1251" s="16" t="s">
        <v>21</v>
      </c>
      <c r="K1251" s="2" t="s">
        <v>162</v>
      </c>
      <c r="L1251" s="29" t="s">
        <v>22</v>
      </c>
      <c r="M1251" s="29" t="s">
        <v>637</v>
      </c>
      <c r="N1251" s="16" t="s">
        <v>41</v>
      </c>
      <c r="O1251" s="16" t="s">
        <v>41</v>
      </c>
      <c r="P1251" s="3">
        <v>45351</v>
      </c>
      <c r="Q1251" s="3" t="str">
        <f>TEXT(Table1[[#This Row],[END DATE ]], "MMMM YYYY")</f>
        <v>February 2024</v>
      </c>
      <c r="R1251" s="27">
        <v>9.0277777777777804E-2</v>
      </c>
      <c r="S1251" s="6">
        <f t="shared" si="60"/>
        <v>45351.083333333336</v>
      </c>
      <c r="T1251" s="6">
        <f t="shared" si="61"/>
        <v>45351.090277777781</v>
      </c>
      <c r="U1251" s="92">
        <f t="shared" si="62"/>
        <v>6.9444444452528842E-3</v>
      </c>
      <c r="V1251" s="2" t="s">
        <v>25</v>
      </c>
      <c r="W1251" s="2" t="s">
        <v>42</v>
      </c>
    </row>
    <row r="1252" spans="1:23" ht="18" customHeight="1" x14ac:dyDescent="0.25">
      <c r="A1252" s="107">
        <v>1252</v>
      </c>
      <c r="B1252" s="3">
        <v>45351</v>
      </c>
      <c r="C1252" s="3" t="str">
        <f>TEXT(Table1[[#This Row],[CALL DATE]], "mmm yyy")</f>
        <v>Feb 2024</v>
      </c>
      <c r="D1252" s="4">
        <v>0.83333333333333304</v>
      </c>
      <c r="E1252" s="4">
        <v>0.83750000000000002</v>
      </c>
      <c r="F1252" s="130">
        <f>Table1[[#This Row],[CALL 
ATTENDED 
TIME]]-Table1[[#This Row],[CALL RECEIVED TIME]]</f>
        <v>4.1666666666669849E-3</v>
      </c>
      <c r="G1252" s="24" t="s">
        <v>3494</v>
      </c>
      <c r="H1252" s="8" t="s">
        <v>31</v>
      </c>
      <c r="I1252" s="11" t="s">
        <v>32</v>
      </c>
      <c r="J1252" s="16" t="s">
        <v>21</v>
      </c>
      <c r="K1252" s="5" t="s">
        <v>1608</v>
      </c>
      <c r="L1252" s="29" t="s">
        <v>517</v>
      </c>
      <c r="M1252" s="29" t="s">
        <v>638</v>
      </c>
      <c r="N1252" s="2" t="s">
        <v>159</v>
      </c>
      <c r="O1252" s="2" t="s">
        <v>41</v>
      </c>
      <c r="P1252" s="3">
        <v>45351</v>
      </c>
      <c r="Q1252" s="3" t="str">
        <f>TEXT(Table1[[#This Row],[END DATE ]], "MMMM YYYY")</f>
        <v>February 2024</v>
      </c>
      <c r="R1252" s="27">
        <v>0.86805555555555602</v>
      </c>
      <c r="S1252" s="6">
        <f t="shared" si="60"/>
        <v>45351.833333333336</v>
      </c>
      <c r="T1252" s="6">
        <f t="shared" si="61"/>
        <v>45351.868055555555</v>
      </c>
      <c r="U1252" s="92">
        <f t="shared" si="62"/>
        <v>3.4722222218988463E-2</v>
      </c>
      <c r="V1252" s="2" t="s">
        <v>25</v>
      </c>
      <c r="W1252" s="10" t="s">
        <v>26</v>
      </c>
    </row>
    <row r="1253" spans="1:23" ht="18" customHeight="1" x14ac:dyDescent="0.25">
      <c r="A1253" s="107">
        <v>1253</v>
      </c>
      <c r="B1253" s="3">
        <v>45351</v>
      </c>
      <c r="C1253" s="3" t="str">
        <f>TEXT(Table1[[#This Row],[CALL DATE]], "mmm yyy")</f>
        <v>Feb 2024</v>
      </c>
      <c r="D1253" s="4">
        <v>0.58333333333333337</v>
      </c>
      <c r="E1253" s="4">
        <v>0.59375</v>
      </c>
      <c r="F1253" s="130">
        <f>Table1[[#This Row],[CALL 
ATTENDED 
TIME]]-Table1[[#This Row],[CALL RECEIVED TIME]]</f>
        <v>1.041666666666663E-2</v>
      </c>
      <c r="G1253" s="24" t="s">
        <v>3494</v>
      </c>
      <c r="H1253" s="8" t="s">
        <v>31</v>
      </c>
      <c r="I1253" s="8" t="s">
        <v>32</v>
      </c>
      <c r="J1253" s="2" t="s">
        <v>77</v>
      </c>
      <c r="K1253" s="5" t="s">
        <v>1608</v>
      </c>
      <c r="L1253" s="18" t="s">
        <v>639</v>
      </c>
      <c r="M1253" s="18" t="s">
        <v>640</v>
      </c>
      <c r="N1253" s="63" t="s">
        <v>41</v>
      </c>
      <c r="O1253" s="2" t="s">
        <v>41</v>
      </c>
      <c r="P1253" s="3">
        <v>45351</v>
      </c>
      <c r="Q1253" s="3" t="str">
        <f>TEXT(Table1[[#This Row],[END DATE ]], "MMMM YYYY")</f>
        <v>February 2024</v>
      </c>
      <c r="R1253" s="4">
        <v>0.60069444444444442</v>
      </c>
      <c r="S1253" s="6">
        <f t="shared" si="60"/>
        <v>45351.583333333336</v>
      </c>
      <c r="T1253" s="6">
        <f t="shared" si="61"/>
        <v>45351.600694444445</v>
      </c>
      <c r="U1253" s="92">
        <f t="shared" si="62"/>
        <v>1.7361111109494232E-2</v>
      </c>
      <c r="V1253" s="2" t="s">
        <v>25</v>
      </c>
      <c r="W1253" s="10" t="s">
        <v>26</v>
      </c>
    </row>
    <row r="1254" spans="1:23" ht="18" customHeight="1" x14ac:dyDescent="0.25">
      <c r="A1254" s="107">
        <v>1254</v>
      </c>
      <c r="B1254" s="3">
        <v>45351</v>
      </c>
      <c r="C1254" s="3" t="str">
        <f>TEXT(Table1[[#This Row],[CALL DATE]], "mmm yyy")</f>
        <v>Feb 2024</v>
      </c>
      <c r="D1254" s="21">
        <v>0.375</v>
      </c>
      <c r="E1254" s="21">
        <v>0.38263888888888897</v>
      </c>
      <c r="F1254" s="130">
        <f>Table1[[#This Row],[CALL 
ATTENDED 
TIME]]-Table1[[#This Row],[CALL RECEIVED TIME]]</f>
        <v>7.6388888888889728E-3</v>
      </c>
      <c r="G1254" s="17" t="s">
        <v>3651</v>
      </c>
      <c r="H1254" s="5" t="s">
        <v>43</v>
      </c>
      <c r="I1254" s="5" t="s">
        <v>256</v>
      </c>
      <c r="J1254" s="5" t="s">
        <v>443</v>
      </c>
      <c r="K1254" s="5" t="s">
        <v>45</v>
      </c>
      <c r="L1254" s="22" t="s">
        <v>641</v>
      </c>
      <c r="M1254" s="22" t="s">
        <v>642</v>
      </c>
      <c r="N1254" s="23" t="s">
        <v>41</v>
      </c>
      <c r="O1254" s="23" t="s">
        <v>41</v>
      </c>
      <c r="P1254" s="3">
        <v>45351</v>
      </c>
      <c r="Q1254" s="3" t="str">
        <f>TEXT(Table1[[#This Row],[END DATE ]], "MMMM YYYY")</f>
        <v>February 2024</v>
      </c>
      <c r="R1254" s="21">
        <v>0.38888888888888901</v>
      </c>
      <c r="S1254" s="6">
        <f t="shared" si="60"/>
        <v>45351.375</v>
      </c>
      <c r="T1254" s="6">
        <f t="shared" si="61"/>
        <v>45351.388888888891</v>
      </c>
      <c r="U1254" s="92">
        <f t="shared" si="62"/>
        <v>1.3888888890505768E-2</v>
      </c>
      <c r="V1254" s="2" t="s">
        <v>25</v>
      </c>
      <c r="W1254" s="10" t="s">
        <v>47</v>
      </c>
    </row>
    <row r="1255" spans="1:23" ht="18" customHeight="1" x14ac:dyDescent="0.25">
      <c r="A1255" s="107">
        <v>1255</v>
      </c>
      <c r="B1255" s="3">
        <v>45352</v>
      </c>
      <c r="C1255" s="3" t="str">
        <f>TEXT(Table1[[#This Row],[CALL DATE]], "mmm yyy")</f>
        <v>Mar 2024</v>
      </c>
      <c r="D1255" s="4">
        <v>0.27083333333333331</v>
      </c>
      <c r="E1255" s="4">
        <v>0.27430555555555552</v>
      </c>
      <c r="F1255" s="130">
        <f>Table1[[#This Row],[CALL 
ATTENDED 
TIME]]-Table1[[#This Row],[CALL RECEIVED TIME]]</f>
        <v>3.4722222222222099E-3</v>
      </c>
      <c r="G1255" s="17" t="s">
        <v>643</v>
      </c>
      <c r="H1255" s="5" t="s">
        <v>43</v>
      </c>
      <c r="I1255" s="5" t="s">
        <v>644</v>
      </c>
      <c r="J1255" s="2" t="s">
        <v>21</v>
      </c>
      <c r="K1255" s="2" t="s">
        <v>162</v>
      </c>
      <c r="L1255" s="18" t="s">
        <v>271</v>
      </c>
      <c r="M1255" s="18" t="s">
        <v>3399</v>
      </c>
      <c r="N1255" s="63" t="s">
        <v>41</v>
      </c>
      <c r="O1255" s="2" t="s">
        <v>41</v>
      </c>
      <c r="P1255" s="3">
        <v>45352</v>
      </c>
      <c r="Q1255" s="3" t="str">
        <f>TEXT(Table1[[#This Row],[END DATE ]], "MMMM YYYY")</f>
        <v>March 2024</v>
      </c>
      <c r="R1255" s="4">
        <v>0.28125</v>
      </c>
      <c r="S1255" s="6">
        <f t="shared" si="60"/>
        <v>45352.270833333336</v>
      </c>
      <c r="T1255" s="6">
        <f t="shared" si="61"/>
        <v>45352.28125</v>
      </c>
      <c r="U1255" s="92">
        <f t="shared" si="62"/>
        <v>1.0416666664241347E-2</v>
      </c>
      <c r="V1255" s="2" t="s">
        <v>25</v>
      </c>
      <c r="W1255" s="10" t="s">
        <v>26</v>
      </c>
    </row>
    <row r="1256" spans="1:23" ht="18" customHeight="1" x14ac:dyDescent="0.25">
      <c r="A1256" s="107">
        <v>1256</v>
      </c>
      <c r="B1256" s="3">
        <v>45352</v>
      </c>
      <c r="C1256" s="3" t="str">
        <f>TEXT(Table1[[#This Row],[CALL DATE]], "mmm yyy")</f>
        <v>Mar 2024</v>
      </c>
      <c r="D1256" s="4">
        <v>0.79166666666666663</v>
      </c>
      <c r="E1256" s="4">
        <v>0.79305555555555562</v>
      </c>
      <c r="F1256" s="130">
        <f>Table1[[#This Row],[CALL 
ATTENDED 
TIME]]-Table1[[#This Row],[CALL RECEIVED TIME]]</f>
        <v>1.388888888888995E-3</v>
      </c>
      <c r="G1256" s="24" t="s">
        <v>3494</v>
      </c>
      <c r="H1256" s="8" t="s">
        <v>31</v>
      </c>
      <c r="I1256" s="11" t="s">
        <v>32</v>
      </c>
      <c r="J1256" s="2" t="s">
        <v>21</v>
      </c>
      <c r="K1256" s="5" t="s">
        <v>1608</v>
      </c>
      <c r="L1256" s="18" t="s">
        <v>645</v>
      </c>
      <c r="M1256" s="18" t="s">
        <v>646</v>
      </c>
      <c r="N1256" s="63" t="s">
        <v>41</v>
      </c>
      <c r="O1256" s="2" t="s">
        <v>41</v>
      </c>
      <c r="P1256" s="3">
        <v>45352</v>
      </c>
      <c r="Q1256" s="3" t="str">
        <f>TEXT(Table1[[#This Row],[END DATE ]], "MMMM YYYY")</f>
        <v>March 2024</v>
      </c>
      <c r="R1256" s="4">
        <v>0.83333333333333337</v>
      </c>
      <c r="S1256" s="6">
        <f t="shared" si="60"/>
        <v>45352.791666666664</v>
      </c>
      <c r="T1256" s="6">
        <f t="shared" si="61"/>
        <v>45352.833333333336</v>
      </c>
      <c r="U1256" s="92">
        <f t="shared" si="62"/>
        <v>4.1666666671517305E-2</v>
      </c>
      <c r="V1256" s="2" t="s">
        <v>25</v>
      </c>
      <c r="W1256" s="10" t="s">
        <v>26</v>
      </c>
    </row>
    <row r="1257" spans="1:23" ht="18" customHeight="1" x14ac:dyDescent="0.25">
      <c r="A1257" s="107">
        <v>1257</v>
      </c>
      <c r="B1257" s="3">
        <v>45352</v>
      </c>
      <c r="C1257" s="3" t="str">
        <f>TEXT(Table1[[#This Row],[CALL DATE]], "mmm yyy")</f>
        <v>Mar 2024</v>
      </c>
      <c r="D1257" s="4">
        <v>0.83333333333333337</v>
      </c>
      <c r="E1257" s="4">
        <v>0.83333333333333337</v>
      </c>
      <c r="F1257" s="130">
        <f>Table1[[#This Row],[CALL 
ATTENDED 
TIME]]-Table1[[#This Row],[CALL RECEIVED TIME]]</f>
        <v>0</v>
      </c>
      <c r="G1257" s="24" t="s">
        <v>3494</v>
      </c>
      <c r="H1257" s="8" t="s">
        <v>31</v>
      </c>
      <c r="I1257" s="2" t="s">
        <v>32</v>
      </c>
      <c r="J1257" s="2" t="s">
        <v>21</v>
      </c>
      <c r="K1257" s="5" t="s">
        <v>1608</v>
      </c>
      <c r="L1257" s="18" t="s">
        <v>645</v>
      </c>
      <c r="M1257" s="18" t="s">
        <v>646</v>
      </c>
      <c r="N1257" s="63" t="s">
        <v>41</v>
      </c>
      <c r="O1257" s="2" t="s">
        <v>41</v>
      </c>
      <c r="P1257" s="3">
        <v>45352</v>
      </c>
      <c r="Q1257" s="3" t="str">
        <f>TEXT(Table1[[#This Row],[END DATE ]], "MMMM YYYY")</f>
        <v>March 2024</v>
      </c>
      <c r="R1257" s="4">
        <v>0.85416666666666663</v>
      </c>
      <c r="S1257" s="6">
        <f t="shared" si="60"/>
        <v>45352.833333333336</v>
      </c>
      <c r="T1257" s="6">
        <f t="shared" si="61"/>
        <v>45352.854166666664</v>
      </c>
      <c r="U1257" s="92">
        <f t="shared" si="62"/>
        <v>2.0833333328482695E-2</v>
      </c>
      <c r="V1257" s="2" t="s">
        <v>25</v>
      </c>
      <c r="W1257" s="10" t="s">
        <v>26</v>
      </c>
    </row>
    <row r="1258" spans="1:23" ht="18" customHeight="1" x14ac:dyDescent="0.25">
      <c r="A1258" s="107">
        <v>1258</v>
      </c>
      <c r="B1258" s="3">
        <v>45352</v>
      </c>
      <c r="C1258" s="3" t="str">
        <f>TEXT(Table1[[#This Row],[CALL DATE]], "mmm yyy")</f>
        <v>Mar 2024</v>
      </c>
      <c r="D1258" s="4">
        <v>0.2951388888888889</v>
      </c>
      <c r="E1258" s="4">
        <v>0.30416666666666664</v>
      </c>
      <c r="F1258" s="130">
        <f>Table1[[#This Row],[CALL 
ATTENDED 
TIME]]-Table1[[#This Row],[CALL RECEIVED TIME]]</f>
        <v>9.0277777777777457E-3</v>
      </c>
      <c r="G1258" s="24" t="s">
        <v>3494</v>
      </c>
      <c r="H1258" s="8" t="s">
        <v>32</v>
      </c>
      <c r="I1258" s="8" t="s">
        <v>31</v>
      </c>
      <c r="J1258" s="5" t="s">
        <v>38</v>
      </c>
      <c r="K1258" s="5" t="s">
        <v>1608</v>
      </c>
      <c r="L1258" s="19" t="s">
        <v>647</v>
      </c>
      <c r="M1258" s="18" t="s">
        <v>648</v>
      </c>
      <c r="N1258" s="2" t="s">
        <v>159</v>
      </c>
      <c r="O1258" s="2" t="s">
        <v>41</v>
      </c>
      <c r="P1258" s="3">
        <v>45352</v>
      </c>
      <c r="Q1258" s="3" t="str">
        <f>TEXT(Table1[[#This Row],[END DATE ]], "MMMM YYYY")</f>
        <v>March 2024</v>
      </c>
      <c r="R1258" s="4">
        <v>0.30555555555555558</v>
      </c>
      <c r="S1258" s="6">
        <f t="shared" si="60"/>
        <v>45352.295138888891</v>
      </c>
      <c r="T1258" s="6">
        <f t="shared" si="61"/>
        <v>45352.305555555555</v>
      </c>
      <c r="U1258" s="92">
        <f t="shared" si="62"/>
        <v>1.0416666664241347E-2</v>
      </c>
      <c r="V1258" s="2" t="s">
        <v>25</v>
      </c>
      <c r="W1258" s="10" t="s">
        <v>26</v>
      </c>
    </row>
    <row r="1259" spans="1:23" ht="18" customHeight="1" x14ac:dyDescent="0.25">
      <c r="A1259" s="107">
        <v>1259</v>
      </c>
      <c r="B1259" s="3">
        <v>45352</v>
      </c>
      <c r="C1259" s="3" t="str">
        <f>TEXT(Table1[[#This Row],[CALL DATE]], "mmm yyy")</f>
        <v>Mar 2024</v>
      </c>
      <c r="D1259" s="4">
        <v>0.85069444444444453</v>
      </c>
      <c r="E1259" s="4">
        <v>0.85416666666666663</v>
      </c>
      <c r="F1259" s="130">
        <f>Table1[[#This Row],[CALL 
ATTENDED 
TIME]]-Table1[[#This Row],[CALL RECEIVED TIME]]</f>
        <v>3.4722222222220989E-3</v>
      </c>
      <c r="G1259" s="17" t="s">
        <v>3632</v>
      </c>
      <c r="H1259" s="5" t="s">
        <v>116</v>
      </c>
      <c r="I1259" s="5" t="s">
        <v>649</v>
      </c>
      <c r="J1259" s="5" t="s">
        <v>38</v>
      </c>
      <c r="K1259" s="5" t="s">
        <v>1608</v>
      </c>
      <c r="L1259" s="20" t="s">
        <v>650</v>
      </c>
      <c r="M1259" s="20" t="s">
        <v>651</v>
      </c>
      <c r="N1259" s="2" t="s">
        <v>3328</v>
      </c>
      <c r="O1259" s="5" t="s">
        <v>41</v>
      </c>
      <c r="P1259" s="3">
        <v>45352</v>
      </c>
      <c r="Q1259" s="3" t="str">
        <f>TEXT(Table1[[#This Row],[END DATE ]], "MMMM YYYY")</f>
        <v>March 2024</v>
      </c>
      <c r="R1259" s="4">
        <v>0.86458333333333337</v>
      </c>
      <c r="S1259" s="6">
        <f t="shared" si="60"/>
        <v>45352.850694444445</v>
      </c>
      <c r="T1259" s="6">
        <f t="shared" si="61"/>
        <v>45352.864583333336</v>
      </c>
      <c r="U1259" s="92">
        <f t="shared" si="62"/>
        <v>1.3888888890505768E-2</v>
      </c>
      <c r="V1259" s="2" t="s">
        <v>25</v>
      </c>
      <c r="W1259" s="2" t="s">
        <v>47</v>
      </c>
    </row>
    <row r="1260" spans="1:23" ht="18" customHeight="1" x14ac:dyDescent="0.25">
      <c r="A1260" s="107">
        <v>1260</v>
      </c>
      <c r="B1260" s="3">
        <v>45352</v>
      </c>
      <c r="C1260" s="3" t="str">
        <f>TEXT(Table1[[#This Row],[CALL DATE]], "mmm yyy")</f>
        <v>Mar 2024</v>
      </c>
      <c r="D1260" s="4">
        <v>0.33333333333333331</v>
      </c>
      <c r="E1260" s="4">
        <v>0.34027777777777773</v>
      </c>
      <c r="F1260" s="130">
        <f>Table1[[#This Row],[CALL 
ATTENDED 
TIME]]-Table1[[#This Row],[CALL RECEIVED TIME]]</f>
        <v>6.9444444444444198E-3</v>
      </c>
      <c r="G1260" s="24" t="s">
        <v>3494</v>
      </c>
      <c r="H1260" s="8" t="s">
        <v>32</v>
      </c>
      <c r="I1260" s="8" t="s">
        <v>31</v>
      </c>
      <c r="J1260" s="14" t="s">
        <v>77</v>
      </c>
      <c r="K1260" s="5" t="s">
        <v>1608</v>
      </c>
      <c r="L1260" s="24" t="s">
        <v>521</v>
      </c>
      <c r="M1260" s="18" t="s">
        <v>652</v>
      </c>
      <c r="N1260" s="16" t="s">
        <v>159</v>
      </c>
      <c r="O1260" s="2" t="s">
        <v>41</v>
      </c>
      <c r="P1260" s="3">
        <v>45352</v>
      </c>
      <c r="Q1260" s="3" t="str">
        <f>TEXT(Table1[[#This Row],[END DATE ]], "MMMM YYYY")</f>
        <v>March 2024</v>
      </c>
      <c r="R1260" s="4">
        <v>0.35416666666666669</v>
      </c>
      <c r="S1260" s="6">
        <f t="shared" si="60"/>
        <v>45352.333333333336</v>
      </c>
      <c r="T1260" s="6">
        <f t="shared" si="61"/>
        <v>45352.354166666664</v>
      </c>
      <c r="U1260" s="92">
        <f t="shared" si="62"/>
        <v>2.0833333328482695E-2</v>
      </c>
      <c r="V1260" s="2" t="s">
        <v>25</v>
      </c>
      <c r="W1260" s="10" t="s">
        <v>26</v>
      </c>
    </row>
    <row r="1261" spans="1:23" ht="18" customHeight="1" x14ac:dyDescent="0.25">
      <c r="A1261" s="107">
        <v>1261</v>
      </c>
      <c r="B1261" s="26">
        <v>45352</v>
      </c>
      <c r="C1261" s="26" t="str">
        <f>TEXT(Table1[[#This Row],[CALL DATE]], "mmm yyy")</f>
        <v>Mar 2024</v>
      </c>
      <c r="D1261" s="33">
        <v>0.42361111111111099</v>
      </c>
      <c r="E1261" s="33">
        <v>0.4375</v>
      </c>
      <c r="F1261" s="130">
        <f>Table1[[#This Row],[CALL 
ATTENDED 
TIME]]-Table1[[#This Row],[CALL RECEIVED TIME]]</f>
        <v>1.3888888888889006E-2</v>
      </c>
      <c r="G1261" s="17" t="s">
        <v>3641</v>
      </c>
      <c r="H1261" s="34" t="s">
        <v>36</v>
      </c>
      <c r="I1261" s="34" t="s">
        <v>37</v>
      </c>
      <c r="J1261" s="34" t="s">
        <v>54</v>
      </c>
      <c r="K1261" s="5" t="s">
        <v>88</v>
      </c>
      <c r="L1261" s="17" t="s">
        <v>22</v>
      </c>
      <c r="M1261" s="17" t="s">
        <v>653</v>
      </c>
      <c r="N1261" s="5" t="s">
        <v>41</v>
      </c>
      <c r="O1261" s="5" t="s">
        <v>41</v>
      </c>
      <c r="P1261" s="3">
        <v>45352</v>
      </c>
      <c r="Q1261" s="3" t="str">
        <f>TEXT(Table1[[#This Row],[END DATE ]], "MMMM YYYY")</f>
        <v>March 2024</v>
      </c>
      <c r="R1261" s="21">
        <v>0.44444444444444398</v>
      </c>
      <c r="S1261" s="6">
        <f t="shared" si="60"/>
        <v>45352.423611111109</v>
      </c>
      <c r="T1261" s="6">
        <f t="shared" si="61"/>
        <v>45352.444444444445</v>
      </c>
      <c r="U1261" s="92">
        <f t="shared" si="62"/>
        <v>2.0833333335758653E-2</v>
      </c>
      <c r="V1261" s="2" t="s">
        <v>25</v>
      </c>
      <c r="W1261" s="2" t="s">
        <v>42</v>
      </c>
    </row>
    <row r="1262" spans="1:23" ht="18" customHeight="1" x14ac:dyDescent="0.25">
      <c r="A1262" s="107">
        <v>1262</v>
      </c>
      <c r="B1262" s="3">
        <v>45353</v>
      </c>
      <c r="C1262" s="3" t="str">
        <f>TEXT(Table1[[#This Row],[CALL DATE]], "mmm yyy")</f>
        <v>Mar 2024</v>
      </c>
      <c r="D1262" s="4">
        <v>0.4236111111111111</v>
      </c>
      <c r="E1262" s="4">
        <v>0.42708333333333331</v>
      </c>
      <c r="F1262" s="130">
        <f>Table1[[#This Row],[CALL 
ATTENDED 
TIME]]-Table1[[#This Row],[CALL RECEIVED TIME]]</f>
        <v>3.4722222222222099E-3</v>
      </c>
      <c r="G1262" s="17" t="s">
        <v>3641</v>
      </c>
      <c r="H1262" s="5" t="s">
        <v>36</v>
      </c>
      <c r="I1262" s="5" t="s">
        <v>37</v>
      </c>
      <c r="J1262" s="5" t="s">
        <v>38</v>
      </c>
      <c r="K1262" s="5" t="s">
        <v>1608</v>
      </c>
      <c r="L1262" s="17" t="s">
        <v>654</v>
      </c>
      <c r="M1262" s="17" t="s">
        <v>655</v>
      </c>
      <c r="N1262" s="5" t="s">
        <v>41</v>
      </c>
      <c r="O1262" s="5" t="s">
        <v>41</v>
      </c>
      <c r="P1262" s="3">
        <v>45353</v>
      </c>
      <c r="Q1262" s="3" t="str">
        <f>TEXT(Table1[[#This Row],[END DATE ]], "MMMM YYYY")</f>
        <v>March 2024</v>
      </c>
      <c r="R1262" s="4">
        <v>0.44444444444444442</v>
      </c>
      <c r="S1262" s="6">
        <f t="shared" si="60"/>
        <v>45353.423611111109</v>
      </c>
      <c r="T1262" s="6">
        <f t="shared" si="61"/>
        <v>45353.444444444445</v>
      </c>
      <c r="U1262" s="92">
        <f t="shared" si="62"/>
        <v>2.0833333335758653E-2</v>
      </c>
      <c r="V1262" s="2" t="s">
        <v>25</v>
      </c>
      <c r="W1262" s="2" t="s">
        <v>42</v>
      </c>
    </row>
    <row r="1263" spans="1:23" ht="18" customHeight="1" x14ac:dyDescent="0.25">
      <c r="A1263" s="107">
        <v>1263</v>
      </c>
      <c r="B1263" s="3">
        <v>45353</v>
      </c>
      <c r="C1263" s="3" t="str">
        <f>TEXT(Table1[[#This Row],[CALL DATE]], "mmm yyy")</f>
        <v>Mar 2024</v>
      </c>
      <c r="D1263" s="4">
        <v>0.63541666666666663</v>
      </c>
      <c r="E1263" s="4">
        <v>0.63888888888888895</v>
      </c>
      <c r="F1263" s="130">
        <f>Table1[[#This Row],[CALL 
ATTENDED 
TIME]]-Table1[[#This Row],[CALL RECEIVED TIME]]</f>
        <v>3.4722222222223209E-3</v>
      </c>
      <c r="G1263" s="17" t="s">
        <v>3651</v>
      </c>
      <c r="H1263" s="5" t="s">
        <v>43</v>
      </c>
      <c r="I1263" s="5" t="s">
        <v>44</v>
      </c>
      <c r="J1263" s="5" t="s">
        <v>38</v>
      </c>
      <c r="K1263" s="5" t="s">
        <v>45</v>
      </c>
      <c r="L1263" s="17" t="s">
        <v>656</v>
      </c>
      <c r="M1263" s="17" t="s">
        <v>3488</v>
      </c>
      <c r="N1263" s="5" t="s">
        <v>41</v>
      </c>
      <c r="O1263" s="5" t="s">
        <v>41</v>
      </c>
      <c r="P1263" s="3">
        <v>45353</v>
      </c>
      <c r="Q1263" s="3" t="str">
        <f>TEXT(Table1[[#This Row],[END DATE ]], "MMMM YYYY")</f>
        <v>March 2024</v>
      </c>
      <c r="R1263" s="4">
        <v>0.65972222222222221</v>
      </c>
      <c r="S1263" s="6">
        <f t="shared" si="60"/>
        <v>45353.635416666664</v>
      </c>
      <c r="T1263" s="6">
        <f t="shared" si="61"/>
        <v>45353.659722222219</v>
      </c>
      <c r="U1263" s="92">
        <f t="shared" si="62"/>
        <v>2.4305555554747116E-2</v>
      </c>
      <c r="V1263" s="2" t="s">
        <v>25</v>
      </c>
      <c r="W1263" s="2" t="s">
        <v>47</v>
      </c>
    </row>
    <row r="1264" spans="1:23" ht="18" customHeight="1" x14ac:dyDescent="0.25">
      <c r="A1264" s="107">
        <v>1264</v>
      </c>
      <c r="B1264" s="3">
        <v>45353</v>
      </c>
      <c r="C1264" s="3" t="str">
        <f>TEXT(Table1[[#This Row],[CALL DATE]], "mmm yyy")</f>
        <v>Mar 2024</v>
      </c>
      <c r="D1264" s="4">
        <v>0.71527777777777779</v>
      </c>
      <c r="E1264" s="4">
        <v>0.71875</v>
      </c>
      <c r="F1264" s="130">
        <f>Table1[[#This Row],[CALL 
ATTENDED 
TIME]]-Table1[[#This Row],[CALL RECEIVED TIME]]</f>
        <v>3.4722222222222099E-3</v>
      </c>
      <c r="G1264" s="17" t="s">
        <v>3639</v>
      </c>
      <c r="H1264" s="5" t="s">
        <v>3361</v>
      </c>
      <c r="I1264" s="5" t="s">
        <v>245</v>
      </c>
      <c r="J1264" s="5" t="s">
        <v>38</v>
      </c>
      <c r="K1264" s="2" t="s">
        <v>111</v>
      </c>
      <c r="L1264" s="25" t="s">
        <v>658</v>
      </c>
      <c r="M1264" s="17" t="s">
        <v>659</v>
      </c>
      <c r="N1264" s="5" t="s">
        <v>3329</v>
      </c>
      <c r="O1264" s="5" t="s">
        <v>41</v>
      </c>
      <c r="P1264" s="3">
        <v>45353</v>
      </c>
      <c r="Q1264" s="3" t="str">
        <f>TEXT(Table1[[#This Row],[END DATE ]], "MMMM YYYY")</f>
        <v>March 2024</v>
      </c>
      <c r="R1264" s="4">
        <v>0.73958333333333337</v>
      </c>
      <c r="S1264" s="6">
        <f t="shared" si="60"/>
        <v>45353.715277777781</v>
      </c>
      <c r="T1264" s="6">
        <f t="shared" si="61"/>
        <v>45353.739583333336</v>
      </c>
      <c r="U1264" s="92">
        <f t="shared" si="62"/>
        <v>2.4305555554747116E-2</v>
      </c>
      <c r="V1264" s="2" t="s">
        <v>25</v>
      </c>
      <c r="W1264" s="2" t="s">
        <v>42</v>
      </c>
    </row>
    <row r="1265" spans="1:23" ht="18" customHeight="1" x14ac:dyDescent="0.25">
      <c r="A1265" s="107">
        <v>1265</v>
      </c>
      <c r="B1265" s="3">
        <v>45353</v>
      </c>
      <c r="C1265" s="3" t="str">
        <f>TEXT(Table1[[#This Row],[CALL DATE]], "mmm yyy")</f>
        <v>Mar 2024</v>
      </c>
      <c r="D1265" s="4">
        <v>0.38194444444444442</v>
      </c>
      <c r="E1265" s="4">
        <v>0.3888888888888889</v>
      </c>
      <c r="F1265" s="130">
        <f>Table1[[#This Row],[CALL 
ATTENDED 
TIME]]-Table1[[#This Row],[CALL RECEIVED TIME]]</f>
        <v>6.9444444444444753E-3</v>
      </c>
      <c r="G1265" s="17" t="s">
        <v>3641</v>
      </c>
      <c r="H1265" s="5" t="s">
        <v>36</v>
      </c>
      <c r="I1265" s="5" t="s">
        <v>37</v>
      </c>
      <c r="J1265" s="14" t="s">
        <v>77</v>
      </c>
      <c r="K1265" s="5" t="s">
        <v>1608</v>
      </c>
      <c r="L1265" s="18" t="s">
        <v>660</v>
      </c>
      <c r="M1265" s="18" t="s">
        <v>661</v>
      </c>
      <c r="N1265" s="2" t="s">
        <v>41</v>
      </c>
      <c r="O1265" s="2" t="s">
        <v>41</v>
      </c>
      <c r="P1265" s="3">
        <v>45353</v>
      </c>
      <c r="Q1265" s="3" t="str">
        <f>TEXT(Table1[[#This Row],[END DATE ]], "MMMM YYYY")</f>
        <v>March 2024</v>
      </c>
      <c r="R1265" s="4">
        <v>0.39583333333333331</v>
      </c>
      <c r="S1265" s="6">
        <f t="shared" si="60"/>
        <v>45353.381944444445</v>
      </c>
      <c r="T1265" s="6">
        <f t="shared" si="61"/>
        <v>45353.395833333336</v>
      </c>
      <c r="U1265" s="92">
        <f t="shared" si="62"/>
        <v>1.3888888890505768E-2</v>
      </c>
      <c r="V1265" s="2" t="s">
        <v>25</v>
      </c>
      <c r="W1265" s="2" t="s">
        <v>42</v>
      </c>
    </row>
    <row r="1266" spans="1:23" ht="18" customHeight="1" x14ac:dyDescent="0.25">
      <c r="A1266" s="107">
        <v>1266</v>
      </c>
      <c r="B1266" s="3">
        <v>45353</v>
      </c>
      <c r="C1266" s="3" t="str">
        <f>TEXT(Table1[[#This Row],[CALL DATE]], "mmm yyy")</f>
        <v>Mar 2024</v>
      </c>
      <c r="D1266" s="4">
        <v>0.4375</v>
      </c>
      <c r="E1266" s="4">
        <v>0.44444444444444442</v>
      </c>
      <c r="F1266" s="130">
        <f>Table1[[#This Row],[CALL 
ATTENDED 
TIME]]-Table1[[#This Row],[CALL RECEIVED TIME]]</f>
        <v>6.9444444444444198E-3</v>
      </c>
      <c r="G1266" s="17" t="s">
        <v>662</v>
      </c>
      <c r="H1266" s="5" t="s">
        <v>355</v>
      </c>
      <c r="I1266" s="5" t="s">
        <v>663</v>
      </c>
      <c r="J1266" s="14" t="s">
        <v>77</v>
      </c>
      <c r="K1266" s="5" t="s">
        <v>45</v>
      </c>
      <c r="L1266" s="18" t="s">
        <v>664</v>
      </c>
      <c r="M1266" s="18" t="s">
        <v>665</v>
      </c>
      <c r="N1266" s="2" t="s">
        <v>666</v>
      </c>
      <c r="O1266" s="2" t="s">
        <v>41</v>
      </c>
      <c r="P1266" s="3">
        <v>45353</v>
      </c>
      <c r="Q1266" s="3" t="str">
        <f>TEXT(Table1[[#This Row],[END DATE ]], "MMMM YYYY")</f>
        <v>March 2024</v>
      </c>
      <c r="R1266" s="4">
        <v>0.45833333333333331</v>
      </c>
      <c r="S1266" s="6">
        <f t="shared" si="60"/>
        <v>45353.4375</v>
      </c>
      <c r="T1266" s="6">
        <f t="shared" si="61"/>
        <v>45353.458333333336</v>
      </c>
      <c r="U1266" s="92">
        <f t="shared" si="62"/>
        <v>2.0833333335758653E-2</v>
      </c>
      <c r="V1266" s="2" t="s">
        <v>25</v>
      </c>
      <c r="W1266" s="10" t="s">
        <v>26</v>
      </c>
    </row>
    <row r="1267" spans="1:23" ht="18" customHeight="1" x14ac:dyDescent="0.25">
      <c r="A1267" s="107">
        <v>1267</v>
      </c>
      <c r="B1267" s="3">
        <v>45353</v>
      </c>
      <c r="C1267" s="3" t="str">
        <f>TEXT(Table1[[#This Row],[CALL DATE]], "mmm yyy")</f>
        <v>Mar 2024</v>
      </c>
      <c r="D1267" s="4">
        <v>0.64583333333333337</v>
      </c>
      <c r="E1267" s="4">
        <v>0.65625</v>
      </c>
      <c r="F1267" s="130">
        <f>Table1[[#This Row],[CALL 
ATTENDED 
TIME]]-Table1[[#This Row],[CALL RECEIVED TIME]]</f>
        <v>1.041666666666663E-2</v>
      </c>
      <c r="G1267" s="17" t="s">
        <v>557</v>
      </c>
      <c r="H1267" s="5" t="s">
        <v>558</v>
      </c>
      <c r="I1267" s="5" t="s">
        <v>559</v>
      </c>
      <c r="J1267" s="14" t="s">
        <v>77</v>
      </c>
      <c r="K1267" s="5" t="s">
        <v>45</v>
      </c>
      <c r="L1267" s="18" t="s">
        <v>601</v>
      </c>
      <c r="M1267" s="18" t="s">
        <v>667</v>
      </c>
      <c r="N1267" s="2" t="s">
        <v>668</v>
      </c>
      <c r="O1267" s="2" t="s">
        <v>41</v>
      </c>
      <c r="P1267" s="3">
        <v>45353</v>
      </c>
      <c r="Q1267" s="3" t="str">
        <f>TEXT(Table1[[#This Row],[END DATE ]], "MMMM YYYY")</f>
        <v>March 2024</v>
      </c>
      <c r="R1267" s="4">
        <v>0.67708333333333337</v>
      </c>
      <c r="S1267" s="6">
        <f t="shared" si="60"/>
        <v>45353.645833333336</v>
      </c>
      <c r="T1267" s="6">
        <f t="shared" si="61"/>
        <v>45353.677083333336</v>
      </c>
      <c r="U1267" s="92">
        <f t="shared" si="62"/>
        <v>3.125E-2</v>
      </c>
      <c r="V1267" s="2" t="s">
        <v>25</v>
      </c>
      <c r="W1267" s="10" t="s">
        <v>26</v>
      </c>
    </row>
    <row r="1268" spans="1:23" ht="18" customHeight="1" x14ac:dyDescent="0.25">
      <c r="A1268" s="107">
        <v>1268</v>
      </c>
      <c r="B1268" s="26">
        <v>45353</v>
      </c>
      <c r="C1268" s="26" t="str">
        <f>TEXT(Table1[[#This Row],[CALL DATE]], "mmm yyy")</f>
        <v>Mar 2024</v>
      </c>
      <c r="D1268" s="33">
        <v>0.46527777777777801</v>
      </c>
      <c r="E1268" s="33">
        <v>0.47916666666666702</v>
      </c>
      <c r="F1268" s="130">
        <f>Table1[[#This Row],[CALL 
ATTENDED 
TIME]]-Table1[[#This Row],[CALL RECEIVED TIME]]</f>
        <v>1.3888888888889006E-2</v>
      </c>
      <c r="G1268" s="35" t="s">
        <v>3676</v>
      </c>
      <c r="H1268" s="34" t="s">
        <v>43</v>
      </c>
      <c r="I1268" s="34" t="s">
        <v>234</v>
      </c>
      <c r="J1268" s="34" t="s">
        <v>54</v>
      </c>
      <c r="K1268" s="5" t="s">
        <v>88</v>
      </c>
      <c r="L1268" s="18" t="s">
        <v>669</v>
      </c>
      <c r="M1268" s="18" t="s">
        <v>670</v>
      </c>
      <c r="N1268" s="63" t="s">
        <v>41</v>
      </c>
      <c r="O1268" s="2" t="s">
        <v>41</v>
      </c>
      <c r="P1268" s="3">
        <v>45353</v>
      </c>
      <c r="Q1268" s="3" t="str">
        <f>TEXT(Table1[[#This Row],[END DATE ]], "MMMM YYYY")</f>
        <v>March 2024</v>
      </c>
      <c r="R1268" s="21">
        <v>0.48611111111111099</v>
      </c>
      <c r="S1268" s="6">
        <f t="shared" si="60"/>
        <v>45353.465277777781</v>
      </c>
      <c r="T1268" s="6">
        <f t="shared" si="61"/>
        <v>45353.486111111109</v>
      </c>
      <c r="U1268" s="92">
        <f t="shared" si="62"/>
        <v>2.0833333328482695E-2</v>
      </c>
      <c r="V1268" s="2" t="s">
        <v>25</v>
      </c>
      <c r="W1268" s="10" t="s">
        <v>26</v>
      </c>
    </row>
    <row r="1269" spans="1:23" ht="18" customHeight="1" x14ac:dyDescent="0.25">
      <c r="A1269" s="107">
        <v>1269</v>
      </c>
      <c r="B1269" s="26">
        <v>45354</v>
      </c>
      <c r="C1269" s="26" t="str">
        <f>TEXT(Table1[[#This Row],[CALL DATE]], "mmm yyy")</f>
        <v>Mar 2024</v>
      </c>
      <c r="D1269" s="27">
        <v>0.91666666666666696</v>
      </c>
      <c r="E1269" s="27">
        <v>0.91944444444444395</v>
      </c>
      <c r="F1269" s="130">
        <f>Table1[[#This Row],[CALL 
ATTENDED 
TIME]]-Table1[[#This Row],[CALL RECEIVED TIME]]</f>
        <v>2.7777777777769908E-3</v>
      </c>
      <c r="G1269" s="17" t="s">
        <v>3649</v>
      </c>
      <c r="H1269" s="5" t="s">
        <v>19</v>
      </c>
      <c r="I1269" s="5" t="s">
        <v>149</v>
      </c>
      <c r="J1269" s="16" t="s">
        <v>21</v>
      </c>
      <c r="K1269" s="5" t="s">
        <v>1608</v>
      </c>
      <c r="L1269" s="18" t="s">
        <v>671</v>
      </c>
      <c r="M1269" s="18" t="s">
        <v>672</v>
      </c>
      <c r="N1269" s="2" t="s">
        <v>673</v>
      </c>
      <c r="O1269" s="2" t="s">
        <v>41</v>
      </c>
      <c r="P1269" s="3">
        <v>45354</v>
      </c>
      <c r="Q1269" s="3" t="str">
        <f>TEXT(Table1[[#This Row],[END DATE ]], "MMMM YYYY")</f>
        <v>March 2024</v>
      </c>
      <c r="R1269" s="4">
        <v>0.94444444444444398</v>
      </c>
      <c r="S1269" s="6">
        <f t="shared" si="60"/>
        <v>45354.916666666664</v>
      </c>
      <c r="T1269" s="6">
        <f t="shared" si="61"/>
        <v>45354.944444444445</v>
      </c>
      <c r="U1269" s="92">
        <f t="shared" si="62"/>
        <v>2.7777777781011537E-2</v>
      </c>
      <c r="V1269" s="2" t="s">
        <v>25</v>
      </c>
      <c r="W1269" s="2" t="s">
        <v>42</v>
      </c>
    </row>
    <row r="1270" spans="1:23" ht="18" customHeight="1" x14ac:dyDescent="0.25">
      <c r="A1270" s="107">
        <v>1270</v>
      </c>
      <c r="B1270" s="26">
        <v>45354</v>
      </c>
      <c r="C1270" s="26" t="str">
        <f>TEXT(Table1[[#This Row],[CALL DATE]], "mmm yyy")</f>
        <v>Mar 2024</v>
      </c>
      <c r="D1270" s="27">
        <v>0.94444444444444398</v>
      </c>
      <c r="E1270" s="27">
        <v>0.94444444444444398</v>
      </c>
      <c r="F1270" s="130">
        <f>Table1[[#This Row],[CALL 
ATTENDED 
TIME]]-Table1[[#This Row],[CALL RECEIVED TIME]]</f>
        <v>0</v>
      </c>
      <c r="G1270" s="17" t="s">
        <v>3649</v>
      </c>
      <c r="H1270" s="5" t="s">
        <v>19</v>
      </c>
      <c r="I1270" s="5" t="s">
        <v>149</v>
      </c>
      <c r="J1270" s="16" t="s">
        <v>21</v>
      </c>
      <c r="K1270" s="5" t="s">
        <v>1608</v>
      </c>
      <c r="L1270" s="18" t="s">
        <v>674</v>
      </c>
      <c r="M1270" s="18" t="s">
        <v>675</v>
      </c>
      <c r="N1270" s="2" t="s">
        <v>41</v>
      </c>
      <c r="O1270" s="2" t="s">
        <v>41</v>
      </c>
      <c r="P1270" s="3">
        <v>45354</v>
      </c>
      <c r="Q1270" s="3" t="str">
        <f>TEXT(Table1[[#This Row],[END DATE ]], "MMMM YYYY")</f>
        <v>March 2024</v>
      </c>
      <c r="R1270" s="4">
        <v>0.95833333333333304</v>
      </c>
      <c r="S1270" s="6">
        <f t="shared" si="60"/>
        <v>45354.944444444445</v>
      </c>
      <c r="T1270" s="6">
        <f t="shared" si="61"/>
        <v>45354.958333333336</v>
      </c>
      <c r="U1270" s="92">
        <f t="shared" si="62"/>
        <v>1.3888888890505768E-2</v>
      </c>
      <c r="V1270" s="2" t="s">
        <v>25</v>
      </c>
      <c r="W1270" s="2" t="s">
        <v>42</v>
      </c>
    </row>
    <row r="1271" spans="1:23" ht="18" customHeight="1" x14ac:dyDescent="0.25">
      <c r="A1271" s="107">
        <v>1271</v>
      </c>
      <c r="B1271" s="3">
        <v>45354</v>
      </c>
      <c r="C1271" s="3" t="str">
        <f>TEXT(Table1[[#This Row],[CALL DATE]], "mmm yyy")</f>
        <v>Mar 2024</v>
      </c>
      <c r="D1271" s="4">
        <v>0.54166666666666663</v>
      </c>
      <c r="E1271" s="4">
        <v>0.54861111111111105</v>
      </c>
      <c r="F1271" s="130">
        <f>Table1[[#This Row],[CALL 
ATTENDED 
TIME]]-Table1[[#This Row],[CALL RECEIVED TIME]]</f>
        <v>6.9444444444444198E-3</v>
      </c>
      <c r="G1271" s="17" t="s">
        <v>3654</v>
      </c>
      <c r="H1271" s="5" t="s">
        <v>27</v>
      </c>
      <c r="I1271" s="5" t="s">
        <v>273</v>
      </c>
      <c r="J1271" s="2" t="s">
        <v>77</v>
      </c>
      <c r="K1271" s="5" t="s">
        <v>88</v>
      </c>
      <c r="L1271" s="18" t="s">
        <v>676</v>
      </c>
      <c r="M1271" s="18" t="s">
        <v>677</v>
      </c>
      <c r="N1271" s="63" t="s">
        <v>41</v>
      </c>
      <c r="O1271" s="2" t="s">
        <v>41</v>
      </c>
      <c r="P1271" s="3">
        <v>45354</v>
      </c>
      <c r="Q1271" s="3" t="str">
        <f>TEXT(Table1[[#This Row],[END DATE ]], "MMMM YYYY")</f>
        <v>March 2024</v>
      </c>
      <c r="R1271" s="4">
        <v>0.55555555555555558</v>
      </c>
      <c r="S1271" s="6">
        <f t="shared" si="60"/>
        <v>45354.541666666664</v>
      </c>
      <c r="T1271" s="6">
        <f t="shared" si="61"/>
        <v>45354.555555555555</v>
      </c>
      <c r="U1271" s="92">
        <f t="shared" si="62"/>
        <v>1.3888888890505768E-2</v>
      </c>
      <c r="V1271" s="2" t="s">
        <v>25</v>
      </c>
      <c r="W1271" s="10" t="s">
        <v>26</v>
      </c>
    </row>
    <row r="1272" spans="1:23" ht="18" customHeight="1" x14ac:dyDescent="0.25">
      <c r="A1272" s="107">
        <v>1272</v>
      </c>
      <c r="B1272" s="3">
        <v>45354</v>
      </c>
      <c r="C1272" s="3" t="str">
        <f>TEXT(Table1[[#This Row],[CALL DATE]], "mmm yyy")</f>
        <v>Mar 2024</v>
      </c>
      <c r="D1272" s="4">
        <v>0.55555555555555558</v>
      </c>
      <c r="E1272" s="4">
        <v>0.55555555555555558</v>
      </c>
      <c r="F1272" s="130">
        <f>Table1[[#This Row],[CALL 
ATTENDED 
TIME]]-Table1[[#This Row],[CALL RECEIVED TIME]]</f>
        <v>0</v>
      </c>
      <c r="G1272" s="17" t="s">
        <v>3654</v>
      </c>
      <c r="H1272" s="5" t="s">
        <v>27</v>
      </c>
      <c r="I1272" s="5" t="s">
        <v>28</v>
      </c>
      <c r="J1272" s="2" t="s">
        <v>77</v>
      </c>
      <c r="K1272" s="5" t="s">
        <v>88</v>
      </c>
      <c r="L1272" s="18" t="s">
        <v>676</v>
      </c>
      <c r="M1272" s="18" t="s">
        <v>677</v>
      </c>
      <c r="N1272" s="63" t="s">
        <v>41</v>
      </c>
      <c r="O1272" s="2" t="s">
        <v>41</v>
      </c>
      <c r="P1272" s="3">
        <v>45354</v>
      </c>
      <c r="Q1272" s="3" t="str">
        <f>TEXT(Table1[[#This Row],[END DATE ]], "MMMM YYYY")</f>
        <v>March 2024</v>
      </c>
      <c r="R1272" s="4">
        <v>0.5625</v>
      </c>
      <c r="S1272" s="6">
        <f t="shared" si="60"/>
        <v>45354.555555555555</v>
      </c>
      <c r="T1272" s="6">
        <f t="shared" si="61"/>
        <v>45354.5625</v>
      </c>
      <c r="U1272" s="92">
        <f t="shared" si="62"/>
        <v>6.9444444452528842E-3</v>
      </c>
      <c r="V1272" s="2" t="s">
        <v>25</v>
      </c>
      <c r="W1272" s="10" t="s">
        <v>26</v>
      </c>
    </row>
    <row r="1273" spans="1:23" ht="18" customHeight="1" x14ac:dyDescent="0.25">
      <c r="A1273" s="107">
        <v>1273</v>
      </c>
      <c r="B1273" s="26">
        <v>45354</v>
      </c>
      <c r="C1273" s="26" t="str">
        <f>TEXT(Table1[[#This Row],[CALL DATE]], "mmm yyy")</f>
        <v>Mar 2024</v>
      </c>
      <c r="D1273" s="33">
        <v>0.41666666666666702</v>
      </c>
      <c r="E1273" s="33">
        <v>0.42361111111111099</v>
      </c>
      <c r="F1273" s="130">
        <f>Table1[[#This Row],[CALL 
ATTENDED 
TIME]]-Table1[[#This Row],[CALL RECEIVED TIME]]</f>
        <v>6.9444444444439757E-3</v>
      </c>
      <c r="G1273" s="35" t="s">
        <v>678</v>
      </c>
      <c r="H1273" s="34" t="s">
        <v>679</v>
      </c>
      <c r="I1273" s="34" t="s">
        <v>680</v>
      </c>
      <c r="J1273" s="34" t="s">
        <v>54</v>
      </c>
      <c r="K1273" s="34" t="s">
        <v>721</v>
      </c>
      <c r="L1273" s="18" t="s">
        <v>232</v>
      </c>
      <c r="M1273" s="18" t="s">
        <v>681</v>
      </c>
      <c r="N1273" s="63" t="s">
        <v>41</v>
      </c>
      <c r="O1273" s="2" t="s">
        <v>41</v>
      </c>
      <c r="P1273" s="3">
        <v>45354</v>
      </c>
      <c r="Q1273" s="3" t="str">
        <f>TEXT(Table1[[#This Row],[END DATE ]], "MMMM YYYY")</f>
        <v>March 2024</v>
      </c>
      <c r="R1273" s="21">
        <v>0.44444444444444398</v>
      </c>
      <c r="S1273" s="6">
        <f t="shared" si="60"/>
        <v>45354.416666666664</v>
      </c>
      <c r="T1273" s="6">
        <f t="shared" si="61"/>
        <v>45354.444444444445</v>
      </c>
      <c r="U1273" s="92">
        <f t="shared" si="62"/>
        <v>2.7777777781011537E-2</v>
      </c>
      <c r="V1273" s="2" t="s">
        <v>25</v>
      </c>
      <c r="W1273" s="10" t="s">
        <v>26</v>
      </c>
    </row>
    <row r="1274" spans="1:23" ht="18" customHeight="1" x14ac:dyDescent="0.25">
      <c r="A1274" s="107">
        <v>1274</v>
      </c>
      <c r="B1274" s="36">
        <v>45355</v>
      </c>
      <c r="C1274" s="36" t="str">
        <f>TEXT(Table1[[#This Row],[CALL DATE]], "mmm yyy")</f>
        <v>Mar 2024</v>
      </c>
      <c r="D1274" s="21">
        <v>0.60416666666666696</v>
      </c>
      <c r="E1274" s="21">
        <v>0.60763888888888895</v>
      </c>
      <c r="F1274" s="130">
        <f>Table1[[#This Row],[CALL 
ATTENDED 
TIME]]-Table1[[#This Row],[CALL RECEIVED TIME]]</f>
        <v>3.4722222222219878E-3</v>
      </c>
      <c r="G1274" s="17" t="s">
        <v>3654</v>
      </c>
      <c r="H1274" s="5" t="s">
        <v>27</v>
      </c>
      <c r="I1274" s="5" t="s">
        <v>28</v>
      </c>
      <c r="J1274" s="37" t="s">
        <v>443</v>
      </c>
      <c r="K1274" s="2" t="s">
        <v>162</v>
      </c>
      <c r="L1274" s="22" t="s">
        <v>682</v>
      </c>
      <c r="M1274" s="22" t="s">
        <v>683</v>
      </c>
      <c r="N1274" s="63" t="s">
        <v>41</v>
      </c>
      <c r="O1274" s="2" t="s">
        <v>41</v>
      </c>
      <c r="P1274" s="36">
        <v>45355</v>
      </c>
      <c r="Q1274" s="36" t="str">
        <f>TEXT(Table1[[#This Row],[END DATE ]], "MMMM YYYY")</f>
        <v>March 2024</v>
      </c>
      <c r="R1274" s="21">
        <v>0.61111111111111105</v>
      </c>
      <c r="S1274" s="6">
        <f t="shared" si="60"/>
        <v>45355.604166666664</v>
      </c>
      <c r="T1274" s="6">
        <f t="shared" si="61"/>
        <v>45355.611111111109</v>
      </c>
      <c r="U1274" s="92">
        <f t="shared" si="62"/>
        <v>6.9444444452528842E-3</v>
      </c>
      <c r="V1274" s="2" t="s">
        <v>25</v>
      </c>
      <c r="W1274" s="10" t="s">
        <v>26</v>
      </c>
    </row>
    <row r="1275" spans="1:23" ht="18" customHeight="1" x14ac:dyDescent="0.25">
      <c r="A1275" s="107">
        <v>1275</v>
      </c>
      <c r="B1275" s="36">
        <v>45355</v>
      </c>
      <c r="C1275" s="36" t="str">
        <f>TEXT(Table1[[#This Row],[CALL DATE]], "mmm yyy")</f>
        <v>Mar 2024</v>
      </c>
      <c r="D1275" s="21">
        <v>0.56944444444444398</v>
      </c>
      <c r="E1275" s="21">
        <v>0.57291666666666696</v>
      </c>
      <c r="F1275" s="130">
        <f>Table1[[#This Row],[CALL 
ATTENDED 
TIME]]-Table1[[#This Row],[CALL RECEIVED TIME]]</f>
        <v>3.472222222222987E-3</v>
      </c>
      <c r="G1275" s="17" t="s">
        <v>3676</v>
      </c>
      <c r="H1275" s="37" t="s">
        <v>43</v>
      </c>
      <c r="I1275" s="37" t="s">
        <v>205</v>
      </c>
      <c r="J1275" s="10" t="s">
        <v>443</v>
      </c>
      <c r="K1275" s="2" t="s">
        <v>162</v>
      </c>
      <c r="L1275" s="22" t="s">
        <v>684</v>
      </c>
      <c r="M1275" s="22" t="s">
        <v>685</v>
      </c>
      <c r="N1275" s="63" t="s">
        <v>41</v>
      </c>
      <c r="O1275" s="2" t="s">
        <v>41</v>
      </c>
      <c r="P1275" s="36">
        <v>45356</v>
      </c>
      <c r="Q1275" s="36" t="str">
        <f>TEXT(Table1[[#This Row],[END DATE ]], "MMMM YYYY")</f>
        <v>March 2024</v>
      </c>
      <c r="R1275" s="21">
        <v>0.57638888888888895</v>
      </c>
      <c r="S1275" s="6">
        <f t="shared" si="60"/>
        <v>45355.569444444445</v>
      </c>
      <c r="T1275" s="6">
        <f t="shared" si="61"/>
        <v>45356.576388888891</v>
      </c>
      <c r="U1275" s="92">
        <f t="shared" si="62"/>
        <v>1.0069444444452529</v>
      </c>
      <c r="V1275" s="2" t="s">
        <v>25</v>
      </c>
      <c r="W1275" s="10" t="s">
        <v>26</v>
      </c>
    </row>
    <row r="1276" spans="1:23" ht="18" customHeight="1" x14ac:dyDescent="0.25">
      <c r="A1276" s="107">
        <v>1276</v>
      </c>
      <c r="B1276" s="3">
        <v>45355</v>
      </c>
      <c r="C1276" s="3" t="str">
        <f>TEXT(Table1[[#This Row],[CALL DATE]], "mmm yyy")</f>
        <v>Mar 2024</v>
      </c>
      <c r="D1276" s="4">
        <v>0.4201388888888889</v>
      </c>
      <c r="E1276" s="4">
        <v>0.42708333333333331</v>
      </c>
      <c r="F1276" s="130">
        <f>Table1[[#This Row],[CALL 
ATTENDED 
TIME]]-Table1[[#This Row],[CALL RECEIVED TIME]]</f>
        <v>6.9444444444444198E-3</v>
      </c>
      <c r="G1276" s="17" t="s">
        <v>3639</v>
      </c>
      <c r="H1276" s="5" t="s">
        <v>3361</v>
      </c>
      <c r="I1276" s="5" t="s">
        <v>245</v>
      </c>
      <c r="J1276" s="5" t="s">
        <v>38</v>
      </c>
      <c r="K1276" s="2" t="s">
        <v>111</v>
      </c>
      <c r="L1276" s="25" t="s">
        <v>22</v>
      </c>
      <c r="M1276" s="17" t="s">
        <v>686</v>
      </c>
      <c r="N1276" s="2" t="s">
        <v>41</v>
      </c>
      <c r="O1276" s="5" t="s">
        <v>41</v>
      </c>
      <c r="P1276" s="3">
        <v>45355</v>
      </c>
      <c r="Q1276" s="3" t="str">
        <f>TEXT(Table1[[#This Row],[END DATE ]], "MMMM YYYY")</f>
        <v>March 2024</v>
      </c>
      <c r="R1276" s="4">
        <v>0.44444444444444442</v>
      </c>
      <c r="S1276" s="6">
        <f t="shared" si="60"/>
        <v>45355.420138888891</v>
      </c>
      <c r="T1276" s="6">
        <f t="shared" si="61"/>
        <v>45355.444444444445</v>
      </c>
      <c r="U1276" s="92">
        <f t="shared" si="62"/>
        <v>2.4305555554747116E-2</v>
      </c>
      <c r="V1276" s="2" t="s">
        <v>25</v>
      </c>
      <c r="W1276" s="2" t="s">
        <v>42</v>
      </c>
    </row>
    <row r="1277" spans="1:23" ht="18" customHeight="1" x14ac:dyDescent="0.25">
      <c r="A1277" s="107">
        <v>1277</v>
      </c>
      <c r="B1277" s="3">
        <v>45355</v>
      </c>
      <c r="C1277" s="3" t="str">
        <f>TEXT(Table1[[#This Row],[CALL DATE]], "mmm yyy")</f>
        <v>Mar 2024</v>
      </c>
      <c r="D1277" s="4">
        <v>0.4513888888888889</v>
      </c>
      <c r="E1277" s="4">
        <v>0.4548611111111111</v>
      </c>
      <c r="F1277" s="130">
        <f>Table1[[#This Row],[CALL 
ATTENDED 
TIME]]-Table1[[#This Row],[CALL RECEIVED TIME]]</f>
        <v>3.4722222222222099E-3</v>
      </c>
      <c r="G1277" s="17" t="s">
        <v>3638</v>
      </c>
      <c r="H1277" s="5" t="s">
        <v>212</v>
      </c>
      <c r="I1277" s="5" t="s">
        <v>213</v>
      </c>
      <c r="J1277" s="5" t="s">
        <v>38</v>
      </c>
      <c r="K1277" s="2" t="s">
        <v>111</v>
      </c>
      <c r="L1277" s="25" t="s">
        <v>293</v>
      </c>
      <c r="M1277" s="17" t="s">
        <v>687</v>
      </c>
      <c r="N1277" s="5" t="s">
        <v>1946</v>
      </c>
      <c r="O1277" s="5" t="s">
        <v>41</v>
      </c>
      <c r="P1277" s="3">
        <v>45355</v>
      </c>
      <c r="Q1277" s="3" t="str">
        <f>TEXT(Table1[[#This Row],[END DATE ]], "MMMM YYYY")</f>
        <v>March 2024</v>
      </c>
      <c r="R1277" s="4">
        <v>0.47222222222222227</v>
      </c>
      <c r="S1277" s="6">
        <f t="shared" si="60"/>
        <v>45355.451388888891</v>
      </c>
      <c r="T1277" s="6">
        <f t="shared" si="61"/>
        <v>45355.472222222219</v>
      </c>
      <c r="U1277" s="92">
        <f t="shared" si="62"/>
        <v>2.0833333328482695E-2</v>
      </c>
      <c r="V1277" s="2" t="s">
        <v>25</v>
      </c>
      <c r="W1277" s="2" t="s">
        <v>42</v>
      </c>
    </row>
    <row r="1278" spans="1:23" ht="18" customHeight="1" x14ac:dyDescent="0.25">
      <c r="A1278" s="107">
        <v>1278</v>
      </c>
      <c r="B1278" s="3">
        <v>45355</v>
      </c>
      <c r="C1278" s="3" t="str">
        <f>TEXT(Table1[[#This Row],[CALL DATE]], "mmm yyy")</f>
        <v>Mar 2024</v>
      </c>
      <c r="D1278" s="4">
        <v>0.58333333333333337</v>
      </c>
      <c r="E1278" s="4">
        <v>0.58680555555555558</v>
      </c>
      <c r="F1278" s="130">
        <f>Table1[[#This Row],[CALL 
ATTENDED 
TIME]]-Table1[[#This Row],[CALL RECEIVED TIME]]</f>
        <v>3.4722222222222099E-3</v>
      </c>
      <c r="G1278" s="17" t="s">
        <v>3678</v>
      </c>
      <c r="H1278" s="5" t="s">
        <v>43</v>
      </c>
      <c r="I1278" s="5" t="s">
        <v>449</v>
      </c>
      <c r="J1278" s="5" t="s">
        <v>38</v>
      </c>
      <c r="K1278" s="5" t="s">
        <v>1608</v>
      </c>
      <c r="L1278" s="25" t="s">
        <v>688</v>
      </c>
      <c r="M1278" s="17" t="s">
        <v>689</v>
      </c>
      <c r="N1278" s="63" t="s">
        <v>41</v>
      </c>
      <c r="O1278" s="2" t="s">
        <v>41</v>
      </c>
      <c r="P1278" s="3">
        <v>45355</v>
      </c>
      <c r="Q1278" s="3" t="str">
        <f>TEXT(Table1[[#This Row],[END DATE ]], "MMMM YYYY")</f>
        <v>March 2024</v>
      </c>
      <c r="R1278" s="4">
        <v>0.59375</v>
      </c>
      <c r="S1278" s="6">
        <f t="shared" si="60"/>
        <v>45355.583333333336</v>
      </c>
      <c r="T1278" s="6">
        <f t="shared" si="61"/>
        <v>45355.59375</v>
      </c>
      <c r="U1278" s="92">
        <f t="shared" si="62"/>
        <v>1.0416666664241347E-2</v>
      </c>
      <c r="V1278" s="2" t="s">
        <v>25</v>
      </c>
      <c r="W1278" s="10" t="s">
        <v>26</v>
      </c>
    </row>
    <row r="1279" spans="1:23" ht="18" customHeight="1" x14ac:dyDescent="0.25">
      <c r="A1279" s="107">
        <v>1279</v>
      </c>
      <c r="B1279" s="3">
        <v>45355</v>
      </c>
      <c r="C1279" s="3" t="str">
        <f>TEXT(Table1[[#This Row],[CALL DATE]], "mmm yyy")</f>
        <v>Mar 2024</v>
      </c>
      <c r="D1279" s="4">
        <v>0.58333333333333337</v>
      </c>
      <c r="E1279" s="4">
        <v>0.59375</v>
      </c>
      <c r="F1279" s="130">
        <f>Table1[[#This Row],[CALL 
ATTENDED 
TIME]]-Table1[[#This Row],[CALL RECEIVED TIME]]</f>
        <v>1.041666666666663E-2</v>
      </c>
      <c r="G1279" s="17" t="s">
        <v>3638</v>
      </c>
      <c r="H1279" s="5" t="s">
        <v>212</v>
      </c>
      <c r="I1279" s="5" t="s">
        <v>213</v>
      </c>
      <c r="J1279" s="14" t="s">
        <v>77</v>
      </c>
      <c r="K1279" s="2" t="s">
        <v>111</v>
      </c>
      <c r="L1279" s="18" t="s">
        <v>293</v>
      </c>
      <c r="M1279" s="18" t="s">
        <v>690</v>
      </c>
      <c r="N1279" s="2" t="s">
        <v>41</v>
      </c>
      <c r="O1279" s="2" t="s">
        <v>41</v>
      </c>
      <c r="P1279" s="3">
        <v>45355</v>
      </c>
      <c r="Q1279" s="3" t="str">
        <f>TEXT(Table1[[#This Row],[END DATE ]], "MMMM YYYY")</f>
        <v>March 2024</v>
      </c>
      <c r="R1279" s="4">
        <v>0.60069444444444442</v>
      </c>
      <c r="S1279" s="6">
        <f t="shared" si="60"/>
        <v>45355.583333333336</v>
      </c>
      <c r="T1279" s="6">
        <f t="shared" si="61"/>
        <v>45355.600694444445</v>
      </c>
      <c r="U1279" s="92">
        <f t="shared" si="62"/>
        <v>1.7361111109494232E-2</v>
      </c>
      <c r="V1279" s="2" t="s">
        <v>25</v>
      </c>
      <c r="W1279" s="2" t="s">
        <v>42</v>
      </c>
    </row>
    <row r="1280" spans="1:23" ht="18" customHeight="1" x14ac:dyDescent="0.25">
      <c r="A1280" s="107">
        <v>1280</v>
      </c>
      <c r="B1280" s="3">
        <v>45356</v>
      </c>
      <c r="C1280" s="3" t="str">
        <f>TEXT(Table1[[#This Row],[CALL DATE]], "mmm yyy")</f>
        <v>Mar 2024</v>
      </c>
      <c r="D1280" s="4">
        <v>5.5555555555555552E-2</v>
      </c>
      <c r="E1280" s="4">
        <v>5.6944444444444443E-2</v>
      </c>
      <c r="F1280" s="130">
        <f>Table1[[#This Row],[CALL 
ATTENDED 
TIME]]-Table1[[#This Row],[CALL RECEIVED TIME]]</f>
        <v>1.3888888888888909E-3</v>
      </c>
      <c r="G1280" s="17" t="s">
        <v>3654</v>
      </c>
      <c r="H1280" s="5" t="s">
        <v>27</v>
      </c>
      <c r="I1280" s="5" t="s">
        <v>145</v>
      </c>
      <c r="J1280" s="2" t="s">
        <v>171</v>
      </c>
      <c r="K1280" s="5" t="s">
        <v>45</v>
      </c>
      <c r="L1280" s="17" t="s">
        <v>691</v>
      </c>
      <c r="M1280" s="17" t="s">
        <v>692</v>
      </c>
      <c r="N1280" s="63" t="s">
        <v>41</v>
      </c>
      <c r="O1280" s="2" t="s">
        <v>41</v>
      </c>
      <c r="P1280" s="3">
        <v>45356</v>
      </c>
      <c r="Q1280" s="3" t="str">
        <f>TEXT(Table1[[#This Row],[END DATE ]], "MMMM YYYY")</f>
        <v>March 2024</v>
      </c>
      <c r="R1280" s="4">
        <v>7.2916666666666671E-2</v>
      </c>
      <c r="S1280" s="6">
        <f t="shared" si="60"/>
        <v>45356.055555555555</v>
      </c>
      <c r="T1280" s="6">
        <f t="shared" si="61"/>
        <v>45356.072916666664</v>
      </c>
      <c r="U1280" s="92">
        <f t="shared" si="62"/>
        <v>1.7361111109494232E-2</v>
      </c>
      <c r="V1280" s="2" t="s">
        <v>25</v>
      </c>
      <c r="W1280" s="10" t="s">
        <v>26</v>
      </c>
    </row>
    <row r="1281" spans="1:23" ht="18" customHeight="1" x14ac:dyDescent="0.25">
      <c r="A1281" s="107">
        <v>1281</v>
      </c>
      <c r="B1281" s="36">
        <v>45356</v>
      </c>
      <c r="C1281" s="36" t="str">
        <f>TEXT(Table1[[#This Row],[CALL DATE]], "mmm yyy")</f>
        <v>Mar 2024</v>
      </c>
      <c r="D1281" s="21">
        <v>0.47222222222222199</v>
      </c>
      <c r="E1281" s="21">
        <v>0.47708333333333303</v>
      </c>
      <c r="F1281" s="130">
        <f>Table1[[#This Row],[CALL 
ATTENDED 
TIME]]-Table1[[#This Row],[CALL RECEIVED TIME]]</f>
        <v>4.8611111111110383E-3</v>
      </c>
      <c r="G1281" s="17" t="s">
        <v>3641</v>
      </c>
      <c r="H1281" s="37" t="s">
        <v>36</v>
      </c>
      <c r="I1281" s="37" t="s">
        <v>37</v>
      </c>
      <c r="J1281" s="37" t="s">
        <v>443</v>
      </c>
      <c r="K1281" s="2" t="s">
        <v>162</v>
      </c>
      <c r="L1281" s="22" t="s">
        <v>504</v>
      </c>
      <c r="M1281" s="22" t="s">
        <v>505</v>
      </c>
      <c r="N1281" s="23" t="s">
        <v>41</v>
      </c>
      <c r="O1281" s="23" t="s">
        <v>41</v>
      </c>
      <c r="P1281" s="36">
        <v>45356</v>
      </c>
      <c r="Q1281" s="36" t="str">
        <f>TEXT(Table1[[#This Row],[END DATE ]], "MMMM YYYY")</f>
        <v>March 2024</v>
      </c>
      <c r="R1281" s="21">
        <v>0.47916666666666702</v>
      </c>
      <c r="S1281" s="6">
        <f t="shared" ref="S1281:S1344" si="63">B1281+D1281</f>
        <v>45356.472222222219</v>
      </c>
      <c r="T1281" s="6">
        <f t="shared" si="61"/>
        <v>45356.479166666664</v>
      </c>
      <c r="U1281" s="92">
        <f t="shared" si="62"/>
        <v>6.9444444452528842E-3</v>
      </c>
      <c r="V1281" s="2" t="s">
        <v>25</v>
      </c>
      <c r="W1281" s="2" t="s">
        <v>42</v>
      </c>
    </row>
    <row r="1282" spans="1:23" ht="18" customHeight="1" x14ac:dyDescent="0.25">
      <c r="A1282" s="107">
        <v>1282</v>
      </c>
      <c r="B1282" s="36">
        <v>45356</v>
      </c>
      <c r="C1282" s="36" t="str">
        <f>TEXT(Table1[[#This Row],[CALL DATE]], "mmm yyy")</f>
        <v>Mar 2024</v>
      </c>
      <c r="D1282" s="21">
        <v>0.51388888888888895</v>
      </c>
      <c r="E1282" s="21">
        <v>0.51736111111111105</v>
      </c>
      <c r="F1282" s="130">
        <f>Table1[[#This Row],[CALL 
ATTENDED 
TIME]]-Table1[[#This Row],[CALL RECEIVED TIME]]</f>
        <v>3.4722222222220989E-3</v>
      </c>
      <c r="G1282" s="17" t="s">
        <v>3678</v>
      </c>
      <c r="H1282" s="37" t="s">
        <v>43</v>
      </c>
      <c r="I1282" s="37" t="s">
        <v>449</v>
      </c>
      <c r="J1282" s="10" t="s">
        <v>443</v>
      </c>
      <c r="K1282" s="5" t="s">
        <v>1608</v>
      </c>
      <c r="L1282" s="22" t="s">
        <v>693</v>
      </c>
      <c r="M1282" s="22" t="s">
        <v>694</v>
      </c>
      <c r="N1282" s="63" t="s">
        <v>41</v>
      </c>
      <c r="O1282" s="2" t="s">
        <v>41</v>
      </c>
      <c r="P1282" s="36">
        <v>45356</v>
      </c>
      <c r="Q1282" s="36" t="str">
        <f>TEXT(Table1[[#This Row],[END DATE ]], "MMMM YYYY")</f>
        <v>March 2024</v>
      </c>
      <c r="R1282" s="21">
        <v>0.52083333333333304</v>
      </c>
      <c r="S1282" s="6">
        <f t="shared" si="63"/>
        <v>45356.513888888891</v>
      </c>
      <c r="T1282" s="6">
        <f t="shared" si="61"/>
        <v>45356.520833333336</v>
      </c>
      <c r="U1282" s="92">
        <f t="shared" si="62"/>
        <v>6.9444444452528842E-3</v>
      </c>
      <c r="V1282" s="2" t="s">
        <v>25</v>
      </c>
      <c r="W1282" s="10" t="s">
        <v>26</v>
      </c>
    </row>
    <row r="1283" spans="1:23" ht="18" customHeight="1" x14ac:dyDescent="0.25">
      <c r="A1283" s="107">
        <v>1283</v>
      </c>
      <c r="B1283" s="36">
        <v>45356</v>
      </c>
      <c r="C1283" s="36" t="str">
        <f>TEXT(Table1[[#This Row],[CALL DATE]], "mmm yyy")</f>
        <v>Mar 2024</v>
      </c>
      <c r="D1283" s="21">
        <v>0.56597222222222199</v>
      </c>
      <c r="E1283" s="21">
        <v>0.56944444444444398</v>
      </c>
      <c r="F1283" s="130">
        <f>Table1[[#This Row],[CALL 
ATTENDED 
TIME]]-Table1[[#This Row],[CALL RECEIVED TIME]]</f>
        <v>3.4722222222219878E-3</v>
      </c>
      <c r="G1283" s="17" t="s">
        <v>3678</v>
      </c>
      <c r="H1283" s="37" t="s">
        <v>43</v>
      </c>
      <c r="I1283" s="37" t="s">
        <v>695</v>
      </c>
      <c r="J1283" s="10" t="s">
        <v>443</v>
      </c>
      <c r="K1283" s="2" t="s">
        <v>111</v>
      </c>
      <c r="L1283" s="22" t="s">
        <v>696</v>
      </c>
      <c r="M1283" s="22" t="s">
        <v>697</v>
      </c>
      <c r="N1283" s="63" t="s">
        <v>41</v>
      </c>
      <c r="O1283" s="2" t="s">
        <v>41</v>
      </c>
      <c r="P1283" s="36">
        <v>45356</v>
      </c>
      <c r="Q1283" s="36" t="str">
        <f>TEXT(Table1[[#This Row],[END DATE ]], "MMMM YYYY")</f>
        <v>March 2024</v>
      </c>
      <c r="R1283" s="21">
        <v>0.57638888888888895</v>
      </c>
      <c r="S1283" s="6">
        <f t="shared" si="63"/>
        <v>45356.565972222219</v>
      </c>
      <c r="T1283" s="6">
        <f t="shared" si="61"/>
        <v>45356.576388888891</v>
      </c>
      <c r="U1283" s="92">
        <f t="shared" si="62"/>
        <v>1.0416666671517305E-2</v>
      </c>
      <c r="V1283" s="2" t="s">
        <v>25</v>
      </c>
      <c r="W1283" s="10" t="s">
        <v>26</v>
      </c>
    </row>
    <row r="1284" spans="1:23" ht="18" customHeight="1" x14ac:dyDescent="0.25">
      <c r="A1284" s="107">
        <v>1284</v>
      </c>
      <c r="B1284" s="36">
        <v>45356</v>
      </c>
      <c r="C1284" s="36" t="str">
        <f>TEXT(Table1[[#This Row],[CALL DATE]], "mmm yyy")</f>
        <v>Mar 2024</v>
      </c>
      <c r="D1284" s="21">
        <v>0.77083333333333304</v>
      </c>
      <c r="E1284" s="21">
        <v>0.77430555555555602</v>
      </c>
      <c r="F1284" s="130">
        <f>Table1[[#This Row],[CALL 
ATTENDED 
TIME]]-Table1[[#This Row],[CALL RECEIVED TIME]]</f>
        <v>3.472222222222987E-3</v>
      </c>
      <c r="G1284" s="17" t="s">
        <v>105</v>
      </c>
      <c r="H1284" s="37" t="s">
        <v>106</v>
      </c>
      <c r="I1284" s="37" t="s">
        <v>107</v>
      </c>
      <c r="J1284" s="10" t="s">
        <v>443</v>
      </c>
      <c r="K1284" s="34" t="s">
        <v>721</v>
      </c>
      <c r="L1284" s="22" t="s">
        <v>698</v>
      </c>
      <c r="M1284" s="22" t="s">
        <v>3559</v>
      </c>
      <c r="N1284" s="23" t="s">
        <v>2008</v>
      </c>
      <c r="O1284" s="2" t="s">
        <v>41</v>
      </c>
      <c r="P1284" s="36">
        <v>45356</v>
      </c>
      <c r="Q1284" s="36" t="str">
        <f>TEXT(Table1[[#This Row],[END DATE ]], "MMMM YYYY")</f>
        <v>March 2024</v>
      </c>
      <c r="R1284" s="21">
        <v>0.78125</v>
      </c>
      <c r="S1284" s="6">
        <f t="shared" si="63"/>
        <v>45356.770833333336</v>
      </c>
      <c r="T1284" s="6">
        <f t="shared" si="61"/>
        <v>45356.78125</v>
      </c>
      <c r="U1284" s="92">
        <f t="shared" si="62"/>
        <v>1.0416666664241347E-2</v>
      </c>
      <c r="V1284" s="2" t="s">
        <v>25</v>
      </c>
      <c r="W1284" s="10" t="s">
        <v>26</v>
      </c>
    </row>
    <row r="1285" spans="1:23" ht="18" customHeight="1" x14ac:dyDescent="0.25">
      <c r="A1285" s="107">
        <v>1285</v>
      </c>
      <c r="B1285" s="26">
        <v>45356</v>
      </c>
      <c r="C1285" s="26" t="str">
        <f>TEXT(Table1[[#This Row],[CALL DATE]], "mmm yyy")</f>
        <v>Mar 2024</v>
      </c>
      <c r="D1285" s="27">
        <v>0.70833333333333304</v>
      </c>
      <c r="E1285" s="27">
        <v>0.71041666666666703</v>
      </c>
      <c r="F1285" s="130">
        <f>Table1[[#This Row],[CALL 
ATTENDED 
TIME]]-Table1[[#This Row],[CALL RECEIVED TIME]]</f>
        <v>2.0833333333339921E-3</v>
      </c>
      <c r="G1285" s="17" t="s">
        <v>3656</v>
      </c>
      <c r="H1285" s="5" t="s">
        <v>27</v>
      </c>
      <c r="I1285" s="5" t="s">
        <v>591</v>
      </c>
      <c r="J1285" s="16" t="s">
        <v>21</v>
      </c>
      <c r="K1285" s="5" t="s">
        <v>88</v>
      </c>
      <c r="L1285" s="18" t="s">
        <v>699</v>
      </c>
      <c r="M1285" s="18" t="s">
        <v>700</v>
      </c>
      <c r="N1285" s="63" t="s">
        <v>41</v>
      </c>
      <c r="O1285" s="2" t="s">
        <v>41</v>
      </c>
      <c r="P1285" s="3">
        <v>45356</v>
      </c>
      <c r="Q1285" s="3" t="str">
        <f>TEXT(Table1[[#This Row],[END DATE ]], "MMMM YYYY")</f>
        <v>March 2024</v>
      </c>
      <c r="R1285" s="4">
        <v>0.72916666666666696</v>
      </c>
      <c r="S1285" s="6">
        <f t="shared" si="63"/>
        <v>45356.708333333336</v>
      </c>
      <c r="T1285" s="6">
        <f t="shared" si="61"/>
        <v>45356.729166666664</v>
      </c>
      <c r="U1285" s="92">
        <f t="shared" si="62"/>
        <v>2.0833333328482695E-2</v>
      </c>
      <c r="V1285" s="2" t="s">
        <v>25</v>
      </c>
      <c r="W1285" s="10" t="s">
        <v>26</v>
      </c>
    </row>
    <row r="1286" spans="1:23" ht="18" customHeight="1" x14ac:dyDescent="0.25">
      <c r="A1286" s="107">
        <v>1286</v>
      </c>
      <c r="B1286" s="26">
        <v>45356</v>
      </c>
      <c r="C1286" s="26" t="str">
        <f>TEXT(Table1[[#This Row],[CALL DATE]], "mmm yyy")</f>
        <v>Mar 2024</v>
      </c>
      <c r="D1286" s="27">
        <v>0.75</v>
      </c>
      <c r="E1286" s="27">
        <v>0.75347222222222199</v>
      </c>
      <c r="F1286" s="130">
        <f>Table1[[#This Row],[CALL 
ATTENDED 
TIME]]-Table1[[#This Row],[CALL RECEIVED TIME]]</f>
        <v>3.4722222222219878E-3</v>
      </c>
      <c r="G1286" s="17" t="s">
        <v>3678</v>
      </c>
      <c r="H1286" s="5" t="s">
        <v>43</v>
      </c>
      <c r="I1286" s="5" t="s">
        <v>701</v>
      </c>
      <c r="J1286" s="16" t="s">
        <v>21</v>
      </c>
      <c r="K1286" s="2" t="s">
        <v>55</v>
      </c>
      <c r="L1286" s="18" t="s">
        <v>702</v>
      </c>
      <c r="M1286" s="18" t="s">
        <v>703</v>
      </c>
      <c r="N1286" s="2" t="s">
        <v>3235</v>
      </c>
      <c r="O1286" s="2" t="s">
        <v>41</v>
      </c>
      <c r="P1286" s="3">
        <v>45356</v>
      </c>
      <c r="Q1286" s="3" t="str">
        <f>TEXT(Table1[[#This Row],[END DATE ]], "MMMM YYYY")</f>
        <v>March 2024</v>
      </c>
      <c r="R1286" s="4">
        <v>0.77083333333333304</v>
      </c>
      <c r="S1286" s="6">
        <f t="shared" si="63"/>
        <v>45356.75</v>
      </c>
      <c r="T1286" s="6">
        <f t="shared" si="61"/>
        <v>45356.770833333336</v>
      </c>
      <c r="U1286" s="92">
        <f t="shared" si="62"/>
        <v>2.0833333335758653E-2</v>
      </c>
      <c r="V1286" s="2" t="s">
        <v>25</v>
      </c>
      <c r="W1286" s="10" t="s">
        <v>26</v>
      </c>
    </row>
    <row r="1287" spans="1:23" ht="18" customHeight="1" x14ac:dyDescent="0.25">
      <c r="A1287" s="107">
        <v>1287</v>
      </c>
      <c r="B1287" s="3">
        <v>45356</v>
      </c>
      <c r="C1287" s="3" t="str">
        <f>TEXT(Table1[[#This Row],[CALL DATE]], "mmm yyy")</f>
        <v>Mar 2024</v>
      </c>
      <c r="D1287" s="4">
        <v>0.38194444444444442</v>
      </c>
      <c r="E1287" s="4">
        <v>0.38541666666666669</v>
      </c>
      <c r="F1287" s="130">
        <f>Table1[[#This Row],[CALL 
ATTENDED 
TIME]]-Table1[[#This Row],[CALL RECEIVED TIME]]</f>
        <v>3.4722222222222654E-3</v>
      </c>
      <c r="G1287" s="17" t="s">
        <v>3678</v>
      </c>
      <c r="H1287" s="5" t="s">
        <v>43</v>
      </c>
      <c r="I1287" s="5" t="s">
        <v>53</v>
      </c>
      <c r="J1287" s="5" t="s">
        <v>38</v>
      </c>
      <c r="K1287" s="2" t="s">
        <v>111</v>
      </c>
      <c r="L1287" s="17" t="s">
        <v>66</v>
      </c>
      <c r="M1287" s="17" t="s">
        <v>704</v>
      </c>
      <c r="N1287" s="63" t="s">
        <v>41</v>
      </c>
      <c r="O1287" s="2" t="s">
        <v>41</v>
      </c>
      <c r="P1287" s="3">
        <v>45356</v>
      </c>
      <c r="Q1287" s="3" t="str">
        <f>TEXT(Table1[[#This Row],[END DATE ]], "MMMM YYYY")</f>
        <v>March 2024</v>
      </c>
      <c r="R1287" s="4">
        <v>0.3888888888888889</v>
      </c>
      <c r="S1287" s="6">
        <f t="shared" si="63"/>
        <v>45356.381944444445</v>
      </c>
      <c r="T1287" s="6">
        <f t="shared" ref="T1287:T1350" si="64">P1287+R1287</f>
        <v>45356.388888888891</v>
      </c>
      <c r="U1287" s="92">
        <f t="shared" ref="U1287:U1350" si="65">T1287-S1287</f>
        <v>6.9444444452528842E-3</v>
      </c>
      <c r="V1287" s="2" t="s">
        <v>25</v>
      </c>
      <c r="W1287" s="10" t="s">
        <v>26</v>
      </c>
    </row>
    <row r="1288" spans="1:23" ht="18" customHeight="1" x14ac:dyDescent="0.25">
      <c r="A1288" s="107">
        <v>1288</v>
      </c>
      <c r="B1288" s="3">
        <v>45356</v>
      </c>
      <c r="C1288" s="3" t="str">
        <f>TEXT(Table1[[#This Row],[CALL DATE]], "mmm yyy")</f>
        <v>Mar 2024</v>
      </c>
      <c r="D1288" s="4">
        <v>0.4201388888888889</v>
      </c>
      <c r="E1288" s="4">
        <v>0.4236111111111111</v>
      </c>
      <c r="F1288" s="130">
        <f>Table1[[#This Row],[CALL 
ATTENDED 
TIME]]-Table1[[#This Row],[CALL RECEIVED TIME]]</f>
        <v>3.4722222222222099E-3</v>
      </c>
      <c r="G1288" s="17" t="s">
        <v>3654</v>
      </c>
      <c r="H1288" s="5" t="s">
        <v>27</v>
      </c>
      <c r="I1288" s="5" t="s">
        <v>145</v>
      </c>
      <c r="J1288" s="5" t="s">
        <v>38</v>
      </c>
      <c r="K1288" s="5" t="s">
        <v>45</v>
      </c>
      <c r="L1288" s="25" t="s">
        <v>705</v>
      </c>
      <c r="M1288" s="17" t="s">
        <v>706</v>
      </c>
      <c r="N1288" s="5" t="s">
        <v>3330</v>
      </c>
      <c r="O1288" s="2" t="s">
        <v>41</v>
      </c>
      <c r="P1288" s="3">
        <v>45356</v>
      </c>
      <c r="Q1288" s="3" t="str">
        <f>TEXT(Table1[[#This Row],[END DATE ]], "MMMM YYYY")</f>
        <v>March 2024</v>
      </c>
      <c r="R1288" s="4">
        <v>0.43055555555555558</v>
      </c>
      <c r="S1288" s="6">
        <f t="shared" si="63"/>
        <v>45356.420138888891</v>
      </c>
      <c r="T1288" s="6">
        <f t="shared" si="64"/>
        <v>45356.430555555555</v>
      </c>
      <c r="U1288" s="92">
        <f t="shared" si="65"/>
        <v>1.0416666664241347E-2</v>
      </c>
      <c r="V1288" s="2" t="s">
        <v>25</v>
      </c>
      <c r="W1288" s="10" t="s">
        <v>26</v>
      </c>
    </row>
    <row r="1289" spans="1:23" ht="18" customHeight="1" x14ac:dyDescent="0.25">
      <c r="A1289" s="107">
        <v>1289</v>
      </c>
      <c r="B1289" s="3">
        <v>45356</v>
      </c>
      <c r="C1289" s="3" t="str">
        <f>TEXT(Table1[[#This Row],[CALL DATE]], "mmm yyy")</f>
        <v>Mar 2024</v>
      </c>
      <c r="D1289" s="4">
        <v>0.4375</v>
      </c>
      <c r="E1289" s="4">
        <v>0.44097222222222227</v>
      </c>
      <c r="F1289" s="130">
        <f>Table1[[#This Row],[CALL 
ATTENDED 
TIME]]-Table1[[#This Row],[CALL RECEIVED TIME]]</f>
        <v>3.4722222222222654E-3</v>
      </c>
      <c r="G1289" s="17" t="s">
        <v>3679</v>
      </c>
      <c r="H1289" s="5" t="s">
        <v>286</v>
      </c>
      <c r="I1289" s="5" t="s">
        <v>707</v>
      </c>
      <c r="J1289" s="5" t="s">
        <v>38</v>
      </c>
      <c r="K1289" s="2" t="s">
        <v>55</v>
      </c>
      <c r="L1289" s="25" t="s">
        <v>708</v>
      </c>
      <c r="M1289" s="17" t="s">
        <v>709</v>
      </c>
      <c r="N1289" s="2" t="s">
        <v>270</v>
      </c>
      <c r="O1289" s="2" t="s">
        <v>41</v>
      </c>
      <c r="P1289" s="3">
        <v>45356</v>
      </c>
      <c r="Q1289" s="3" t="str">
        <f>TEXT(Table1[[#This Row],[END DATE ]], "MMMM YYYY")</f>
        <v>March 2024</v>
      </c>
      <c r="R1289" s="4">
        <v>0.4513888888888889</v>
      </c>
      <c r="S1289" s="6">
        <f t="shared" si="63"/>
        <v>45356.4375</v>
      </c>
      <c r="T1289" s="6">
        <f t="shared" si="64"/>
        <v>45356.451388888891</v>
      </c>
      <c r="U1289" s="92">
        <f t="shared" si="65"/>
        <v>1.3888888890505768E-2</v>
      </c>
      <c r="V1289" s="2" t="s">
        <v>25</v>
      </c>
      <c r="W1289" s="10" t="s">
        <v>26</v>
      </c>
    </row>
    <row r="1290" spans="1:23" ht="18" customHeight="1" x14ac:dyDescent="0.25">
      <c r="A1290" s="107">
        <v>1290</v>
      </c>
      <c r="B1290" s="26">
        <v>45356</v>
      </c>
      <c r="C1290" s="26" t="str">
        <f>TEXT(Table1[[#This Row],[CALL DATE]], "mmm yyy")</f>
        <v>Mar 2024</v>
      </c>
      <c r="D1290" s="33">
        <v>0.46527777777777801</v>
      </c>
      <c r="E1290" s="33">
        <v>0.47916666666666702</v>
      </c>
      <c r="F1290" s="130">
        <f>Table1[[#This Row],[CALL 
ATTENDED 
TIME]]-Table1[[#This Row],[CALL RECEIVED TIME]]</f>
        <v>1.3888888888889006E-2</v>
      </c>
      <c r="G1290" s="35" t="s">
        <v>3648</v>
      </c>
      <c r="H1290" s="34" t="s">
        <v>19</v>
      </c>
      <c r="I1290" s="34" t="s">
        <v>87</v>
      </c>
      <c r="J1290" s="34" t="s">
        <v>54</v>
      </c>
      <c r="K1290" s="5" t="s">
        <v>45</v>
      </c>
      <c r="L1290" s="18" t="s">
        <v>710</v>
      </c>
      <c r="M1290" s="18" t="s">
        <v>711</v>
      </c>
      <c r="N1290" s="5" t="s">
        <v>91</v>
      </c>
      <c r="O1290" s="5" t="s">
        <v>41</v>
      </c>
      <c r="P1290" s="3">
        <v>45356</v>
      </c>
      <c r="Q1290" s="3" t="str">
        <f>TEXT(Table1[[#This Row],[END DATE ]], "MMMM YYYY")</f>
        <v>March 2024</v>
      </c>
      <c r="R1290" s="21">
        <v>0.49652777777777801</v>
      </c>
      <c r="S1290" s="6">
        <f t="shared" si="63"/>
        <v>45356.465277777781</v>
      </c>
      <c r="T1290" s="6">
        <f t="shared" si="64"/>
        <v>45356.496527777781</v>
      </c>
      <c r="U1290" s="92">
        <f t="shared" si="65"/>
        <v>3.125E-2</v>
      </c>
      <c r="V1290" s="2" t="s">
        <v>25</v>
      </c>
      <c r="W1290" s="2" t="s">
        <v>42</v>
      </c>
    </row>
    <row r="1291" spans="1:23" ht="18" customHeight="1" x14ac:dyDescent="0.25">
      <c r="A1291" s="107">
        <v>1291</v>
      </c>
      <c r="B1291" s="36">
        <v>45357</v>
      </c>
      <c r="C1291" s="36" t="str">
        <f>TEXT(Table1[[#This Row],[CALL DATE]], "mmm yyy")</f>
        <v>Mar 2024</v>
      </c>
      <c r="D1291" s="21">
        <v>0.70833333333333304</v>
      </c>
      <c r="E1291" s="21">
        <v>0.71180555555555602</v>
      </c>
      <c r="F1291" s="130">
        <f>Table1[[#This Row],[CALL 
ATTENDED 
TIME]]-Table1[[#This Row],[CALL RECEIVED TIME]]</f>
        <v>3.472222222222987E-3</v>
      </c>
      <c r="G1291" s="17" t="s">
        <v>3626</v>
      </c>
      <c r="H1291" s="37" t="s">
        <v>132</v>
      </c>
      <c r="I1291" s="37" t="s">
        <v>712</v>
      </c>
      <c r="J1291" s="10" t="s">
        <v>443</v>
      </c>
      <c r="K1291" s="5" t="s">
        <v>1608</v>
      </c>
      <c r="L1291" s="22" t="s">
        <v>713</v>
      </c>
      <c r="M1291" s="22" t="s">
        <v>714</v>
      </c>
      <c r="N1291" s="23" t="s">
        <v>41</v>
      </c>
      <c r="O1291" s="23" t="s">
        <v>270</v>
      </c>
      <c r="P1291" s="36">
        <v>45357</v>
      </c>
      <c r="Q1291" s="36" t="str">
        <f>TEXT(Table1[[#This Row],[END DATE ]], "MMMM YYYY")</f>
        <v>March 2024</v>
      </c>
      <c r="R1291" s="21">
        <v>0.71527777777777801</v>
      </c>
      <c r="S1291" s="6">
        <f t="shared" si="63"/>
        <v>45357.708333333336</v>
      </c>
      <c r="T1291" s="6">
        <f t="shared" si="64"/>
        <v>45357.715277777781</v>
      </c>
      <c r="U1291" s="92">
        <f t="shared" si="65"/>
        <v>6.9444444452528842E-3</v>
      </c>
      <c r="V1291" s="10" t="s">
        <v>72</v>
      </c>
      <c r="W1291" s="10" t="s">
        <v>47</v>
      </c>
    </row>
    <row r="1292" spans="1:23" ht="18" customHeight="1" x14ac:dyDescent="0.25">
      <c r="A1292" s="107">
        <v>1292</v>
      </c>
      <c r="B1292" s="36">
        <v>45357</v>
      </c>
      <c r="C1292" s="36" t="str">
        <f>TEXT(Table1[[#This Row],[CALL DATE]], "mmm yyy")</f>
        <v>Mar 2024</v>
      </c>
      <c r="D1292" s="21">
        <v>3.125E-2</v>
      </c>
      <c r="E1292" s="21">
        <v>3.4722222222222203E-2</v>
      </c>
      <c r="F1292" s="130">
        <f>Table1[[#This Row],[CALL 
ATTENDED 
TIME]]-Table1[[#This Row],[CALL RECEIVED TIME]]</f>
        <v>3.4722222222222029E-3</v>
      </c>
      <c r="G1292" s="17" t="s">
        <v>3654</v>
      </c>
      <c r="H1292" s="37" t="s">
        <v>132</v>
      </c>
      <c r="I1292" s="37" t="s">
        <v>133</v>
      </c>
      <c r="J1292" s="10" t="s">
        <v>443</v>
      </c>
      <c r="K1292" s="2" t="s">
        <v>162</v>
      </c>
      <c r="L1292" s="22" t="s">
        <v>715</v>
      </c>
      <c r="M1292" s="22" t="s">
        <v>716</v>
      </c>
      <c r="N1292" s="63" t="s">
        <v>41</v>
      </c>
      <c r="O1292" s="2" t="s">
        <v>41</v>
      </c>
      <c r="P1292" s="36">
        <v>45357</v>
      </c>
      <c r="Q1292" s="36" t="str">
        <f>TEXT(Table1[[#This Row],[END DATE ]], "MMMM YYYY")</f>
        <v>March 2024</v>
      </c>
      <c r="R1292" s="21">
        <v>4.1666666666666664E-2</v>
      </c>
      <c r="S1292" s="6">
        <f t="shared" si="63"/>
        <v>45357.03125</v>
      </c>
      <c r="T1292" s="6">
        <f t="shared" si="64"/>
        <v>45357.041666666664</v>
      </c>
      <c r="U1292" s="92">
        <f t="shared" si="65"/>
        <v>1.0416666664241347E-2</v>
      </c>
      <c r="V1292" s="2" t="s">
        <v>25</v>
      </c>
      <c r="W1292" s="10" t="s">
        <v>26</v>
      </c>
    </row>
    <row r="1293" spans="1:23" ht="18" customHeight="1" x14ac:dyDescent="0.25">
      <c r="A1293" s="107">
        <v>1293</v>
      </c>
      <c r="B1293" s="36">
        <v>45357</v>
      </c>
      <c r="C1293" s="36" t="str">
        <f>TEXT(Table1[[#This Row],[CALL DATE]], "mmm yyy")</f>
        <v>Mar 2024</v>
      </c>
      <c r="D1293" s="21">
        <v>0.46875</v>
      </c>
      <c r="E1293" s="21">
        <v>0.47222222222222199</v>
      </c>
      <c r="F1293" s="130">
        <f>Table1[[#This Row],[CALL 
ATTENDED 
TIME]]-Table1[[#This Row],[CALL RECEIVED TIME]]</f>
        <v>3.4722222222219878E-3</v>
      </c>
      <c r="G1293" s="17" t="s">
        <v>3400</v>
      </c>
      <c r="H1293" s="5" t="s">
        <v>717</v>
      </c>
      <c r="I1293" s="37" t="s">
        <v>718</v>
      </c>
      <c r="J1293" s="10" t="s">
        <v>443</v>
      </c>
      <c r="K1293" s="2" t="s">
        <v>111</v>
      </c>
      <c r="L1293" s="22" t="s">
        <v>719</v>
      </c>
      <c r="M1293" s="22" t="s">
        <v>720</v>
      </c>
      <c r="N1293" s="23" t="s">
        <v>3560</v>
      </c>
      <c r="O1293" s="2" t="s">
        <v>41</v>
      </c>
      <c r="P1293" s="36">
        <v>45357</v>
      </c>
      <c r="Q1293" s="36" t="str">
        <f>TEXT(Table1[[#This Row],[END DATE ]], "MMMM YYYY")</f>
        <v>March 2024</v>
      </c>
      <c r="R1293" s="21">
        <v>0.47916666666666702</v>
      </c>
      <c r="S1293" s="6">
        <f t="shared" si="63"/>
        <v>45357.46875</v>
      </c>
      <c r="T1293" s="6">
        <f t="shared" si="64"/>
        <v>45357.479166666664</v>
      </c>
      <c r="U1293" s="92">
        <f t="shared" si="65"/>
        <v>1.0416666664241347E-2</v>
      </c>
      <c r="V1293" s="2" t="s">
        <v>25</v>
      </c>
      <c r="W1293" s="10" t="s">
        <v>26</v>
      </c>
    </row>
    <row r="1294" spans="1:23" ht="18" customHeight="1" x14ac:dyDescent="0.25">
      <c r="A1294" s="107">
        <v>1294</v>
      </c>
      <c r="B1294" s="3">
        <v>45357</v>
      </c>
      <c r="C1294" s="3" t="str">
        <f>TEXT(Table1[[#This Row],[CALL DATE]], "mmm yyy")</f>
        <v>Mar 2024</v>
      </c>
      <c r="D1294" s="4">
        <v>0.38194444444444442</v>
      </c>
      <c r="E1294" s="4">
        <v>0.38541666666666669</v>
      </c>
      <c r="F1294" s="130">
        <f>Table1[[#This Row],[CALL 
ATTENDED 
TIME]]-Table1[[#This Row],[CALL RECEIVED TIME]]</f>
        <v>3.4722222222222654E-3</v>
      </c>
      <c r="G1294" s="17" t="s">
        <v>678</v>
      </c>
      <c r="H1294" s="5" t="s">
        <v>679</v>
      </c>
      <c r="I1294" s="5" t="s">
        <v>680</v>
      </c>
      <c r="J1294" s="5" t="s">
        <v>38</v>
      </c>
      <c r="K1294" s="34" t="s">
        <v>721</v>
      </c>
      <c r="L1294" s="25" t="s">
        <v>722</v>
      </c>
      <c r="M1294" s="17" t="s">
        <v>723</v>
      </c>
      <c r="N1294" s="63" t="s">
        <v>41</v>
      </c>
      <c r="O1294" s="2" t="s">
        <v>41</v>
      </c>
      <c r="P1294" s="3">
        <v>45357</v>
      </c>
      <c r="Q1294" s="3" t="str">
        <f>TEXT(Table1[[#This Row],[END DATE ]], "MMMM YYYY")</f>
        <v>March 2024</v>
      </c>
      <c r="R1294" s="4">
        <v>0.39583333333333331</v>
      </c>
      <c r="S1294" s="6">
        <f t="shared" si="63"/>
        <v>45357.381944444445</v>
      </c>
      <c r="T1294" s="6">
        <f t="shared" si="64"/>
        <v>45357.395833333336</v>
      </c>
      <c r="U1294" s="92">
        <f t="shared" si="65"/>
        <v>1.3888888890505768E-2</v>
      </c>
      <c r="V1294" s="2" t="s">
        <v>25</v>
      </c>
      <c r="W1294" s="10" t="s">
        <v>26</v>
      </c>
    </row>
    <row r="1295" spans="1:23" ht="18" customHeight="1" x14ac:dyDescent="0.25">
      <c r="A1295" s="107">
        <v>1295</v>
      </c>
      <c r="B1295" s="3">
        <v>45357</v>
      </c>
      <c r="C1295" s="3" t="str">
        <f>TEXT(Table1[[#This Row],[CALL DATE]], "mmm yyy")</f>
        <v>Mar 2024</v>
      </c>
      <c r="D1295" s="4">
        <v>0.46180555555555558</v>
      </c>
      <c r="E1295" s="4">
        <v>0.46527777777777773</v>
      </c>
      <c r="F1295" s="130">
        <f>Table1[[#This Row],[CALL 
ATTENDED 
TIME]]-Table1[[#This Row],[CALL RECEIVED TIME]]</f>
        <v>3.4722222222221544E-3</v>
      </c>
      <c r="G1295" s="17" t="s">
        <v>724</v>
      </c>
      <c r="H1295" s="5" t="s">
        <v>725</v>
      </c>
      <c r="I1295" s="5" t="s">
        <v>726</v>
      </c>
      <c r="J1295" s="5" t="s">
        <v>38</v>
      </c>
      <c r="K1295" s="2" t="s">
        <v>111</v>
      </c>
      <c r="L1295" s="25" t="s">
        <v>727</v>
      </c>
      <c r="M1295" s="18" t="s">
        <v>728</v>
      </c>
      <c r="N1295" s="2" t="s">
        <v>3331</v>
      </c>
      <c r="O1295" s="2" t="s">
        <v>41</v>
      </c>
      <c r="P1295" s="3">
        <v>45357</v>
      </c>
      <c r="Q1295" s="3" t="str">
        <f>TEXT(Table1[[#This Row],[END DATE ]], "MMMM YYYY")</f>
        <v>March 2024</v>
      </c>
      <c r="R1295" s="4">
        <v>0.47916666666666669</v>
      </c>
      <c r="S1295" s="6">
        <f t="shared" si="63"/>
        <v>45357.461805555555</v>
      </c>
      <c r="T1295" s="6">
        <f t="shared" si="64"/>
        <v>45357.479166666664</v>
      </c>
      <c r="U1295" s="92">
        <f t="shared" si="65"/>
        <v>1.7361111109494232E-2</v>
      </c>
      <c r="V1295" s="2" t="s">
        <v>25</v>
      </c>
      <c r="W1295" s="10" t="s">
        <v>26</v>
      </c>
    </row>
    <row r="1296" spans="1:23" ht="18" customHeight="1" x14ac:dyDescent="0.25">
      <c r="A1296" s="107">
        <v>1296</v>
      </c>
      <c r="B1296" s="3">
        <v>45357</v>
      </c>
      <c r="C1296" s="3" t="str">
        <f>TEXT(Table1[[#This Row],[CALL DATE]], "mmm yyy")</f>
        <v>Mar 2024</v>
      </c>
      <c r="D1296" s="4">
        <v>0.59027777777777779</v>
      </c>
      <c r="E1296" s="4">
        <v>0.59375</v>
      </c>
      <c r="F1296" s="130">
        <f>Table1[[#This Row],[CALL 
ATTENDED 
TIME]]-Table1[[#This Row],[CALL RECEIVED TIME]]</f>
        <v>3.4722222222222099E-3</v>
      </c>
      <c r="G1296" s="17" t="s">
        <v>729</v>
      </c>
      <c r="H1296" s="5" t="s">
        <v>730</v>
      </c>
      <c r="I1296" s="5" t="s">
        <v>731</v>
      </c>
      <c r="J1296" s="5" t="s">
        <v>38</v>
      </c>
      <c r="K1296" s="5" t="s">
        <v>45</v>
      </c>
      <c r="L1296" s="17" t="s">
        <v>3489</v>
      </c>
      <c r="M1296" s="17" t="s">
        <v>732</v>
      </c>
      <c r="N1296" s="2" t="s">
        <v>41</v>
      </c>
      <c r="O1296" s="5" t="s">
        <v>41</v>
      </c>
      <c r="P1296" s="3">
        <v>45357</v>
      </c>
      <c r="Q1296" s="3" t="str">
        <f>TEXT(Table1[[#This Row],[END DATE ]], "MMMM YYYY")</f>
        <v>March 2024</v>
      </c>
      <c r="R1296" s="4">
        <v>0.62152777777777779</v>
      </c>
      <c r="S1296" s="6">
        <f t="shared" si="63"/>
        <v>45357.590277777781</v>
      </c>
      <c r="T1296" s="6">
        <f t="shared" si="64"/>
        <v>45357.621527777781</v>
      </c>
      <c r="U1296" s="92">
        <f t="shared" si="65"/>
        <v>3.125E-2</v>
      </c>
      <c r="V1296" s="2" t="s">
        <v>25</v>
      </c>
      <c r="W1296" s="2" t="s">
        <v>47</v>
      </c>
    </row>
    <row r="1297" spans="1:23" ht="18" customHeight="1" x14ac:dyDescent="0.25">
      <c r="A1297" s="107">
        <v>1297</v>
      </c>
      <c r="B1297" s="3">
        <v>45357</v>
      </c>
      <c r="C1297" s="3" t="str">
        <f>TEXT(Table1[[#This Row],[CALL DATE]], "mmm yyy")</f>
        <v>Mar 2024</v>
      </c>
      <c r="D1297" s="4">
        <v>0.625</v>
      </c>
      <c r="E1297" s="4">
        <v>0.63194444444444442</v>
      </c>
      <c r="F1297" s="130">
        <f>Table1[[#This Row],[CALL 
ATTENDED 
TIME]]-Table1[[#This Row],[CALL RECEIVED TIME]]</f>
        <v>6.9444444444444198E-3</v>
      </c>
      <c r="G1297" s="17" t="s">
        <v>3654</v>
      </c>
      <c r="H1297" s="5" t="s">
        <v>132</v>
      </c>
      <c r="I1297" s="5" t="s">
        <v>733</v>
      </c>
      <c r="J1297" s="14" t="s">
        <v>77</v>
      </c>
      <c r="K1297" s="5" t="s">
        <v>1608</v>
      </c>
      <c r="L1297" s="18" t="s">
        <v>734</v>
      </c>
      <c r="M1297" s="18" t="s">
        <v>735</v>
      </c>
      <c r="N1297" s="63" t="s">
        <v>41</v>
      </c>
      <c r="O1297" s="2" t="s">
        <v>41</v>
      </c>
      <c r="P1297" s="3">
        <v>45357</v>
      </c>
      <c r="Q1297" s="3" t="str">
        <f>TEXT(Table1[[#This Row],[END DATE ]], "MMMM YYYY")</f>
        <v>March 2024</v>
      </c>
      <c r="R1297" s="4">
        <v>0.63888888888888895</v>
      </c>
      <c r="S1297" s="6">
        <f t="shared" si="63"/>
        <v>45357.625</v>
      </c>
      <c r="T1297" s="6">
        <f t="shared" si="64"/>
        <v>45357.638888888891</v>
      </c>
      <c r="U1297" s="92">
        <f t="shared" si="65"/>
        <v>1.3888888890505768E-2</v>
      </c>
      <c r="V1297" s="2" t="s">
        <v>25</v>
      </c>
      <c r="W1297" s="10" t="s">
        <v>26</v>
      </c>
    </row>
    <row r="1298" spans="1:23" ht="18" customHeight="1" x14ac:dyDescent="0.25">
      <c r="A1298" s="107">
        <v>1298</v>
      </c>
      <c r="B1298" s="26">
        <v>45357</v>
      </c>
      <c r="C1298" s="26" t="str">
        <f>TEXT(Table1[[#This Row],[CALL DATE]], "mmm yyy")</f>
        <v>Mar 2024</v>
      </c>
      <c r="D1298" s="33">
        <v>0.48958333333333298</v>
      </c>
      <c r="E1298" s="33">
        <v>0.49652777777777801</v>
      </c>
      <c r="F1298" s="130">
        <f>Table1[[#This Row],[CALL 
ATTENDED 
TIME]]-Table1[[#This Row],[CALL RECEIVED TIME]]</f>
        <v>6.9444444444450304E-3</v>
      </c>
      <c r="G1298" s="35" t="s">
        <v>3648</v>
      </c>
      <c r="H1298" s="34" t="s">
        <v>19</v>
      </c>
      <c r="I1298" s="34" t="s">
        <v>87</v>
      </c>
      <c r="J1298" s="34" t="s">
        <v>54</v>
      </c>
      <c r="K1298" s="5" t="s">
        <v>45</v>
      </c>
      <c r="L1298" s="18" t="s">
        <v>150</v>
      </c>
      <c r="M1298" s="18" t="s">
        <v>736</v>
      </c>
      <c r="N1298" s="5" t="s">
        <v>41</v>
      </c>
      <c r="O1298" s="5" t="s">
        <v>41</v>
      </c>
      <c r="P1298" s="3">
        <v>45357</v>
      </c>
      <c r="Q1298" s="3" t="str">
        <f>TEXT(Table1[[#This Row],[END DATE ]], "MMMM YYYY")</f>
        <v>March 2024</v>
      </c>
      <c r="R1298" s="21">
        <v>0.51041666666666696</v>
      </c>
      <c r="S1298" s="6">
        <f t="shared" si="63"/>
        <v>45357.489583333336</v>
      </c>
      <c r="T1298" s="6">
        <f t="shared" si="64"/>
        <v>45357.510416666664</v>
      </c>
      <c r="U1298" s="92">
        <f t="shared" si="65"/>
        <v>2.0833333328482695E-2</v>
      </c>
      <c r="V1298" s="2" t="s">
        <v>25</v>
      </c>
      <c r="W1298" s="2" t="s">
        <v>42</v>
      </c>
    </row>
    <row r="1299" spans="1:23" ht="18" customHeight="1" x14ac:dyDescent="0.25">
      <c r="A1299" s="107">
        <v>1299</v>
      </c>
      <c r="B1299" s="36">
        <v>45358</v>
      </c>
      <c r="C1299" s="36" t="str">
        <f>TEXT(Table1[[#This Row],[CALL DATE]], "mmm yyy")</f>
        <v>Mar 2024</v>
      </c>
      <c r="D1299" s="21">
        <v>3.125E-2</v>
      </c>
      <c r="E1299" s="21">
        <v>3.4722222222222203E-2</v>
      </c>
      <c r="F1299" s="130">
        <f>Table1[[#This Row],[CALL 
ATTENDED 
TIME]]-Table1[[#This Row],[CALL RECEIVED TIME]]</f>
        <v>3.4722222222222029E-3</v>
      </c>
      <c r="G1299" s="17" t="s">
        <v>737</v>
      </c>
      <c r="H1299" s="37" t="s">
        <v>380</v>
      </c>
      <c r="I1299" s="37" t="s">
        <v>738</v>
      </c>
      <c r="J1299" s="10" t="s">
        <v>443</v>
      </c>
      <c r="K1299" s="2" t="s">
        <v>111</v>
      </c>
      <c r="L1299" s="22" t="s">
        <v>739</v>
      </c>
      <c r="M1299" s="22" t="s">
        <v>740</v>
      </c>
      <c r="N1299" s="63" t="s">
        <v>41</v>
      </c>
      <c r="O1299" s="2" t="s">
        <v>41</v>
      </c>
      <c r="P1299" s="36">
        <v>45358</v>
      </c>
      <c r="Q1299" s="36" t="str">
        <f>TEXT(Table1[[#This Row],[END DATE ]], "MMMM YYYY")</f>
        <v>March 2024</v>
      </c>
      <c r="R1299" s="21">
        <v>4.1666666666666699E-2</v>
      </c>
      <c r="S1299" s="6">
        <f t="shared" si="63"/>
        <v>45358.03125</v>
      </c>
      <c r="T1299" s="6">
        <f t="shared" si="64"/>
        <v>45358.041666666664</v>
      </c>
      <c r="U1299" s="92">
        <f t="shared" si="65"/>
        <v>1.0416666664241347E-2</v>
      </c>
      <c r="V1299" s="2" t="s">
        <v>25</v>
      </c>
      <c r="W1299" s="10" t="s">
        <v>26</v>
      </c>
    </row>
    <row r="1300" spans="1:23" ht="18" customHeight="1" x14ac:dyDescent="0.25">
      <c r="A1300" s="107">
        <v>1300</v>
      </c>
      <c r="B1300" s="3">
        <v>45358</v>
      </c>
      <c r="C1300" s="3" t="str">
        <f>TEXT(Table1[[#This Row],[CALL DATE]], "mmm yyy")</f>
        <v>Mar 2024</v>
      </c>
      <c r="D1300" s="4">
        <v>0.4201388888888889</v>
      </c>
      <c r="E1300" s="4">
        <v>0.4236111111111111</v>
      </c>
      <c r="F1300" s="130">
        <f>Table1[[#This Row],[CALL 
ATTENDED 
TIME]]-Table1[[#This Row],[CALL RECEIVED TIME]]</f>
        <v>3.4722222222222099E-3</v>
      </c>
      <c r="G1300" s="17" t="s">
        <v>3654</v>
      </c>
      <c r="H1300" s="5" t="s">
        <v>27</v>
      </c>
      <c r="I1300" s="5" t="s">
        <v>273</v>
      </c>
      <c r="J1300" s="5" t="s">
        <v>38</v>
      </c>
      <c r="K1300" s="5" t="s">
        <v>1608</v>
      </c>
      <c r="L1300" s="25" t="s">
        <v>705</v>
      </c>
      <c r="M1300" s="17" t="s">
        <v>706</v>
      </c>
      <c r="N1300" s="5" t="s">
        <v>3330</v>
      </c>
      <c r="O1300" s="2" t="s">
        <v>41</v>
      </c>
      <c r="P1300" s="3">
        <v>45358</v>
      </c>
      <c r="Q1300" s="3" t="str">
        <f>TEXT(Table1[[#This Row],[END DATE ]], "MMMM YYYY")</f>
        <v>March 2024</v>
      </c>
      <c r="R1300" s="4">
        <v>0.4375</v>
      </c>
      <c r="S1300" s="6">
        <f t="shared" si="63"/>
        <v>45358.420138888891</v>
      </c>
      <c r="T1300" s="6">
        <f t="shared" si="64"/>
        <v>45358.4375</v>
      </c>
      <c r="U1300" s="92">
        <f t="shared" si="65"/>
        <v>1.7361111109494232E-2</v>
      </c>
      <c r="V1300" s="2" t="s">
        <v>25</v>
      </c>
      <c r="W1300" s="10" t="s">
        <v>26</v>
      </c>
    </row>
    <row r="1301" spans="1:23" ht="18" customHeight="1" x14ac:dyDescent="0.25">
      <c r="A1301" s="107">
        <v>1301</v>
      </c>
      <c r="B1301" s="3">
        <v>45358</v>
      </c>
      <c r="C1301" s="3" t="str">
        <f>TEXT(Table1[[#This Row],[CALL DATE]], "mmm yyy")</f>
        <v>Mar 2024</v>
      </c>
      <c r="D1301" s="4">
        <v>0.50347222222222221</v>
      </c>
      <c r="E1301" s="4">
        <v>0.50694444444444442</v>
      </c>
      <c r="F1301" s="130">
        <f>Table1[[#This Row],[CALL 
ATTENDED 
TIME]]-Table1[[#This Row],[CALL RECEIVED TIME]]</f>
        <v>3.4722222222222099E-3</v>
      </c>
      <c r="G1301" s="17" t="s">
        <v>3654</v>
      </c>
      <c r="H1301" s="5" t="s">
        <v>27</v>
      </c>
      <c r="I1301" s="5" t="s">
        <v>273</v>
      </c>
      <c r="J1301" s="5" t="s">
        <v>38</v>
      </c>
      <c r="K1301" s="5" t="s">
        <v>1608</v>
      </c>
      <c r="L1301" s="17" t="s">
        <v>741</v>
      </c>
      <c r="M1301" s="17" t="s">
        <v>742</v>
      </c>
      <c r="N1301" s="5" t="s">
        <v>3332</v>
      </c>
      <c r="O1301" s="2" t="s">
        <v>41</v>
      </c>
      <c r="P1301" s="3">
        <v>45358</v>
      </c>
      <c r="Q1301" s="3" t="str">
        <f>TEXT(Table1[[#This Row],[END DATE ]], "MMMM YYYY")</f>
        <v>March 2024</v>
      </c>
      <c r="R1301" s="4">
        <v>0.52777777777777779</v>
      </c>
      <c r="S1301" s="6">
        <f t="shared" si="63"/>
        <v>45358.503472222219</v>
      </c>
      <c r="T1301" s="6">
        <f t="shared" si="64"/>
        <v>45358.527777777781</v>
      </c>
      <c r="U1301" s="92">
        <f t="shared" si="65"/>
        <v>2.4305555562023073E-2</v>
      </c>
      <c r="V1301" s="2" t="s">
        <v>25</v>
      </c>
      <c r="W1301" s="10" t="s">
        <v>26</v>
      </c>
    </row>
    <row r="1302" spans="1:23" ht="18" customHeight="1" x14ac:dyDescent="0.25">
      <c r="A1302" s="107">
        <v>1302</v>
      </c>
      <c r="B1302" s="26">
        <v>45358</v>
      </c>
      <c r="C1302" s="26" t="str">
        <f>TEXT(Table1[[#This Row],[CALL DATE]], "mmm yyy")</f>
        <v>Mar 2024</v>
      </c>
      <c r="D1302" s="33">
        <v>0.50694444444444398</v>
      </c>
      <c r="E1302" s="33">
        <v>0.51388888888888895</v>
      </c>
      <c r="F1302" s="130">
        <f>Table1[[#This Row],[CALL 
ATTENDED 
TIME]]-Table1[[#This Row],[CALL RECEIVED TIME]]</f>
        <v>6.9444444444449749E-3</v>
      </c>
      <c r="G1302" s="35" t="s">
        <v>3654</v>
      </c>
      <c r="H1302" s="34" t="s">
        <v>27</v>
      </c>
      <c r="I1302" s="34" t="s">
        <v>28</v>
      </c>
      <c r="J1302" s="34" t="s">
        <v>54</v>
      </c>
      <c r="K1302" s="10" t="s">
        <v>45</v>
      </c>
      <c r="L1302" s="18" t="s">
        <v>669</v>
      </c>
      <c r="M1302" s="18" t="s">
        <v>743</v>
      </c>
      <c r="N1302" s="2" t="s">
        <v>3337</v>
      </c>
      <c r="O1302" s="2" t="s">
        <v>41</v>
      </c>
      <c r="P1302" s="3">
        <v>45358</v>
      </c>
      <c r="Q1302" s="3" t="str">
        <f>TEXT(Table1[[#This Row],[END DATE ]], "MMMM YYYY")</f>
        <v>March 2024</v>
      </c>
      <c r="R1302" s="21">
        <v>0.52777777777777801</v>
      </c>
      <c r="S1302" s="6">
        <f t="shared" si="63"/>
        <v>45358.506944444445</v>
      </c>
      <c r="T1302" s="6">
        <f t="shared" si="64"/>
        <v>45358.527777777781</v>
      </c>
      <c r="U1302" s="92">
        <f t="shared" si="65"/>
        <v>2.0833333335758653E-2</v>
      </c>
      <c r="V1302" s="2" t="s">
        <v>25</v>
      </c>
      <c r="W1302" s="10" t="s">
        <v>26</v>
      </c>
    </row>
    <row r="1303" spans="1:23" ht="18" customHeight="1" x14ac:dyDescent="0.25">
      <c r="A1303" s="107">
        <v>1303</v>
      </c>
      <c r="B1303" s="26">
        <v>45359</v>
      </c>
      <c r="C1303" s="26" t="str">
        <f>TEXT(Table1[[#This Row],[CALL DATE]], "mmm yyy")</f>
        <v>Mar 2024</v>
      </c>
      <c r="D1303" s="27">
        <v>0.58333333333333304</v>
      </c>
      <c r="E1303" s="27">
        <v>0.58680555555555602</v>
      </c>
      <c r="F1303" s="130">
        <f>Table1[[#This Row],[CALL 
ATTENDED 
TIME]]-Table1[[#This Row],[CALL RECEIVED TIME]]</f>
        <v>3.472222222222987E-3</v>
      </c>
      <c r="G1303" s="17" t="s">
        <v>3641</v>
      </c>
      <c r="H1303" s="5" t="s">
        <v>36</v>
      </c>
      <c r="I1303" s="5" t="s">
        <v>37</v>
      </c>
      <c r="J1303" s="16" t="s">
        <v>21</v>
      </c>
      <c r="K1303" s="2" t="s">
        <v>162</v>
      </c>
      <c r="L1303" s="18" t="s">
        <v>22</v>
      </c>
      <c r="M1303" s="18" t="s">
        <v>744</v>
      </c>
      <c r="N1303" s="2" t="s">
        <v>41</v>
      </c>
      <c r="O1303" s="2" t="s">
        <v>41</v>
      </c>
      <c r="P1303" s="3">
        <v>45359</v>
      </c>
      <c r="Q1303" s="3" t="str">
        <f>TEXT(Table1[[#This Row],[END DATE ]], "MMMM YYYY")</f>
        <v>March 2024</v>
      </c>
      <c r="R1303" s="4">
        <v>0.59722222222222199</v>
      </c>
      <c r="S1303" s="6">
        <f t="shared" si="63"/>
        <v>45359.583333333336</v>
      </c>
      <c r="T1303" s="6">
        <f t="shared" si="64"/>
        <v>45359.597222222219</v>
      </c>
      <c r="U1303" s="92">
        <f t="shared" si="65"/>
        <v>1.3888888883229811E-2</v>
      </c>
      <c r="V1303" s="2" t="s">
        <v>25</v>
      </c>
      <c r="W1303" s="2" t="s">
        <v>42</v>
      </c>
    </row>
    <row r="1304" spans="1:23" ht="18" customHeight="1" x14ac:dyDescent="0.25">
      <c r="A1304" s="107">
        <v>1304</v>
      </c>
      <c r="B1304" s="3">
        <v>45359</v>
      </c>
      <c r="C1304" s="3" t="str">
        <f>TEXT(Table1[[#This Row],[CALL DATE]], "mmm yyy")</f>
        <v>Mar 2024</v>
      </c>
      <c r="D1304" s="4">
        <v>0.4236111111111111</v>
      </c>
      <c r="E1304" s="4">
        <v>0.42708333333333331</v>
      </c>
      <c r="F1304" s="130">
        <f>Table1[[#This Row],[CALL 
ATTENDED 
TIME]]-Table1[[#This Row],[CALL RECEIVED TIME]]</f>
        <v>3.4722222222222099E-3</v>
      </c>
      <c r="G1304" s="17" t="s">
        <v>18</v>
      </c>
      <c r="H1304" s="5" t="s">
        <v>19</v>
      </c>
      <c r="I1304" s="5" t="s">
        <v>20</v>
      </c>
      <c r="J1304" s="5" t="s">
        <v>38</v>
      </c>
      <c r="K1304" s="5" t="s">
        <v>1608</v>
      </c>
      <c r="L1304" s="17" t="s">
        <v>320</v>
      </c>
      <c r="M1304" s="17" t="s">
        <v>745</v>
      </c>
      <c r="N1304" s="63" t="s">
        <v>41</v>
      </c>
      <c r="O1304" s="2" t="s">
        <v>41</v>
      </c>
      <c r="P1304" s="3">
        <v>45359</v>
      </c>
      <c r="Q1304" s="3" t="str">
        <f>TEXT(Table1[[#This Row],[END DATE ]], "MMMM YYYY")</f>
        <v>March 2024</v>
      </c>
      <c r="R1304" s="4">
        <v>0.4375</v>
      </c>
      <c r="S1304" s="6">
        <f t="shared" si="63"/>
        <v>45359.423611111109</v>
      </c>
      <c r="T1304" s="6">
        <f t="shared" si="64"/>
        <v>45359.4375</v>
      </c>
      <c r="U1304" s="92">
        <f t="shared" si="65"/>
        <v>1.3888888890505768E-2</v>
      </c>
      <c r="V1304" s="2" t="s">
        <v>25</v>
      </c>
      <c r="W1304" s="10" t="s">
        <v>26</v>
      </c>
    </row>
    <row r="1305" spans="1:23" ht="18" customHeight="1" x14ac:dyDescent="0.25">
      <c r="A1305" s="107">
        <v>1305</v>
      </c>
      <c r="B1305" s="3">
        <v>45359</v>
      </c>
      <c r="C1305" s="3" t="str">
        <f>TEXT(Table1[[#This Row],[CALL DATE]], "mmm yyy")</f>
        <v>Mar 2024</v>
      </c>
      <c r="D1305" s="4">
        <v>0.46875</v>
      </c>
      <c r="E1305" s="4">
        <v>0.47222222222222227</v>
      </c>
      <c r="F1305" s="130">
        <f>Table1[[#This Row],[CALL 
ATTENDED 
TIME]]-Table1[[#This Row],[CALL RECEIVED TIME]]</f>
        <v>3.4722222222222654E-3</v>
      </c>
      <c r="G1305" s="17" t="s">
        <v>3654</v>
      </c>
      <c r="H1305" s="5" t="s">
        <v>27</v>
      </c>
      <c r="I1305" s="5" t="s">
        <v>28</v>
      </c>
      <c r="J1305" s="5" t="s">
        <v>38</v>
      </c>
      <c r="K1305" s="2" t="s">
        <v>111</v>
      </c>
      <c r="L1305" s="17" t="s">
        <v>274</v>
      </c>
      <c r="M1305" s="17" t="s">
        <v>746</v>
      </c>
      <c r="N1305" s="2" t="s">
        <v>3337</v>
      </c>
      <c r="O1305" s="2" t="s">
        <v>41</v>
      </c>
      <c r="P1305" s="3">
        <v>45359</v>
      </c>
      <c r="Q1305" s="3" t="str">
        <f>TEXT(Table1[[#This Row],[END DATE ]], "MMMM YYYY")</f>
        <v>March 2024</v>
      </c>
      <c r="R1305" s="4">
        <v>0.47916666666666669</v>
      </c>
      <c r="S1305" s="6">
        <f t="shared" si="63"/>
        <v>45359.46875</v>
      </c>
      <c r="T1305" s="6">
        <f t="shared" si="64"/>
        <v>45359.479166666664</v>
      </c>
      <c r="U1305" s="92">
        <f t="shared" si="65"/>
        <v>1.0416666664241347E-2</v>
      </c>
      <c r="V1305" s="2" t="s">
        <v>25</v>
      </c>
      <c r="W1305" s="10" t="s">
        <v>26</v>
      </c>
    </row>
    <row r="1306" spans="1:23" ht="18" customHeight="1" x14ac:dyDescent="0.25">
      <c r="A1306" s="107">
        <v>1306</v>
      </c>
      <c r="B1306" s="3">
        <v>45359</v>
      </c>
      <c r="C1306" s="3" t="str">
        <f>TEXT(Table1[[#This Row],[CALL DATE]], "mmm yyy")</f>
        <v>Mar 2024</v>
      </c>
      <c r="D1306" s="4">
        <v>0.58333333333333337</v>
      </c>
      <c r="E1306" s="4">
        <v>0.59027777777777779</v>
      </c>
      <c r="F1306" s="130">
        <f>Table1[[#This Row],[CALL 
ATTENDED 
TIME]]-Table1[[#This Row],[CALL RECEIVED TIME]]</f>
        <v>6.9444444444444198E-3</v>
      </c>
      <c r="G1306" s="25" t="s">
        <v>3675</v>
      </c>
      <c r="H1306" s="5" t="s">
        <v>43</v>
      </c>
      <c r="I1306" s="5" t="s">
        <v>136</v>
      </c>
      <c r="J1306" s="2" t="s">
        <v>77</v>
      </c>
      <c r="K1306" s="5" t="s">
        <v>45</v>
      </c>
      <c r="L1306" s="18" t="s">
        <v>747</v>
      </c>
      <c r="M1306" s="18" t="s">
        <v>748</v>
      </c>
      <c r="N1306" s="2" t="s">
        <v>3561</v>
      </c>
      <c r="O1306" s="2" t="s">
        <v>41</v>
      </c>
      <c r="P1306" s="3">
        <v>45359</v>
      </c>
      <c r="Q1306" s="3" t="str">
        <f>TEXT(Table1[[#This Row],[END DATE ]], "MMMM YYYY")</f>
        <v>March 2024</v>
      </c>
      <c r="R1306" s="4">
        <v>0.60763888888888895</v>
      </c>
      <c r="S1306" s="6">
        <f t="shared" si="63"/>
        <v>45359.583333333336</v>
      </c>
      <c r="T1306" s="6">
        <f t="shared" si="64"/>
        <v>45359.607638888891</v>
      </c>
      <c r="U1306" s="92">
        <f t="shared" si="65"/>
        <v>2.4305555554747116E-2</v>
      </c>
      <c r="V1306" s="2" t="s">
        <v>25</v>
      </c>
      <c r="W1306" s="10" t="s">
        <v>26</v>
      </c>
    </row>
    <row r="1307" spans="1:23" ht="18" customHeight="1" x14ac:dyDescent="0.25">
      <c r="A1307" s="107">
        <v>1307</v>
      </c>
      <c r="B1307" s="3">
        <v>45360</v>
      </c>
      <c r="C1307" s="3" t="str">
        <f>TEXT(Table1[[#This Row],[CALL DATE]], "mmm yyy")</f>
        <v>Mar 2024</v>
      </c>
      <c r="D1307" s="4">
        <v>2.4305555555555556E-2</v>
      </c>
      <c r="E1307" s="4">
        <v>2.7777777777777776E-2</v>
      </c>
      <c r="F1307" s="130">
        <f>Table1[[#This Row],[CALL 
ATTENDED 
TIME]]-Table1[[#This Row],[CALL RECEIVED TIME]]</f>
        <v>3.4722222222222203E-3</v>
      </c>
      <c r="G1307" s="17" t="s">
        <v>3641</v>
      </c>
      <c r="H1307" s="5" t="s">
        <v>36</v>
      </c>
      <c r="I1307" s="5" t="s">
        <v>37</v>
      </c>
      <c r="J1307" s="2" t="s">
        <v>171</v>
      </c>
      <c r="K1307" s="2" t="s">
        <v>162</v>
      </c>
      <c r="L1307" s="17" t="s">
        <v>749</v>
      </c>
      <c r="M1307" s="17" t="s">
        <v>337</v>
      </c>
      <c r="N1307" s="5" t="s">
        <v>41</v>
      </c>
      <c r="O1307" s="5" t="s">
        <v>41</v>
      </c>
      <c r="P1307" s="3">
        <v>45360</v>
      </c>
      <c r="Q1307" s="3" t="str">
        <f>TEXT(Table1[[#This Row],[END DATE ]], "MMMM YYYY")</f>
        <v>March 2024</v>
      </c>
      <c r="R1307" s="4">
        <v>3.125E-2</v>
      </c>
      <c r="S1307" s="6">
        <f t="shared" si="63"/>
        <v>45360.024305555555</v>
      </c>
      <c r="T1307" s="6">
        <f t="shared" si="64"/>
        <v>45360.03125</v>
      </c>
      <c r="U1307" s="92">
        <f t="shared" si="65"/>
        <v>6.9444444452528842E-3</v>
      </c>
      <c r="V1307" s="2" t="s">
        <v>25</v>
      </c>
      <c r="W1307" s="2" t="s">
        <v>42</v>
      </c>
    </row>
    <row r="1308" spans="1:23" ht="18" customHeight="1" x14ac:dyDescent="0.25">
      <c r="A1308" s="107">
        <v>1308</v>
      </c>
      <c r="B1308" s="3">
        <v>45360</v>
      </c>
      <c r="C1308" s="3" t="str">
        <f>TEXT(Table1[[#This Row],[CALL DATE]], "mmm yyy")</f>
        <v>Mar 2024</v>
      </c>
      <c r="D1308" s="4">
        <v>7.6388888888888895E-2</v>
      </c>
      <c r="E1308" s="4">
        <v>7.9861111111111105E-2</v>
      </c>
      <c r="F1308" s="130">
        <f>Table1[[#This Row],[CALL 
ATTENDED 
TIME]]-Table1[[#This Row],[CALL RECEIVED TIME]]</f>
        <v>3.4722222222222099E-3</v>
      </c>
      <c r="G1308" s="17" t="s">
        <v>3641</v>
      </c>
      <c r="H1308" s="5" t="s">
        <v>36</v>
      </c>
      <c r="I1308" s="5" t="s">
        <v>37</v>
      </c>
      <c r="J1308" s="2" t="s">
        <v>171</v>
      </c>
      <c r="K1308" s="2" t="s">
        <v>162</v>
      </c>
      <c r="L1308" s="17" t="s">
        <v>750</v>
      </c>
      <c r="M1308" s="17" t="s">
        <v>751</v>
      </c>
      <c r="N1308" s="5" t="s">
        <v>41</v>
      </c>
      <c r="O1308" s="5" t="s">
        <v>41</v>
      </c>
      <c r="P1308" s="3">
        <v>45360</v>
      </c>
      <c r="Q1308" s="3" t="str">
        <f>TEXT(Table1[[#This Row],[END DATE ]], "MMMM YYYY")</f>
        <v>March 2024</v>
      </c>
      <c r="R1308" s="4">
        <v>8.3333333333333329E-2</v>
      </c>
      <c r="S1308" s="6">
        <f t="shared" si="63"/>
        <v>45360.076388888891</v>
      </c>
      <c r="T1308" s="6">
        <f t="shared" si="64"/>
        <v>45360.083333333336</v>
      </c>
      <c r="U1308" s="92">
        <f t="shared" si="65"/>
        <v>6.9444444452528842E-3</v>
      </c>
      <c r="V1308" s="2" t="s">
        <v>25</v>
      </c>
      <c r="W1308" s="2" t="s">
        <v>42</v>
      </c>
    </row>
    <row r="1309" spans="1:23" ht="18" customHeight="1" x14ac:dyDescent="0.25">
      <c r="A1309" s="107">
        <v>1309</v>
      </c>
      <c r="B1309" s="3">
        <v>45360</v>
      </c>
      <c r="C1309" s="3" t="str">
        <f>TEXT(Table1[[#This Row],[CALL DATE]], "mmm yyy")</f>
        <v>Mar 2024</v>
      </c>
      <c r="D1309" s="4">
        <v>8.3333333333333329E-2</v>
      </c>
      <c r="E1309" s="4">
        <v>8.6805555555555566E-2</v>
      </c>
      <c r="F1309" s="130">
        <f>Table1[[#This Row],[CALL 
ATTENDED 
TIME]]-Table1[[#This Row],[CALL RECEIVED TIME]]</f>
        <v>3.4722222222222376E-3</v>
      </c>
      <c r="G1309" s="17" t="s">
        <v>3643</v>
      </c>
      <c r="H1309" s="5" t="s">
        <v>36</v>
      </c>
      <c r="I1309" s="5" t="s">
        <v>752</v>
      </c>
      <c r="J1309" s="2" t="s">
        <v>171</v>
      </c>
      <c r="K1309" s="2" t="s">
        <v>162</v>
      </c>
      <c r="L1309" s="17" t="s">
        <v>753</v>
      </c>
      <c r="M1309" s="17" t="s">
        <v>754</v>
      </c>
      <c r="N1309" s="5" t="s">
        <v>41</v>
      </c>
      <c r="O1309" s="5" t="s">
        <v>41</v>
      </c>
      <c r="P1309" s="3">
        <v>45360</v>
      </c>
      <c r="Q1309" s="3" t="str">
        <f>TEXT(Table1[[#This Row],[END DATE ]], "MMMM YYYY")</f>
        <v>March 2024</v>
      </c>
      <c r="R1309" s="4">
        <v>9.0277777777777776E-2</v>
      </c>
      <c r="S1309" s="6">
        <f t="shared" si="63"/>
        <v>45360.083333333336</v>
      </c>
      <c r="T1309" s="6">
        <f t="shared" si="64"/>
        <v>45360.090277777781</v>
      </c>
      <c r="U1309" s="92">
        <f t="shared" si="65"/>
        <v>6.9444444452528842E-3</v>
      </c>
      <c r="V1309" s="2" t="s">
        <v>25</v>
      </c>
      <c r="W1309" s="2" t="s">
        <v>42</v>
      </c>
    </row>
    <row r="1310" spans="1:23" ht="18" customHeight="1" x14ac:dyDescent="0.25">
      <c r="A1310" s="107">
        <v>1310</v>
      </c>
      <c r="B1310" s="3">
        <v>45360</v>
      </c>
      <c r="C1310" s="3" t="str">
        <f>TEXT(Table1[[#This Row],[CALL DATE]], "mmm yyy")</f>
        <v>Mar 2024</v>
      </c>
      <c r="D1310" s="4">
        <v>0.99305555555555547</v>
      </c>
      <c r="E1310" s="4">
        <v>0.99513888888888891</v>
      </c>
      <c r="F1310" s="130">
        <f>Table1[[#This Row],[CALL 
ATTENDED 
TIME]]-Table1[[#This Row],[CALL RECEIVED TIME]]</f>
        <v>2.083333333333437E-3</v>
      </c>
      <c r="G1310" s="17" t="s">
        <v>3666</v>
      </c>
      <c r="H1310" s="5" t="s">
        <v>27</v>
      </c>
      <c r="I1310" s="5" t="s">
        <v>85</v>
      </c>
      <c r="J1310" s="2" t="s">
        <v>171</v>
      </c>
      <c r="K1310" s="2" t="s">
        <v>162</v>
      </c>
      <c r="L1310" s="17" t="s">
        <v>755</v>
      </c>
      <c r="M1310" s="17" t="s">
        <v>756</v>
      </c>
      <c r="N1310" s="63" t="s">
        <v>41</v>
      </c>
      <c r="O1310" s="2" t="s">
        <v>41</v>
      </c>
      <c r="P1310" s="3">
        <v>45360</v>
      </c>
      <c r="Q1310" s="3" t="str">
        <f>TEXT(Table1[[#This Row],[END DATE ]], "MMMM YYYY")</f>
        <v>March 2024</v>
      </c>
      <c r="R1310" s="4">
        <v>0.99652777777777779</v>
      </c>
      <c r="S1310" s="6">
        <f t="shared" si="63"/>
        <v>45360.993055555555</v>
      </c>
      <c r="T1310" s="6">
        <f t="shared" si="64"/>
        <v>45360.996527777781</v>
      </c>
      <c r="U1310" s="92">
        <f t="shared" si="65"/>
        <v>3.4722222262644209E-3</v>
      </c>
      <c r="V1310" s="2" t="s">
        <v>25</v>
      </c>
      <c r="W1310" s="10" t="s">
        <v>26</v>
      </c>
    </row>
    <row r="1311" spans="1:23" ht="18" customHeight="1" x14ac:dyDescent="0.25">
      <c r="A1311" s="107">
        <v>1311</v>
      </c>
      <c r="B1311" s="36">
        <v>45360</v>
      </c>
      <c r="C1311" s="36" t="str">
        <f>TEXT(Table1[[#This Row],[CALL DATE]], "mmm yyy")</f>
        <v>Mar 2024</v>
      </c>
      <c r="D1311" s="21">
        <v>0.33333333333333298</v>
      </c>
      <c r="E1311" s="21">
        <v>0.33680555555555602</v>
      </c>
      <c r="F1311" s="130">
        <f>Table1[[#This Row],[CALL 
ATTENDED 
TIME]]-Table1[[#This Row],[CALL RECEIVED TIME]]</f>
        <v>3.4722222222230426E-3</v>
      </c>
      <c r="G1311" s="17" t="s">
        <v>3651</v>
      </c>
      <c r="H1311" s="37" t="s">
        <v>43</v>
      </c>
      <c r="I1311" s="5" t="s">
        <v>44</v>
      </c>
      <c r="J1311" s="10" t="s">
        <v>443</v>
      </c>
      <c r="K1311" s="2" t="s">
        <v>55</v>
      </c>
      <c r="L1311" s="18" t="s">
        <v>845</v>
      </c>
      <c r="M1311" s="22" t="s">
        <v>716</v>
      </c>
      <c r="N1311" s="23" t="s">
        <v>41</v>
      </c>
      <c r="O1311" s="23" t="s">
        <v>41</v>
      </c>
      <c r="P1311" s="36">
        <v>45360</v>
      </c>
      <c r="Q1311" s="36" t="str">
        <f>TEXT(Table1[[#This Row],[END DATE ]], "MMMM YYYY")</f>
        <v>March 2024</v>
      </c>
      <c r="R1311" s="21">
        <v>0.34027777777777801</v>
      </c>
      <c r="S1311" s="6">
        <f t="shared" si="63"/>
        <v>45360.333333333336</v>
      </c>
      <c r="T1311" s="6">
        <f t="shared" si="64"/>
        <v>45360.340277777781</v>
      </c>
      <c r="U1311" s="92">
        <f t="shared" si="65"/>
        <v>6.9444444452528842E-3</v>
      </c>
      <c r="V1311" s="2" t="s">
        <v>25</v>
      </c>
      <c r="W1311" s="10" t="s">
        <v>47</v>
      </c>
    </row>
    <row r="1312" spans="1:23" ht="18" customHeight="1" x14ac:dyDescent="0.25">
      <c r="A1312" s="107">
        <v>1312</v>
      </c>
      <c r="B1312" s="36">
        <v>45360</v>
      </c>
      <c r="C1312" s="36" t="str">
        <f>TEXT(Table1[[#This Row],[CALL DATE]], "mmm yyy")</f>
        <v>Mar 2024</v>
      </c>
      <c r="D1312" s="21">
        <v>0.98611111111111105</v>
      </c>
      <c r="E1312" s="21">
        <v>0.98958333333333304</v>
      </c>
      <c r="F1312" s="130">
        <f>Table1[[#This Row],[CALL 
ATTENDED 
TIME]]-Table1[[#This Row],[CALL RECEIVED TIME]]</f>
        <v>3.4722222222219878E-3</v>
      </c>
      <c r="G1312" s="17" t="s">
        <v>3678</v>
      </c>
      <c r="H1312" s="37" t="s">
        <v>43</v>
      </c>
      <c r="I1312" s="37" t="s">
        <v>53</v>
      </c>
      <c r="J1312" s="10" t="s">
        <v>443</v>
      </c>
      <c r="K1312" s="2" t="s">
        <v>111</v>
      </c>
      <c r="L1312" s="22" t="s">
        <v>757</v>
      </c>
      <c r="M1312" s="22" t="s">
        <v>716</v>
      </c>
      <c r="N1312" s="63" t="s">
        <v>41</v>
      </c>
      <c r="O1312" s="2" t="s">
        <v>41</v>
      </c>
      <c r="P1312" s="36">
        <v>45360</v>
      </c>
      <c r="Q1312" s="36" t="str">
        <f>TEXT(Table1[[#This Row],[END DATE ]], "MMMM YYYY")</f>
        <v>March 2024</v>
      </c>
      <c r="R1312" s="21">
        <v>0.99305555555555602</v>
      </c>
      <c r="S1312" s="6">
        <f t="shared" si="63"/>
        <v>45360.986111111109</v>
      </c>
      <c r="T1312" s="6">
        <f t="shared" si="64"/>
        <v>45360.993055555555</v>
      </c>
      <c r="U1312" s="92">
        <f t="shared" si="65"/>
        <v>6.9444444452528842E-3</v>
      </c>
      <c r="V1312" s="2" t="s">
        <v>25</v>
      </c>
      <c r="W1312" s="10" t="s">
        <v>26</v>
      </c>
    </row>
    <row r="1313" spans="1:23" ht="18" customHeight="1" x14ac:dyDescent="0.25">
      <c r="A1313" s="107">
        <v>1313</v>
      </c>
      <c r="B1313" s="36">
        <v>45360</v>
      </c>
      <c r="C1313" s="36" t="str">
        <f>TEXT(Table1[[#This Row],[CALL DATE]], "mmm yyy")</f>
        <v>Mar 2024</v>
      </c>
      <c r="D1313" s="21">
        <v>0.52083333333333304</v>
      </c>
      <c r="E1313" s="21">
        <v>0.52430555555555602</v>
      </c>
      <c r="F1313" s="130">
        <f>Table1[[#This Row],[CALL 
ATTENDED 
TIME]]-Table1[[#This Row],[CALL RECEIVED TIME]]</f>
        <v>3.472222222222987E-3</v>
      </c>
      <c r="G1313" s="24" t="s">
        <v>3494</v>
      </c>
      <c r="H1313" s="38" t="s">
        <v>32</v>
      </c>
      <c r="I1313" s="38" t="s">
        <v>31</v>
      </c>
      <c r="J1313" s="10" t="s">
        <v>443</v>
      </c>
      <c r="K1313" s="5" t="s">
        <v>1608</v>
      </c>
      <c r="L1313" s="22" t="s">
        <v>758</v>
      </c>
      <c r="M1313" s="22" t="s">
        <v>759</v>
      </c>
      <c r="N1313" s="63" t="s">
        <v>41</v>
      </c>
      <c r="O1313" s="2" t="s">
        <v>41</v>
      </c>
      <c r="P1313" s="36">
        <v>45360</v>
      </c>
      <c r="Q1313" s="36" t="str">
        <f>TEXT(Table1[[#This Row],[END DATE ]], "MMMM YYYY")</f>
        <v>March 2024</v>
      </c>
      <c r="R1313" s="21">
        <v>0.52777777777777801</v>
      </c>
      <c r="S1313" s="6">
        <f t="shared" si="63"/>
        <v>45360.520833333336</v>
      </c>
      <c r="T1313" s="6">
        <f t="shared" si="64"/>
        <v>45360.527777777781</v>
      </c>
      <c r="U1313" s="92">
        <f t="shared" si="65"/>
        <v>6.9444444452528842E-3</v>
      </c>
      <c r="V1313" s="2" t="s">
        <v>25</v>
      </c>
      <c r="W1313" s="10" t="s">
        <v>26</v>
      </c>
    </row>
    <row r="1314" spans="1:23" ht="18" customHeight="1" x14ac:dyDescent="0.25">
      <c r="A1314" s="107">
        <v>1314</v>
      </c>
      <c r="B1314" s="26">
        <v>45360</v>
      </c>
      <c r="C1314" s="26" t="str">
        <f>TEXT(Table1[[#This Row],[CALL DATE]], "mmm yyy")</f>
        <v>Mar 2024</v>
      </c>
      <c r="D1314" s="27">
        <v>0.58333333333333304</v>
      </c>
      <c r="E1314" s="27">
        <v>0.58680555555555602</v>
      </c>
      <c r="F1314" s="130">
        <f>Table1[[#This Row],[CALL 
ATTENDED 
TIME]]-Table1[[#This Row],[CALL RECEIVED TIME]]</f>
        <v>3.472222222222987E-3</v>
      </c>
      <c r="G1314" s="17" t="s">
        <v>3632</v>
      </c>
      <c r="H1314" s="5" t="s">
        <v>116</v>
      </c>
      <c r="I1314" s="5" t="s">
        <v>760</v>
      </c>
      <c r="J1314" s="16" t="s">
        <v>21</v>
      </c>
      <c r="K1314" s="5" t="s">
        <v>1608</v>
      </c>
      <c r="L1314" s="18" t="s">
        <v>761</v>
      </c>
      <c r="M1314" s="18" t="s">
        <v>762</v>
      </c>
      <c r="N1314" s="2" t="s">
        <v>763</v>
      </c>
      <c r="O1314" s="2" t="s">
        <v>41</v>
      </c>
      <c r="P1314" s="3">
        <v>45360</v>
      </c>
      <c r="Q1314" s="3" t="str">
        <f>TEXT(Table1[[#This Row],[END DATE ]], "MMMM YYYY")</f>
        <v>March 2024</v>
      </c>
      <c r="R1314" s="4">
        <v>0.60416666666666696</v>
      </c>
      <c r="S1314" s="6">
        <f t="shared" si="63"/>
        <v>45360.583333333336</v>
      </c>
      <c r="T1314" s="6">
        <f t="shared" si="64"/>
        <v>45360.604166666664</v>
      </c>
      <c r="U1314" s="92">
        <f t="shared" si="65"/>
        <v>2.0833333328482695E-2</v>
      </c>
      <c r="V1314" s="2" t="s">
        <v>25</v>
      </c>
      <c r="W1314" s="2" t="s">
        <v>47</v>
      </c>
    </row>
    <row r="1315" spans="1:23" ht="18" customHeight="1" x14ac:dyDescent="0.25">
      <c r="A1315" s="107">
        <v>1315</v>
      </c>
      <c r="B1315" s="26">
        <v>45360</v>
      </c>
      <c r="C1315" s="26" t="str">
        <f>TEXT(Table1[[#This Row],[CALL DATE]], "mmm yyy")</f>
        <v>Mar 2024</v>
      </c>
      <c r="D1315" s="27">
        <v>0.60416666666666696</v>
      </c>
      <c r="E1315" s="27">
        <v>0.60763888888888895</v>
      </c>
      <c r="F1315" s="130">
        <f>Table1[[#This Row],[CALL 
ATTENDED 
TIME]]-Table1[[#This Row],[CALL RECEIVED TIME]]</f>
        <v>3.4722222222219878E-3</v>
      </c>
      <c r="G1315" s="17" t="s">
        <v>3632</v>
      </c>
      <c r="H1315" s="5" t="s">
        <v>116</v>
      </c>
      <c r="I1315" s="5" t="s">
        <v>760</v>
      </c>
      <c r="J1315" s="16" t="s">
        <v>21</v>
      </c>
      <c r="K1315" s="5" t="s">
        <v>1608</v>
      </c>
      <c r="L1315" s="18" t="s">
        <v>761</v>
      </c>
      <c r="M1315" s="18" t="s">
        <v>762</v>
      </c>
      <c r="N1315" s="2" t="s">
        <v>763</v>
      </c>
      <c r="O1315" s="2" t="s">
        <v>41</v>
      </c>
      <c r="P1315" s="3">
        <v>45360</v>
      </c>
      <c r="Q1315" s="3" t="str">
        <f>TEXT(Table1[[#This Row],[END DATE ]], "MMMM YYYY")</f>
        <v>March 2024</v>
      </c>
      <c r="R1315" s="4">
        <v>0.625</v>
      </c>
      <c r="S1315" s="6">
        <f t="shared" si="63"/>
        <v>45360.604166666664</v>
      </c>
      <c r="T1315" s="6">
        <f t="shared" si="64"/>
        <v>45360.625</v>
      </c>
      <c r="U1315" s="92">
        <f t="shared" si="65"/>
        <v>2.0833333335758653E-2</v>
      </c>
      <c r="V1315" s="2" t="s">
        <v>25</v>
      </c>
      <c r="W1315" s="2" t="s">
        <v>47</v>
      </c>
    </row>
    <row r="1316" spans="1:23" ht="18" customHeight="1" x14ac:dyDescent="0.25">
      <c r="A1316" s="107">
        <v>1316</v>
      </c>
      <c r="B1316" s="3">
        <v>45360</v>
      </c>
      <c r="C1316" s="3" t="str">
        <f>TEXT(Table1[[#This Row],[CALL DATE]], "mmm yyy")</f>
        <v>Mar 2024</v>
      </c>
      <c r="D1316" s="4">
        <v>0.4236111111111111</v>
      </c>
      <c r="E1316" s="4">
        <v>0.42708333333333331</v>
      </c>
      <c r="F1316" s="130">
        <f>Table1[[#This Row],[CALL 
ATTENDED 
TIME]]-Table1[[#This Row],[CALL RECEIVED TIME]]</f>
        <v>3.4722222222222099E-3</v>
      </c>
      <c r="G1316" s="17" t="s">
        <v>3651</v>
      </c>
      <c r="H1316" s="5" t="s">
        <v>43</v>
      </c>
      <c r="I1316" s="5" t="s">
        <v>310</v>
      </c>
      <c r="J1316" s="5" t="s">
        <v>38</v>
      </c>
      <c r="K1316" s="5" t="s">
        <v>45</v>
      </c>
      <c r="L1316" s="17" t="s">
        <v>456</v>
      </c>
      <c r="M1316" s="17" t="s">
        <v>46</v>
      </c>
      <c r="N1316" s="2" t="s">
        <v>41</v>
      </c>
      <c r="O1316" s="5" t="s">
        <v>41</v>
      </c>
      <c r="P1316" s="3">
        <v>45360</v>
      </c>
      <c r="Q1316" s="3" t="str">
        <f>TEXT(Table1[[#This Row],[END DATE ]], "MMMM YYYY")</f>
        <v>March 2024</v>
      </c>
      <c r="R1316" s="4">
        <v>0.4375</v>
      </c>
      <c r="S1316" s="6">
        <f t="shared" si="63"/>
        <v>45360.423611111109</v>
      </c>
      <c r="T1316" s="6">
        <f t="shared" si="64"/>
        <v>45360.4375</v>
      </c>
      <c r="U1316" s="92">
        <f t="shared" si="65"/>
        <v>1.3888888890505768E-2</v>
      </c>
      <c r="V1316" s="2" t="s">
        <v>25</v>
      </c>
      <c r="W1316" s="2" t="s">
        <v>47</v>
      </c>
    </row>
    <row r="1317" spans="1:23" ht="18" customHeight="1" x14ac:dyDescent="0.25">
      <c r="A1317" s="107">
        <v>1317</v>
      </c>
      <c r="B1317" s="3">
        <v>45360</v>
      </c>
      <c r="C1317" s="3" t="str">
        <f>TEXT(Table1[[#This Row],[CALL DATE]], "mmm yyy")</f>
        <v>Mar 2024</v>
      </c>
      <c r="D1317" s="4">
        <v>0.46180555555555558</v>
      </c>
      <c r="E1317" s="4">
        <v>0.46527777777777773</v>
      </c>
      <c r="F1317" s="130">
        <f>Table1[[#This Row],[CALL 
ATTENDED 
TIME]]-Table1[[#This Row],[CALL RECEIVED TIME]]</f>
        <v>3.4722222222221544E-3</v>
      </c>
      <c r="G1317" s="17" t="s">
        <v>3626</v>
      </c>
      <c r="H1317" s="5" t="s">
        <v>128</v>
      </c>
      <c r="I1317" s="5" t="s">
        <v>392</v>
      </c>
      <c r="J1317" s="5" t="s">
        <v>38</v>
      </c>
      <c r="K1317" s="5" t="s">
        <v>1608</v>
      </c>
      <c r="L1317" s="17" t="s">
        <v>764</v>
      </c>
      <c r="M1317" s="17" t="s">
        <v>765</v>
      </c>
      <c r="N1317" s="2" t="s">
        <v>41</v>
      </c>
      <c r="O1317" s="5" t="s">
        <v>41</v>
      </c>
      <c r="P1317" s="3">
        <v>45360</v>
      </c>
      <c r="Q1317" s="3" t="str">
        <f>TEXT(Table1[[#This Row],[END DATE ]], "MMMM YYYY")</f>
        <v>March 2024</v>
      </c>
      <c r="R1317" s="4">
        <v>0.48958333333333331</v>
      </c>
      <c r="S1317" s="6">
        <f t="shared" si="63"/>
        <v>45360.461805555555</v>
      </c>
      <c r="T1317" s="6">
        <f t="shared" si="64"/>
        <v>45360.489583333336</v>
      </c>
      <c r="U1317" s="92">
        <f t="shared" si="65"/>
        <v>2.7777777781011537E-2</v>
      </c>
      <c r="V1317" s="2" t="s">
        <v>25</v>
      </c>
      <c r="W1317" s="2" t="s">
        <v>47</v>
      </c>
    </row>
    <row r="1318" spans="1:23" ht="18" customHeight="1" x14ac:dyDescent="0.25">
      <c r="A1318" s="107">
        <v>1318</v>
      </c>
      <c r="B1318" s="26">
        <v>45360</v>
      </c>
      <c r="C1318" s="26" t="str">
        <f>TEXT(Table1[[#This Row],[CALL DATE]], "mmm yyy")</f>
        <v>Mar 2024</v>
      </c>
      <c r="D1318" s="33">
        <v>0.52083333333333304</v>
      </c>
      <c r="E1318" s="33">
        <v>0.52777777777777801</v>
      </c>
      <c r="F1318" s="130">
        <f>Table1[[#This Row],[CALL 
ATTENDED 
TIME]]-Table1[[#This Row],[CALL RECEIVED TIME]]</f>
        <v>6.9444444444449749E-3</v>
      </c>
      <c r="G1318" s="35" t="s">
        <v>3654</v>
      </c>
      <c r="H1318" s="34" t="s">
        <v>27</v>
      </c>
      <c r="I1318" s="34" t="s">
        <v>273</v>
      </c>
      <c r="J1318" s="34" t="s">
        <v>54</v>
      </c>
      <c r="K1318" s="5" t="s">
        <v>1608</v>
      </c>
      <c r="L1318" s="18" t="s">
        <v>766</v>
      </c>
      <c r="M1318" s="18" t="s">
        <v>767</v>
      </c>
      <c r="N1318" s="63" t="s">
        <v>41</v>
      </c>
      <c r="O1318" s="2" t="s">
        <v>41</v>
      </c>
      <c r="P1318" s="3">
        <v>45360</v>
      </c>
      <c r="Q1318" s="3" t="str">
        <f>TEXT(Table1[[#This Row],[END DATE ]], "MMMM YYYY")</f>
        <v>March 2024</v>
      </c>
      <c r="R1318" s="21">
        <v>0.53472222222222199</v>
      </c>
      <c r="S1318" s="6">
        <f t="shared" si="63"/>
        <v>45360.520833333336</v>
      </c>
      <c r="T1318" s="6">
        <f t="shared" si="64"/>
        <v>45360.534722222219</v>
      </c>
      <c r="U1318" s="92">
        <f t="shared" si="65"/>
        <v>1.3888888883229811E-2</v>
      </c>
      <c r="V1318" s="2" t="s">
        <v>25</v>
      </c>
      <c r="W1318" s="10" t="s">
        <v>26</v>
      </c>
    </row>
    <row r="1319" spans="1:23" ht="18" customHeight="1" x14ac:dyDescent="0.25">
      <c r="A1319" s="107">
        <v>1319</v>
      </c>
      <c r="B1319" s="26">
        <v>45361</v>
      </c>
      <c r="C1319" s="26" t="str">
        <f>TEXT(Table1[[#This Row],[CALL DATE]], "mmm yyy")</f>
        <v>Mar 2024</v>
      </c>
      <c r="D1319" s="27">
        <v>0.41666666666666702</v>
      </c>
      <c r="E1319" s="27">
        <v>0.41805555555555601</v>
      </c>
      <c r="F1319" s="130">
        <f>Table1[[#This Row],[CALL 
ATTENDED 
TIME]]-Table1[[#This Row],[CALL RECEIVED TIME]]</f>
        <v>1.388888888888995E-3</v>
      </c>
      <c r="G1319" s="17" t="s">
        <v>57</v>
      </c>
      <c r="H1319" s="5" t="s">
        <v>27</v>
      </c>
      <c r="I1319" s="5" t="s">
        <v>58</v>
      </c>
      <c r="J1319" s="16" t="s">
        <v>21</v>
      </c>
      <c r="K1319" s="5" t="s">
        <v>1608</v>
      </c>
      <c r="L1319" s="18" t="s">
        <v>33</v>
      </c>
      <c r="M1319" s="18" t="s">
        <v>768</v>
      </c>
      <c r="N1319" s="2" t="s">
        <v>41</v>
      </c>
      <c r="O1319" s="2" t="s">
        <v>41</v>
      </c>
      <c r="P1319" s="3">
        <v>45361</v>
      </c>
      <c r="Q1319" s="3" t="str">
        <f>TEXT(Table1[[#This Row],[END DATE ]], "MMMM YYYY")</f>
        <v>March 2024</v>
      </c>
      <c r="R1319" s="4">
        <v>0.42361111111111099</v>
      </c>
      <c r="S1319" s="6">
        <f t="shared" si="63"/>
        <v>45361.416666666664</v>
      </c>
      <c r="T1319" s="6">
        <f t="shared" si="64"/>
        <v>45361.423611111109</v>
      </c>
      <c r="U1319" s="92">
        <f t="shared" si="65"/>
        <v>6.9444444452528842E-3</v>
      </c>
      <c r="V1319" s="2" t="s">
        <v>25</v>
      </c>
      <c r="W1319" s="2" t="s">
        <v>47</v>
      </c>
    </row>
    <row r="1320" spans="1:23" ht="18" customHeight="1" x14ac:dyDescent="0.25">
      <c r="A1320" s="107">
        <v>1320</v>
      </c>
      <c r="B1320" s="26">
        <v>45361</v>
      </c>
      <c r="C1320" s="26" t="str">
        <f>TEXT(Table1[[#This Row],[CALL DATE]], "mmm yyy")</f>
        <v>Mar 2024</v>
      </c>
      <c r="D1320" s="27">
        <v>0.42708333333333298</v>
      </c>
      <c r="E1320" s="27">
        <v>0.42847222222222198</v>
      </c>
      <c r="F1320" s="130">
        <f>Table1[[#This Row],[CALL 
ATTENDED 
TIME]]-Table1[[#This Row],[CALL RECEIVED TIME]]</f>
        <v>1.388888888888995E-3</v>
      </c>
      <c r="G1320" s="17" t="s">
        <v>57</v>
      </c>
      <c r="H1320" s="5" t="s">
        <v>27</v>
      </c>
      <c r="I1320" s="5" t="s">
        <v>58</v>
      </c>
      <c r="J1320" s="16" t="s">
        <v>21</v>
      </c>
      <c r="K1320" s="2" t="s">
        <v>182</v>
      </c>
      <c r="L1320" s="18" t="s">
        <v>769</v>
      </c>
      <c r="M1320" s="18" t="s">
        <v>3470</v>
      </c>
      <c r="N1320" s="2" t="s">
        <v>41</v>
      </c>
      <c r="O1320" s="2" t="s">
        <v>41</v>
      </c>
      <c r="P1320" s="3">
        <v>45361</v>
      </c>
      <c r="Q1320" s="3" t="str">
        <f>TEXT(Table1[[#This Row],[END DATE ]], "MMMM YYYY")</f>
        <v>March 2024</v>
      </c>
      <c r="R1320" s="4">
        <v>0.4375</v>
      </c>
      <c r="S1320" s="6">
        <f t="shared" si="63"/>
        <v>45361.427083333336</v>
      </c>
      <c r="T1320" s="6">
        <f t="shared" si="64"/>
        <v>45361.4375</v>
      </c>
      <c r="U1320" s="92">
        <f t="shared" si="65"/>
        <v>1.0416666664241347E-2</v>
      </c>
      <c r="V1320" s="2" t="s">
        <v>25</v>
      </c>
      <c r="W1320" s="2" t="s">
        <v>47</v>
      </c>
    </row>
    <row r="1321" spans="1:23" ht="18" customHeight="1" x14ac:dyDescent="0.25">
      <c r="A1321" s="107">
        <v>1321</v>
      </c>
      <c r="B1321" s="36">
        <v>45362</v>
      </c>
      <c r="C1321" s="36" t="str">
        <f>TEXT(Table1[[#This Row],[CALL DATE]], "mmm yyy")</f>
        <v>Mar 2024</v>
      </c>
      <c r="D1321" s="21">
        <v>0.73263888888888895</v>
      </c>
      <c r="E1321" s="21">
        <v>0.73611111111111105</v>
      </c>
      <c r="F1321" s="130">
        <f>Table1[[#This Row],[CALL 
ATTENDED 
TIME]]-Table1[[#This Row],[CALL RECEIVED TIME]]</f>
        <v>3.4722222222220989E-3</v>
      </c>
      <c r="G1321" s="17" t="s">
        <v>80</v>
      </c>
      <c r="H1321" s="37" t="s">
        <v>43</v>
      </c>
      <c r="I1321" s="37" t="s">
        <v>81</v>
      </c>
      <c r="J1321" s="37" t="s">
        <v>443</v>
      </c>
      <c r="K1321" s="2" t="s">
        <v>111</v>
      </c>
      <c r="L1321" s="22" t="s">
        <v>3401</v>
      </c>
      <c r="M1321" s="22" t="s">
        <v>770</v>
      </c>
      <c r="N1321" s="63" t="s">
        <v>41</v>
      </c>
      <c r="O1321" s="2" t="s">
        <v>41</v>
      </c>
      <c r="P1321" s="36">
        <v>45362</v>
      </c>
      <c r="Q1321" s="36" t="str">
        <f>TEXT(Table1[[#This Row],[END DATE ]], "MMMM YYYY")</f>
        <v>March 2024</v>
      </c>
      <c r="R1321" s="21">
        <v>0.74305555555555503</v>
      </c>
      <c r="S1321" s="6">
        <f t="shared" si="63"/>
        <v>45362.732638888891</v>
      </c>
      <c r="T1321" s="6">
        <f t="shared" si="64"/>
        <v>45362.743055555555</v>
      </c>
      <c r="U1321" s="92">
        <f t="shared" si="65"/>
        <v>1.0416666664241347E-2</v>
      </c>
      <c r="V1321" s="2" t="s">
        <v>25</v>
      </c>
      <c r="W1321" s="10" t="s">
        <v>26</v>
      </c>
    </row>
    <row r="1322" spans="1:23" ht="18" customHeight="1" x14ac:dyDescent="0.25">
      <c r="A1322" s="107">
        <v>1322</v>
      </c>
      <c r="B1322" s="26">
        <v>45362</v>
      </c>
      <c r="C1322" s="26" t="str">
        <f>TEXT(Table1[[#This Row],[CALL DATE]], "mmm yyy")</f>
        <v>Mar 2024</v>
      </c>
      <c r="D1322" s="27">
        <v>0.3125</v>
      </c>
      <c r="E1322" s="27">
        <v>0.32291666666666669</v>
      </c>
      <c r="F1322" s="130">
        <f>Table1[[#This Row],[CALL 
ATTENDED 
TIME]]-Table1[[#This Row],[CALL RECEIVED TIME]]</f>
        <v>1.0416666666666685E-2</v>
      </c>
      <c r="G1322" s="17" t="s">
        <v>3651</v>
      </c>
      <c r="H1322" s="5" t="s">
        <v>43</v>
      </c>
      <c r="I1322" s="5" t="s">
        <v>44</v>
      </c>
      <c r="J1322" s="16" t="s">
        <v>21</v>
      </c>
      <c r="K1322" s="5" t="s">
        <v>45</v>
      </c>
      <c r="L1322" s="18" t="s">
        <v>845</v>
      </c>
      <c r="M1322" s="18" t="s">
        <v>771</v>
      </c>
      <c r="N1322" s="2" t="s">
        <v>41</v>
      </c>
      <c r="O1322" s="2" t="s">
        <v>41</v>
      </c>
      <c r="P1322" s="3">
        <v>45362</v>
      </c>
      <c r="Q1322" s="3" t="str">
        <f>TEXT(Table1[[#This Row],[END DATE ]], "MMMM YYYY")</f>
        <v>March 2024</v>
      </c>
      <c r="R1322" s="4">
        <v>0.32638888888888901</v>
      </c>
      <c r="S1322" s="6">
        <f t="shared" si="63"/>
        <v>45362.3125</v>
      </c>
      <c r="T1322" s="6">
        <f t="shared" si="64"/>
        <v>45362.326388888891</v>
      </c>
      <c r="U1322" s="92">
        <f t="shared" si="65"/>
        <v>1.3888888890505768E-2</v>
      </c>
      <c r="V1322" s="2" t="s">
        <v>25</v>
      </c>
      <c r="W1322" s="2" t="s">
        <v>47</v>
      </c>
    </row>
    <row r="1323" spans="1:23" ht="18" customHeight="1" x14ac:dyDescent="0.25">
      <c r="A1323" s="107">
        <v>1323</v>
      </c>
      <c r="B1323" s="26">
        <v>45362</v>
      </c>
      <c r="C1323" s="26" t="str">
        <f>TEXT(Table1[[#This Row],[CALL DATE]], "mmm yyy")</f>
        <v>Mar 2024</v>
      </c>
      <c r="D1323" s="27">
        <v>0.33333333333333298</v>
      </c>
      <c r="E1323" s="27">
        <v>0.33680555555555602</v>
      </c>
      <c r="F1323" s="130">
        <f>Table1[[#This Row],[CALL 
ATTENDED 
TIME]]-Table1[[#This Row],[CALL RECEIVED TIME]]</f>
        <v>3.4722222222230426E-3</v>
      </c>
      <c r="G1323" s="17" t="s">
        <v>3654</v>
      </c>
      <c r="H1323" s="5" t="s">
        <v>27</v>
      </c>
      <c r="I1323" s="5" t="s">
        <v>28</v>
      </c>
      <c r="J1323" s="16" t="s">
        <v>21</v>
      </c>
      <c r="K1323" s="10" t="s">
        <v>45</v>
      </c>
      <c r="L1323" s="18" t="s">
        <v>22</v>
      </c>
      <c r="M1323" s="18" t="s">
        <v>772</v>
      </c>
      <c r="N1323" s="63" t="s">
        <v>41</v>
      </c>
      <c r="O1323" s="2" t="s">
        <v>41</v>
      </c>
      <c r="P1323" s="3">
        <v>45362</v>
      </c>
      <c r="Q1323" s="3" t="str">
        <f>TEXT(Table1[[#This Row],[END DATE ]], "MMMM YYYY")</f>
        <v>March 2024</v>
      </c>
      <c r="R1323" s="4">
        <v>0.34722222222222199</v>
      </c>
      <c r="S1323" s="6">
        <f t="shared" si="63"/>
        <v>45362.333333333336</v>
      </c>
      <c r="T1323" s="6">
        <f t="shared" si="64"/>
        <v>45362.347222222219</v>
      </c>
      <c r="U1323" s="92">
        <f t="shared" si="65"/>
        <v>1.3888888883229811E-2</v>
      </c>
      <c r="V1323" s="2" t="s">
        <v>25</v>
      </c>
      <c r="W1323" s="10" t="s">
        <v>26</v>
      </c>
    </row>
    <row r="1324" spans="1:23" ht="18" customHeight="1" x14ac:dyDescent="0.25">
      <c r="A1324" s="107">
        <v>1324</v>
      </c>
      <c r="B1324" s="26">
        <v>45362</v>
      </c>
      <c r="C1324" s="26" t="str">
        <f>TEXT(Table1[[#This Row],[CALL DATE]], "mmm yyy")</f>
        <v>Mar 2024</v>
      </c>
      <c r="D1324" s="27">
        <v>0.65972222222222199</v>
      </c>
      <c r="E1324" s="27">
        <v>0.66180555555555598</v>
      </c>
      <c r="F1324" s="130">
        <f>Table1[[#This Row],[CALL 
ATTENDED 
TIME]]-Table1[[#This Row],[CALL RECEIVED TIME]]</f>
        <v>2.0833333333339921E-3</v>
      </c>
      <c r="G1324" s="17" t="s">
        <v>18</v>
      </c>
      <c r="H1324" s="5" t="s">
        <v>19</v>
      </c>
      <c r="I1324" s="5" t="s">
        <v>20</v>
      </c>
      <c r="J1324" s="16" t="s">
        <v>21</v>
      </c>
      <c r="K1324" s="5" t="s">
        <v>45</v>
      </c>
      <c r="L1324" s="18" t="s">
        <v>22</v>
      </c>
      <c r="M1324" s="18" t="s">
        <v>773</v>
      </c>
      <c r="N1324" s="63" t="s">
        <v>41</v>
      </c>
      <c r="O1324" s="2" t="s">
        <v>41</v>
      </c>
      <c r="P1324" s="3">
        <v>45362</v>
      </c>
      <c r="Q1324" s="3" t="str">
        <f>TEXT(Table1[[#This Row],[END DATE ]], "MMMM YYYY")</f>
        <v>March 2024</v>
      </c>
      <c r="R1324" s="4">
        <v>0.66666666666666696</v>
      </c>
      <c r="S1324" s="6">
        <f t="shared" si="63"/>
        <v>45362.659722222219</v>
      </c>
      <c r="T1324" s="6">
        <f t="shared" si="64"/>
        <v>45362.666666666664</v>
      </c>
      <c r="U1324" s="92">
        <f t="shared" si="65"/>
        <v>6.9444444452528842E-3</v>
      </c>
      <c r="V1324" s="2" t="s">
        <v>25</v>
      </c>
      <c r="W1324" s="10" t="s">
        <v>26</v>
      </c>
    </row>
    <row r="1325" spans="1:23" ht="18" customHeight="1" x14ac:dyDescent="0.25">
      <c r="A1325" s="107">
        <v>1325</v>
      </c>
      <c r="B1325" s="26">
        <v>45362</v>
      </c>
      <c r="C1325" s="26" t="str">
        <f>TEXT(Table1[[#This Row],[CALL DATE]], "mmm yyy")</f>
        <v>Mar 2024</v>
      </c>
      <c r="D1325" s="27">
        <v>0.66666666666666696</v>
      </c>
      <c r="E1325" s="27">
        <v>0.66805555555555596</v>
      </c>
      <c r="F1325" s="130">
        <f>Table1[[#This Row],[CALL 
ATTENDED 
TIME]]-Table1[[#This Row],[CALL RECEIVED TIME]]</f>
        <v>1.388888888888995E-3</v>
      </c>
      <c r="G1325" s="25" t="s">
        <v>3675</v>
      </c>
      <c r="H1325" s="5" t="s">
        <v>43</v>
      </c>
      <c r="I1325" s="5" t="s">
        <v>136</v>
      </c>
      <c r="J1325" s="16" t="s">
        <v>21</v>
      </c>
      <c r="K1325" s="5" t="s">
        <v>45</v>
      </c>
      <c r="L1325" s="18" t="s">
        <v>774</v>
      </c>
      <c r="M1325" s="18" t="s">
        <v>775</v>
      </c>
      <c r="N1325" s="63" t="s">
        <v>41</v>
      </c>
      <c r="O1325" s="2" t="s">
        <v>41</v>
      </c>
      <c r="P1325" s="3">
        <v>45362</v>
      </c>
      <c r="Q1325" s="3" t="str">
        <f>TEXT(Table1[[#This Row],[END DATE ]], "MMMM YYYY")</f>
        <v>March 2024</v>
      </c>
      <c r="R1325" s="4">
        <v>0.67708333333333304</v>
      </c>
      <c r="S1325" s="6">
        <f t="shared" si="63"/>
        <v>45362.666666666664</v>
      </c>
      <c r="T1325" s="6">
        <f t="shared" si="64"/>
        <v>45362.677083333336</v>
      </c>
      <c r="U1325" s="92">
        <f t="shared" si="65"/>
        <v>1.0416666671517305E-2</v>
      </c>
      <c r="V1325" s="2" t="s">
        <v>25</v>
      </c>
      <c r="W1325" s="10" t="s">
        <v>26</v>
      </c>
    </row>
    <row r="1326" spans="1:23" ht="18" customHeight="1" x14ac:dyDescent="0.25">
      <c r="A1326" s="107">
        <v>1326</v>
      </c>
      <c r="B1326" s="26">
        <v>45362</v>
      </c>
      <c r="C1326" s="26" t="str">
        <f>TEXT(Table1[[#This Row],[CALL DATE]], "mmm yyy")</f>
        <v>Mar 2024</v>
      </c>
      <c r="D1326" s="33">
        <v>0.39583333333333298</v>
      </c>
      <c r="E1326" s="33">
        <v>0.40277777777777801</v>
      </c>
      <c r="F1326" s="130">
        <f>Table1[[#This Row],[CALL 
ATTENDED 
TIME]]-Table1[[#This Row],[CALL RECEIVED TIME]]</f>
        <v>6.9444444444450304E-3</v>
      </c>
      <c r="G1326" s="17" t="s">
        <v>3636</v>
      </c>
      <c r="H1326" s="34" t="s">
        <v>128</v>
      </c>
      <c r="I1326" s="34" t="s">
        <v>250</v>
      </c>
      <c r="J1326" s="34" t="s">
        <v>54</v>
      </c>
      <c r="K1326" s="5" t="s">
        <v>1608</v>
      </c>
      <c r="L1326" s="18" t="s">
        <v>776</v>
      </c>
      <c r="M1326" s="18" t="s">
        <v>777</v>
      </c>
      <c r="N1326" s="5" t="s">
        <v>41</v>
      </c>
      <c r="O1326" s="5" t="s">
        <v>41</v>
      </c>
      <c r="P1326" s="3">
        <v>45362</v>
      </c>
      <c r="Q1326" s="3" t="str">
        <f>TEXT(Table1[[#This Row],[END DATE ]], "MMMM YYYY")</f>
        <v>March 2024</v>
      </c>
      <c r="R1326" s="21">
        <v>0.41666666666666702</v>
      </c>
      <c r="S1326" s="6">
        <f t="shared" si="63"/>
        <v>45362.395833333336</v>
      </c>
      <c r="T1326" s="6">
        <f t="shared" si="64"/>
        <v>45362.416666666664</v>
      </c>
      <c r="U1326" s="92">
        <f t="shared" si="65"/>
        <v>2.0833333328482695E-2</v>
      </c>
      <c r="V1326" s="2" t="s">
        <v>25</v>
      </c>
      <c r="W1326" s="10" t="s">
        <v>47</v>
      </c>
    </row>
    <row r="1327" spans="1:23" ht="18" customHeight="1" x14ac:dyDescent="0.25">
      <c r="A1327" s="107">
        <v>1327</v>
      </c>
      <c r="B1327" s="36">
        <v>45363</v>
      </c>
      <c r="C1327" s="36" t="str">
        <f>TEXT(Table1[[#This Row],[CALL DATE]], "mmm yyy")</f>
        <v>Mar 2024</v>
      </c>
      <c r="D1327" s="21">
        <v>0.49305555555555602</v>
      </c>
      <c r="E1327" s="21">
        <v>0.49652777777777801</v>
      </c>
      <c r="F1327" s="130">
        <f>Table1[[#This Row],[CALL 
ATTENDED 
TIME]]-Table1[[#This Row],[CALL RECEIVED TIME]]</f>
        <v>3.4722222222219878E-3</v>
      </c>
      <c r="G1327" s="25" t="s">
        <v>3675</v>
      </c>
      <c r="H1327" s="37" t="s">
        <v>43</v>
      </c>
      <c r="I1327" s="37" t="s">
        <v>65</v>
      </c>
      <c r="J1327" s="10" t="s">
        <v>443</v>
      </c>
      <c r="K1327" s="2" t="s">
        <v>111</v>
      </c>
      <c r="L1327" s="22" t="s">
        <v>778</v>
      </c>
      <c r="M1327" s="22" t="s">
        <v>779</v>
      </c>
      <c r="N1327" s="63" t="s">
        <v>41</v>
      </c>
      <c r="O1327" s="2" t="s">
        <v>41</v>
      </c>
      <c r="P1327" s="36">
        <v>45363</v>
      </c>
      <c r="Q1327" s="36" t="str">
        <f>TEXT(Table1[[#This Row],[END DATE ]], "MMMM YYYY")</f>
        <v>March 2024</v>
      </c>
      <c r="R1327" s="21">
        <v>0.50347222222222199</v>
      </c>
      <c r="S1327" s="6">
        <f t="shared" si="63"/>
        <v>45363.493055555555</v>
      </c>
      <c r="T1327" s="6">
        <f t="shared" si="64"/>
        <v>45363.503472222219</v>
      </c>
      <c r="U1327" s="92">
        <f t="shared" si="65"/>
        <v>1.0416666664241347E-2</v>
      </c>
      <c r="V1327" s="2" t="s">
        <v>25</v>
      </c>
      <c r="W1327" s="10" t="s">
        <v>26</v>
      </c>
    </row>
    <row r="1328" spans="1:23" ht="18" customHeight="1" x14ac:dyDescent="0.25">
      <c r="A1328" s="107">
        <v>1328</v>
      </c>
      <c r="B1328" s="36">
        <v>45363</v>
      </c>
      <c r="C1328" s="36" t="str">
        <f>TEXT(Table1[[#This Row],[CALL DATE]], "mmm yyy")</f>
        <v>Mar 2024</v>
      </c>
      <c r="D1328" s="21">
        <v>0.58333333333333304</v>
      </c>
      <c r="E1328" s="21">
        <v>0.59097222222222201</v>
      </c>
      <c r="F1328" s="130">
        <f>Table1[[#This Row],[CALL 
ATTENDED 
TIME]]-Table1[[#This Row],[CALL RECEIVED TIME]]</f>
        <v>7.6388888888889728E-3</v>
      </c>
      <c r="G1328" s="17" t="s">
        <v>3678</v>
      </c>
      <c r="H1328" s="37" t="s">
        <v>43</v>
      </c>
      <c r="I1328" s="37" t="s">
        <v>53</v>
      </c>
      <c r="J1328" s="10" t="s">
        <v>443</v>
      </c>
      <c r="K1328" s="5" t="s">
        <v>1608</v>
      </c>
      <c r="L1328" s="22" t="s">
        <v>780</v>
      </c>
      <c r="M1328" s="22" t="s">
        <v>781</v>
      </c>
      <c r="N1328" s="63" t="s">
        <v>41</v>
      </c>
      <c r="O1328" s="2" t="s">
        <v>41</v>
      </c>
      <c r="P1328" s="36">
        <v>45363</v>
      </c>
      <c r="Q1328" s="36" t="str">
        <f>TEXT(Table1[[#This Row],[END DATE ]], "MMMM YYYY")</f>
        <v>March 2024</v>
      </c>
      <c r="R1328" s="21">
        <v>0.59722222222222199</v>
      </c>
      <c r="S1328" s="6">
        <f t="shared" si="63"/>
        <v>45363.583333333336</v>
      </c>
      <c r="T1328" s="6">
        <f t="shared" si="64"/>
        <v>45363.597222222219</v>
      </c>
      <c r="U1328" s="92">
        <f t="shared" si="65"/>
        <v>1.3888888883229811E-2</v>
      </c>
      <c r="V1328" s="2" t="s">
        <v>25</v>
      </c>
      <c r="W1328" s="10" t="s">
        <v>26</v>
      </c>
    </row>
    <row r="1329" spans="1:23" ht="18" customHeight="1" x14ac:dyDescent="0.25">
      <c r="A1329" s="107">
        <v>1329</v>
      </c>
      <c r="B1329" s="26">
        <v>45363</v>
      </c>
      <c r="C1329" s="26" t="str">
        <f>TEXT(Table1[[#This Row],[CALL DATE]], "mmm yyy")</f>
        <v>Mar 2024</v>
      </c>
      <c r="D1329" s="27">
        <v>0.33333333333333298</v>
      </c>
      <c r="E1329" s="27">
        <v>0.33680555555555602</v>
      </c>
      <c r="F1329" s="130">
        <f>Table1[[#This Row],[CALL 
ATTENDED 
TIME]]-Table1[[#This Row],[CALL RECEIVED TIME]]</f>
        <v>3.4722222222230426E-3</v>
      </c>
      <c r="G1329" s="17" t="s">
        <v>3651</v>
      </c>
      <c r="H1329" s="5" t="s">
        <v>43</v>
      </c>
      <c r="I1329" s="5" t="s">
        <v>310</v>
      </c>
      <c r="J1329" s="16" t="s">
        <v>21</v>
      </c>
      <c r="K1329" s="5" t="s">
        <v>45</v>
      </c>
      <c r="L1329" s="18" t="s">
        <v>782</v>
      </c>
      <c r="M1329" s="18" t="s">
        <v>783</v>
      </c>
      <c r="N1329" s="2" t="s">
        <v>41</v>
      </c>
      <c r="O1329" s="2" t="s">
        <v>41</v>
      </c>
      <c r="P1329" s="3">
        <v>45363</v>
      </c>
      <c r="Q1329" s="3" t="str">
        <f>TEXT(Table1[[#This Row],[END DATE ]], "MMMM YYYY")</f>
        <v>March 2024</v>
      </c>
      <c r="R1329" s="4">
        <v>0.34722222222222199</v>
      </c>
      <c r="S1329" s="6">
        <f t="shared" si="63"/>
        <v>45363.333333333336</v>
      </c>
      <c r="T1329" s="6">
        <f t="shared" si="64"/>
        <v>45363.347222222219</v>
      </c>
      <c r="U1329" s="92">
        <f t="shared" si="65"/>
        <v>1.3888888883229811E-2</v>
      </c>
      <c r="V1329" s="2" t="s">
        <v>25</v>
      </c>
      <c r="W1329" s="2" t="s">
        <v>47</v>
      </c>
    </row>
    <row r="1330" spans="1:23" ht="18" customHeight="1" x14ac:dyDescent="0.25">
      <c r="A1330" s="107">
        <v>1330</v>
      </c>
      <c r="B1330" s="26">
        <v>45363</v>
      </c>
      <c r="C1330" s="26" t="str">
        <f>TEXT(Table1[[#This Row],[CALL DATE]], "mmm yyy")</f>
        <v>Mar 2024</v>
      </c>
      <c r="D1330" s="27">
        <v>0.4375</v>
      </c>
      <c r="E1330" s="27">
        <v>0.43958333333333299</v>
      </c>
      <c r="F1330" s="130">
        <f>Table1[[#This Row],[CALL 
ATTENDED 
TIME]]-Table1[[#This Row],[CALL RECEIVED TIME]]</f>
        <v>2.0833333333329929E-3</v>
      </c>
      <c r="G1330" s="17" t="s">
        <v>3651</v>
      </c>
      <c r="H1330" s="5" t="s">
        <v>43</v>
      </c>
      <c r="I1330" s="5" t="s">
        <v>44</v>
      </c>
      <c r="J1330" s="16" t="s">
        <v>21</v>
      </c>
      <c r="K1330" s="5" t="s">
        <v>45</v>
      </c>
      <c r="L1330" s="18" t="s">
        <v>845</v>
      </c>
      <c r="M1330" s="18" t="s">
        <v>771</v>
      </c>
      <c r="N1330" s="2" t="s">
        <v>41</v>
      </c>
      <c r="O1330" s="2" t="s">
        <v>41</v>
      </c>
      <c r="P1330" s="3">
        <v>45363</v>
      </c>
      <c r="Q1330" s="3" t="str">
        <f>TEXT(Table1[[#This Row],[END DATE ]], "MMMM YYYY")</f>
        <v>March 2024</v>
      </c>
      <c r="R1330" s="4">
        <v>0.44791666666666702</v>
      </c>
      <c r="S1330" s="6">
        <f t="shared" si="63"/>
        <v>45363.4375</v>
      </c>
      <c r="T1330" s="6">
        <f t="shared" si="64"/>
        <v>45363.447916666664</v>
      </c>
      <c r="U1330" s="92">
        <f t="shared" si="65"/>
        <v>1.0416666664241347E-2</v>
      </c>
      <c r="V1330" s="2" t="s">
        <v>25</v>
      </c>
      <c r="W1330" s="2" t="s">
        <v>47</v>
      </c>
    </row>
    <row r="1331" spans="1:23" ht="18" customHeight="1" x14ac:dyDescent="0.25">
      <c r="A1331" s="107">
        <v>1331</v>
      </c>
      <c r="B1331" s="26">
        <v>45363</v>
      </c>
      <c r="C1331" s="26" t="str">
        <f>TEXT(Table1[[#This Row],[CALL DATE]], "mmm yyy")</f>
        <v>Mar 2024</v>
      </c>
      <c r="D1331" s="4">
        <v>0.625</v>
      </c>
      <c r="E1331" s="4">
        <v>0.62847222222222199</v>
      </c>
      <c r="F1331" s="130">
        <f>Table1[[#This Row],[CALL 
ATTENDED 
TIME]]-Table1[[#This Row],[CALL RECEIVED TIME]]</f>
        <v>3.4722222222219878E-3</v>
      </c>
      <c r="G1331" s="17" t="s">
        <v>3654</v>
      </c>
      <c r="H1331" s="5" t="s">
        <v>27</v>
      </c>
      <c r="I1331" s="5" t="s">
        <v>28</v>
      </c>
      <c r="J1331" s="16" t="s">
        <v>21</v>
      </c>
      <c r="K1331" s="10" t="s">
        <v>45</v>
      </c>
      <c r="L1331" s="18" t="s">
        <v>699</v>
      </c>
      <c r="M1331" s="18" t="s">
        <v>784</v>
      </c>
      <c r="N1331" s="63" t="s">
        <v>41</v>
      </c>
      <c r="O1331" s="2" t="s">
        <v>41</v>
      </c>
      <c r="P1331" s="3">
        <v>45363</v>
      </c>
      <c r="Q1331" s="3" t="str">
        <f>TEXT(Table1[[#This Row],[END DATE ]], "MMMM YYYY")</f>
        <v>March 2024</v>
      </c>
      <c r="R1331" s="4">
        <v>0.63888888888888895</v>
      </c>
      <c r="S1331" s="6">
        <f t="shared" si="63"/>
        <v>45363.625</v>
      </c>
      <c r="T1331" s="6">
        <f t="shared" si="64"/>
        <v>45363.638888888891</v>
      </c>
      <c r="U1331" s="92">
        <f t="shared" si="65"/>
        <v>1.3888888890505768E-2</v>
      </c>
      <c r="V1331" s="2" t="s">
        <v>25</v>
      </c>
      <c r="W1331" s="10" t="s">
        <v>26</v>
      </c>
    </row>
    <row r="1332" spans="1:23" ht="18" customHeight="1" x14ac:dyDescent="0.25">
      <c r="A1332" s="107">
        <v>1332</v>
      </c>
      <c r="B1332" s="26">
        <v>45363</v>
      </c>
      <c r="C1332" s="26" t="str">
        <f>TEXT(Table1[[#This Row],[CALL DATE]], "mmm yyy")</f>
        <v>Mar 2024</v>
      </c>
      <c r="D1332" s="4">
        <v>0.63541666666666696</v>
      </c>
      <c r="E1332" s="4">
        <v>0.63888888888888895</v>
      </c>
      <c r="F1332" s="130">
        <f>Table1[[#This Row],[CALL 
ATTENDED 
TIME]]-Table1[[#This Row],[CALL RECEIVED TIME]]</f>
        <v>3.4722222222219878E-3</v>
      </c>
      <c r="G1332" s="17" t="s">
        <v>3654</v>
      </c>
      <c r="H1332" s="5" t="s">
        <v>27</v>
      </c>
      <c r="I1332" s="5" t="s">
        <v>145</v>
      </c>
      <c r="J1332" s="16" t="s">
        <v>21</v>
      </c>
      <c r="K1332" s="5" t="s">
        <v>45</v>
      </c>
      <c r="L1332" s="18" t="s">
        <v>271</v>
      </c>
      <c r="M1332" s="18" t="s">
        <v>785</v>
      </c>
      <c r="N1332" s="63" t="s">
        <v>41</v>
      </c>
      <c r="O1332" s="2" t="s">
        <v>41</v>
      </c>
      <c r="P1332" s="3">
        <v>45363</v>
      </c>
      <c r="Q1332" s="3" t="str">
        <f>TEXT(Table1[[#This Row],[END DATE ]], "MMMM YYYY")</f>
        <v>March 2024</v>
      </c>
      <c r="R1332" s="4">
        <v>0.65277777777777801</v>
      </c>
      <c r="S1332" s="6">
        <f t="shared" si="63"/>
        <v>45363.635416666664</v>
      </c>
      <c r="T1332" s="6">
        <f t="shared" si="64"/>
        <v>45363.652777777781</v>
      </c>
      <c r="U1332" s="92">
        <f t="shared" si="65"/>
        <v>1.7361111116770189E-2</v>
      </c>
      <c r="V1332" s="2" t="s">
        <v>25</v>
      </c>
      <c r="W1332" s="10" t="s">
        <v>26</v>
      </c>
    </row>
    <row r="1333" spans="1:23" ht="18" customHeight="1" x14ac:dyDescent="0.25">
      <c r="A1333" s="107">
        <v>1333</v>
      </c>
      <c r="B1333" s="3">
        <v>45363</v>
      </c>
      <c r="C1333" s="3" t="str">
        <f>TEXT(Table1[[#This Row],[CALL DATE]], "mmm yyy")</f>
        <v>Mar 2024</v>
      </c>
      <c r="D1333" s="4">
        <v>0.9375</v>
      </c>
      <c r="E1333" s="4">
        <v>0.94444444444444453</v>
      </c>
      <c r="F1333" s="130">
        <f>Table1[[#This Row],[CALL 
ATTENDED 
TIME]]-Table1[[#This Row],[CALL RECEIVED TIME]]</f>
        <v>6.9444444444445308E-3</v>
      </c>
      <c r="G1333" s="17" t="s">
        <v>1714</v>
      </c>
      <c r="H1333" s="2" t="s">
        <v>786</v>
      </c>
      <c r="I1333" s="2" t="s">
        <v>787</v>
      </c>
      <c r="J1333" s="14" t="s">
        <v>77</v>
      </c>
      <c r="K1333" s="5" t="s">
        <v>45</v>
      </c>
      <c r="L1333" s="18" t="s">
        <v>788</v>
      </c>
      <c r="M1333" s="18" t="s">
        <v>677</v>
      </c>
      <c r="N1333" s="63" t="s">
        <v>41</v>
      </c>
      <c r="O1333" s="2" t="s">
        <v>41</v>
      </c>
      <c r="P1333" s="3">
        <v>45363</v>
      </c>
      <c r="Q1333" s="3" t="str">
        <f>TEXT(Table1[[#This Row],[END DATE ]], "MMMM YYYY")</f>
        <v>March 2024</v>
      </c>
      <c r="R1333" s="4">
        <v>0.95833333333333337</v>
      </c>
      <c r="S1333" s="6">
        <f t="shared" si="63"/>
        <v>45363.9375</v>
      </c>
      <c r="T1333" s="6">
        <f t="shared" si="64"/>
        <v>45363.958333333336</v>
      </c>
      <c r="U1333" s="92">
        <f t="shared" si="65"/>
        <v>2.0833333335758653E-2</v>
      </c>
      <c r="V1333" s="2" t="s">
        <v>25</v>
      </c>
      <c r="W1333" s="10" t="s">
        <v>26</v>
      </c>
    </row>
    <row r="1334" spans="1:23" ht="18" customHeight="1" x14ac:dyDescent="0.25">
      <c r="A1334" s="107">
        <v>1334</v>
      </c>
      <c r="B1334" s="26">
        <v>45363</v>
      </c>
      <c r="C1334" s="26" t="str">
        <f>TEXT(Table1[[#This Row],[CALL DATE]], "mmm yyy")</f>
        <v>Mar 2024</v>
      </c>
      <c r="D1334" s="33">
        <v>0.54166666666666696</v>
      </c>
      <c r="E1334" s="33">
        <v>0.54861111111111105</v>
      </c>
      <c r="F1334" s="130">
        <f>Table1[[#This Row],[CALL 
ATTENDED 
TIME]]-Table1[[#This Row],[CALL RECEIVED TIME]]</f>
        <v>6.9444444444440867E-3</v>
      </c>
      <c r="G1334" s="35" t="s">
        <v>429</v>
      </c>
      <c r="H1334" s="34" t="s">
        <v>789</v>
      </c>
      <c r="I1334" s="34" t="s">
        <v>790</v>
      </c>
      <c r="J1334" s="34" t="s">
        <v>54</v>
      </c>
      <c r="K1334" s="5" t="s">
        <v>1608</v>
      </c>
      <c r="L1334" s="18" t="s">
        <v>791</v>
      </c>
      <c r="M1334" s="18" t="s">
        <v>792</v>
      </c>
      <c r="N1334" s="2" t="s">
        <v>3562</v>
      </c>
      <c r="O1334" s="2" t="s">
        <v>41</v>
      </c>
      <c r="P1334" s="3">
        <v>45363</v>
      </c>
      <c r="Q1334" s="3" t="str">
        <f>TEXT(Table1[[#This Row],[END DATE ]], "MMMM YYYY")</f>
        <v>March 2024</v>
      </c>
      <c r="R1334" s="21">
        <v>0.55555555555555602</v>
      </c>
      <c r="S1334" s="6">
        <f t="shared" si="63"/>
        <v>45363.541666666664</v>
      </c>
      <c r="T1334" s="6">
        <f t="shared" si="64"/>
        <v>45363.555555555555</v>
      </c>
      <c r="U1334" s="92">
        <f t="shared" si="65"/>
        <v>1.3888888890505768E-2</v>
      </c>
      <c r="V1334" s="2" t="s">
        <v>25</v>
      </c>
      <c r="W1334" s="10" t="s">
        <v>26</v>
      </c>
    </row>
    <row r="1335" spans="1:23" ht="18" customHeight="1" x14ac:dyDescent="0.25">
      <c r="A1335" s="107">
        <v>1335</v>
      </c>
      <c r="B1335" s="36">
        <v>45364</v>
      </c>
      <c r="C1335" s="36" t="str">
        <f>TEXT(Table1[[#This Row],[CALL DATE]], "mmm yyy")</f>
        <v>Mar 2024</v>
      </c>
      <c r="D1335" s="21">
        <v>0.45833333333333298</v>
      </c>
      <c r="E1335" s="21">
        <v>0.46597222222222201</v>
      </c>
      <c r="F1335" s="130">
        <f>Table1[[#This Row],[CALL 
ATTENDED 
TIME]]-Table1[[#This Row],[CALL RECEIVED TIME]]</f>
        <v>7.6388888888890283E-3</v>
      </c>
      <c r="G1335" s="17" t="s">
        <v>3641</v>
      </c>
      <c r="H1335" s="37" t="s">
        <v>36</v>
      </c>
      <c r="I1335" s="37" t="s">
        <v>37</v>
      </c>
      <c r="J1335" s="10" t="s">
        <v>443</v>
      </c>
      <c r="K1335" s="5" t="s">
        <v>1608</v>
      </c>
      <c r="L1335" s="22" t="s">
        <v>793</v>
      </c>
      <c r="M1335" s="22" t="s">
        <v>716</v>
      </c>
      <c r="N1335" s="23" t="s">
        <v>41</v>
      </c>
      <c r="O1335" s="23" t="s">
        <v>41</v>
      </c>
      <c r="P1335" s="36">
        <v>45364</v>
      </c>
      <c r="Q1335" s="36" t="str">
        <f>TEXT(Table1[[#This Row],[END DATE ]], "MMMM YYYY")</f>
        <v>March 2024</v>
      </c>
      <c r="R1335" s="21">
        <v>0.46527777777777801</v>
      </c>
      <c r="S1335" s="6">
        <f t="shared" si="63"/>
        <v>45364.458333333336</v>
      </c>
      <c r="T1335" s="6">
        <f t="shared" si="64"/>
        <v>45364.465277777781</v>
      </c>
      <c r="U1335" s="92">
        <f t="shared" si="65"/>
        <v>6.9444444452528842E-3</v>
      </c>
      <c r="V1335" s="2" t="s">
        <v>25</v>
      </c>
      <c r="W1335" s="2" t="s">
        <v>42</v>
      </c>
    </row>
    <row r="1336" spans="1:23" ht="18" customHeight="1" x14ac:dyDescent="0.25">
      <c r="A1336" s="107">
        <v>1336</v>
      </c>
      <c r="B1336" s="36">
        <v>45364</v>
      </c>
      <c r="C1336" s="36" t="str">
        <f>TEXT(Table1[[#This Row],[CALL DATE]], "mmm yyy")</f>
        <v>Mar 2024</v>
      </c>
      <c r="D1336" s="21">
        <v>0.66666666666666696</v>
      </c>
      <c r="E1336" s="21">
        <v>0.67361111111111105</v>
      </c>
      <c r="F1336" s="130">
        <f>Table1[[#This Row],[CALL 
ATTENDED 
TIME]]-Table1[[#This Row],[CALL RECEIVED TIME]]</f>
        <v>6.9444444444440867E-3</v>
      </c>
      <c r="G1336" s="17" t="s">
        <v>305</v>
      </c>
      <c r="H1336" s="37" t="s">
        <v>306</v>
      </c>
      <c r="I1336" s="37" t="s">
        <v>307</v>
      </c>
      <c r="J1336" s="10" t="s">
        <v>443</v>
      </c>
      <c r="K1336" s="5" t="s">
        <v>1608</v>
      </c>
      <c r="L1336" s="22" t="s">
        <v>794</v>
      </c>
      <c r="M1336" s="22" t="s">
        <v>795</v>
      </c>
      <c r="N1336" s="63" t="s">
        <v>41</v>
      </c>
      <c r="O1336" s="2" t="s">
        <v>41</v>
      </c>
      <c r="P1336" s="36">
        <v>45364</v>
      </c>
      <c r="Q1336" s="36" t="str">
        <f>TEXT(Table1[[#This Row],[END DATE ]], "MMMM YYYY")</f>
        <v>March 2024</v>
      </c>
      <c r="R1336" s="21">
        <v>0.67361111111111105</v>
      </c>
      <c r="S1336" s="6">
        <f t="shared" si="63"/>
        <v>45364.666666666664</v>
      </c>
      <c r="T1336" s="6">
        <f t="shared" si="64"/>
        <v>45364.673611111109</v>
      </c>
      <c r="U1336" s="92">
        <f t="shared" si="65"/>
        <v>6.9444444452528842E-3</v>
      </c>
      <c r="V1336" s="2" t="s">
        <v>25</v>
      </c>
      <c r="W1336" s="10" t="s">
        <v>26</v>
      </c>
    </row>
    <row r="1337" spans="1:23" ht="18" customHeight="1" x14ac:dyDescent="0.25">
      <c r="A1337" s="107">
        <v>1337</v>
      </c>
      <c r="B1337" s="26">
        <v>45364</v>
      </c>
      <c r="C1337" s="26" t="str">
        <f>TEXT(Table1[[#This Row],[CALL DATE]], "mmm yyy")</f>
        <v>Mar 2024</v>
      </c>
      <c r="D1337" s="4">
        <v>0.36111111111111099</v>
      </c>
      <c r="E1337" s="4">
        <v>0.36458333333333298</v>
      </c>
      <c r="F1337" s="130">
        <f>Table1[[#This Row],[CALL 
ATTENDED 
TIME]]-Table1[[#This Row],[CALL RECEIVED TIME]]</f>
        <v>3.4722222222219878E-3</v>
      </c>
      <c r="G1337" s="17" t="s">
        <v>3651</v>
      </c>
      <c r="H1337" s="5" t="s">
        <v>43</v>
      </c>
      <c r="I1337" s="5" t="s">
        <v>44</v>
      </c>
      <c r="J1337" s="16" t="s">
        <v>21</v>
      </c>
      <c r="K1337" s="5" t="s">
        <v>218</v>
      </c>
      <c r="L1337" s="18" t="s">
        <v>1232</v>
      </c>
      <c r="M1337" s="18" t="s">
        <v>796</v>
      </c>
      <c r="N1337" s="2" t="s">
        <v>41</v>
      </c>
      <c r="O1337" s="2" t="s">
        <v>41</v>
      </c>
      <c r="P1337" s="3">
        <v>45364</v>
      </c>
      <c r="Q1337" s="3" t="str">
        <f>TEXT(Table1[[#This Row],[END DATE ]], "MMMM YYYY")</f>
        <v>March 2024</v>
      </c>
      <c r="R1337" s="4">
        <v>0.375</v>
      </c>
      <c r="S1337" s="6">
        <f t="shared" si="63"/>
        <v>45364.361111111109</v>
      </c>
      <c r="T1337" s="6">
        <f t="shared" si="64"/>
        <v>45364.375</v>
      </c>
      <c r="U1337" s="92">
        <f t="shared" si="65"/>
        <v>1.3888888890505768E-2</v>
      </c>
      <c r="V1337" s="2" t="s">
        <v>25</v>
      </c>
      <c r="W1337" s="2" t="s">
        <v>47</v>
      </c>
    </row>
    <row r="1338" spans="1:23" ht="18" customHeight="1" x14ac:dyDescent="0.25">
      <c r="A1338" s="107">
        <v>1338</v>
      </c>
      <c r="B1338" s="26">
        <v>45364</v>
      </c>
      <c r="C1338" s="26" t="str">
        <f>TEXT(Table1[[#This Row],[CALL DATE]], "mmm yyy")</f>
        <v>Mar 2024</v>
      </c>
      <c r="D1338" s="4">
        <v>0.47222222222222199</v>
      </c>
      <c r="E1338" s="4">
        <v>0.47430555555555598</v>
      </c>
      <c r="F1338" s="130">
        <f>Table1[[#This Row],[CALL 
ATTENDED 
TIME]]-Table1[[#This Row],[CALL RECEIVED TIME]]</f>
        <v>2.0833333333339921E-3</v>
      </c>
      <c r="G1338" s="17" t="s">
        <v>3654</v>
      </c>
      <c r="H1338" s="5" t="s">
        <v>27</v>
      </c>
      <c r="I1338" s="5" t="s">
        <v>28</v>
      </c>
      <c r="J1338" s="16" t="s">
        <v>21</v>
      </c>
      <c r="K1338" s="2" t="s">
        <v>162</v>
      </c>
      <c r="L1338" s="18" t="s">
        <v>452</v>
      </c>
      <c r="M1338" s="18" t="s">
        <v>797</v>
      </c>
      <c r="N1338" s="63" t="s">
        <v>41</v>
      </c>
      <c r="O1338" s="2" t="s">
        <v>41</v>
      </c>
      <c r="P1338" s="3">
        <v>45364</v>
      </c>
      <c r="Q1338" s="3" t="str">
        <f>TEXT(Table1[[#This Row],[END DATE ]], "MMMM YYYY")</f>
        <v>March 2024</v>
      </c>
      <c r="R1338" s="4">
        <v>0.48611111111111099</v>
      </c>
      <c r="S1338" s="6">
        <f t="shared" si="63"/>
        <v>45364.472222222219</v>
      </c>
      <c r="T1338" s="6">
        <f t="shared" si="64"/>
        <v>45364.486111111109</v>
      </c>
      <c r="U1338" s="92">
        <f t="shared" si="65"/>
        <v>1.3888888890505768E-2</v>
      </c>
      <c r="V1338" s="2" t="s">
        <v>25</v>
      </c>
      <c r="W1338" s="10" t="s">
        <v>26</v>
      </c>
    </row>
    <row r="1339" spans="1:23" ht="18" customHeight="1" x14ac:dyDescent="0.25">
      <c r="A1339" s="107">
        <v>1339</v>
      </c>
      <c r="B1339" s="26">
        <v>45364</v>
      </c>
      <c r="C1339" s="26" t="str">
        <f>TEXT(Table1[[#This Row],[CALL DATE]], "mmm yyy")</f>
        <v>Mar 2024</v>
      </c>
      <c r="D1339" s="4">
        <v>0.54166666666666696</v>
      </c>
      <c r="E1339" s="4">
        <v>0.54374999999999996</v>
      </c>
      <c r="F1339" s="130">
        <f>Table1[[#This Row],[CALL 
ATTENDED 
TIME]]-Table1[[#This Row],[CALL RECEIVED TIME]]</f>
        <v>2.0833333333329929E-3</v>
      </c>
      <c r="G1339" s="17" t="s">
        <v>3646</v>
      </c>
      <c r="H1339" s="5" t="s">
        <v>128</v>
      </c>
      <c r="I1339" s="5" t="s">
        <v>798</v>
      </c>
      <c r="J1339" s="16" t="s">
        <v>21</v>
      </c>
      <c r="K1339" s="5" t="s">
        <v>45</v>
      </c>
      <c r="L1339" s="18" t="s">
        <v>799</v>
      </c>
      <c r="M1339" s="18" t="s">
        <v>3402</v>
      </c>
      <c r="N1339" s="2" t="s">
        <v>800</v>
      </c>
      <c r="O1339" s="2" t="s">
        <v>41</v>
      </c>
      <c r="P1339" s="3">
        <v>45364</v>
      </c>
      <c r="Q1339" s="3" t="str">
        <f>TEXT(Table1[[#This Row],[END DATE ]], "MMMM YYYY")</f>
        <v>March 2024</v>
      </c>
      <c r="R1339" s="4">
        <v>0.55555555555555602</v>
      </c>
      <c r="S1339" s="6">
        <f t="shared" si="63"/>
        <v>45364.541666666664</v>
      </c>
      <c r="T1339" s="6">
        <f t="shared" si="64"/>
        <v>45364.555555555555</v>
      </c>
      <c r="U1339" s="92">
        <f t="shared" si="65"/>
        <v>1.3888888890505768E-2</v>
      </c>
      <c r="V1339" s="2" t="s">
        <v>25</v>
      </c>
      <c r="W1339" s="10" t="s">
        <v>42</v>
      </c>
    </row>
    <row r="1340" spans="1:23" ht="18" customHeight="1" x14ac:dyDescent="0.25">
      <c r="A1340" s="107">
        <v>1340</v>
      </c>
      <c r="B1340" s="26">
        <v>45364</v>
      </c>
      <c r="C1340" s="26" t="str">
        <f>TEXT(Table1[[#This Row],[CALL DATE]], "mmm yyy")</f>
        <v>Mar 2024</v>
      </c>
      <c r="D1340" s="4">
        <v>0.57291666666666696</v>
      </c>
      <c r="E1340" s="4">
        <v>0.57638888888888895</v>
      </c>
      <c r="F1340" s="130">
        <f>Table1[[#This Row],[CALL 
ATTENDED 
TIME]]-Table1[[#This Row],[CALL RECEIVED TIME]]</f>
        <v>3.4722222222219878E-3</v>
      </c>
      <c r="G1340" s="17" t="s">
        <v>3651</v>
      </c>
      <c r="H1340" s="5" t="s">
        <v>43</v>
      </c>
      <c r="I1340" s="5" t="s">
        <v>801</v>
      </c>
      <c r="J1340" s="16" t="s">
        <v>21</v>
      </c>
      <c r="K1340" s="2" t="s">
        <v>55</v>
      </c>
      <c r="L1340" s="25" t="s">
        <v>456</v>
      </c>
      <c r="M1340" s="18" t="s">
        <v>802</v>
      </c>
      <c r="N1340" s="2" t="s">
        <v>41</v>
      </c>
      <c r="O1340" s="2" t="s">
        <v>41</v>
      </c>
      <c r="P1340" s="3">
        <v>45364</v>
      </c>
      <c r="Q1340" s="3" t="str">
        <f>TEXT(Table1[[#This Row],[END DATE ]], "MMMM YYYY")</f>
        <v>March 2024</v>
      </c>
      <c r="R1340" s="4">
        <v>0.58680555555555602</v>
      </c>
      <c r="S1340" s="6">
        <f t="shared" si="63"/>
        <v>45364.572916666664</v>
      </c>
      <c r="T1340" s="6">
        <f t="shared" si="64"/>
        <v>45364.586805555555</v>
      </c>
      <c r="U1340" s="92">
        <f t="shared" si="65"/>
        <v>1.3888888890505768E-2</v>
      </c>
      <c r="V1340" s="2" t="s">
        <v>25</v>
      </c>
      <c r="W1340" s="2" t="s">
        <v>47</v>
      </c>
    </row>
    <row r="1341" spans="1:23" ht="18" customHeight="1" x14ac:dyDescent="0.25">
      <c r="A1341" s="107">
        <v>1341</v>
      </c>
      <c r="B1341" s="3">
        <v>45364</v>
      </c>
      <c r="C1341" s="3" t="str">
        <f>TEXT(Table1[[#This Row],[CALL DATE]], "mmm yyy")</f>
        <v>Mar 2024</v>
      </c>
      <c r="D1341" s="4">
        <v>4.1666666666666664E-2</v>
      </c>
      <c r="E1341" s="4">
        <v>4.5138888888888888E-2</v>
      </c>
      <c r="F1341" s="130">
        <f>Table1[[#This Row],[CALL 
ATTENDED 
TIME]]-Table1[[#This Row],[CALL RECEIVED TIME]]</f>
        <v>3.4722222222222238E-3</v>
      </c>
      <c r="G1341" s="17" t="s">
        <v>3654</v>
      </c>
      <c r="H1341" s="5" t="s">
        <v>27</v>
      </c>
      <c r="I1341" s="5" t="s">
        <v>28</v>
      </c>
      <c r="J1341" s="14" t="s">
        <v>77</v>
      </c>
      <c r="K1341" s="2" t="s">
        <v>162</v>
      </c>
      <c r="L1341" s="18" t="s">
        <v>22</v>
      </c>
      <c r="M1341" s="18" t="s">
        <v>803</v>
      </c>
      <c r="N1341" s="63" t="s">
        <v>41</v>
      </c>
      <c r="O1341" s="2" t="s">
        <v>41</v>
      </c>
      <c r="P1341" s="3">
        <v>45364</v>
      </c>
      <c r="Q1341" s="3" t="str">
        <f>TEXT(Table1[[#This Row],[END DATE ]], "MMMM YYYY")</f>
        <v>March 2024</v>
      </c>
      <c r="R1341" s="4">
        <v>5.2083333333333336E-2</v>
      </c>
      <c r="S1341" s="6">
        <f t="shared" si="63"/>
        <v>45364.041666666664</v>
      </c>
      <c r="T1341" s="6">
        <f t="shared" si="64"/>
        <v>45364.052083333336</v>
      </c>
      <c r="U1341" s="92">
        <f t="shared" si="65"/>
        <v>1.0416666671517305E-2</v>
      </c>
      <c r="V1341" s="2" t="s">
        <v>25</v>
      </c>
      <c r="W1341" s="10" t="s">
        <v>26</v>
      </c>
    </row>
    <row r="1342" spans="1:23" ht="18" customHeight="1" x14ac:dyDescent="0.25">
      <c r="A1342" s="107">
        <v>1342</v>
      </c>
      <c r="B1342" s="26">
        <v>45364</v>
      </c>
      <c r="C1342" s="26" t="str">
        <f>TEXT(Table1[[#This Row],[CALL DATE]], "mmm yyy")</f>
        <v>Mar 2024</v>
      </c>
      <c r="D1342" s="33">
        <v>0.59027777777777801</v>
      </c>
      <c r="E1342" s="33">
        <v>0.59722222222222199</v>
      </c>
      <c r="F1342" s="130">
        <f>Table1[[#This Row],[CALL 
ATTENDED 
TIME]]-Table1[[#This Row],[CALL RECEIVED TIME]]</f>
        <v>6.9444444444439757E-3</v>
      </c>
      <c r="G1342" s="35" t="s">
        <v>3676</v>
      </c>
      <c r="H1342" s="34" t="s">
        <v>43</v>
      </c>
      <c r="I1342" s="34" t="s">
        <v>234</v>
      </c>
      <c r="J1342" s="34" t="s">
        <v>54</v>
      </c>
      <c r="K1342" s="5" t="s">
        <v>1608</v>
      </c>
      <c r="L1342" s="18" t="s">
        <v>804</v>
      </c>
      <c r="M1342" s="18" t="s">
        <v>805</v>
      </c>
      <c r="N1342" s="63" t="s">
        <v>41</v>
      </c>
      <c r="O1342" s="2" t="s">
        <v>41</v>
      </c>
      <c r="P1342" s="3">
        <v>45364</v>
      </c>
      <c r="Q1342" s="3" t="str">
        <f>TEXT(Table1[[#This Row],[END DATE ]], "MMMM YYYY")</f>
        <v>March 2024</v>
      </c>
      <c r="R1342" s="21">
        <v>0.61111111111111105</v>
      </c>
      <c r="S1342" s="6">
        <f t="shared" si="63"/>
        <v>45364.590277777781</v>
      </c>
      <c r="T1342" s="6">
        <f t="shared" si="64"/>
        <v>45364.611111111109</v>
      </c>
      <c r="U1342" s="92">
        <f t="shared" si="65"/>
        <v>2.0833333328482695E-2</v>
      </c>
      <c r="V1342" s="2" t="s">
        <v>25</v>
      </c>
      <c r="W1342" s="10" t="s">
        <v>26</v>
      </c>
    </row>
    <row r="1343" spans="1:23" ht="18" customHeight="1" x14ac:dyDescent="0.25">
      <c r="A1343" s="107">
        <v>1343</v>
      </c>
      <c r="B1343" s="36">
        <v>45365</v>
      </c>
      <c r="C1343" s="36" t="str">
        <f>TEXT(Table1[[#This Row],[CALL DATE]], "mmm yyy")</f>
        <v>Mar 2024</v>
      </c>
      <c r="D1343" s="21">
        <v>0.79166666666666696</v>
      </c>
      <c r="E1343" s="21">
        <v>0.79861111111111105</v>
      </c>
      <c r="F1343" s="130">
        <f>Table1[[#This Row],[CALL 
ATTENDED 
TIME]]-Table1[[#This Row],[CALL RECEIVED TIME]]</f>
        <v>6.9444444444440867E-3</v>
      </c>
      <c r="G1343" s="24" t="s">
        <v>3494</v>
      </c>
      <c r="H1343" s="38" t="s">
        <v>156</v>
      </c>
      <c r="I1343" s="38" t="s">
        <v>31</v>
      </c>
      <c r="J1343" s="10" t="s">
        <v>443</v>
      </c>
      <c r="K1343" s="5" t="s">
        <v>1608</v>
      </c>
      <c r="L1343" s="22" t="s">
        <v>806</v>
      </c>
      <c r="M1343" s="22" t="s">
        <v>807</v>
      </c>
      <c r="N1343" s="23" t="s">
        <v>159</v>
      </c>
      <c r="O1343" s="2" t="s">
        <v>41</v>
      </c>
      <c r="P1343" s="36">
        <v>45365</v>
      </c>
      <c r="Q1343" s="36" t="str">
        <f>TEXT(Table1[[#This Row],[END DATE ]], "MMMM YYYY")</f>
        <v>March 2024</v>
      </c>
      <c r="R1343" s="21">
        <v>0.79861111111111105</v>
      </c>
      <c r="S1343" s="6">
        <f t="shared" si="63"/>
        <v>45365.791666666664</v>
      </c>
      <c r="T1343" s="6">
        <f t="shared" si="64"/>
        <v>45365.798611111109</v>
      </c>
      <c r="U1343" s="92">
        <f t="shared" si="65"/>
        <v>6.9444444452528842E-3</v>
      </c>
      <c r="V1343" s="2" t="s">
        <v>25</v>
      </c>
      <c r="W1343" s="10" t="s">
        <v>26</v>
      </c>
    </row>
    <row r="1344" spans="1:23" ht="18" customHeight="1" x14ac:dyDescent="0.25">
      <c r="A1344" s="107">
        <v>1344</v>
      </c>
      <c r="B1344" s="26">
        <v>45365</v>
      </c>
      <c r="C1344" s="26" t="str">
        <f>TEXT(Table1[[#This Row],[CALL DATE]], "mmm yyy")</f>
        <v>Mar 2024</v>
      </c>
      <c r="D1344" s="4">
        <v>0.30208333333333298</v>
      </c>
      <c r="E1344" s="4">
        <v>0.30555555555555602</v>
      </c>
      <c r="F1344" s="130">
        <f>Table1[[#This Row],[CALL 
ATTENDED 
TIME]]-Table1[[#This Row],[CALL RECEIVED TIME]]</f>
        <v>3.4722222222230426E-3</v>
      </c>
      <c r="G1344" s="17" t="s">
        <v>3646</v>
      </c>
      <c r="H1344" s="5" t="s">
        <v>128</v>
      </c>
      <c r="I1344" s="5" t="s">
        <v>808</v>
      </c>
      <c r="J1344" s="16" t="s">
        <v>21</v>
      </c>
      <c r="K1344" s="5" t="s">
        <v>45</v>
      </c>
      <c r="L1344" s="18" t="s">
        <v>22</v>
      </c>
      <c r="M1344" s="18" t="s">
        <v>809</v>
      </c>
      <c r="N1344" s="2" t="s">
        <v>41</v>
      </c>
      <c r="O1344" s="2" t="s">
        <v>41</v>
      </c>
      <c r="P1344" s="3">
        <v>45365</v>
      </c>
      <c r="Q1344" s="3" t="str">
        <f>TEXT(Table1[[#This Row],[END DATE ]], "MMMM YYYY")</f>
        <v>March 2024</v>
      </c>
      <c r="R1344" s="4">
        <v>0.3125</v>
      </c>
      <c r="S1344" s="6">
        <f t="shared" si="63"/>
        <v>45365.302083333336</v>
      </c>
      <c r="T1344" s="6">
        <f t="shared" si="64"/>
        <v>45365.3125</v>
      </c>
      <c r="U1344" s="92">
        <f t="shared" si="65"/>
        <v>1.0416666664241347E-2</v>
      </c>
      <c r="V1344" s="2" t="s">
        <v>25</v>
      </c>
      <c r="W1344" s="10" t="s">
        <v>42</v>
      </c>
    </row>
    <row r="1345" spans="1:23" ht="18" customHeight="1" x14ac:dyDescent="0.25">
      <c r="A1345" s="107">
        <v>1345</v>
      </c>
      <c r="B1345" s="26">
        <v>45365</v>
      </c>
      <c r="C1345" s="26" t="str">
        <f>TEXT(Table1[[#This Row],[CALL DATE]], "mmm yyy")</f>
        <v>Mar 2024</v>
      </c>
      <c r="D1345" s="4">
        <v>0.38194444444444398</v>
      </c>
      <c r="E1345" s="4">
        <v>0.38541666666666702</v>
      </c>
      <c r="F1345" s="130">
        <f>Table1[[#This Row],[CALL 
ATTENDED 
TIME]]-Table1[[#This Row],[CALL RECEIVED TIME]]</f>
        <v>3.4722222222230426E-3</v>
      </c>
      <c r="G1345" s="17" t="s">
        <v>57</v>
      </c>
      <c r="H1345" s="5" t="s">
        <v>27</v>
      </c>
      <c r="I1345" s="5" t="s">
        <v>58</v>
      </c>
      <c r="J1345" s="16" t="s">
        <v>21</v>
      </c>
      <c r="K1345" s="5" t="s">
        <v>141</v>
      </c>
      <c r="L1345" s="18" t="s">
        <v>769</v>
      </c>
      <c r="M1345" s="18" t="s">
        <v>3470</v>
      </c>
      <c r="N1345" s="2" t="s">
        <v>41</v>
      </c>
      <c r="O1345" s="2" t="s">
        <v>41</v>
      </c>
      <c r="P1345" s="3">
        <v>45365</v>
      </c>
      <c r="Q1345" s="3" t="str">
        <f>TEXT(Table1[[#This Row],[END DATE ]], "MMMM YYYY")</f>
        <v>March 2024</v>
      </c>
      <c r="R1345" s="4">
        <v>0.39236111111111099</v>
      </c>
      <c r="S1345" s="6">
        <f t="shared" ref="S1345:S1408" si="66">B1345+D1345</f>
        <v>45365.381944444445</v>
      </c>
      <c r="T1345" s="6">
        <f t="shared" si="64"/>
        <v>45365.392361111109</v>
      </c>
      <c r="U1345" s="92">
        <f t="shared" si="65"/>
        <v>1.0416666664241347E-2</v>
      </c>
      <c r="V1345" s="2" t="s">
        <v>25</v>
      </c>
      <c r="W1345" s="2" t="s">
        <v>47</v>
      </c>
    </row>
    <row r="1346" spans="1:23" ht="18" customHeight="1" x14ac:dyDescent="0.25">
      <c r="A1346" s="107">
        <v>1346</v>
      </c>
      <c r="B1346" s="26">
        <v>45365</v>
      </c>
      <c r="C1346" s="26" t="str">
        <f>TEXT(Table1[[#This Row],[CALL DATE]], "mmm yyy")</f>
        <v>Mar 2024</v>
      </c>
      <c r="D1346" s="4">
        <v>0.51388888888888895</v>
      </c>
      <c r="E1346" s="4">
        <v>0.51527777777777795</v>
      </c>
      <c r="F1346" s="130">
        <f>Table1[[#This Row],[CALL 
ATTENDED 
TIME]]-Table1[[#This Row],[CALL RECEIVED TIME]]</f>
        <v>1.388888888888995E-3</v>
      </c>
      <c r="G1346" s="17" t="s">
        <v>165</v>
      </c>
      <c r="H1346" s="5" t="s">
        <v>43</v>
      </c>
      <c r="I1346" s="5" t="s">
        <v>319</v>
      </c>
      <c r="J1346" s="16" t="s">
        <v>21</v>
      </c>
      <c r="K1346" s="5" t="s">
        <v>45</v>
      </c>
      <c r="L1346" s="18" t="s">
        <v>810</v>
      </c>
      <c r="M1346" s="18" t="s">
        <v>811</v>
      </c>
      <c r="N1346" s="63" t="s">
        <v>41</v>
      </c>
      <c r="O1346" s="2" t="s">
        <v>41</v>
      </c>
      <c r="P1346" s="3">
        <v>45365</v>
      </c>
      <c r="Q1346" s="3" t="str">
        <f>TEXT(Table1[[#This Row],[END DATE ]], "MMMM YYYY")</f>
        <v>March 2024</v>
      </c>
      <c r="R1346" s="4">
        <v>0.53125</v>
      </c>
      <c r="S1346" s="6">
        <f t="shared" si="66"/>
        <v>45365.513888888891</v>
      </c>
      <c r="T1346" s="6">
        <f t="shared" si="64"/>
        <v>45365.53125</v>
      </c>
      <c r="U1346" s="92">
        <f t="shared" si="65"/>
        <v>1.7361111109494232E-2</v>
      </c>
      <c r="V1346" s="2" t="s">
        <v>25</v>
      </c>
      <c r="W1346" s="10" t="s">
        <v>26</v>
      </c>
    </row>
    <row r="1347" spans="1:23" ht="18" customHeight="1" x14ac:dyDescent="0.25">
      <c r="A1347" s="107">
        <v>1347</v>
      </c>
      <c r="B1347" s="26">
        <v>45365</v>
      </c>
      <c r="C1347" s="26" t="str">
        <f>TEXT(Table1[[#This Row],[CALL DATE]], "mmm yyy")</f>
        <v>Mar 2024</v>
      </c>
      <c r="D1347" s="27">
        <v>0.625</v>
      </c>
      <c r="E1347" s="27">
        <v>0.63194444444444398</v>
      </c>
      <c r="F1347" s="130">
        <f>Table1[[#This Row],[CALL 
ATTENDED 
TIME]]-Table1[[#This Row],[CALL RECEIVED TIME]]</f>
        <v>6.9444444444439757E-3</v>
      </c>
      <c r="G1347" s="17" t="s">
        <v>3651</v>
      </c>
      <c r="H1347" s="16" t="s">
        <v>812</v>
      </c>
      <c r="I1347" s="2" t="s">
        <v>813</v>
      </c>
      <c r="J1347" s="16" t="s">
        <v>21</v>
      </c>
      <c r="K1347" s="5" t="s">
        <v>45</v>
      </c>
      <c r="L1347" s="18" t="s">
        <v>814</v>
      </c>
      <c r="M1347" s="18" t="s">
        <v>815</v>
      </c>
      <c r="N1347" s="2" t="s">
        <v>41</v>
      </c>
      <c r="O1347" s="2" t="s">
        <v>41</v>
      </c>
      <c r="P1347" s="3">
        <v>45365</v>
      </c>
      <c r="Q1347" s="3" t="str">
        <f>TEXT(Table1[[#This Row],[END DATE ]], "MMMM YYYY")</f>
        <v>March 2024</v>
      </c>
      <c r="R1347" s="4">
        <v>0.63888888888888895</v>
      </c>
      <c r="S1347" s="6">
        <f t="shared" si="66"/>
        <v>45365.625</v>
      </c>
      <c r="T1347" s="6">
        <f t="shared" si="64"/>
        <v>45365.638888888891</v>
      </c>
      <c r="U1347" s="92">
        <f t="shared" si="65"/>
        <v>1.3888888890505768E-2</v>
      </c>
      <c r="V1347" s="2" t="s">
        <v>25</v>
      </c>
      <c r="W1347" s="2" t="s">
        <v>47</v>
      </c>
    </row>
    <row r="1348" spans="1:23" ht="18" customHeight="1" x14ac:dyDescent="0.25">
      <c r="A1348" s="107">
        <v>1348</v>
      </c>
      <c r="B1348" s="3">
        <v>45365</v>
      </c>
      <c r="C1348" s="3" t="str">
        <f>TEXT(Table1[[#This Row],[CALL DATE]], "mmm yyy")</f>
        <v>Mar 2024</v>
      </c>
      <c r="D1348" s="4">
        <v>0.41666666666666669</v>
      </c>
      <c r="E1348" s="4">
        <v>0.4236111111111111</v>
      </c>
      <c r="F1348" s="130">
        <f>Table1[[#This Row],[CALL 
ATTENDED 
TIME]]-Table1[[#This Row],[CALL RECEIVED TIME]]</f>
        <v>6.9444444444444198E-3</v>
      </c>
      <c r="G1348" s="17" t="s">
        <v>3661</v>
      </c>
      <c r="H1348" s="5" t="s">
        <v>43</v>
      </c>
      <c r="I1348" s="5" t="s">
        <v>186</v>
      </c>
      <c r="J1348" s="2" t="s">
        <v>21</v>
      </c>
      <c r="K1348" s="5" t="s">
        <v>45</v>
      </c>
      <c r="L1348" s="18" t="s">
        <v>816</v>
      </c>
      <c r="M1348" s="18" t="s">
        <v>817</v>
      </c>
      <c r="N1348" s="2" t="s">
        <v>818</v>
      </c>
      <c r="O1348" s="2" t="s">
        <v>41</v>
      </c>
      <c r="P1348" s="3">
        <v>45365</v>
      </c>
      <c r="Q1348" s="3" t="str">
        <f>TEXT(Table1[[#This Row],[END DATE ]], "MMMM YYYY")</f>
        <v>March 2024</v>
      </c>
      <c r="R1348" s="4">
        <v>0.58333333333333337</v>
      </c>
      <c r="S1348" s="6">
        <f t="shared" si="66"/>
        <v>45365.416666666664</v>
      </c>
      <c r="T1348" s="6">
        <f t="shared" si="64"/>
        <v>45365.583333333336</v>
      </c>
      <c r="U1348" s="92">
        <f t="shared" si="65"/>
        <v>0.16666666667151731</v>
      </c>
      <c r="V1348" s="2" t="s">
        <v>25</v>
      </c>
      <c r="W1348" s="10" t="s">
        <v>47</v>
      </c>
    </row>
    <row r="1349" spans="1:23" ht="18" customHeight="1" x14ac:dyDescent="0.25">
      <c r="A1349" s="107">
        <v>1349</v>
      </c>
      <c r="B1349" s="36">
        <v>45366</v>
      </c>
      <c r="C1349" s="36" t="str">
        <f>TEXT(Table1[[#This Row],[CALL DATE]], "mmm yyy")</f>
        <v>Mar 2024</v>
      </c>
      <c r="D1349" s="21">
        <v>0.48611111111111099</v>
      </c>
      <c r="E1349" s="21">
        <v>0.49305555555555602</v>
      </c>
      <c r="F1349" s="130">
        <f>Table1[[#This Row],[CALL 
ATTENDED 
TIME]]-Table1[[#This Row],[CALL RECEIVED TIME]]</f>
        <v>6.9444444444450304E-3</v>
      </c>
      <c r="G1349" s="17" t="s">
        <v>3654</v>
      </c>
      <c r="H1349" s="37" t="s">
        <v>27</v>
      </c>
      <c r="I1349" s="37" t="s">
        <v>28</v>
      </c>
      <c r="J1349" s="10" t="s">
        <v>443</v>
      </c>
      <c r="K1349" s="2" t="s">
        <v>162</v>
      </c>
      <c r="L1349" s="22" t="s">
        <v>819</v>
      </c>
      <c r="M1349" s="22" t="s">
        <v>820</v>
      </c>
      <c r="N1349" s="63" t="s">
        <v>41</v>
      </c>
      <c r="O1349" s="2" t="s">
        <v>41</v>
      </c>
      <c r="P1349" s="36">
        <v>45367</v>
      </c>
      <c r="Q1349" s="36" t="str">
        <f>TEXT(Table1[[#This Row],[END DATE ]], "MMMM YYYY")</f>
        <v>March 2024</v>
      </c>
      <c r="R1349" s="21">
        <v>0.76388888888888895</v>
      </c>
      <c r="S1349" s="6">
        <f t="shared" si="66"/>
        <v>45366.486111111109</v>
      </c>
      <c r="T1349" s="6">
        <f t="shared" si="64"/>
        <v>45367.763888888891</v>
      </c>
      <c r="U1349" s="92">
        <f t="shared" si="65"/>
        <v>1.2777777777810115</v>
      </c>
      <c r="V1349" s="2" t="s">
        <v>25</v>
      </c>
      <c r="W1349" s="10" t="s">
        <v>26</v>
      </c>
    </row>
    <row r="1350" spans="1:23" ht="18" customHeight="1" x14ac:dyDescent="0.25">
      <c r="A1350" s="107">
        <v>1350</v>
      </c>
      <c r="B1350" s="26">
        <v>45366</v>
      </c>
      <c r="C1350" s="26" t="str">
        <f>TEXT(Table1[[#This Row],[CALL DATE]], "mmm yyy")</f>
        <v>Mar 2024</v>
      </c>
      <c r="D1350" s="33">
        <v>0.61458333333333304</v>
      </c>
      <c r="E1350" s="33">
        <v>0.62152777777777801</v>
      </c>
      <c r="F1350" s="130">
        <f>Table1[[#This Row],[CALL 
ATTENDED 
TIME]]-Table1[[#This Row],[CALL RECEIVED TIME]]</f>
        <v>6.9444444444449749E-3</v>
      </c>
      <c r="G1350" s="35" t="s">
        <v>3663</v>
      </c>
      <c r="H1350" s="34" t="s">
        <v>3356</v>
      </c>
      <c r="I1350" s="34" t="s">
        <v>198</v>
      </c>
      <c r="J1350" s="34" t="s">
        <v>54</v>
      </c>
      <c r="K1350" s="2" t="s">
        <v>182</v>
      </c>
      <c r="L1350" s="18" t="s">
        <v>821</v>
      </c>
      <c r="M1350" s="18" t="s">
        <v>822</v>
      </c>
      <c r="N1350" s="63" t="s">
        <v>41</v>
      </c>
      <c r="O1350" s="2" t="s">
        <v>41</v>
      </c>
      <c r="P1350" s="3">
        <v>45366</v>
      </c>
      <c r="Q1350" s="3" t="str">
        <f>TEXT(Table1[[#This Row],[END DATE ]], "MMMM YYYY")</f>
        <v>March 2024</v>
      </c>
      <c r="R1350" s="21">
        <v>0.63194444444444398</v>
      </c>
      <c r="S1350" s="6">
        <f t="shared" si="66"/>
        <v>45366.614583333336</v>
      </c>
      <c r="T1350" s="6">
        <f t="shared" si="64"/>
        <v>45366.631944444445</v>
      </c>
      <c r="U1350" s="92">
        <f t="shared" si="65"/>
        <v>1.7361111109494232E-2</v>
      </c>
      <c r="V1350" s="2" t="s">
        <v>25</v>
      </c>
      <c r="W1350" s="10" t="s">
        <v>26</v>
      </c>
    </row>
    <row r="1351" spans="1:23" ht="18" customHeight="1" x14ac:dyDescent="0.25">
      <c r="A1351" s="107">
        <v>1351</v>
      </c>
      <c r="B1351" s="26">
        <v>45367</v>
      </c>
      <c r="C1351" s="26" t="str">
        <f>TEXT(Table1[[#This Row],[CALL DATE]], "mmm yyy")</f>
        <v>Mar 2024</v>
      </c>
      <c r="D1351" s="27">
        <v>0.33333333333333298</v>
      </c>
      <c r="E1351" s="27">
        <v>0.33680555555555602</v>
      </c>
      <c r="F1351" s="130">
        <f>Table1[[#This Row],[CALL 
ATTENDED 
TIME]]-Table1[[#This Row],[CALL RECEIVED TIME]]</f>
        <v>3.4722222222230426E-3</v>
      </c>
      <c r="G1351" s="17" t="s">
        <v>18</v>
      </c>
      <c r="H1351" s="5" t="s">
        <v>19</v>
      </c>
      <c r="I1351" s="5" t="s">
        <v>20</v>
      </c>
      <c r="J1351" s="16" t="s">
        <v>21</v>
      </c>
      <c r="K1351" s="5" t="s">
        <v>45</v>
      </c>
      <c r="L1351" s="18" t="s">
        <v>823</v>
      </c>
      <c r="M1351" s="18" t="s">
        <v>824</v>
      </c>
      <c r="N1351" s="63" t="s">
        <v>41</v>
      </c>
      <c r="O1351" s="2" t="s">
        <v>41</v>
      </c>
      <c r="P1351" s="3">
        <v>45367</v>
      </c>
      <c r="Q1351" s="3" t="str">
        <f>TEXT(Table1[[#This Row],[END DATE ]], "MMMM YYYY")</f>
        <v>March 2024</v>
      </c>
      <c r="R1351" s="4">
        <v>0.35416666666666702</v>
      </c>
      <c r="S1351" s="6">
        <f t="shared" si="66"/>
        <v>45367.333333333336</v>
      </c>
      <c r="T1351" s="6">
        <f t="shared" ref="T1351:T1414" si="67">P1351+R1351</f>
        <v>45367.354166666664</v>
      </c>
      <c r="U1351" s="92">
        <f t="shared" ref="U1351:U1414" si="68">T1351-S1351</f>
        <v>2.0833333328482695E-2</v>
      </c>
      <c r="V1351" s="2" t="s">
        <v>25</v>
      </c>
      <c r="W1351" s="10" t="s">
        <v>26</v>
      </c>
    </row>
    <row r="1352" spans="1:23" ht="18" customHeight="1" x14ac:dyDescent="0.25">
      <c r="A1352" s="107">
        <v>1352</v>
      </c>
      <c r="B1352" s="26">
        <v>45367</v>
      </c>
      <c r="C1352" s="26" t="str">
        <f>TEXT(Table1[[#This Row],[CALL DATE]], "mmm yyy")</f>
        <v>Mar 2024</v>
      </c>
      <c r="D1352" s="27">
        <v>0.35069444444444398</v>
      </c>
      <c r="E1352" s="27">
        <v>0.35416666666666702</v>
      </c>
      <c r="F1352" s="130">
        <f>Table1[[#This Row],[CALL 
ATTENDED 
TIME]]-Table1[[#This Row],[CALL RECEIVED TIME]]</f>
        <v>3.4722222222230426E-3</v>
      </c>
      <c r="G1352" s="17" t="s">
        <v>3678</v>
      </c>
      <c r="H1352" s="5" t="s">
        <v>43</v>
      </c>
      <c r="I1352" s="5" t="s">
        <v>53</v>
      </c>
      <c r="J1352" s="16" t="s">
        <v>21</v>
      </c>
      <c r="K1352" s="2" t="s">
        <v>111</v>
      </c>
      <c r="L1352" s="18" t="s">
        <v>825</v>
      </c>
      <c r="M1352" s="18" t="s">
        <v>826</v>
      </c>
      <c r="N1352" s="63" t="s">
        <v>41</v>
      </c>
      <c r="O1352" s="2" t="s">
        <v>41</v>
      </c>
      <c r="P1352" s="3">
        <v>45367</v>
      </c>
      <c r="Q1352" s="3" t="str">
        <f>TEXT(Table1[[#This Row],[END DATE ]], "MMMM YYYY")</f>
        <v>March 2024</v>
      </c>
      <c r="R1352" s="4">
        <v>0.35763888888888901</v>
      </c>
      <c r="S1352" s="6">
        <f t="shared" si="66"/>
        <v>45367.350694444445</v>
      </c>
      <c r="T1352" s="6">
        <f t="shared" si="67"/>
        <v>45367.357638888891</v>
      </c>
      <c r="U1352" s="92">
        <f t="shared" si="68"/>
        <v>6.9444444452528842E-3</v>
      </c>
      <c r="V1352" s="2" t="s">
        <v>25</v>
      </c>
      <c r="W1352" s="10" t="s">
        <v>26</v>
      </c>
    </row>
    <row r="1353" spans="1:23" ht="18" customHeight="1" x14ac:dyDescent="0.25">
      <c r="A1353" s="107">
        <v>1353</v>
      </c>
      <c r="B1353" s="26">
        <v>45367</v>
      </c>
      <c r="C1353" s="26" t="str">
        <f>TEXT(Table1[[#This Row],[CALL DATE]], "mmm yyy")</f>
        <v>Mar 2024</v>
      </c>
      <c r="D1353" s="27">
        <v>0.35763888888888901</v>
      </c>
      <c r="E1353" s="27">
        <v>0.35763888888888901</v>
      </c>
      <c r="F1353" s="130">
        <f>Table1[[#This Row],[CALL 
ATTENDED 
TIME]]-Table1[[#This Row],[CALL RECEIVED TIME]]</f>
        <v>0</v>
      </c>
      <c r="G1353" s="17" t="s">
        <v>3638</v>
      </c>
      <c r="H1353" s="5" t="s">
        <v>212</v>
      </c>
      <c r="I1353" s="5" t="s">
        <v>213</v>
      </c>
      <c r="J1353" s="16" t="s">
        <v>21</v>
      </c>
      <c r="K1353" s="2" t="s">
        <v>111</v>
      </c>
      <c r="L1353" s="18" t="s">
        <v>3403</v>
      </c>
      <c r="M1353" s="18" t="s">
        <v>827</v>
      </c>
      <c r="N1353" s="2" t="s">
        <v>1946</v>
      </c>
      <c r="O1353" s="2" t="s">
        <v>41</v>
      </c>
      <c r="P1353" s="3">
        <v>45367</v>
      </c>
      <c r="Q1353" s="3" t="str">
        <f>TEXT(Table1[[#This Row],[END DATE ]], "MMMM YYYY")</f>
        <v>March 2024</v>
      </c>
      <c r="R1353" s="4">
        <v>0.36458333333333298</v>
      </c>
      <c r="S1353" s="6">
        <f t="shared" si="66"/>
        <v>45367.357638888891</v>
      </c>
      <c r="T1353" s="6">
        <f t="shared" si="67"/>
        <v>45367.364583333336</v>
      </c>
      <c r="U1353" s="92">
        <f t="shared" si="68"/>
        <v>6.9444444452528842E-3</v>
      </c>
      <c r="V1353" s="2" t="s">
        <v>25</v>
      </c>
      <c r="W1353" s="2" t="s">
        <v>42</v>
      </c>
    </row>
    <row r="1354" spans="1:23" ht="18" customHeight="1" x14ac:dyDescent="0.25">
      <c r="A1354" s="107">
        <v>1354</v>
      </c>
      <c r="B1354" s="26">
        <v>45367</v>
      </c>
      <c r="C1354" s="26" t="str">
        <f>TEXT(Table1[[#This Row],[CALL DATE]], "mmm yyy")</f>
        <v>Mar 2024</v>
      </c>
      <c r="D1354" s="27">
        <v>0.4375</v>
      </c>
      <c r="E1354" s="27">
        <v>0.43888888888888899</v>
      </c>
      <c r="F1354" s="130">
        <f>Table1[[#This Row],[CALL 
ATTENDED 
TIME]]-Table1[[#This Row],[CALL RECEIVED TIME]]</f>
        <v>1.388888888888995E-3</v>
      </c>
      <c r="G1354" s="24" t="s">
        <v>3494</v>
      </c>
      <c r="H1354" s="11" t="s">
        <v>156</v>
      </c>
      <c r="I1354" s="11" t="s">
        <v>31</v>
      </c>
      <c r="J1354" s="16" t="s">
        <v>21</v>
      </c>
      <c r="K1354" s="5" t="s">
        <v>1608</v>
      </c>
      <c r="L1354" s="18" t="s">
        <v>828</v>
      </c>
      <c r="M1354" s="18" t="s">
        <v>829</v>
      </c>
      <c r="N1354" s="63" t="s">
        <v>41</v>
      </c>
      <c r="O1354" s="2" t="s">
        <v>41</v>
      </c>
      <c r="P1354" s="3">
        <v>45367</v>
      </c>
      <c r="Q1354" s="3" t="str">
        <f>TEXT(Table1[[#This Row],[END DATE ]], "MMMM YYYY")</f>
        <v>March 2024</v>
      </c>
      <c r="R1354" s="4">
        <v>0.45833333333333298</v>
      </c>
      <c r="S1354" s="6">
        <f t="shared" si="66"/>
        <v>45367.4375</v>
      </c>
      <c r="T1354" s="6">
        <f t="shared" si="67"/>
        <v>45367.458333333336</v>
      </c>
      <c r="U1354" s="92">
        <f t="shared" si="68"/>
        <v>2.0833333335758653E-2</v>
      </c>
      <c r="V1354" s="2" t="s">
        <v>25</v>
      </c>
      <c r="W1354" s="10" t="s">
        <v>26</v>
      </c>
    </row>
    <row r="1355" spans="1:23" ht="18" customHeight="1" x14ac:dyDescent="0.25">
      <c r="A1355" s="107">
        <v>1355</v>
      </c>
      <c r="B1355" s="26">
        <v>45367</v>
      </c>
      <c r="C1355" s="26" t="str">
        <f>TEXT(Table1[[#This Row],[CALL DATE]], "mmm yyy")</f>
        <v>Mar 2024</v>
      </c>
      <c r="D1355" s="33">
        <v>0.625</v>
      </c>
      <c r="E1355" s="33">
        <v>0.63194444444444398</v>
      </c>
      <c r="F1355" s="130">
        <f>Table1[[#This Row],[CALL 
ATTENDED 
TIME]]-Table1[[#This Row],[CALL RECEIVED TIME]]</f>
        <v>6.9444444444439757E-3</v>
      </c>
      <c r="G1355" s="35" t="s">
        <v>57</v>
      </c>
      <c r="H1355" s="34" t="s">
        <v>27</v>
      </c>
      <c r="I1355" s="34" t="s">
        <v>58</v>
      </c>
      <c r="J1355" s="34" t="s">
        <v>54</v>
      </c>
      <c r="K1355" s="2" t="s">
        <v>55</v>
      </c>
      <c r="L1355" s="18" t="s">
        <v>830</v>
      </c>
      <c r="M1355" s="18" t="s">
        <v>831</v>
      </c>
      <c r="N1355" s="2" t="s">
        <v>41</v>
      </c>
      <c r="O1355" s="2" t="s">
        <v>41</v>
      </c>
      <c r="P1355" s="3">
        <v>45367</v>
      </c>
      <c r="Q1355" s="3" t="str">
        <f>TEXT(Table1[[#This Row],[END DATE ]], "MMMM YYYY")</f>
        <v>March 2024</v>
      </c>
      <c r="R1355" s="21">
        <v>0.64583333333333304</v>
      </c>
      <c r="S1355" s="6">
        <f t="shared" si="66"/>
        <v>45367.625</v>
      </c>
      <c r="T1355" s="6">
        <f t="shared" si="67"/>
        <v>45367.645833333336</v>
      </c>
      <c r="U1355" s="92">
        <f t="shared" si="68"/>
        <v>2.0833333335758653E-2</v>
      </c>
      <c r="V1355" s="2" t="s">
        <v>25</v>
      </c>
      <c r="W1355" s="10" t="s">
        <v>47</v>
      </c>
    </row>
    <row r="1356" spans="1:23" ht="18" customHeight="1" x14ac:dyDescent="0.25">
      <c r="A1356" s="107">
        <v>1356</v>
      </c>
      <c r="B1356" s="3">
        <v>45368</v>
      </c>
      <c r="C1356" s="3" t="str">
        <f>TEXT(Table1[[#This Row],[CALL DATE]], "mmm yyy")</f>
        <v>Mar 2024</v>
      </c>
      <c r="D1356" s="4">
        <v>0.39583333333333331</v>
      </c>
      <c r="E1356" s="4">
        <v>0.39930555555555558</v>
      </c>
      <c r="F1356" s="130">
        <f>Table1[[#This Row],[CALL 
ATTENDED 
TIME]]-Table1[[#This Row],[CALL RECEIVED TIME]]</f>
        <v>3.4722222222222654E-3</v>
      </c>
      <c r="G1356" s="17" t="s">
        <v>57</v>
      </c>
      <c r="H1356" s="5" t="s">
        <v>27</v>
      </c>
      <c r="I1356" s="5" t="s">
        <v>58</v>
      </c>
      <c r="J1356" s="2" t="s">
        <v>171</v>
      </c>
      <c r="K1356" s="5" t="s">
        <v>1608</v>
      </c>
      <c r="L1356" s="17" t="s">
        <v>33</v>
      </c>
      <c r="M1356" s="17" t="s">
        <v>832</v>
      </c>
      <c r="N1356" s="5" t="s">
        <v>41</v>
      </c>
      <c r="O1356" s="5" t="s">
        <v>41</v>
      </c>
      <c r="P1356" s="3">
        <v>45368</v>
      </c>
      <c r="Q1356" s="3" t="str">
        <f>TEXT(Table1[[#This Row],[END DATE ]], "MMMM YYYY")</f>
        <v>March 2024</v>
      </c>
      <c r="R1356" s="4">
        <v>0.40972222222222227</v>
      </c>
      <c r="S1356" s="6">
        <f t="shared" si="66"/>
        <v>45368.395833333336</v>
      </c>
      <c r="T1356" s="6">
        <f t="shared" si="67"/>
        <v>45368.409722222219</v>
      </c>
      <c r="U1356" s="92">
        <f t="shared" si="68"/>
        <v>1.3888888883229811E-2</v>
      </c>
      <c r="V1356" s="2" t="s">
        <v>25</v>
      </c>
      <c r="W1356" s="2" t="s">
        <v>47</v>
      </c>
    </row>
    <row r="1357" spans="1:23" ht="18" customHeight="1" x14ac:dyDescent="0.25">
      <c r="A1357" s="107">
        <v>1357</v>
      </c>
      <c r="B1357" s="3">
        <v>45368</v>
      </c>
      <c r="C1357" s="3" t="str">
        <f>TEXT(Table1[[#This Row],[CALL DATE]], "mmm yyy")</f>
        <v>Mar 2024</v>
      </c>
      <c r="D1357" s="4">
        <v>0.4375</v>
      </c>
      <c r="E1357" s="4">
        <v>0.44097222222222227</v>
      </c>
      <c r="F1357" s="130">
        <f>Table1[[#This Row],[CALL 
ATTENDED 
TIME]]-Table1[[#This Row],[CALL RECEIVED TIME]]</f>
        <v>3.4722222222222654E-3</v>
      </c>
      <c r="G1357" s="24" t="s">
        <v>3494</v>
      </c>
      <c r="H1357" s="11" t="s">
        <v>32</v>
      </c>
      <c r="I1357" s="11" t="s">
        <v>31</v>
      </c>
      <c r="J1357" s="2" t="s">
        <v>171</v>
      </c>
      <c r="K1357" s="5" t="s">
        <v>1608</v>
      </c>
      <c r="L1357" s="17" t="s">
        <v>833</v>
      </c>
      <c r="M1357" s="17" t="s">
        <v>834</v>
      </c>
      <c r="N1357" s="5" t="s">
        <v>159</v>
      </c>
      <c r="O1357" s="2" t="s">
        <v>41</v>
      </c>
      <c r="P1357" s="3">
        <v>45368</v>
      </c>
      <c r="Q1357" s="3" t="str">
        <f>TEXT(Table1[[#This Row],[END DATE ]], "MMMM YYYY")</f>
        <v>March 2024</v>
      </c>
      <c r="R1357" s="4">
        <v>0.54166666666666663</v>
      </c>
      <c r="S1357" s="6">
        <f t="shared" si="66"/>
        <v>45368.4375</v>
      </c>
      <c r="T1357" s="6">
        <f t="shared" si="67"/>
        <v>45368.541666666664</v>
      </c>
      <c r="U1357" s="92">
        <f t="shared" si="68"/>
        <v>0.10416666666424135</v>
      </c>
      <c r="V1357" s="2" t="s">
        <v>25</v>
      </c>
      <c r="W1357" s="10" t="s">
        <v>26</v>
      </c>
    </row>
    <row r="1358" spans="1:23" ht="18" customHeight="1" x14ac:dyDescent="0.25">
      <c r="A1358" s="107">
        <v>1358</v>
      </c>
      <c r="B1358" s="3">
        <v>45368</v>
      </c>
      <c r="C1358" s="3" t="str">
        <f>TEXT(Table1[[#This Row],[CALL DATE]], "mmm yyy")</f>
        <v>Mar 2024</v>
      </c>
      <c r="D1358" s="4">
        <v>8.3333333333333329E-2</v>
      </c>
      <c r="E1358" s="4">
        <v>8.6805555555555552E-2</v>
      </c>
      <c r="F1358" s="130">
        <f>Table1[[#This Row],[CALL 
ATTENDED 
TIME]]-Table1[[#This Row],[CALL RECEIVED TIME]]</f>
        <v>3.4722222222222238E-3</v>
      </c>
      <c r="G1358" s="32" t="s">
        <v>3500</v>
      </c>
      <c r="H1358" s="5" t="s">
        <v>177</v>
      </c>
      <c r="I1358" s="5" t="s">
        <v>835</v>
      </c>
      <c r="J1358" s="2" t="s">
        <v>171</v>
      </c>
      <c r="K1358" s="5" t="s">
        <v>179</v>
      </c>
      <c r="L1358" s="17" t="s">
        <v>836</v>
      </c>
      <c r="M1358" s="17" t="s">
        <v>837</v>
      </c>
      <c r="N1358" s="63" t="s">
        <v>41</v>
      </c>
      <c r="O1358" s="2" t="s">
        <v>41</v>
      </c>
      <c r="P1358" s="3">
        <v>45368</v>
      </c>
      <c r="Q1358" s="3" t="str">
        <f>TEXT(Table1[[#This Row],[END DATE ]], "MMMM YYYY")</f>
        <v>March 2024</v>
      </c>
      <c r="R1358" s="4">
        <v>0.10069444444444445</v>
      </c>
      <c r="S1358" s="6">
        <f t="shared" si="66"/>
        <v>45368.083333333336</v>
      </c>
      <c r="T1358" s="6">
        <f t="shared" si="67"/>
        <v>45368.100694444445</v>
      </c>
      <c r="U1358" s="92">
        <f t="shared" si="68"/>
        <v>1.7361111109494232E-2</v>
      </c>
      <c r="V1358" s="2" t="s">
        <v>25</v>
      </c>
      <c r="W1358" s="10" t="s">
        <v>26</v>
      </c>
    </row>
    <row r="1359" spans="1:23" ht="18" customHeight="1" x14ac:dyDescent="0.25">
      <c r="A1359" s="107">
        <v>1359</v>
      </c>
      <c r="B1359" s="36">
        <v>45368</v>
      </c>
      <c r="C1359" s="36" t="str">
        <f>TEXT(Table1[[#This Row],[CALL DATE]], "mmm yyy")</f>
        <v>Mar 2024</v>
      </c>
      <c r="D1359" s="21">
        <v>0.97222222222222199</v>
      </c>
      <c r="E1359" s="21">
        <v>0.97916666666666696</v>
      </c>
      <c r="F1359" s="130">
        <f>Table1[[#This Row],[CALL 
ATTENDED 
TIME]]-Table1[[#This Row],[CALL RECEIVED TIME]]</f>
        <v>6.9444444444449749E-3</v>
      </c>
      <c r="G1359" s="17" t="s">
        <v>3676</v>
      </c>
      <c r="H1359" s="37" t="s">
        <v>43</v>
      </c>
      <c r="I1359" s="37" t="s">
        <v>234</v>
      </c>
      <c r="J1359" s="10" t="s">
        <v>443</v>
      </c>
      <c r="K1359" s="5" t="s">
        <v>88</v>
      </c>
      <c r="L1359" s="22" t="s">
        <v>838</v>
      </c>
      <c r="M1359" s="22" t="s">
        <v>839</v>
      </c>
      <c r="N1359" s="23" t="s">
        <v>3333</v>
      </c>
      <c r="O1359" s="2" t="s">
        <v>41</v>
      </c>
      <c r="P1359" s="36">
        <v>45368</v>
      </c>
      <c r="Q1359" s="36" t="str">
        <f>TEXT(Table1[[#This Row],[END DATE ]], "MMMM YYYY")</f>
        <v>March 2024</v>
      </c>
      <c r="R1359" s="21">
        <v>0.97916666666666696</v>
      </c>
      <c r="S1359" s="6">
        <f t="shared" si="66"/>
        <v>45368.972222222219</v>
      </c>
      <c r="T1359" s="6">
        <f t="shared" si="67"/>
        <v>45368.979166666664</v>
      </c>
      <c r="U1359" s="92">
        <f t="shared" si="68"/>
        <v>6.9444444452528842E-3</v>
      </c>
      <c r="V1359" s="2" t="s">
        <v>25</v>
      </c>
      <c r="W1359" s="10" t="s">
        <v>26</v>
      </c>
    </row>
    <row r="1360" spans="1:23" ht="18" customHeight="1" x14ac:dyDescent="0.25">
      <c r="A1360" s="107">
        <v>1360</v>
      </c>
      <c r="B1360" s="26">
        <v>45369</v>
      </c>
      <c r="C1360" s="26" t="str">
        <f>TEXT(Table1[[#This Row],[CALL DATE]], "mmm yyy")</f>
        <v>Mar 2024</v>
      </c>
      <c r="D1360" s="27">
        <v>0.375</v>
      </c>
      <c r="E1360" s="27">
        <v>0.37638888888888899</v>
      </c>
      <c r="F1360" s="130">
        <f>Table1[[#This Row],[CALL 
ATTENDED 
TIME]]-Table1[[#This Row],[CALL RECEIVED TIME]]</f>
        <v>1.388888888888995E-3</v>
      </c>
      <c r="G1360" s="17" t="s">
        <v>3678</v>
      </c>
      <c r="H1360" s="5" t="s">
        <v>43</v>
      </c>
      <c r="I1360" s="5" t="s">
        <v>840</v>
      </c>
      <c r="J1360" s="16" t="s">
        <v>21</v>
      </c>
      <c r="K1360" s="2" t="s">
        <v>111</v>
      </c>
      <c r="L1360" s="18" t="s">
        <v>33</v>
      </c>
      <c r="M1360" s="18" t="s">
        <v>841</v>
      </c>
      <c r="N1360" s="63" t="s">
        <v>41</v>
      </c>
      <c r="O1360" s="2" t="s">
        <v>41</v>
      </c>
      <c r="P1360" s="3">
        <v>45369</v>
      </c>
      <c r="Q1360" s="3" t="str">
        <f>TEXT(Table1[[#This Row],[END DATE ]], "MMMM YYYY")</f>
        <v>March 2024</v>
      </c>
      <c r="R1360" s="4">
        <v>0.88541666666666696</v>
      </c>
      <c r="S1360" s="6">
        <f t="shared" si="66"/>
        <v>45369.375</v>
      </c>
      <c r="T1360" s="6">
        <f t="shared" si="67"/>
        <v>45369.885416666664</v>
      </c>
      <c r="U1360" s="92">
        <f t="shared" si="68"/>
        <v>0.51041666666424135</v>
      </c>
      <c r="V1360" s="2" t="s">
        <v>25</v>
      </c>
      <c r="W1360" s="10" t="s">
        <v>26</v>
      </c>
    </row>
    <row r="1361" spans="1:23" ht="18" customHeight="1" x14ac:dyDescent="0.25">
      <c r="A1361" s="107">
        <v>1361</v>
      </c>
      <c r="B1361" s="26">
        <v>45369</v>
      </c>
      <c r="C1361" s="26" t="str">
        <f>TEXT(Table1[[#This Row],[CALL DATE]], "mmm yyy")</f>
        <v>Mar 2024</v>
      </c>
      <c r="D1361" s="27">
        <v>0.66319444444444398</v>
      </c>
      <c r="E1361" s="27">
        <v>0.66666666666666696</v>
      </c>
      <c r="F1361" s="130">
        <f>Table1[[#This Row],[CALL 
ATTENDED 
TIME]]-Table1[[#This Row],[CALL RECEIVED TIME]]</f>
        <v>3.472222222222987E-3</v>
      </c>
      <c r="G1361" s="17" t="s">
        <v>557</v>
      </c>
      <c r="H1361" s="5" t="s">
        <v>558</v>
      </c>
      <c r="I1361" s="5" t="s">
        <v>559</v>
      </c>
      <c r="J1361" s="16" t="s">
        <v>21</v>
      </c>
      <c r="K1361" s="5" t="s">
        <v>45</v>
      </c>
      <c r="L1361" s="18" t="s">
        <v>842</v>
      </c>
      <c r="M1361" s="18" t="s">
        <v>843</v>
      </c>
      <c r="N1361" s="2" t="s">
        <v>1385</v>
      </c>
      <c r="O1361" s="2" t="s">
        <v>41</v>
      </c>
      <c r="P1361" s="3">
        <v>45369</v>
      </c>
      <c r="Q1361" s="3" t="str">
        <f>TEXT(Table1[[#This Row],[END DATE ]], "MMMM YYYY")</f>
        <v>March 2024</v>
      </c>
      <c r="R1361" s="4">
        <v>0.67361111111111105</v>
      </c>
      <c r="S1361" s="6">
        <f t="shared" si="66"/>
        <v>45369.663194444445</v>
      </c>
      <c r="T1361" s="6">
        <f t="shared" si="67"/>
        <v>45369.673611111109</v>
      </c>
      <c r="U1361" s="92">
        <f t="shared" si="68"/>
        <v>1.0416666664241347E-2</v>
      </c>
      <c r="V1361" s="2" t="s">
        <v>25</v>
      </c>
      <c r="W1361" s="10" t="s">
        <v>26</v>
      </c>
    </row>
    <row r="1362" spans="1:23" ht="18" customHeight="1" x14ac:dyDescent="0.25">
      <c r="A1362" s="107">
        <v>1362</v>
      </c>
      <c r="B1362" s="26">
        <v>45369</v>
      </c>
      <c r="C1362" s="26" t="str">
        <f>TEXT(Table1[[#This Row],[CALL DATE]], "mmm yyy")</f>
        <v>Mar 2024</v>
      </c>
      <c r="D1362" s="33">
        <v>0.63888888888888895</v>
      </c>
      <c r="E1362" s="33">
        <v>0.64583333333333304</v>
      </c>
      <c r="F1362" s="130">
        <f>Table1[[#This Row],[CALL 
ATTENDED 
TIME]]-Table1[[#This Row],[CALL RECEIVED TIME]]</f>
        <v>6.9444444444440867E-3</v>
      </c>
      <c r="G1362" s="35" t="s">
        <v>3633</v>
      </c>
      <c r="H1362" s="34" t="s">
        <v>477</v>
      </c>
      <c r="I1362" s="34" t="s">
        <v>478</v>
      </c>
      <c r="J1362" s="34" t="s">
        <v>54</v>
      </c>
      <c r="K1362" s="5" t="s">
        <v>141</v>
      </c>
      <c r="L1362" s="18" t="s">
        <v>603</v>
      </c>
      <c r="M1362" s="18" t="s">
        <v>844</v>
      </c>
      <c r="N1362" s="2" t="s">
        <v>41</v>
      </c>
      <c r="O1362" s="2" t="s">
        <v>41</v>
      </c>
      <c r="P1362" s="3">
        <v>45369</v>
      </c>
      <c r="Q1362" s="3" t="str">
        <f>TEXT(Table1[[#This Row],[END DATE ]], "MMMM YYYY")</f>
        <v>March 2024</v>
      </c>
      <c r="R1362" s="21">
        <v>0.65972222222222199</v>
      </c>
      <c r="S1362" s="6">
        <f t="shared" si="66"/>
        <v>45369.638888888891</v>
      </c>
      <c r="T1362" s="6">
        <f t="shared" si="67"/>
        <v>45369.659722222219</v>
      </c>
      <c r="U1362" s="92">
        <f t="shared" si="68"/>
        <v>2.0833333328482695E-2</v>
      </c>
      <c r="V1362" s="2" t="s">
        <v>25</v>
      </c>
      <c r="W1362" s="10" t="s">
        <v>47</v>
      </c>
    </row>
    <row r="1363" spans="1:23" ht="18" customHeight="1" x14ac:dyDescent="0.25">
      <c r="A1363" s="107">
        <v>1363</v>
      </c>
      <c r="B1363" s="3">
        <v>45370</v>
      </c>
      <c r="C1363" s="3" t="str">
        <f>TEXT(Table1[[#This Row],[CALL DATE]], "mmm yyy")</f>
        <v>Mar 2024</v>
      </c>
      <c r="D1363" s="4">
        <v>0.29166666666666669</v>
      </c>
      <c r="E1363" s="4">
        <v>0.2951388888888889</v>
      </c>
      <c r="F1363" s="130">
        <f>Table1[[#This Row],[CALL 
ATTENDED 
TIME]]-Table1[[#This Row],[CALL RECEIVED TIME]]</f>
        <v>3.4722222222222099E-3</v>
      </c>
      <c r="G1363" s="17" t="s">
        <v>3651</v>
      </c>
      <c r="H1363" s="5" t="s">
        <v>43</v>
      </c>
      <c r="I1363" s="5" t="s">
        <v>310</v>
      </c>
      <c r="J1363" s="2" t="s">
        <v>171</v>
      </c>
      <c r="K1363" s="5" t="s">
        <v>45</v>
      </c>
      <c r="L1363" s="18" t="s">
        <v>845</v>
      </c>
      <c r="M1363" s="17" t="s">
        <v>846</v>
      </c>
      <c r="N1363" s="5" t="s">
        <v>41</v>
      </c>
      <c r="O1363" s="5" t="s">
        <v>41</v>
      </c>
      <c r="P1363" s="3">
        <v>45370</v>
      </c>
      <c r="Q1363" s="3" t="str">
        <f>TEXT(Table1[[#This Row],[END DATE ]], "MMMM YYYY")</f>
        <v>March 2024</v>
      </c>
      <c r="R1363" s="4">
        <v>0.3263888888888889</v>
      </c>
      <c r="S1363" s="6">
        <f t="shared" si="66"/>
        <v>45370.291666666664</v>
      </c>
      <c r="T1363" s="6">
        <f t="shared" si="67"/>
        <v>45370.326388888891</v>
      </c>
      <c r="U1363" s="92">
        <f t="shared" si="68"/>
        <v>3.4722222226264421E-2</v>
      </c>
      <c r="V1363" s="2" t="s">
        <v>25</v>
      </c>
      <c r="W1363" s="2" t="s">
        <v>47</v>
      </c>
    </row>
    <row r="1364" spans="1:23" ht="18" customHeight="1" x14ac:dyDescent="0.25">
      <c r="A1364" s="107">
        <v>1364</v>
      </c>
      <c r="B1364" s="3">
        <v>45370</v>
      </c>
      <c r="C1364" s="3" t="str">
        <f>TEXT(Table1[[#This Row],[CALL DATE]], "mmm yyy")</f>
        <v>Mar 2024</v>
      </c>
      <c r="D1364" s="4">
        <v>0.4375</v>
      </c>
      <c r="E1364" s="4">
        <v>0.44097222222222227</v>
      </c>
      <c r="F1364" s="130">
        <f>Table1[[#This Row],[CALL 
ATTENDED 
TIME]]-Table1[[#This Row],[CALL RECEIVED TIME]]</f>
        <v>3.4722222222222654E-3</v>
      </c>
      <c r="G1364" s="17" t="s">
        <v>190</v>
      </c>
      <c r="H1364" s="5" t="s">
        <v>191</v>
      </c>
      <c r="I1364" s="5" t="s">
        <v>192</v>
      </c>
      <c r="J1364" s="2" t="s">
        <v>171</v>
      </c>
      <c r="K1364" s="5" t="s">
        <v>45</v>
      </c>
      <c r="L1364" s="17" t="s">
        <v>847</v>
      </c>
      <c r="M1364" s="17" t="s">
        <v>848</v>
      </c>
      <c r="N1364" s="63" t="s">
        <v>41</v>
      </c>
      <c r="O1364" s="2" t="s">
        <v>41</v>
      </c>
      <c r="P1364" s="3">
        <v>45370</v>
      </c>
      <c r="Q1364" s="3" t="str">
        <f>TEXT(Table1[[#This Row],[END DATE ]], "MMMM YYYY")</f>
        <v>March 2024</v>
      </c>
      <c r="R1364" s="4">
        <v>0.45833333333333331</v>
      </c>
      <c r="S1364" s="6">
        <f t="shared" si="66"/>
        <v>45370.4375</v>
      </c>
      <c r="T1364" s="6">
        <f t="shared" si="67"/>
        <v>45370.458333333336</v>
      </c>
      <c r="U1364" s="92">
        <f t="shared" si="68"/>
        <v>2.0833333335758653E-2</v>
      </c>
      <c r="V1364" s="2" t="s">
        <v>25</v>
      </c>
      <c r="W1364" s="10" t="s">
        <v>26</v>
      </c>
    </row>
    <row r="1365" spans="1:23" ht="18" customHeight="1" x14ac:dyDescent="0.25">
      <c r="A1365" s="107">
        <v>1365</v>
      </c>
      <c r="B1365" s="36">
        <v>45370</v>
      </c>
      <c r="C1365" s="36" t="str">
        <f>TEXT(Table1[[#This Row],[CALL DATE]], "mmm yyy")</f>
        <v>Mar 2024</v>
      </c>
      <c r="D1365" s="21">
        <v>0.54166666666666696</v>
      </c>
      <c r="E1365" s="21">
        <v>0.54861111111111105</v>
      </c>
      <c r="F1365" s="130">
        <f>Table1[[#This Row],[CALL 
ATTENDED 
TIME]]-Table1[[#This Row],[CALL RECEIVED TIME]]</f>
        <v>6.9444444444440867E-3</v>
      </c>
      <c r="G1365" s="17" t="s">
        <v>3651</v>
      </c>
      <c r="H1365" s="37" t="s">
        <v>43</v>
      </c>
      <c r="I1365" s="37" t="s">
        <v>849</v>
      </c>
      <c r="J1365" s="10" t="s">
        <v>443</v>
      </c>
      <c r="K1365" s="5" t="s">
        <v>45</v>
      </c>
      <c r="L1365" s="18" t="s">
        <v>845</v>
      </c>
      <c r="M1365" s="22" t="s">
        <v>716</v>
      </c>
      <c r="N1365" s="23" t="s">
        <v>41</v>
      </c>
      <c r="O1365" s="23" t="s">
        <v>41</v>
      </c>
      <c r="P1365" s="36">
        <v>45370</v>
      </c>
      <c r="Q1365" s="36" t="str">
        <f>TEXT(Table1[[#This Row],[END DATE ]], "MMMM YYYY")</f>
        <v>March 2024</v>
      </c>
      <c r="R1365" s="21">
        <v>0.55555555555555602</v>
      </c>
      <c r="S1365" s="6">
        <f t="shared" si="66"/>
        <v>45370.541666666664</v>
      </c>
      <c r="T1365" s="6">
        <f t="shared" si="67"/>
        <v>45370.555555555555</v>
      </c>
      <c r="U1365" s="92">
        <f t="shared" si="68"/>
        <v>1.3888888890505768E-2</v>
      </c>
      <c r="V1365" s="2" t="s">
        <v>25</v>
      </c>
      <c r="W1365" s="10" t="s">
        <v>47</v>
      </c>
    </row>
    <row r="1366" spans="1:23" ht="18" customHeight="1" x14ac:dyDescent="0.25">
      <c r="A1366" s="107">
        <v>1366</v>
      </c>
      <c r="B1366" s="26">
        <v>45370</v>
      </c>
      <c r="C1366" s="26" t="str">
        <f>TEXT(Table1[[#This Row],[CALL DATE]], "mmm yyy")</f>
        <v>Mar 2024</v>
      </c>
      <c r="D1366" s="27">
        <v>0.33333333333333298</v>
      </c>
      <c r="E1366" s="27">
        <v>0.33680555555555602</v>
      </c>
      <c r="F1366" s="130">
        <f>Table1[[#This Row],[CALL 
ATTENDED 
TIME]]-Table1[[#This Row],[CALL RECEIVED TIME]]</f>
        <v>3.4722222222230426E-3</v>
      </c>
      <c r="G1366" s="17" t="s">
        <v>3639</v>
      </c>
      <c r="H1366" s="5" t="s">
        <v>3361</v>
      </c>
      <c r="I1366" s="5" t="s">
        <v>245</v>
      </c>
      <c r="J1366" s="16" t="s">
        <v>21</v>
      </c>
      <c r="K1366" s="2" t="s">
        <v>111</v>
      </c>
      <c r="L1366" s="18" t="s">
        <v>22</v>
      </c>
      <c r="M1366" s="18" t="s">
        <v>851</v>
      </c>
      <c r="N1366" s="63" t="s">
        <v>41</v>
      </c>
      <c r="O1366" s="2" t="s">
        <v>41</v>
      </c>
      <c r="P1366" s="3">
        <v>45370</v>
      </c>
      <c r="Q1366" s="3" t="str">
        <f>TEXT(Table1[[#This Row],[END DATE ]], "MMMM YYYY")</f>
        <v>March 2024</v>
      </c>
      <c r="R1366" s="4">
        <v>0.34375</v>
      </c>
      <c r="S1366" s="6">
        <f t="shared" si="66"/>
        <v>45370.333333333336</v>
      </c>
      <c r="T1366" s="6">
        <f t="shared" si="67"/>
        <v>45370.34375</v>
      </c>
      <c r="U1366" s="92">
        <f t="shared" si="68"/>
        <v>1.0416666664241347E-2</v>
      </c>
      <c r="V1366" s="2" t="s">
        <v>25</v>
      </c>
      <c r="W1366" s="10" t="s">
        <v>26</v>
      </c>
    </row>
    <row r="1367" spans="1:23" ht="18" customHeight="1" x14ac:dyDescent="0.25">
      <c r="A1367" s="107">
        <v>1367</v>
      </c>
      <c r="B1367" s="26">
        <v>45370</v>
      </c>
      <c r="C1367" s="26" t="str">
        <f>TEXT(Table1[[#This Row],[CALL DATE]], "mmm yyy")</f>
        <v>Mar 2024</v>
      </c>
      <c r="D1367" s="33">
        <v>0.68055555555555602</v>
      </c>
      <c r="E1367" s="33">
        <v>0.6875</v>
      </c>
      <c r="F1367" s="130">
        <f>Table1[[#This Row],[CALL 
ATTENDED 
TIME]]-Table1[[#This Row],[CALL RECEIVED TIME]]</f>
        <v>6.9444444444439757E-3</v>
      </c>
      <c r="G1367" s="35" t="s">
        <v>852</v>
      </c>
      <c r="H1367" s="34" t="s">
        <v>853</v>
      </c>
      <c r="I1367" s="34" t="s">
        <v>854</v>
      </c>
      <c r="J1367" s="34" t="s">
        <v>54</v>
      </c>
      <c r="K1367" s="2" t="s">
        <v>3225</v>
      </c>
      <c r="L1367" s="18" t="s">
        <v>855</v>
      </c>
      <c r="M1367" s="18" t="s">
        <v>856</v>
      </c>
      <c r="N1367" s="63" t="s">
        <v>41</v>
      </c>
      <c r="O1367" s="2" t="s">
        <v>41</v>
      </c>
      <c r="P1367" s="3">
        <v>45370</v>
      </c>
      <c r="Q1367" s="3" t="str">
        <f>TEXT(Table1[[#This Row],[END DATE ]], "MMMM YYYY")</f>
        <v>March 2024</v>
      </c>
      <c r="R1367" s="21">
        <v>0.69444444444444398</v>
      </c>
      <c r="S1367" s="6">
        <f t="shared" si="66"/>
        <v>45370.680555555555</v>
      </c>
      <c r="T1367" s="6">
        <f t="shared" si="67"/>
        <v>45370.694444444445</v>
      </c>
      <c r="U1367" s="92">
        <f t="shared" si="68"/>
        <v>1.3888888890505768E-2</v>
      </c>
      <c r="V1367" s="2" t="s">
        <v>25</v>
      </c>
      <c r="W1367" s="10" t="s">
        <v>26</v>
      </c>
    </row>
    <row r="1368" spans="1:23" ht="18" customHeight="1" x14ac:dyDescent="0.25">
      <c r="A1368" s="107">
        <v>1368</v>
      </c>
      <c r="B1368" s="36">
        <v>45371</v>
      </c>
      <c r="C1368" s="36" t="str">
        <f>TEXT(Table1[[#This Row],[CALL DATE]], "mmm yyy")</f>
        <v>Mar 2024</v>
      </c>
      <c r="D1368" s="21">
        <v>0.66666666666666696</v>
      </c>
      <c r="E1368" s="21">
        <v>0.67361111111111105</v>
      </c>
      <c r="F1368" s="130">
        <f>Table1[[#This Row],[CALL 
ATTENDED 
TIME]]-Table1[[#This Row],[CALL RECEIVED TIME]]</f>
        <v>6.9444444444440867E-3</v>
      </c>
      <c r="G1368" s="17" t="s">
        <v>120</v>
      </c>
      <c r="H1368" s="37" t="s">
        <v>121</v>
      </c>
      <c r="I1368" s="37" t="s">
        <v>122</v>
      </c>
      <c r="J1368" s="10" t="s">
        <v>443</v>
      </c>
      <c r="K1368" s="5" t="s">
        <v>45</v>
      </c>
      <c r="L1368" s="19" t="s">
        <v>857</v>
      </c>
      <c r="M1368" s="19" t="s">
        <v>505</v>
      </c>
      <c r="N1368" s="63" t="s">
        <v>41</v>
      </c>
      <c r="O1368" s="2" t="s">
        <v>41</v>
      </c>
      <c r="P1368" s="36">
        <v>45371</v>
      </c>
      <c r="Q1368" s="36" t="str">
        <f>TEXT(Table1[[#This Row],[END DATE ]], "MMMM YYYY")</f>
        <v>March 2024</v>
      </c>
      <c r="R1368" s="21">
        <v>0.88888888888888895</v>
      </c>
      <c r="S1368" s="6">
        <f t="shared" si="66"/>
        <v>45371.666666666664</v>
      </c>
      <c r="T1368" s="6">
        <f t="shared" si="67"/>
        <v>45371.888888888891</v>
      </c>
      <c r="U1368" s="92">
        <f t="shared" si="68"/>
        <v>0.22222222222626442</v>
      </c>
      <c r="V1368" s="2" t="s">
        <v>25</v>
      </c>
      <c r="W1368" s="10" t="s">
        <v>26</v>
      </c>
    </row>
    <row r="1369" spans="1:23" ht="18" customHeight="1" x14ac:dyDescent="0.25">
      <c r="A1369" s="107">
        <v>1369</v>
      </c>
      <c r="B1369" s="26">
        <v>45371</v>
      </c>
      <c r="C1369" s="26" t="str">
        <f>TEXT(Table1[[#This Row],[CALL DATE]], "mmm yyy")</f>
        <v>Mar 2024</v>
      </c>
      <c r="D1369" s="27">
        <v>0.41666666666666702</v>
      </c>
      <c r="E1369" s="27">
        <v>0.41875000000000001</v>
      </c>
      <c r="F1369" s="130">
        <f>Table1[[#This Row],[CALL 
ATTENDED 
TIME]]-Table1[[#This Row],[CALL RECEIVED TIME]]</f>
        <v>2.0833333333329929E-3</v>
      </c>
      <c r="G1369" s="17" t="s">
        <v>858</v>
      </c>
      <c r="H1369" s="5" t="s">
        <v>355</v>
      </c>
      <c r="I1369" s="5" t="s">
        <v>859</v>
      </c>
      <c r="J1369" s="16" t="s">
        <v>21</v>
      </c>
      <c r="K1369" s="5" t="s">
        <v>45</v>
      </c>
      <c r="L1369" s="18" t="s">
        <v>3563</v>
      </c>
      <c r="M1369" s="18" t="s">
        <v>860</v>
      </c>
      <c r="N1369" s="2" t="s">
        <v>861</v>
      </c>
      <c r="O1369" s="2" t="s">
        <v>41</v>
      </c>
      <c r="P1369" s="3">
        <v>45371</v>
      </c>
      <c r="Q1369" s="3" t="str">
        <f>TEXT(Table1[[#This Row],[END DATE ]], "MMMM YYYY")</f>
        <v>March 2024</v>
      </c>
      <c r="R1369" s="4">
        <v>0.42708333333333298</v>
      </c>
      <c r="S1369" s="6">
        <f t="shared" si="66"/>
        <v>45371.416666666664</v>
      </c>
      <c r="T1369" s="6">
        <f t="shared" si="67"/>
        <v>45371.427083333336</v>
      </c>
      <c r="U1369" s="92">
        <f t="shared" si="68"/>
        <v>1.0416666671517305E-2</v>
      </c>
      <c r="V1369" s="2" t="s">
        <v>25</v>
      </c>
      <c r="W1369" s="10" t="s">
        <v>26</v>
      </c>
    </row>
    <row r="1370" spans="1:23" ht="18" customHeight="1" x14ac:dyDescent="0.25">
      <c r="A1370" s="107">
        <v>1370</v>
      </c>
      <c r="B1370" s="26">
        <v>45371</v>
      </c>
      <c r="C1370" s="26" t="str">
        <f>TEXT(Table1[[#This Row],[CALL DATE]], "mmm yyy")</f>
        <v>Mar 2024</v>
      </c>
      <c r="D1370" s="27">
        <v>0.45833333333333298</v>
      </c>
      <c r="E1370" s="27">
        <v>0.46180555555555602</v>
      </c>
      <c r="F1370" s="130">
        <f>Table1[[#This Row],[CALL 
ATTENDED 
TIME]]-Table1[[#This Row],[CALL RECEIVED TIME]]</f>
        <v>3.4722222222230426E-3</v>
      </c>
      <c r="G1370" s="17" t="s">
        <v>858</v>
      </c>
      <c r="H1370" s="5" t="s">
        <v>355</v>
      </c>
      <c r="I1370" s="5" t="s">
        <v>862</v>
      </c>
      <c r="J1370" s="16" t="s">
        <v>21</v>
      </c>
      <c r="K1370" s="2" t="s">
        <v>111</v>
      </c>
      <c r="L1370" s="18" t="s">
        <v>316</v>
      </c>
      <c r="M1370" s="18" t="s">
        <v>863</v>
      </c>
      <c r="N1370" s="63" t="s">
        <v>41</v>
      </c>
      <c r="O1370" s="2" t="s">
        <v>41</v>
      </c>
      <c r="P1370" s="3">
        <v>45371</v>
      </c>
      <c r="Q1370" s="3" t="str">
        <f>TEXT(Table1[[#This Row],[END DATE ]], "MMMM YYYY")</f>
        <v>March 2024</v>
      </c>
      <c r="R1370" s="4">
        <v>0.46875</v>
      </c>
      <c r="S1370" s="6">
        <f t="shared" si="66"/>
        <v>45371.458333333336</v>
      </c>
      <c r="T1370" s="6">
        <f t="shared" si="67"/>
        <v>45371.46875</v>
      </c>
      <c r="U1370" s="92">
        <f t="shared" si="68"/>
        <v>1.0416666664241347E-2</v>
      </c>
      <c r="V1370" s="2" t="s">
        <v>25</v>
      </c>
      <c r="W1370" s="10" t="s">
        <v>26</v>
      </c>
    </row>
    <row r="1371" spans="1:23" ht="18" customHeight="1" x14ac:dyDescent="0.25">
      <c r="A1371" s="107">
        <v>1371</v>
      </c>
      <c r="B1371" s="26">
        <v>45371</v>
      </c>
      <c r="C1371" s="26" t="str">
        <f>TEXT(Table1[[#This Row],[CALL DATE]], "mmm yyy")</f>
        <v>Mar 2024</v>
      </c>
      <c r="D1371" s="27">
        <v>0.625</v>
      </c>
      <c r="E1371" s="27">
        <v>0.62708333333333299</v>
      </c>
      <c r="F1371" s="130">
        <f>Table1[[#This Row],[CALL 
ATTENDED 
TIME]]-Table1[[#This Row],[CALL RECEIVED TIME]]</f>
        <v>2.0833333333329929E-3</v>
      </c>
      <c r="G1371" s="17" t="s">
        <v>864</v>
      </c>
      <c r="H1371" s="5" t="s">
        <v>554</v>
      </c>
      <c r="I1371" s="5">
        <v>72200873</v>
      </c>
      <c r="J1371" s="16" t="s">
        <v>21</v>
      </c>
      <c r="K1371" s="5" t="s">
        <v>45</v>
      </c>
      <c r="L1371" s="18" t="s">
        <v>865</v>
      </c>
      <c r="M1371" s="18" t="s">
        <v>866</v>
      </c>
      <c r="N1371" s="63" t="s">
        <v>41</v>
      </c>
      <c r="O1371" s="2" t="s">
        <v>41</v>
      </c>
      <c r="P1371" s="3">
        <v>45371</v>
      </c>
      <c r="Q1371" s="3" t="str">
        <f>TEXT(Table1[[#This Row],[END DATE ]], "MMMM YYYY")</f>
        <v>March 2024</v>
      </c>
      <c r="R1371" s="4">
        <v>0.64583333333333304</v>
      </c>
      <c r="S1371" s="6">
        <f t="shared" si="66"/>
        <v>45371.625</v>
      </c>
      <c r="T1371" s="6">
        <f t="shared" si="67"/>
        <v>45371.645833333336</v>
      </c>
      <c r="U1371" s="92">
        <f t="shared" si="68"/>
        <v>2.0833333335758653E-2</v>
      </c>
      <c r="V1371" s="2" t="s">
        <v>25</v>
      </c>
      <c r="W1371" s="10" t="s">
        <v>26</v>
      </c>
    </row>
    <row r="1372" spans="1:23" ht="18" customHeight="1" x14ac:dyDescent="0.25">
      <c r="A1372" s="107">
        <v>1372</v>
      </c>
      <c r="B1372" s="26">
        <v>45371</v>
      </c>
      <c r="C1372" s="26" t="str">
        <f>TEXT(Table1[[#This Row],[CALL DATE]], "mmm yyy")</f>
        <v>Mar 2024</v>
      </c>
      <c r="D1372" s="27">
        <v>0.58333333333333304</v>
      </c>
      <c r="E1372" s="27">
        <v>0.58680555555555602</v>
      </c>
      <c r="F1372" s="130">
        <f>Table1[[#This Row],[CALL 
ATTENDED 
TIME]]-Table1[[#This Row],[CALL RECEIVED TIME]]</f>
        <v>3.472222222222987E-3</v>
      </c>
      <c r="G1372" s="17" t="s">
        <v>3646</v>
      </c>
      <c r="H1372" s="5" t="s">
        <v>128</v>
      </c>
      <c r="I1372" s="5" t="s">
        <v>237</v>
      </c>
      <c r="J1372" s="16" t="s">
        <v>21</v>
      </c>
      <c r="K1372" s="5" t="s">
        <v>45</v>
      </c>
      <c r="L1372" s="18" t="s">
        <v>867</v>
      </c>
      <c r="M1372" s="18" t="s">
        <v>868</v>
      </c>
      <c r="N1372" s="2" t="s">
        <v>41</v>
      </c>
      <c r="O1372" s="2" t="s">
        <v>41</v>
      </c>
      <c r="P1372" s="3">
        <v>45371</v>
      </c>
      <c r="Q1372" s="3" t="str">
        <f>TEXT(Table1[[#This Row],[END DATE ]], "MMMM YYYY")</f>
        <v>March 2024</v>
      </c>
      <c r="R1372" s="4">
        <v>0.59722222222222199</v>
      </c>
      <c r="S1372" s="6">
        <f t="shared" si="66"/>
        <v>45371.583333333336</v>
      </c>
      <c r="T1372" s="6">
        <f t="shared" si="67"/>
        <v>45371.597222222219</v>
      </c>
      <c r="U1372" s="92">
        <f t="shared" si="68"/>
        <v>1.3888888883229811E-2</v>
      </c>
      <c r="V1372" s="2" t="s">
        <v>25</v>
      </c>
      <c r="W1372" s="10" t="s">
        <v>42</v>
      </c>
    </row>
    <row r="1373" spans="1:23" ht="18" customHeight="1" x14ac:dyDescent="0.25">
      <c r="A1373" s="107">
        <v>1373</v>
      </c>
      <c r="B1373" s="3">
        <v>45371</v>
      </c>
      <c r="C1373" s="3" t="str">
        <f>TEXT(Table1[[#This Row],[CALL DATE]], "mmm yyy")</f>
        <v>Mar 2024</v>
      </c>
      <c r="D1373" s="4">
        <v>0.625</v>
      </c>
      <c r="E1373" s="4">
        <v>0.63194444444444442</v>
      </c>
      <c r="F1373" s="130">
        <f>Table1[[#This Row],[CALL 
ATTENDED 
TIME]]-Table1[[#This Row],[CALL RECEIVED TIME]]</f>
        <v>6.9444444444444198E-3</v>
      </c>
      <c r="G1373" s="24" t="s">
        <v>3494</v>
      </c>
      <c r="H1373" s="8" t="s">
        <v>32</v>
      </c>
      <c r="I1373" s="8" t="s">
        <v>31</v>
      </c>
      <c r="J1373" s="14" t="s">
        <v>77</v>
      </c>
      <c r="K1373" s="5" t="s">
        <v>1608</v>
      </c>
      <c r="L1373" s="24" t="s">
        <v>869</v>
      </c>
      <c r="M1373" s="18" t="s">
        <v>870</v>
      </c>
      <c r="N1373" s="63" t="s">
        <v>41</v>
      </c>
      <c r="O1373" s="2" t="s">
        <v>41</v>
      </c>
      <c r="P1373" s="3">
        <v>45371</v>
      </c>
      <c r="Q1373" s="3" t="str">
        <f>TEXT(Table1[[#This Row],[END DATE ]], "MMMM YYYY")</f>
        <v>March 2024</v>
      </c>
      <c r="R1373" s="4">
        <v>0.64583333333333337</v>
      </c>
      <c r="S1373" s="6">
        <f t="shared" si="66"/>
        <v>45371.625</v>
      </c>
      <c r="T1373" s="6">
        <f t="shared" si="67"/>
        <v>45371.645833333336</v>
      </c>
      <c r="U1373" s="92">
        <f t="shared" si="68"/>
        <v>2.0833333335758653E-2</v>
      </c>
      <c r="V1373" s="2" t="s">
        <v>25</v>
      </c>
      <c r="W1373" s="10" t="s">
        <v>26</v>
      </c>
    </row>
    <row r="1374" spans="1:23" ht="18" customHeight="1" x14ac:dyDescent="0.25">
      <c r="A1374" s="107">
        <v>1374</v>
      </c>
      <c r="B1374" s="26">
        <v>45371</v>
      </c>
      <c r="C1374" s="26" t="str">
        <f>TEXT(Table1[[#This Row],[CALL DATE]], "mmm yyy")</f>
        <v>Mar 2024</v>
      </c>
      <c r="D1374" s="33">
        <v>0.43055555555555602</v>
      </c>
      <c r="E1374" s="33">
        <v>0.4375</v>
      </c>
      <c r="F1374" s="130">
        <f>Table1[[#This Row],[CALL 
ATTENDED 
TIME]]-Table1[[#This Row],[CALL RECEIVED TIME]]</f>
        <v>6.9444444444439757E-3</v>
      </c>
      <c r="G1374" s="35" t="s">
        <v>74</v>
      </c>
      <c r="H1374" s="34" t="s">
        <v>853</v>
      </c>
      <c r="I1374" s="34" t="s">
        <v>871</v>
      </c>
      <c r="J1374" s="34" t="s">
        <v>54</v>
      </c>
      <c r="K1374" s="2" t="s">
        <v>3225</v>
      </c>
      <c r="L1374" s="18" t="s">
        <v>855</v>
      </c>
      <c r="M1374" s="18" t="s">
        <v>856</v>
      </c>
      <c r="N1374" s="63" t="s">
        <v>41</v>
      </c>
      <c r="O1374" s="2" t="s">
        <v>41</v>
      </c>
      <c r="P1374" s="3">
        <v>45371</v>
      </c>
      <c r="Q1374" s="3" t="str">
        <f>TEXT(Table1[[#This Row],[END DATE ]], "MMMM YYYY")</f>
        <v>March 2024</v>
      </c>
      <c r="R1374" s="21">
        <v>0.44444444444444398</v>
      </c>
      <c r="S1374" s="6">
        <f t="shared" si="66"/>
        <v>45371.430555555555</v>
      </c>
      <c r="T1374" s="6">
        <f t="shared" si="67"/>
        <v>45371.444444444445</v>
      </c>
      <c r="U1374" s="92">
        <f t="shared" si="68"/>
        <v>1.3888888890505768E-2</v>
      </c>
      <c r="V1374" s="2" t="s">
        <v>25</v>
      </c>
      <c r="W1374" s="10" t="s">
        <v>26</v>
      </c>
    </row>
    <row r="1375" spans="1:23" ht="18" customHeight="1" x14ac:dyDescent="0.25">
      <c r="A1375" s="107">
        <v>1375</v>
      </c>
      <c r="B1375" s="26">
        <v>45372</v>
      </c>
      <c r="C1375" s="26" t="str">
        <f>TEXT(Table1[[#This Row],[CALL DATE]], "mmm yyy")</f>
        <v>Mar 2024</v>
      </c>
      <c r="D1375" s="4">
        <v>0.32291666666666702</v>
      </c>
      <c r="E1375" s="4">
        <v>0.32638888888888901</v>
      </c>
      <c r="F1375" s="130">
        <f>Table1[[#This Row],[CALL 
ATTENDED 
TIME]]-Table1[[#This Row],[CALL RECEIVED TIME]]</f>
        <v>3.4722222222219878E-3</v>
      </c>
      <c r="G1375" s="17" t="s">
        <v>3676</v>
      </c>
      <c r="H1375" s="5" t="s">
        <v>43</v>
      </c>
      <c r="I1375" s="5" t="s">
        <v>205</v>
      </c>
      <c r="J1375" s="16" t="s">
        <v>21</v>
      </c>
      <c r="K1375" s="2" t="s">
        <v>111</v>
      </c>
      <c r="L1375" s="18" t="s">
        <v>22</v>
      </c>
      <c r="M1375" s="18" t="s">
        <v>863</v>
      </c>
      <c r="N1375" s="63" t="s">
        <v>41</v>
      </c>
      <c r="O1375" s="2" t="s">
        <v>41</v>
      </c>
      <c r="P1375" s="3">
        <v>45372</v>
      </c>
      <c r="Q1375" s="3" t="str">
        <f>TEXT(Table1[[#This Row],[END DATE ]], "MMMM YYYY")</f>
        <v>March 2024</v>
      </c>
      <c r="R1375" s="4">
        <v>0.33333333333333298</v>
      </c>
      <c r="S1375" s="6">
        <f t="shared" si="66"/>
        <v>45372.322916666664</v>
      </c>
      <c r="T1375" s="6">
        <f t="shared" si="67"/>
        <v>45372.333333333336</v>
      </c>
      <c r="U1375" s="92">
        <f t="shared" si="68"/>
        <v>1.0416666671517305E-2</v>
      </c>
      <c r="V1375" s="2" t="s">
        <v>25</v>
      </c>
      <c r="W1375" s="10" t="s">
        <v>26</v>
      </c>
    </row>
    <row r="1376" spans="1:23" ht="18" customHeight="1" x14ac:dyDescent="0.25">
      <c r="A1376" s="107">
        <v>1376</v>
      </c>
      <c r="B1376" s="26">
        <v>45372</v>
      </c>
      <c r="C1376" s="26" t="str">
        <f>TEXT(Table1[[#This Row],[CALL DATE]], "mmm yyy")</f>
        <v>Mar 2024</v>
      </c>
      <c r="D1376" s="4">
        <v>0.375</v>
      </c>
      <c r="E1376" s="4">
        <v>0.37777777777777799</v>
      </c>
      <c r="F1376" s="130">
        <f>Table1[[#This Row],[CALL 
ATTENDED 
TIME]]-Table1[[#This Row],[CALL RECEIVED TIME]]</f>
        <v>2.77777777777799E-3</v>
      </c>
      <c r="G1376" s="17" t="s">
        <v>18</v>
      </c>
      <c r="H1376" s="5" t="s">
        <v>19</v>
      </c>
      <c r="I1376" s="5" t="s">
        <v>20</v>
      </c>
      <c r="J1376" s="16" t="s">
        <v>21</v>
      </c>
      <c r="K1376" s="5" t="s">
        <v>45</v>
      </c>
      <c r="L1376" s="18" t="s">
        <v>22</v>
      </c>
      <c r="M1376" s="18" t="s">
        <v>773</v>
      </c>
      <c r="N1376" s="63" t="s">
        <v>41</v>
      </c>
      <c r="O1376" s="2" t="s">
        <v>41</v>
      </c>
      <c r="P1376" s="3">
        <v>45372</v>
      </c>
      <c r="Q1376" s="3" t="str">
        <f>TEXT(Table1[[#This Row],[END DATE ]], "MMMM YYYY")</f>
        <v>March 2024</v>
      </c>
      <c r="R1376" s="4">
        <v>0.38541666666666702</v>
      </c>
      <c r="S1376" s="6">
        <f t="shared" si="66"/>
        <v>45372.375</v>
      </c>
      <c r="T1376" s="6">
        <f t="shared" si="67"/>
        <v>45372.385416666664</v>
      </c>
      <c r="U1376" s="92">
        <f t="shared" si="68"/>
        <v>1.0416666664241347E-2</v>
      </c>
      <c r="V1376" s="2" t="s">
        <v>25</v>
      </c>
      <c r="W1376" s="10" t="s">
        <v>26</v>
      </c>
    </row>
    <row r="1377" spans="1:23" ht="18" customHeight="1" x14ac:dyDescent="0.25">
      <c r="A1377" s="107">
        <v>1377</v>
      </c>
      <c r="B1377" s="26">
        <v>45372</v>
      </c>
      <c r="C1377" s="26" t="str">
        <f>TEXT(Table1[[#This Row],[CALL DATE]], "mmm yyy")</f>
        <v>Mar 2024</v>
      </c>
      <c r="D1377" s="4">
        <v>0.40277777777777801</v>
      </c>
      <c r="E1377" s="4">
        <v>0.40625</v>
      </c>
      <c r="F1377" s="130">
        <f>Table1[[#This Row],[CALL 
ATTENDED 
TIME]]-Table1[[#This Row],[CALL RECEIVED TIME]]</f>
        <v>3.4722222222219878E-3</v>
      </c>
      <c r="G1377" s="17" t="s">
        <v>281</v>
      </c>
      <c r="H1377" s="5" t="s">
        <v>282</v>
      </c>
      <c r="I1377" s="5" t="s">
        <v>283</v>
      </c>
      <c r="J1377" s="16" t="s">
        <v>21</v>
      </c>
      <c r="K1377" s="5" t="s">
        <v>45</v>
      </c>
      <c r="L1377" s="18" t="s">
        <v>284</v>
      </c>
      <c r="M1377" s="18" t="s">
        <v>872</v>
      </c>
      <c r="N1377" s="63" t="s">
        <v>41</v>
      </c>
      <c r="O1377" s="2" t="s">
        <v>41</v>
      </c>
      <c r="P1377" s="3">
        <v>45372</v>
      </c>
      <c r="Q1377" s="3" t="str">
        <f>TEXT(Table1[[#This Row],[END DATE ]], "MMMM YYYY")</f>
        <v>March 2024</v>
      </c>
      <c r="R1377" s="4">
        <v>0.41666666666666702</v>
      </c>
      <c r="S1377" s="6">
        <f t="shared" si="66"/>
        <v>45372.402777777781</v>
      </c>
      <c r="T1377" s="6">
        <f t="shared" si="67"/>
        <v>45372.416666666664</v>
      </c>
      <c r="U1377" s="92">
        <f t="shared" si="68"/>
        <v>1.3888888883229811E-2</v>
      </c>
      <c r="V1377" s="2" t="s">
        <v>25</v>
      </c>
      <c r="W1377" s="10" t="s">
        <v>47</v>
      </c>
    </row>
    <row r="1378" spans="1:23" ht="18" customHeight="1" x14ac:dyDescent="0.25">
      <c r="A1378" s="107">
        <v>1378</v>
      </c>
      <c r="B1378" s="26">
        <v>45372</v>
      </c>
      <c r="C1378" s="26" t="str">
        <f>TEXT(Table1[[#This Row],[CALL DATE]], "mmm yyy")</f>
        <v>Mar 2024</v>
      </c>
      <c r="D1378" s="4">
        <v>0.45833333333333298</v>
      </c>
      <c r="E1378" s="4">
        <v>0.46180555555555602</v>
      </c>
      <c r="F1378" s="130">
        <f>Table1[[#This Row],[CALL 
ATTENDED 
TIME]]-Table1[[#This Row],[CALL RECEIVED TIME]]</f>
        <v>3.4722222222230426E-3</v>
      </c>
      <c r="G1378" s="17" t="s">
        <v>3639</v>
      </c>
      <c r="H1378" s="5" t="s">
        <v>3361</v>
      </c>
      <c r="I1378" s="5" t="s">
        <v>245</v>
      </c>
      <c r="J1378" s="16" t="s">
        <v>21</v>
      </c>
      <c r="K1378" s="2" t="s">
        <v>111</v>
      </c>
      <c r="L1378" s="18" t="s">
        <v>22</v>
      </c>
      <c r="M1378" s="18" t="s">
        <v>851</v>
      </c>
      <c r="N1378" s="2" t="s">
        <v>41</v>
      </c>
      <c r="O1378" s="2" t="s">
        <v>41</v>
      </c>
      <c r="P1378" s="3">
        <v>45372</v>
      </c>
      <c r="Q1378" s="3" t="str">
        <f>TEXT(Table1[[#This Row],[END DATE ]], "MMMM YYYY")</f>
        <v>March 2024</v>
      </c>
      <c r="R1378" s="4">
        <v>0.46875</v>
      </c>
      <c r="S1378" s="6">
        <f t="shared" si="66"/>
        <v>45372.458333333336</v>
      </c>
      <c r="T1378" s="6">
        <f t="shared" si="67"/>
        <v>45372.46875</v>
      </c>
      <c r="U1378" s="92">
        <f t="shared" si="68"/>
        <v>1.0416666664241347E-2</v>
      </c>
      <c r="V1378" s="2" t="s">
        <v>25</v>
      </c>
      <c r="W1378" s="2" t="s">
        <v>42</v>
      </c>
    </row>
    <row r="1379" spans="1:23" ht="18" customHeight="1" x14ac:dyDescent="0.25">
      <c r="A1379" s="107">
        <v>1379</v>
      </c>
      <c r="B1379" s="26">
        <v>45372</v>
      </c>
      <c r="C1379" s="26" t="str">
        <f>TEXT(Table1[[#This Row],[CALL DATE]], "mmm yyy")</f>
        <v>Mar 2024</v>
      </c>
      <c r="D1379" s="33">
        <v>0.46527777777777801</v>
      </c>
      <c r="E1379" s="33">
        <v>0.47222222222222199</v>
      </c>
      <c r="F1379" s="130">
        <f>Table1[[#This Row],[CALL 
ATTENDED 
TIME]]-Table1[[#This Row],[CALL RECEIVED TIME]]</f>
        <v>6.9444444444439757E-3</v>
      </c>
      <c r="G1379" s="35" t="s">
        <v>3364</v>
      </c>
      <c r="H1379" s="34" t="s">
        <v>276</v>
      </c>
      <c r="I1379" s="34" t="s">
        <v>277</v>
      </c>
      <c r="J1379" s="34" t="s">
        <v>54</v>
      </c>
      <c r="K1379" s="2" t="s">
        <v>111</v>
      </c>
      <c r="L1379" s="18" t="s">
        <v>873</v>
      </c>
      <c r="M1379" s="18" t="s">
        <v>3564</v>
      </c>
      <c r="N1379" s="63" t="s">
        <v>41</v>
      </c>
      <c r="O1379" s="2" t="s">
        <v>41</v>
      </c>
      <c r="P1379" s="3">
        <v>45372</v>
      </c>
      <c r="Q1379" s="3" t="str">
        <f>TEXT(Table1[[#This Row],[END DATE ]], "MMMM YYYY")</f>
        <v>March 2024</v>
      </c>
      <c r="R1379" s="21">
        <v>0.48611111111111099</v>
      </c>
      <c r="S1379" s="6">
        <f t="shared" si="66"/>
        <v>45372.465277777781</v>
      </c>
      <c r="T1379" s="6">
        <f t="shared" si="67"/>
        <v>45372.486111111109</v>
      </c>
      <c r="U1379" s="92">
        <f t="shared" si="68"/>
        <v>2.0833333328482695E-2</v>
      </c>
      <c r="V1379" s="2" t="s">
        <v>25</v>
      </c>
      <c r="W1379" s="10" t="s">
        <v>26</v>
      </c>
    </row>
    <row r="1380" spans="1:23" ht="18" customHeight="1" x14ac:dyDescent="0.25">
      <c r="A1380" s="107">
        <v>1380</v>
      </c>
      <c r="B1380" s="26">
        <v>45373</v>
      </c>
      <c r="C1380" s="26" t="str">
        <f>TEXT(Table1[[#This Row],[CALL DATE]], "mmm yyy")</f>
        <v>Mar 2024</v>
      </c>
      <c r="D1380" s="4">
        <v>0.35416666666666702</v>
      </c>
      <c r="E1380" s="4">
        <v>0.35763888888888901</v>
      </c>
      <c r="F1380" s="130">
        <f>Table1[[#This Row],[CALL 
ATTENDED 
TIME]]-Table1[[#This Row],[CALL RECEIVED TIME]]</f>
        <v>3.4722222222219878E-3</v>
      </c>
      <c r="G1380" s="17" t="s">
        <v>3676</v>
      </c>
      <c r="H1380" s="5" t="s">
        <v>43</v>
      </c>
      <c r="I1380" s="5" t="s">
        <v>234</v>
      </c>
      <c r="J1380" s="16" t="s">
        <v>21</v>
      </c>
      <c r="K1380" s="2" t="s">
        <v>162</v>
      </c>
      <c r="L1380" s="18" t="s">
        <v>874</v>
      </c>
      <c r="M1380" s="18" t="s">
        <v>875</v>
      </c>
      <c r="N1380" s="63" t="s">
        <v>41</v>
      </c>
      <c r="O1380" s="2" t="s">
        <v>41</v>
      </c>
      <c r="P1380" s="3">
        <v>45373</v>
      </c>
      <c r="Q1380" s="3" t="str">
        <f>TEXT(Table1[[#This Row],[END DATE ]], "MMMM YYYY")</f>
        <v>March 2024</v>
      </c>
      <c r="R1380" s="4">
        <v>0.36458333333333298</v>
      </c>
      <c r="S1380" s="6">
        <f t="shared" si="66"/>
        <v>45373.354166666664</v>
      </c>
      <c r="T1380" s="6">
        <f t="shared" si="67"/>
        <v>45373.364583333336</v>
      </c>
      <c r="U1380" s="92">
        <f t="shared" si="68"/>
        <v>1.0416666671517305E-2</v>
      </c>
      <c r="V1380" s="2" t="s">
        <v>25</v>
      </c>
      <c r="W1380" s="10" t="s">
        <v>26</v>
      </c>
    </row>
    <row r="1381" spans="1:23" ht="18" customHeight="1" x14ac:dyDescent="0.25">
      <c r="A1381" s="107">
        <v>1381</v>
      </c>
      <c r="B1381" s="26">
        <v>45373</v>
      </c>
      <c r="C1381" s="26" t="str">
        <f>TEXT(Table1[[#This Row],[CALL DATE]], "mmm yyy")</f>
        <v>Mar 2024</v>
      </c>
      <c r="D1381" s="4">
        <v>0.4375</v>
      </c>
      <c r="E1381" s="4">
        <v>0.44097222222222199</v>
      </c>
      <c r="F1381" s="130">
        <f>Table1[[#This Row],[CALL 
ATTENDED 
TIME]]-Table1[[#This Row],[CALL RECEIVED TIME]]</f>
        <v>3.4722222222219878E-3</v>
      </c>
      <c r="G1381" s="17" t="s">
        <v>305</v>
      </c>
      <c r="H1381" s="5" t="s">
        <v>876</v>
      </c>
      <c r="I1381" s="5" t="s">
        <v>877</v>
      </c>
      <c r="J1381" s="16" t="s">
        <v>21</v>
      </c>
      <c r="K1381" s="5" t="s">
        <v>1608</v>
      </c>
      <c r="L1381" s="18" t="s">
        <v>595</v>
      </c>
      <c r="M1381" s="18" t="s">
        <v>878</v>
      </c>
      <c r="N1381" s="2" t="s">
        <v>3507</v>
      </c>
      <c r="O1381" s="2" t="s">
        <v>41</v>
      </c>
      <c r="P1381" s="3">
        <v>45373</v>
      </c>
      <c r="Q1381" s="3" t="str">
        <f>TEXT(Table1[[#This Row],[END DATE ]], "MMMM YYYY")</f>
        <v>March 2024</v>
      </c>
      <c r="R1381" s="4">
        <v>0.45833333333333298</v>
      </c>
      <c r="S1381" s="6">
        <f t="shared" si="66"/>
        <v>45373.4375</v>
      </c>
      <c r="T1381" s="6">
        <f t="shared" si="67"/>
        <v>45373.458333333336</v>
      </c>
      <c r="U1381" s="92">
        <f t="shared" si="68"/>
        <v>2.0833333335758653E-2</v>
      </c>
      <c r="V1381" s="2" t="s">
        <v>25</v>
      </c>
      <c r="W1381" s="10" t="s">
        <v>26</v>
      </c>
    </row>
    <row r="1382" spans="1:23" ht="18" customHeight="1" x14ac:dyDescent="0.25">
      <c r="A1382" s="107">
        <v>1382</v>
      </c>
      <c r="B1382" s="3">
        <v>45374</v>
      </c>
      <c r="C1382" s="3" t="str">
        <f>TEXT(Table1[[#This Row],[CALL DATE]], "mmm yyy")</f>
        <v>Mar 2024</v>
      </c>
      <c r="D1382" s="4">
        <v>0.30208333333333331</v>
      </c>
      <c r="E1382" s="4">
        <v>0.30555555555555552</v>
      </c>
      <c r="F1382" s="130">
        <f>Table1[[#This Row],[CALL 
ATTENDED 
TIME]]-Table1[[#This Row],[CALL RECEIVED TIME]]</f>
        <v>3.4722222222222099E-3</v>
      </c>
      <c r="G1382" s="17" t="s">
        <v>3651</v>
      </c>
      <c r="H1382" s="5" t="s">
        <v>43</v>
      </c>
      <c r="I1382" s="5" t="s">
        <v>44</v>
      </c>
      <c r="J1382" s="2" t="s">
        <v>171</v>
      </c>
      <c r="K1382" s="5" t="s">
        <v>45</v>
      </c>
      <c r="L1382" s="18" t="s">
        <v>845</v>
      </c>
      <c r="M1382" s="17" t="s">
        <v>879</v>
      </c>
      <c r="N1382" s="5" t="s">
        <v>41</v>
      </c>
      <c r="O1382" s="5" t="s">
        <v>41</v>
      </c>
      <c r="P1382" s="3">
        <v>45374</v>
      </c>
      <c r="Q1382" s="3" t="str">
        <f>TEXT(Table1[[#This Row],[END DATE ]], "MMMM YYYY")</f>
        <v>March 2024</v>
      </c>
      <c r="R1382" s="4">
        <v>0.3263888888888889</v>
      </c>
      <c r="S1382" s="6">
        <f t="shared" si="66"/>
        <v>45374.302083333336</v>
      </c>
      <c r="T1382" s="6">
        <f t="shared" si="67"/>
        <v>45374.326388888891</v>
      </c>
      <c r="U1382" s="92">
        <f t="shared" si="68"/>
        <v>2.4305555554747116E-2</v>
      </c>
      <c r="V1382" s="2" t="s">
        <v>25</v>
      </c>
      <c r="W1382" s="2" t="s">
        <v>47</v>
      </c>
    </row>
    <row r="1383" spans="1:23" ht="18" customHeight="1" x14ac:dyDescent="0.25">
      <c r="A1383" s="107">
        <v>1383</v>
      </c>
      <c r="B1383" s="26">
        <v>45374</v>
      </c>
      <c r="C1383" s="26" t="str">
        <f>TEXT(Table1[[#This Row],[CALL DATE]], "mmm yyy")</f>
        <v>Mar 2024</v>
      </c>
      <c r="D1383" s="4">
        <v>0.33333333333333298</v>
      </c>
      <c r="E1383" s="4">
        <v>0.33611111111111103</v>
      </c>
      <c r="F1383" s="130">
        <f>Table1[[#This Row],[CALL 
ATTENDED 
TIME]]-Table1[[#This Row],[CALL RECEIVED TIME]]</f>
        <v>2.7777777777780455E-3</v>
      </c>
      <c r="G1383" s="17" t="s">
        <v>57</v>
      </c>
      <c r="H1383" s="5" t="s">
        <v>27</v>
      </c>
      <c r="I1383" s="5" t="s">
        <v>58</v>
      </c>
      <c r="J1383" s="16" t="s">
        <v>21</v>
      </c>
      <c r="K1383" s="5" t="s">
        <v>1608</v>
      </c>
      <c r="L1383" s="18" t="s">
        <v>880</v>
      </c>
      <c r="M1383" s="18" t="s">
        <v>3471</v>
      </c>
      <c r="N1383" s="2" t="s">
        <v>41</v>
      </c>
      <c r="O1383" s="2" t="s">
        <v>41</v>
      </c>
      <c r="P1383" s="3">
        <v>45374</v>
      </c>
      <c r="Q1383" s="3" t="str">
        <f>TEXT(Table1[[#This Row],[END DATE ]], "MMMM YYYY")</f>
        <v>March 2024</v>
      </c>
      <c r="R1383" s="4">
        <v>0.34722222222222199</v>
      </c>
      <c r="S1383" s="6">
        <f t="shared" si="66"/>
        <v>45374.333333333336</v>
      </c>
      <c r="T1383" s="6">
        <f t="shared" si="67"/>
        <v>45374.347222222219</v>
      </c>
      <c r="U1383" s="92">
        <f t="shared" si="68"/>
        <v>1.3888888883229811E-2</v>
      </c>
      <c r="V1383" s="2" t="s">
        <v>25</v>
      </c>
      <c r="W1383" s="2" t="s">
        <v>47</v>
      </c>
    </row>
    <row r="1384" spans="1:23" ht="18" customHeight="1" x14ac:dyDescent="0.25">
      <c r="A1384" s="107">
        <v>1384</v>
      </c>
      <c r="B1384" s="26">
        <v>45374</v>
      </c>
      <c r="C1384" s="26" t="str">
        <f>TEXT(Table1[[#This Row],[CALL DATE]], "mmm yyy")</f>
        <v>Mar 2024</v>
      </c>
      <c r="D1384" s="4">
        <v>0.41666666666666702</v>
      </c>
      <c r="E1384" s="4">
        <v>0.41944444444444401</v>
      </c>
      <c r="F1384" s="130">
        <f>Table1[[#This Row],[CALL 
ATTENDED 
TIME]]-Table1[[#This Row],[CALL RECEIVED TIME]]</f>
        <v>2.7777777777769908E-3</v>
      </c>
      <c r="G1384" s="17" t="s">
        <v>18</v>
      </c>
      <c r="H1384" s="5" t="s">
        <v>19</v>
      </c>
      <c r="I1384" s="5" t="s">
        <v>465</v>
      </c>
      <c r="J1384" s="16" t="s">
        <v>21</v>
      </c>
      <c r="K1384" s="5" t="s">
        <v>1608</v>
      </c>
      <c r="L1384" s="18" t="s">
        <v>22</v>
      </c>
      <c r="M1384" s="18" t="s">
        <v>881</v>
      </c>
      <c r="N1384" s="63" t="s">
        <v>41</v>
      </c>
      <c r="O1384" s="2" t="s">
        <v>41</v>
      </c>
      <c r="P1384" s="3">
        <v>45374</v>
      </c>
      <c r="Q1384" s="3" t="str">
        <f>TEXT(Table1[[#This Row],[END DATE ]], "MMMM YYYY")</f>
        <v>March 2024</v>
      </c>
      <c r="R1384" s="4">
        <v>0.43055555555555602</v>
      </c>
      <c r="S1384" s="6">
        <f t="shared" si="66"/>
        <v>45374.416666666664</v>
      </c>
      <c r="T1384" s="6">
        <f t="shared" si="67"/>
        <v>45374.430555555555</v>
      </c>
      <c r="U1384" s="92">
        <f t="shared" si="68"/>
        <v>1.3888888890505768E-2</v>
      </c>
      <c r="V1384" s="2" t="s">
        <v>25</v>
      </c>
      <c r="W1384" s="10" t="s">
        <v>26</v>
      </c>
    </row>
    <row r="1385" spans="1:23" ht="18" customHeight="1" x14ac:dyDescent="0.25">
      <c r="A1385" s="107">
        <v>1385</v>
      </c>
      <c r="B1385" s="26">
        <v>45374</v>
      </c>
      <c r="C1385" s="26" t="str">
        <f>TEXT(Table1[[#This Row],[CALL DATE]], "mmm yyy")</f>
        <v>Mar 2024</v>
      </c>
      <c r="D1385" s="4">
        <v>0.43402777777777801</v>
      </c>
      <c r="E1385" s="4">
        <v>0.4375</v>
      </c>
      <c r="F1385" s="130">
        <f>Table1[[#This Row],[CALL 
ATTENDED 
TIME]]-Table1[[#This Row],[CALL RECEIVED TIME]]</f>
        <v>3.4722222222219878E-3</v>
      </c>
      <c r="G1385" s="17" t="s">
        <v>429</v>
      </c>
      <c r="H1385" s="5" t="s">
        <v>789</v>
      </c>
      <c r="I1385" s="5" t="s">
        <v>882</v>
      </c>
      <c r="J1385" s="16" t="s">
        <v>21</v>
      </c>
      <c r="K1385" s="5" t="s">
        <v>1608</v>
      </c>
      <c r="L1385" s="18" t="s">
        <v>22</v>
      </c>
      <c r="M1385" s="18" t="s">
        <v>883</v>
      </c>
      <c r="N1385" s="63" t="s">
        <v>41</v>
      </c>
      <c r="O1385" s="2" t="s">
        <v>41</v>
      </c>
      <c r="P1385" s="3">
        <v>45374</v>
      </c>
      <c r="Q1385" s="3" t="str">
        <f>TEXT(Table1[[#This Row],[END DATE ]], "MMMM YYYY")</f>
        <v>March 2024</v>
      </c>
      <c r="R1385" s="4">
        <v>0.44444444444444398</v>
      </c>
      <c r="S1385" s="6">
        <f t="shared" si="66"/>
        <v>45374.434027777781</v>
      </c>
      <c r="T1385" s="6">
        <f t="shared" si="67"/>
        <v>45374.444444444445</v>
      </c>
      <c r="U1385" s="92">
        <f t="shared" si="68"/>
        <v>1.0416666664241347E-2</v>
      </c>
      <c r="V1385" s="2" t="s">
        <v>25</v>
      </c>
      <c r="W1385" s="10" t="s">
        <v>26</v>
      </c>
    </row>
    <row r="1386" spans="1:23" ht="18" customHeight="1" x14ac:dyDescent="0.25">
      <c r="A1386" s="107">
        <v>1386</v>
      </c>
      <c r="B1386" s="3">
        <v>45374</v>
      </c>
      <c r="C1386" s="3" t="str">
        <f>TEXT(Table1[[#This Row],[CALL DATE]], "mmm yyy")</f>
        <v>Mar 2024</v>
      </c>
      <c r="D1386" s="4">
        <v>0.875</v>
      </c>
      <c r="E1386" s="4">
        <v>0.87847222222222221</v>
      </c>
      <c r="F1386" s="130">
        <f>Table1[[#This Row],[CALL 
ATTENDED 
TIME]]-Table1[[#This Row],[CALL RECEIVED TIME]]</f>
        <v>3.4722222222222099E-3</v>
      </c>
      <c r="G1386" s="24" t="s">
        <v>3494</v>
      </c>
      <c r="H1386" s="8" t="s">
        <v>32</v>
      </c>
      <c r="I1386" s="8" t="s">
        <v>31</v>
      </c>
      <c r="J1386" s="14" t="s">
        <v>77</v>
      </c>
      <c r="K1386" s="5" t="s">
        <v>1608</v>
      </c>
      <c r="L1386" s="24" t="s">
        <v>521</v>
      </c>
      <c r="M1386" s="18" t="s">
        <v>652</v>
      </c>
      <c r="N1386" s="16" t="s">
        <v>159</v>
      </c>
      <c r="O1386" s="2" t="s">
        <v>41</v>
      </c>
      <c r="P1386" s="3">
        <v>45374</v>
      </c>
      <c r="Q1386" s="3" t="str">
        <f>TEXT(Table1[[#This Row],[END DATE ]], "MMMM YYYY")</f>
        <v>March 2024</v>
      </c>
      <c r="R1386" s="4">
        <v>0.89583333333333337</v>
      </c>
      <c r="S1386" s="6">
        <f t="shared" si="66"/>
        <v>45374.875</v>
      </c>
      <c r="T1386" s="6">
        <f t="shared" si="67"/>
        <v>45374.895833333336</v>
      </c>
      <c r="U1386" s="92">
        <f t="shared" si="68"/>
        <v>2.0833333335758653E-2</v>
      </c>
      <c r="V1386" s="2" t="s">
        <v>25</v>
      </c>
      <c r="W1386" s="10" t="s">
        <v>26</v>
      </c>
    </row>
    <row r="1387" spans="1:23" ht="18" customHeight="1" x14ac:dyDescent="0.25">
      <c r="A1387" s="107">
        <v>1387</v>
      </c>
      <c r="B1387" s="3">
        <v>45374</v>
      </c>
      <c r="C1387" s="3" t="str">
        <f>TEXT(Table1[[#This Row],[CALL DATE]], "mmm yyy")</f>
        <v>Mar 2024</v>
      </c>
      <c r="D1387" s="4">
        <v>4.1666666666666664E-2</v>
      </c>
      <c r="E1387" s="4">
        <v>4.3750000000000004E-2</v>
      </c>
      <c r="F1387" s="130">
        <f>Table1[[#This Row],[CALL 
ATTENDED 
TIME]]-Table1[[#This Row],[CALL RECEIVED TIME]]</f>
        <v>2.0833333333333398E-3</v>
      </c>
      <c r="G1387" s="17" t="s">
        <v>3654</v>
      </c>
      <c r="H1387" s="5" t="s">
        <v>132</v>
      </c>
      <c r="I1387" s="5" t="s">
        <v>133</v>
      </c>
      <c r="J1387" s="14" t="s">
        <v>77</v>
      </c>
      <c r="K1387" s="2" t="s">
        <v>162</v>
      </c>
      <c r="L1387" s="18" t="s">
        <v>884</v>
      </c>
      <c r="M1387" s="18" t="s">
        <v>885</v>
      </c>
      <c r="N1387" s="63" t="s">
        <v>41</v>
      </c>
      <c r="O1387" s="2" t="s">
        <v>41</v>
      </c>
      <c r="P1387" s="3">
        <v>45374</v>
      </c>
      <c r="Q1387" s="3" t="str">
        <f>TEXT(Table1[[#This Row],[END DATE ]], "MMMM YYYY")</f>
        <v>March 2024</v>
      </c>
      <c r="R1387" s="4">
        <v>5.9027777777777783E-2</v>
      </c>
      <c r="S1387" s="6">
        <f t="shared" si="66"/>
        <v>45374.041666666664</v>
      </c>
      <c r="T1387" s="6">
        <f t="shared" si="67"/>
        <v>45374.059027777781</v>
      </c>
      <c r="U1387" s="92">
        <f t="shared" si="68"/>
        <v>1.7361111116770189E-2</v>
      </c>
      <c r="V1387" s="2" t="s">
        <v>25</v>
      </c>
      <c r="W1387" s="10" t="s">
        <v>26</v>
      </c>
    </row>
    <row r="1388" spans="1:23" ht="18" customHeight="1" x14ac:dyDescent="0.25">
      <c r="A1388" s="107">
        <v>1388</v>
      </c>
      <c r="B1388" s="3">
        <v>45374</v>
      </c>
      <c r="C1388" s="3" t="str">
        <f>TEXT(Table1[[#This Row],[CALL DATE]], "mmm yyy")</f>
        <v>Mar 2024</v>
      </c>
      <c r="D1388" s="4">
        <v>5.9027777777777783E-2</v>
      </c>
      <c r="E1388" s="4">
        <v>6.25E-2</v>
      </c>
      <c r="F1388" s="130">
        <f>Table1[[#This Row],[CALL 
ATTENDED 
TIME]]-Table1[[#This Row],[CALL RECEIVED TIME]]</f>
        <v>3.4722222222222168E-3</v>
      </c>
      <c r="G1388" s="17" t="s">
        <v>3654</v>
      </c>
      <c r="H1388" s="5" t="s">
        <v>132</v>
      </c>
      <c r="I1388" s="5" t="s">
        <v>133</v>
      </c>
      <c r="J1388" s="14" t="s">
        <v>77</v>
      </c>
      <c r="K1388" s="2" t="s">
        <v>162</v>
      </c>
      <c r="L1388" s="18" t="s">
        <v>886</v>
      </c>
      <c r="M1388" s="18" t="s">
        <v>887</v>
      </c>
      <c r="N1388" s="63" t="s">
        <v>41</v>
      </c>
      <c r="O1388" s="2" t="s">
        <v>41</v>
      </c>
      <c r="P1388" s="3">
        <v>45374</v>
      </c>
      <c r="Q1388" s="3" t="str">
        <f>TEXT(Table1[[#This Row],[END DATE ]], "MMMM YYYY")</f>
        <v>March 2024</v>
      </c>
      <c r="R1388" s="4">
        <v>7.6388888888888895E-2</v>
      </c>
      <c r="S1388" s="6">
        <f t="shared" si="66"/>
        <v>45374.059027777781</v>
      </c>
      <c r="T1388" s="6">
        <f t="shared" si="67"/>
        <v>45374.076388888891</v>
      </c>
      <c r="U1388" s="92">
        <f t="shared" si="68"/>
        <v>1.7361111109494232E-2</v>
      </c>
      <c r="V1388" s="2" t="s">
        <v>25</v>
      </c>
      <c r="W1388" s="10" t="s">
        <v>26</v>
      </c>
    </row>
    <row r="1389" spans="1:23" ht="18" customHeight="1" x14ac:dyDescent="0.25">
      <c r="A1389" s="107">
        <v>1389</v>
      </c>
      <c r="B1389" s="26">
        <v>45374</v>
      </c>
      <c r="C1389" s="26" t="str">
        <f>TEXT(Table1[[#This Row],[CALL DATE]], "mmm yyy")</f>
        <v>Mar 2024</v>
      </c>
      <c r="D1389" s="33">
        <v>0.63888888888888895</v>
      </c>
      <c r="E1389" s="33">
        <v>0.64583333333333304</v>
      </c>
      <c r="F1389" s="130">
        <f>Table1[[#This Row],[CALL 
ATTENDED 
TIME]]-Table1[[#This Row],[CALL RECEIVED TIME]]</f>
        <v>6.9444444444440867E-3</v>
      </c>
      <c r="G1389" s="35" t="s">
        <v>57</v>
      </c>
      <c r="H1389" s="34" t="s">
        <v>27</v>
      </c>
      <c r="I1389" s="34" t="s">
        <v>58</v>
      </c>
      <c r="J1389" s="34" t="s">
        <v>54</v>
      </c>
      <c r="K1389" s="2" t="s">
        <v>182</v>
      </c>
      <c r="L1389" s="18" t="s">
        <v>888</v>
      </c>
      <c r="M1389" s="18" t="s">
        <v>3471</v>
      </c>
      <c r="N1389" s="63" t="s">
        <v>41</v>
      </c>
      <c r="O1389" s="2" t="s">
        <v>41</v>
      </c>
      <c r="P1389" s="3">
        <v>45374</v>
      </c>
      <c r="Q1389" s="3" t="str">
        <f>TEXT(Table1[[#This Row],[END DATE ]], "MMMM YYYY")</f>
        <v>March 2024</v>
      </c>
      <c r="R1389" s="21">
        <v>0.65277777777777801</v>
      </c>
      <c r="S1389" s="6">
        <f t="shared" si="66"/>
        <v>45374.638888888891</v>
      </c>
      <c r="T1389" s="6">
        <f t="shared" si="67"/>
        <v>45374.652777777781</v>
      </c>
      <c r="U1389" s="92">
        <f t="shared" si="68"/>
        <v>1.3888888890505768E-2</v>
      </c>
      <c r="V1389" s="2" t="s">
        <v>25</v>
      </c>
      <c r="W1389" s="10" t="s">
        <v>47</v>
      </c>
    </row>
    <row r="1390" spans="1:23" ht="18" customHeight="1" x14ac:dyDescent="0.25">
      <c r="A1390" s="107">
        <v>1390</v>
      </c>
      <c r="B1390" s="3">
        <v>45375</v>
      </c>
      <c r="C1390" s="3" t="str">
        <f>TEXT(Table1[[#This Row],[CALL DATE]], "mmm yyy")</f>
        <v>Mar 2024</v>
      </c>
      <c r="D1390" s="4">
        <v>0.97222222222222221</v>
      </c>
      <c r="E1390" s="4">
        <v>0.97569444444444453</v>
      </c>
      <c r="F1390" s="130">
        <f>Table1[[#This Row],[CALL 
ATTENDED 
TIME]]-Table1[[#This Row],[CALL RECEIVED TIME]]</f>
        <v>3.4722222222223209E-3</v>
      </c>
      <c r="G1390" s="17" t="s">
        <v>3676</v>
      </c>
      <c r="H1390" s="5" t="s">
        <v>43</v>
      </c>
      <c r="I1390" s="5" t="s">
        <v>205</v>
      </c>
      <c r="J1390" s="14" t="s">
        <v>77</v>
      </c>
      <c r="K1390" s="2" t="s">
        <v>162</v>
      </c>
      <c r="L1390" s="18" t="s">
        <v>889</v>
      </c>
      <c r="M1390" s="18" t="s">
        <v>890</v>
      </c>
      <c r="N1390" s="63" t="s">
        <v>41</v>
      </c>
      <c r="O1390" s="2" t="s">
        <v>41</v>
      </c>
      <c r="P1390" s="3">
        <v>45375</v>
      </c>
      <c r="Q1390" s="3" t="str">
        <f>TEXT(Table1[[#This Row],[END DATE ]], "MMMM YYYY")</f>
        <v>March 2024</v>
      </c>
      <c r="R1390" s="4">
        <v>0.98263888888888884</v>
      </c>
      <c r="S1390" s="6">
        <f t="shared" si="66"/>
        <v>45375.972222222219</v>
      </c>
      <c r="T1390" s="6">
        <f t="shared" si="67"/>
        <v>45375.982638888891</v>
      </c>
      <c r="U1390" s="92">
        <f t="shared" si="68"/>
        <v>1.0416666671517305E-2</v>
      </c>
      <c r="V1390" s="2" t="s">
        <v>25</v>
      </c>
      <c r="W1390" s="10" t="s">
        <v>26</v>
      </c>
    </row>
    <row r="1391" spans="1:23" ht="18" customHeight="1" x14ac:dyDescent="0.25">
      <c r="A1391" s="107">
        <v>1391</v>
      </c>
      <c r="B1391" s="3">
        <v>45375</v>
      </c>
      <c r="C1391" s="3" t="str">
        <f>TEXT(Table1[[#This Row],[CALL DATE]], "mmm yyy")</f>
        <v>Mar 2024</v>
      </c>
      <c r="D1391" s="4">
        <v>4.1666666666666664E-2</v>
      </c>
      <c r="E1391" s="4">
        <v>4.8611111111111112E-2</v>
      </c>
      <c r="F1391" s="130">
        <f>Table1[[#This Row],[CALL 
ATTENDED 
TIME]]-Table1[[#This Row],[CALL RECEIVED TIME]]</f>
        <v>6.9444444444444475E-3</v>
      </c>
      <c r="G1391" s="17" t="s">
        <v>3666</v>
      </c>
      <c r="H1391" s="5" t="s">
        <v>27</v>
      </c>
      <c r="I1391" s="5" t="s">
        <v>85</v>
      </c>
      <c r="J1391" s="14" t="s">
        <v>77</v>
      </c>
      <c r="K1391" s="2" t="s">
        <v>162</v>
      </c>
      <c r="L1391" s="18" t="s">
        <v>22</v>
      </c>
      <c r="M1391" s="18" t="s">
        <v>803</v>
      </c>
      <c r="N1391" s="63" t="s">
        <v>41</v>
      </c>
      <c r="O1391" s="2" t="s">
        <v>41</v>
      </c>
      <c r="P1391" s="3">
        <v>45375</v>
      </c>
      <c r="Q1391" s="3" t="str">
        <f>TEXT(Table1[[#This Row],[END DATE ]], "MMMM YYYY")</f>
        <v>March 2024</v>
      </c>
      <c r="R1391" s="4">
        <v>5.2083333333333336E-2</v>
      </c>
      <c r="S1391" s="6">
        <f t="shared" si="66"/>
        <v>45375.041666666664</v>
      </c>
      <c r="T1391" s="6">
        <f t="shared" si="67"/>
        <v>45375.052083333336</v>
      </c>
      <c r="U1391" s="92">
        <f t="shared" si="68"/>
        <v>1.0416666671517305E-2</v>
      </c>
      <c r="V1391" s="2" t="s">
        <v>25</v>
      </c>
      <c r="W1391" s="10" t="s">
        <v>26</v>
      </c>
    </row>
    <row r="1392" spans="1:23" ht="18" customHeight="1" x14ac:dyDescent="0.25">
      <c r="A1392" s="107">
        <v>1392</v>
      </c>
      <c r="B1392" s="26">
        <v>45376</v>
      </c>
      <c r="C1392" s="26" t="str">
        <f>TEXT(Table1[[#This Row],[CALL DATE]], "mmm yyy")</f>
        <v>Mar 2024</v>
      </c>
      <c r="D1392" s="4">
        <v>0.58333333333333304</v>
      </c>
      <c r="E1392" s="4">
        <v>0.58541666666666703</v>
      </c>
      <c r="F1392" s="130">
        <f>Table1[[#This Row],[CALL 
ATTENDED 
TIME]]-Table1[[#This Row],[CALL RECEIVED TIME]]</f>
        <v>2.0833333333339921E-3</v>
      </c>
      <c r="G1392" s="17" t="s">
        <v>3654</v>
      </c>
      <c r="H1392" s="5" t="s">
        <v>27</v>
      </c>
      <c r="I1392" s="5" t="s">
        <v>273</v>
      </c>
      <c r="J1392" s="16" t="s">
        <v>21</v>
      </c>
      <c r="K1392" s="5" t="s">
        <v>1608</v>
      </c>
      <c r="L1392" s="18" t="s">
        <v>3404</v>
      </c>
      <c r="M1392" s="18" t="s">
        <v>891</v>
      </c>
      <c r="N1392" s="63" t="s">
        <v>41</v>
      </c>
      <c r="O1392" s="2" t="s">
        <v>41</v>
      </c>
      <c r="P1392" s="3">
        <v>45376</v>
      </c>
      <c r="Q1392" s="3" t="str">
        <f>TEXT(Table1[[#This Row],[END DATE ]], "MMMM YYYY")</f>
        <v>March 2024</v>
      </c>
      <c r="R1392" s="4">
        <v>0.59027777777777801</v>
      </c>
      <c r="S1392" s="6">
        <f t="shared" si="66"/>
        <v>45376.583333333336</v>
      </c>
      <c r="T1392" s="6">
        <f t="shared" si="67"/>
        <v>45376.590277777781</v>
      </c>
      <c r="U1392" s="92">
        <f t="shared" si="68"/>
        <v>6.9444444452528842E-3</v>
      </c>
      <c r="V1392" s="2" t="s">
        <v>25</v>
      </c>
      <c r="W1392" s="10" t="s">
        <v>26</v>
      </c>
    </row>
    <row r="1393" spans="1:23" ht="18" customHeight="1" x14ac:dyDescent="0.25">
      <c r="A1393" s="107">
        <v>1393</v>
      </c>
      <c r="B1393" s="26">
        <v>45376</v>
      </c>
      <c r="C1393" s="26" t="str">
        <f>TEXT(Table1[[#This Row],[CALL DATE]], "mmm yyy")</f>
        <v>Mar 2024</v>
      </c>
      <c r="D1393" s="4">
        <v>0.59027777777777801</v>
      </c>
      <c r="E1393" s="4">
        <v>0.59027777777777801</v>
      </c>
      <c r="F1393" s="130">
        <f>Table1[[#This Row],[CALL 
ATTENDED 
TIME]]-Table1[[#This Row],[CALL RECEIVED TIME]]</f>
        <v>0</v>
      </c>
      <c r="G1393" s="17" t="s">
        <v>3636</v>
      </c>
      <c r="H1393" s="5" t="s">
        <v>128</v>
      </c>
      <c r="I1393" s="5" t="s">
        <v>250</v>
      </c>
      <c r="J1393" s="16" t="s">
        <v>21</v>
      </c>
      <c r="K1393" s="5" t="s">
        <v>1608</v>
      </c>
      <c r="L1393" s="18" t="s">
        <v>257</v>
      </c>
      <c r="M1393" s="18" t="s">
        <v>892</v>
      </c>
      <c r="N1393" s="2" t="s">
        <v>41</v>
      </c>
      <c r="O1393" s="2" t="s">
        <v>41</v>
      </c>
      <c r="P1393" s="3">
        <v>45376</v>
      </c>
      <c r="Q1393" s="3" t="str">
        <f>TEXT(Table1[[#This Row],[END DATE ]], "MMMM YYYY")</f>
        <v>March 2024</v>
      </c>
      <c r="R1393" s="4">
        <v>0.60416666666666696</v>
      </c>
      <c r="S1393" s="6">
        <f t="shared" si="66"/>
        <v>45376.590277777781</v>
      </c>
      <c r="T1393" s="6">
        <f t="shared" si="67"/>
        <v>45376.604166666664</v>
      </c>
      <c r="U1393" s="92">
        <f t="shared" si="68"/>
        <v>1.3888888883229811E-2</v>
      </c>
      <c r="V1393" s="2" t="s">
        <v>25</v>
      </c>
      <c r="W1393" s="2" t="s">
        <v>47</v>
      </c>
    </row>
    <row r="1394" spans="1:23" ht="18" customHeight="1" x14ac:dyDescent="0.25">
      <c r="A1394" s="107">
        <v>1394</v>
      </c>
      <c r="B1394" s="26">
        <v>45377</v>
      </c>
      <c r="C1394" s="26" t="str">
        <f>TEXT(Table1[[#This Row],[CALL DATE]], "mmm yyy")</f>
        <v>Mar 2024</v>
      </c>
      <c r="D1394" s="33">
        <v>0.68055555555555602</v>
      </c>
      <c r="E1394" s="33">
        <v>0.6875</v>
      </c>
      <c r="F1394" s="130">
        <f>Table1[[#This Row],[CALL 
ATTENDED 
TIME]]-Table1[[#This Row],[CALL RECEIVED TIME]]</f>
        <v>6.9444444444439757E-3</v>
      </c>
      <c r="G1394" s="35" t="s">
        <v>3630</v>
      </c>
      <c r="H1394" s="34" t="s">
        <v>27</v>
      </c>
      <c r="I1394" s="34" t="s">
        <v>893</v>
      </c>
      <c r="J1394" s="34" t="s">
        <v>54</v>
      </c>
      <c r="K1394" s="2" t="s">
        <v>182</v>
      </c>
      <c r="L1394" s="18" t="s">
        <v>894</v>
      </c>
      <c r="M1394" s="18" t="s">
        <v>895</v>
      </c>
      <c r="N1394" s="2" t="s">
        <v>896</v>
      </c>
      <c r="O1394" s="2" t="s">
        <v>41</v>
      </c>
      <c r="P1394" s="3">
        <v>45377</v>
      </c>
      <c r="Q1394" s="3" t="str">
        <f>TEXT(Table1[[#This Row],[END DATE ]], "MMMM YYYY")</f>
        <v>March 2024</v>
      </c>
      <c r="R1394" s="21">
        <v>0.69444444444444398</v>
      </c>
      <c r="S1394" s="6">
        <f t="shared" si="66"/>
        <v>45377.680555555555</v>
      </c>
      <c r="T1394" s="6">
        <f t="shared" si="67"/>
        <v>45377.694444444445</v>
      </c>
      <c r="U1394" s="92">
        <f t="shared" si="68"/>
        <v>1.3888888890505768E-2</v>
      </c>
      <c r="V1394" s="2" t="s">
        <v>25</v>
      </c>
      <c r="W1394" s="10" t="s">
        <v>47</v>
      </c>
    </row>
    <row r="1395" spans="1:23" ht="18" customHeight="1" x14ac:dyDescent="0.25">
      <c r="A1395" s="107">
        <v>1395</v>
      </c>
      <c r="B1395" s="3">
        <v>45378</v>
      </c>
      <c r="C1395" s="3" t="str">
        <f>TEXT(Table1[[#This Row],[CALL DATE]], "mmm yyy")</f>
        <v>Mar 2024</v>
      </c>
      <c r="D1395" s="4">
        <v>0.3298611111111111</v>
      </c>
      <c r="E1395" s="4">
        <v>0.33333333333333331</v>
      </c>
      <c r="F1395" s="130">
        <f>Table1[[#This Row],[CALL 
ATTENDED 
TIME]]-Table1[[#This Row],[CALL RECEIVED TIME]]</f>
        <v>3.4722222222222099E-3</v>
      </c>
      <c r="G1395" s="17" t="s">
        <v>3651</v>
      </c>
      <c r="H1395" s="5" t="s">
        <v>43</v>
      </c>
      <c r="I1395" s="5" t="s">
        <v>44</v>
      </c>
      <c r="J1395" s="2" t="s">
        <v>171</v>
      </c>
      <c r="K1395" s="5" t="s">
        <v>45</v>
      </c>
      <c r="L1395" s="18" t="s">
        <v>845</v>
      </c>
      <c r="M1395" s="17" t="s">
        <v>897</v>
      </c>
      <c r="N1395" s="5" t="s">
        <v>41</v>
      </c>
      <c r="O1395" s="5" t="s">
        <v>41</v>
      </c>
      <c r="P1395" s="3">
        <v>45378</v>
      </c>
      <c r="Q1395" s="3" t="str">
        <f>TEXT(Table1[[#This Row],[END DATE ]], "MMMM YYYY")</f>
        <v>March 2024</v>
      </c>
      <c r="R1395" s="4">
        <v>0.34722222222222227</v>
      </c>
      <c r="S1395" s="6">
        <f t="shared" si="66"/>
        <v>45378.329861111109</v>
      </c>
      <c r="T1395" s="6">
        <f t="shared" si="67"/>
        <v>45378.347222222219</v>
      </c>
      <c r="U1395" s="92">
        <f t="shared" si="68"/>
        <v>1.7361111109494232E-2</v>
      </c>
      <c r="V1395" s="2" t="s">
        <v>25</v>
      </c>
      <c r="W1395" s="2" t="s">
        <v>47</v>
      </c>
    </row>
    <row r="1396" spans="1:23" ht="18" customHeight="1" x14ac:dyDescent="0.25">
      <c r="A1396" s="107">
        <v>1396</v>
      </c>
      <c r="B1396" s="3">
        <v>45378</v>
      </c>
      <c r="C1396" s="3" t="str">
        <f>TEXT(Table1[[#This Row],[CALL DATE]], "mmm yyy")</f>
        <v>Mar 2024</v>
      </c>
      <c r="D1396" s="4">
        <v>0.40277777777777773</v>
      </c>
      <c r="E1396" s="4">
        <v>0.40625</v>
      </c>
      <c r="F1396" s="130">
        <f>Table1[[#This Row],[CALL 
ATTENDED 
TIME]]-Table1[[#This Row],[CALL RECEIVED TIME]]</f>
        <v>3.4722222222222654E-3</v>
      </c>
      <c r="G1396" s="17" t="s">
        <v>3651</v>
      </c>
      <c r="H1396" s="5" t="s">
        <v>43</v>
      </c>
      <c r="I1396" s="5" t="s">
        <v>44</v>
      </c>
      <c r="J1396" s="2" t="s">
        <v>171</v>
      </c>
      <c r="K1396" s="5" t="s">
        <v>45</v>
      </c>
      <c r="L1396" s="18" t="s">
        <v>3425</v>
      </c>
      <c r="M1396" s="17" t="s">
        <v>898</v>
      </c>
      <c r="N1396" s="5" t="s">
        <v>41</v>
      </c>
      <c r="O1396" s="5" t="s">
        <v>41</v>
      </c>
      <c r="P1396" s="3">
        <v>45378</v>
      </c>
      <c r="Q1396" s="3" t="str">
        <f>TEXT(Table1[[#This Row],[END DATE ]], "MMMM YYYY")</f>
        <v>March 2024</v>
      </c>
      <c r="R1396" s="4">
        <v>0.41666666666666669</v>
      </c>
      <c r="S1396" s="6">
        <f t="shared" si="66"/>
        <v>45378.402777777781</v>
      </c>
      <c r="T1396" s="6">
        <f t="shared" si="67"/>
        <v>45378.416666666664</v>
      </c>
      <c r="U1396" s="92">
        <f t="shared" si="68"/>
        <v>1.3888888883229811E-2</v>
      </c>
      <c r="V1396" s="2" t="s">
        <v>25</v>
      </c>
      <c r="W1396" s="2" t="s">
        <v>47</v>
      </c>
    </row>
    <row r="1397" spans="1:23" ht="18" customHeight="1" x14ac:dyDescent="0.25">
      <c r="A1397" s="107">
        <v>1397</v>
      </c>
      <c r="B1397" s="3">
        <v>45378</v>
      </c>
      <c r="C1397" s="3" t="str">
        <f>TEXT(Table1[[#This Row],[CALL DATE]], "mmm yyy")</f>
        <v>Mar 2024</v>
      </c>
      <c r="D1397" s="4">
        <v>0.44097222222222227</v>
      </c>
      <c r="E1397" s="4">
        <v>0.44444444444444442</v>
      </c>
      <c r="F1397" s="130">
        <f>Table1[[#This Row],[CALL 
ATTENDED 
TIME]]-Table1[[#This Row],[CALL RECEIVED TIME]]</f>
        <v>3.4722222222221544E-3</v>
      </c>
      <c r="G1397" s="17" t="s">
        <v>553</v>
      </c>
      <c r="H1397" s="5" t="s">
        <v>554</v>
      </c>
      <c r="I1397" s="5" t="s">
        <v>555</v>
      </c>
      <c r="J1397" s="2" t="s">
        <v>171</v>
      </c>
      <c r="K1397" s="5" t="s">
        <v>45</v>
      </c>
      <c r="L1397" s="17" t="s">
        <v>899</v>
      </c>
      <c r="M1397" s="17" t="s">
        <v>900</v>
      </c>
      <c r="N1397" s="63" t="s">
        <v>41</v>
      </c>
      <c r="O1397" s="5" t="s">
        <v>3312</v>
      </c>
      <c r="P1397" s="3">
        <v>45378</v>
      </c>
      <c r="Q1397" s="3" t="str">
        <f>TEXT(Table1[[#This Row],[END DATE ]], "MMMM YYYY")</f>
        <v>March 2024</v>
      </c>
      <c r="R1397" s="4">
        <v>0.52083333333333337</v>
      </c>
      <c r="S1397" s="6">
        <f t="shared" si="66"/>
        <v>45378.440972222219</v>
      </c>
      <c r="T1397" s="6">
        <f t="shared" si="67"/>
        <v>45378.520833333336</v>
      </c>
      <c r="U1397" s="92">
        <f t="shared" si="68"/>
        <v>7.9861111116770189E-2</v>
      </c>
      <c r="V1397" s="2" t="s">
        <v>72</v>
      </c>
      <c r="W1397" s="10" t="s">
        <v>26</v>
      </c>
    </row>
    <row r="1398" spans="1:23" ht="18" customHeight="1" x14ac:dyDescent="0.25">
      <c r="A1398" s="107">
        <v>1398</v>
      </c>
      <c r="B1398" s="3">
        <v>45378</v>
      </c>
      <c r="C1398" s="3" t="str">
        <f>TEXT(Table1[[#This Row],[CALL DATE]], "mmm yyy")</f>
        <v>Mar 2024</v>
      </c>
      <c r="D1398" s="4">
        <v>0.5</v>
      </c>
      <c r="E1398" s="4">
        <v>0.50347222222222221</v>
      </c>
      <c r="F1398" s="130">
        <f>Table1[[#This Row],[CALL 
ATTENDED 
TIME]]-Table1[[#This Row],[CALL RECEIVED TIME]]</f>
        <v>3.4722222222222099E-3</v>
      </c>
      <c r="G1398" s="17" t="s">
        <v>57</v>
      </c>
      <c r="H1398" s="5" t="s">
        <v>27</v>
      </c>
      <c r="I1398" s="5" t="s">
        <v>58</v>
      </c>
      <c r="J1398" s="2" t="s">
        <v>171</v>
      </c>
      <c r="K1398" s="10" t="s">
        <v>45</v>
      </c>
      <c r="L1398" s="17" t="s">
        <v>901</v>
      </c>
      <c r="M1398" s="17" t="s">
        <v>902</v>
      </c>
      <c r="N1398" s="5" t="s">
        <v>41</v>
      </c>
      <c r="O1398" s="5" t="s">
        <v>41</v>
      </c>
      <c r="P1398" s="3">
        <v>45378</v>
      </c>
      <c r="Q1398" s="3" t="str">
        <f>TEXT(Table1[[#This Row],[END DATE ]], "MMMM YYYY")</f>
        <v>March 2024</v>
      </c>
      <c r="R1398" s="4">
        <v>0.51041666666666663</v>
      </c>
      <c r="S1398" s="6">
        <f t="shared" si="66"/>
        <v>45378.5</v>
      </c>
      <c r="T1398" s="6">
        <f t="shared" si="67"/>
        <v>45378.510416666664</v>
      </c>
      <c r="U1398" s="92">
        <f t="shared" si="68"/>
        <v>1.0416666664241347E-2</v>
      </c>
      <c r="V1398" s="2" t="s">
        <v>25</v>
      </c>
      <c r="W1398" s="2" t="s">
        <v>47</v>
      </c>
    </row>
    <row r="1399" spans="1:23" ht="18" customHeight="1" x14ac:dyDescent="0.25">
      <c r="A1399" s="107">
        <v>1399</v>
      </c>
      <c r="B1399" s="3">
        <v>45378</v>
      </c>
      <c r="C1399" s="3" t="str">
        <f>TEXT(Table1[[#This Row],[CALL DATE]], "mmm yyy")</f>
        <v>Mar 2024</v>
      </c>
      <c r="D1399" s="4">
        <v>0.625</v>
      </c>
      <c r="E1399" s="4">
        <v>0.62847222222222221</v>
      </c>
      <c r="F1399" s="130">
        <f>Table1[[#This Row],[CALL 
ATTENDED 
TIME]]-Table1[[#This Row],[CALL RECEIVED TIME]]</f>
        <v>3.4722222222222099E-3</v>
      </c>
      <c r="G1399" s="17" t="s">
        <v>3651</v>
      </c>
      <c r="H1399" s="5" t="s">
        <v>43</v>
      </c>
      <c r="I1399" s="5" t="s">
        <v>256</v>
      </c>
      <c r="J1399" s="2" t="s">
        <v>171</v>
      </c>
      <c r="K1399" s="5" t="s">
        <v>45</v>
      </c>
      <c r="L1399" s="18" t="s">
        <v>535</v>
      </c>
      <c r="M1399" s="17" t="s">
        <v>3427</v>
      </c>
      <c r="N1399" s="5" t="s">
        <v>41</v>
      </c>
      <c r="O1399" s="5" t="s">
        <v>41</v>
      </c>
      <c r="P1399" s="3">
        <v>45378</v>
      </c>
      <c r="Q1399" s="3" t="str">
        <f>TEXT(Table1[[#This Row],[END DATE ]], "MMMM YYYY")</f>
        <v>March 2024</v>
      </c>
      <c r="R1399" s="4">
        <v>0.64583333333333337</v>
      </c>
      <c r="S1399" s="6">
        <f t="shared" si="66"/>
        <v>45378.625</v>
      </c>
      <c r="T1399" s="6">
        <f t="shared" si="67"/>
        <v>45378.645833333336</v>
      </c>
      <c r="U1399" s="92">
        <f t="shared" si="68"/>
        <v>2.0833333335758653E-2</v>
      </c>
      <c r="V1399" s="2" t="s">
        <v>25</v>
      </c>
      <c r="W1399" s="2" t="s">
        <v>47</v>
      </c>
    </row>
    <row r="1400" spans="1:23" ht="18" customHeight="1" x14ac:dyDescent="0.25">
      <c r="A1400" s="107">
        <v>1400</v>
      </c>
      <c r="B1400" s="3">
        <v>45378</v>
      </c>
      <c r="C1400" s="3" t="str">
        <f>TEXT(Table1[[#This Row],[CALL DATE]], "mmm yyy")</f>
        <v>Mar 2024</v>
      </c>
      <c r="D1400" s="4">
        <v>0.64583333333333337</v>
      </c>
      <c r="E1400" s="4">
        <v>0.64583333333333337</v>
      </c>
      <c r="F1400" s="130">
        <f>Table1[[#This Row],[CALL 
ATTENDED 
TIME]]-Table1[[#This Row],[CALL RECEIVED TIME]]</f>
        <v>0</v>
      </c>
      <c r="G1400" s="17" t="s">
        <v>262</v>
      </c>
      <c r="H1400" s="5" t="s">
        <v>194</v>
      </c>
      <c r="I1400" s="5" t="s">
        <v>263</v>
      </c>
      <c r="J1400" s="2" t="s">
        <v>171</v>
      </c>
      <c r="K1400" s="5" t="s">
        <v>45</v>
      </c>
      <c r="L1400" s="17" t="s">
        <v>903</v>
      </c>
      <c r="M1400" s="17" t="s">
        <v>904</v>
      </c>
      <c r="N1400" s="63" t="s">
        <v>41</v>
      </c>
      <c r="O1400" s="2" t="s">
        <v>41</v>
      </c>
      <c r="P1400" s="3">
        <v>45378</v>
      </c>
      <c r="Q1400" s="3" t="str">
        <f>TEXT(Table1[[#This Row],[END DATE ]], "MMMM YYYY")</f>
        <v>March 2024</v>
      </c>
      <c r="R1400" s="4">
        <v>0.65972222222222221</v>
      </c>
      <c r="S1400" s="6">
        <f t="shared" si="66"/>
        <v>45378.645833333336</v>
      </c>
      <c r="T1400" s="6">
        <f t="shared" si="67"/>
        <v>45378.659722222219</v>
      </c>
      <c r="U1400" s="92">
        <f t="shared" si="68"/>
        <v>1.3888888883229811E-2</v>
      </c>
      <c r="V1400" s="2" t="s">
        <v>25</v>
      </c>
      <c r="W1400" s="10" t="s">
        <v>26</v>
      </c>
    </row>
    <row r="1401" spans="1:23" ht="18" customHeight="1" x14ac:dyDescent="0.25">
      <c r="A1401" s="107">
        <v>1401</v>
      </c>
      <c r="B1401" s="36">
        <v>45378</v>
      </c>
      <c r="C1401" s="36" t="str">
        <f>TEXT(Table1[[#This Row],[CALL DATE]], "mmm yyy")</f>
        <v>Mar 2024</v>
      </c>
      <c r="D1401" s="21">
        <v>0.625</v>
      </c>
      <c r="E1401" s="21">
        <v>0.63194444444444398</v>
      </c>
      <c r="F1401" s="130">
        <f>Table1[[#This Row],[CALL 
ATTENDED 
TIME]]-Table1[[#This Row],[CALL RECEIVED TIME]]</f>
        <v>6.9444444444439757E-3</v>
      </c>
      <c r="G1401" s="17" t="s">
        <v>228</v>
      </c>
      <c r="H1401" s="37" t="s">
        <v>905</v>
      </c>
      <c r="I1401" s="37" t="s">
        <v>905</v>
      </c>
      <c r="J1401" s="10" t="s">
        <v>443</v>
      </c>
      <c r="K1401" s="2" t="s">
        <v>111</v>
      </c>
      <c r="L1401" s="19" t="s">
        <v>3401</v>
      </c>
      <c r="M1401" s="19" t="s">
        <v>716</v>
      </c>
      <c r="N1401" s="63" t="s">
        <v>41</v>
      </c>
      <c r="O1401" s="2" t="s">
        <v>41</v>
      </c>
      <c r="P1401" s="36">
        <v>45379</v>
      </c>
      <c r="Q1401" s="36" t="str">
        <f>TEXT(Table1[[#This Row],[END DATE ]], "MMMM YYYY")</f>
        <v>March 2024</v>
      </c>
      <c r="R1401" s="21">
        <v>0.63888888888888895</v>
      </c>
      <c r="S1401" s="6">
        <f t="shared" si="66"/>
        <v>45378.625</v>
      </c>
      <c r="T1401" s="6">
        <f t="shared" si="67"/>
        <v>45379.638888888891</v>
      </c>
      <c r="U1401" s="92">
        <f t="shared" si="68"/>
        <v>1.0138888888905058</v>
      </c>
      <c r="V1401" s="2" t="s">
        <v>25</v>
      </c>
      <c r="W1401" s="10" t="s">
        <v>42</v>
      </c>
    </row>
    <row r="1402" spans="1:23" ht="18" customHeight="1" x14ac:dyDescent="0.25">
      <c r="A1402" s="107">
        <v>1402</v>
      </c>
      <c r="B1402" s="26">
        <v>45380</v>
      </c>
      <c r="C1402" s="26" t="str">
        <f>TEXT(Table1[[#This Row],[CALL DATE]], "mmm yyy")</f>
        <v>Mar 2024</v>
      </c>
      <c r="D1402" s="33">
        <v>0.46527777777777801</v>
      </c>
      <c r="E1402" s="33">
        <v>0.47222222222222199</v>
      </c>
      <c r="F1402" s="130">
        <f>Table1[[#This Row],[CALL 
ATTENDED 
TIME]]-Table1[[#This Row],[CALL RECEIVED TIME]]</f>
        <v>6.9444444444439757E-3</v>
      </c>
      <c r="G1402" s="35" t="s">
        <v>228</v>
      </c>
      <c r="H1402" s="34" t="s">
        <v>43</v>
      </c>
      <c r="I1402" s="34" t="s">
        <v>229</v>
      </c>
      <c r="J1402" s="34" t="s">
        <v>54</v>
      </c>
      <c r="K1402" s="2" t="s">
        <v>111</v>
      </c>
      <c r="L1402" s="18" t="s">
        <v>22</v>
      </c>
      <c r="M1402" s="18" t="s">
        <v>906</v>
      </c>
      <c r="N1402" s="2" t="s">
        <v>41</v>
      </c>
      <c r="O1402" s="2" t="s">
        <v>41</v>
      </c>
      <c r="P1402" s="3">
        <v>45380</v>
      </c>
      <c r="Q1402" s="3" t="str">
        <f>TEXT(Table1[[#This Row],[END DATE ]], "MMMM YYYY")</f>
        <v>March 2024</v>
      </c>
      <c r="R1402" s="21">
        <v>0.48611111111111099</v>
      </c>
      <c r="S1402" s="6">
        <f t="shared" si="66"/>
        <v>45380.465277777781</v>
      </c>
      <c r="T1402" s="6">
        <f t="shared" si="67"/>
        <v>45380.486111111109</v>
      </c>
      <c r="U1402" s="92">
        <f t="shared" si="68"/>
        <v>2.0833333328482695E-2</v>
      </c>
      <c r="V1402" s="2" t="s">
        <v>25</v>
      </c>
      <c r="W1402" s="10" t="s">
        <v>42</v>
      </c>
    </row>
    <row r="1403" spans="1:23" ht="18" customHeight="1" x14ac:dyDescent="0.25">
      <c r="A1403" s="107">
        <v>1403</v>
      </c>
      <c r="B1403" s="36">
        <v>45381</v>
      </c>
      <c r="C1403" s="36" t="str">
        <f>TEXT(Table1[[#This Row],[CALL DATE]], "mmm yyy")</f>
        <v>Mar 2024</v>
      </c>
      <c r="D1403" s="21">
        <v>0.45833333333333298</v>
      </c>
      <c r="E1403" s="21">
        <v>0.47152777777777799</v>
      </c>
      <c r="F1403" s="130">
        <f>Table1[[#This Row],[CALL 
ATTENDED 
TIME]]-Table1[[#This Row],[CALL RECEIVED TIME]]</f>
        <v>1.3194444444445008E-2</v>
      </c>
      <c r="G1403" s="17" t="s">
        <v>57</v>
      </c>
      <c r="H1403" s="37" t="s">
        <v>27</v>
      </c>
      <c r="I1403" s="37" t="s">
        <v>58</v>
      </c>
      <c r="J1403" s="10" t="s">
        <v>443</v>
      </c>
      <c r="K1403" s="2" t="s">
        <v>162</v>
      </c>
      <c r="L1403" s="19" t="s">
        <v>684</v>
      </c>
      <c r="M1403" s="19" t="s">
        <v>3490</v>
      </c>
      <c r="N1403" s="23" t="s">
        <v>41</v>
      </c>
      <c r="O1403" s="23" t="s">
        <v>41</v>
      </c>
      <c r="P1403" s="36">
        <v>45381</v>
      </c>
      <c r="Q1403" s="36" t="str">
        <f>TEXT(Table1[[#This Row],[END DATE ]], "MMMM YYYY")</f>
        <v>March 2024</v>
      </c>
      <c r="R1403" s="21">
        <v>0.47222222222222199</v>
      </c>
      <c r="S1403" s="6">
        <f t="shared" si="66"/>
        <v>45381.458333333336</v>
      </c>
      <c r="T1403" s="6">
        <f t="shared" si="67"/>
        <v>45381.472222222219</v>
      </c>
      <c r="U1403" s="92">
        <f t="shared" si="68"/>
        <v>1.3888888883229811E-2</v>
      </c>
      <c r="V1403" s="2" t="s">
        <v>25</v>
      </c>
      <c r="W1403" s="10" t="s">
        <v>47</v>
      </c>
    </row>
    <row r="1404" spans="1:23" ht="18" customHeight="1" x14ac:dyDescent="0.25">
      <c r="A1404" s="107">
        <v>1404</v>
      </c>
      <c r="B1404" s="36">
        <v>45381</v>
      </c>
      <c r="C1404" s="36" t="str">
        <f>TEXT(Table1[[#This Row],[CALL DATE]], "mmm yyy")</f>
        <v>Mar 2024</v>
      </c>
      <c r="D1404" s="21">
        <v>0.56597222222222199</v>
      </c>
      <c r="E1404" s="21">
        <v>0.56944444444444398</v>
      </c>
      <c r="F1404" s="130">
        <f>Table1[[#This Row],[CALL 
ATTENDED 
TIME]]-Table1[[#This Row],[CALL RECEIVED TIME]]</f>
        <v>3.4722222222219878E-3</v>
      </c>
      <c r="G1404" s="17" t="s">
        <v>228</v>
      </c>
      <c r="H1404" s="37" t="s">
        <v>43</v>
      </c>
      <c r="I1404" s="37" t="s">
        <v>229</v>
      </c>
      <c r="J1404" s="10" t="s">
        <v>443</v>
      </c>
      <c r="K1404" s="2" t="s">
        <v>111</v>
      </c>
      <c r="L1404" s="19" t="s">
        <v>907</v>
      </c>
      <c r="M1404" s="19" t="s">
        <v>908</v>
      </c>
      <c r="N1404" s="23" t="s">
        <v>914</v>
      </c>
      <c r="O1404" s="23" t="s">
        <v>41</v>
      </c>
      <c r="P1404" s="36">
        <v>45381</v>
      </c>
      <c r="Q1404" s="36" t="str">
        <f>TEXT(Table1[[#This Row],[END DATE ]], "MMMM YYYY")</f>
        <v>March 2024</v>
      </c>
      <c r="R1404" s="21">
        <v>0.56944444444444398</v>
      </c>
      <c r="S1404" s="6">
        <f t="shared" si="66"/>
        <v>45381.565972222219</v>
      </c>
      <c r="T1404" s="6">
        <f t="shared" si="67"/>
        <v>45381.569444444445</v>
      </c>
      <c r="U1404" s="92">
        <f t="shared" si="68"/>
        <v>3.4722222262644209E-3</v>
      </c>
      <c r="V1404" s="2" t="s">
        <v>25</v>
      </c>
      <c r="W1404" s="10" t="s">
        <v>42</v>
      </c>
    </row>
    <row r="1405" spans="1:23" ht="18" customHeight="1" x14ac:dyDescent="0.25">
      <c r="A1405" s="107">
        <v>1405</v>
      </c>
      <c r="B1405" s="36">
        <v>45381</v>
      </c>
      <c r="C1405" s="36" t="str">
        <f>TEXT(Table1[[#This Row],[CALL DATE]], "mmm yyy")</f>
        <v>Mar 2024</v>
      </c>
      <c r="D1405" s="21">
        <v>0.70833333333333304</v>
      </c>
      <c r="E1405" s="21">
        <v>0.71527777777777801</v>
      </c>
      <c r="F1405" s="130">
        <f>Table1[[#This Row],[CALL 
ATTENDED 
TIME]]-Table1[[#This Row],[CALL RECEIVED TIME]]</f>
        <v>6.9444444444449749E-3</v>
      </c>
      <c r="G1405" s="24" t="s">
        <v>3494</v>
      </c>
      <c r="H1405" s="8" t="s">
        <v>32</v>
      </c>
      <c r="I1405" s="8" t="s">
        <v>31</v>
      </c>
      <c r="J1405" s="10" t="s">
        <v>443</v>
      </c>
      <c r="K1405" s="5" t="s">
        <v>1608</v>
      </c>
      <c r="L1405" s="19" t="s">
        <v>909</v>
      </c>
      <c r="M1405" s="19" t="s">
        <v>807</v>
      </c>
      <c r="N1405" s="23" t="s">
        <v>159</v>
      </c>
      <c r="O1405" s="2" t="s">
        <v>41</v>
      </c>
      <c r="P1405" s="36">
        <v>45381</v>
      </c>
      <c r="Q1405" s="36" t="str">
        <f>TEXT(Table1[[#This Row],[END DATE ]], "MMMM YYYY")</f>
        <v>March 2024</v>
      </c>
      <c r="R1405" s="21">
        <v>0.71527777777777801</v>
      </c>
      <c r="S1405" s="6">
        <f t="shared" si="66"/>
        <v>45381.708333333336</v>
      </c>
      <c r="T1405" s="6">
        <f t="shared" si="67"/>
        <v>45381.715277777781</v>
      </c>
      <c r="U1405" s="92">
        <f t="shared" si="68"/>
        <v>6.9444444452528842E-3</v>
      </c>
      <c r="V1405" s="2" t="s">
        <v>25</v>
      </c>
      <c r="W1405" s="10" t="s">
        <v>26</v>
      </c>
    </row>
    <row r="1406" spans="1:23" ht="18" customHeight="1" x14ac:dyDescent="0.25">
      <c r="A1406" s="107">
        <v>1406</v>
      </c>
      <c r="B1406" s="36">
        <v>45382</v>
      </c>
      <c r="C1406" s="36" t="str">
        <f>TEXT(Table1[[#This Row],[CALL DATE]], "mmm yyy")</f>
        <v>Mar 2024</v>
      </c>
      <c r="D1406" s="21">
        <v>0.41666666666666702</v>
      </c>
      <c r="E1406" s="21">
        <v>0.42361111111111099</v>
      </c>
      <c r="F1406" s="130">
        <f>Table1[[#This Row],[CALL 
ATTENDED 
TIME]]-Table1[[#This Row],[CALL RECEIVED TIME]]</f>
        <v>6.9444444444439757E-3</v>
      </c>
      <c r="G1406" s="17" t="s">
        <v>57</v>
      </c>
      <c r="H1406" s="5" t="s">
        <v>27</v>
      </c>
      <c r="I1406" s="5" t="s">
        <v>58</v>
      </c>
      <c r="J1406" s="10" t="s">
        <v>443</v>
      </c>
      <c r="K1406" s="5" t="s">
        <v>141</v>
      </c>
      <c r="L1406" s="19" t="s">
        <v>910</v>
      </c>
      <c r="M1406" s="19" t="s">
        <v>911</v>
      </c>
      <c r="N1406" s="23" t="s">
        <v>41</v>
      </c>
      <c r="O1406" s="23" t="s">
        <v>41</v>
      </c>
      <c r="P1406" s="36">
        <v>45382</v>
      </c>
      <c r="Q1406" s="36" t="str">
        <f>TEXT(Table1[[#This Row],[END DATE ]], "MMMM YYYY")</f>
        <v>March 2024</v>
      </c>
      <c r="R1406" s="21">
        <v>0.42013888888888901</v>
      </c>
      <c r="S1406" s="6">
        <f t="shared" si="66"/>
        <v>45382.416666666664</v>
      </c>
      <c r="T1406" s="6">
        <f t="shared" si="67"/>
        <v>45382.420138888891</v>
      </c>
      <c r="U1406" s="92">
        <f t="shared" si="68"/>
        <v>3.4722222262644209E-3</v>
      </c>
      <c r="V1406" s="2" t="s">
        <v>25</v>
      </c>
      <c r="W1406" s="10" t="s">
        <v>47</v>
      </c>
    </row>
    <row r="1407" spans="1:23" ht="18" customHeight="1" x14ac:dyDescent="0.25">
      <c r="A1407" s="107">
        <v>1407</v>
      </c>
      <c r="B1407" s="36">
        <v>45382</v>
      </c>
      <c r="C1407" s="36" t="str">
        <f>TEXT(Table1[[#This Row],[CALL DATE]], "mmm yyy")</f>
        <v>Mar 2024</v>
      </c>
      <c r="D1407" s="21">
        <v>0.45833333333333298</v>
      </c>
      <c r="E1407" s="21">
        <v>0.46527777777777801</v>
      </c>
      <c r="F1407" s="130">
        <f>Table1[[#This Row],[CALL 
ATTENDED 
TIME]]-Table1[[#This Row],[CALL RECEIVED TIME]]</f>
        <v>6.9444444444450304E-3</v>
      </c>
      <c r="G1407" s="17" t="s">
        <v>57</v>
      </c>
      <c r="H1407" s="5" t="s">
        <v>27</v>
      </c>
      <c r="I1407" s="5" t="s">
        <v>58</v>
      </c>
      <c r="J1407" s="10" t="s">
        <v>443</v>
      </c>
      <c r="K1407" s="5" t="s">
        <v>1608</v>
      </c>
      <c r="L1407" s="19" t="s">
        <v>912</v>
      </c>
      <c r="M1407" s="19" t="s">
        <v>911</v>
      </c>
      <c r="N1407" s="23" t="s">
        <v>41</v>
      </c>
      <c r="O1407" s="23" t="s">
        <v>41</v>
      </c>
      <c r="P1407" s="36">
        <v>45382</v>
      </c>
      <c r="Q1407" s="36" t="str">
        <f>TEXT(Table1[[#This Row],[END DATE ]], "MMMM YYYY")</f>
        <v>March 2024</v>
      </c>
      <c r="R1407" s="21">
        <v>0.46180555555555602</v>
      </c>
      <c r="S1407" s="6">
        <f t="shared" si="66"/>
        <v>45382.458333333336</v>
      </c>
      <c r="T1407" s="6">
        <f t="shared" si="67"/>
        <v>45382.461805555555</v>
      </c>
      <c r="U1407" s="92">
        <f t="shared" si="68"/>
        <v>3.4722222189884633E-3</v>
      </c>
      <c r="V1407" s="2" t="s">
        <v>25</v>
      </c>
      <c r="W1407" s="10" t="s">
        <v>47</v>
      </c>
    </row>
    <row r="1408" spans="1:23" ht="18" customHeight="1" x14ac:dyDescent="0.25">
      <c r="A1408" s="107">
        <v>1408</v>
      </c>
      <c r="B1408" s="3">
        <v>45383</v>
      </c>
      <c r="C1408" s="3" t="str">
        <f>TEXT(Table1[[#This Row],[CALL DATE]], "mmm yyy")</f>
        <v>Apr 2024</v>
      </c>
      <c r="D1408" s="4">
        <v>0.38194444444444442</v>
      </c>
      <c r="E1408" s="4">
        <v>0.38541666666666669</v>
      </c>
      <c r="F1408" s="130">
        <f>Table1[[#This Row],[CALL 
ATTENDED 
TIME]]-Table1[[#This Row],[CALL RECEIVED TIME]]</f>
        <v>3.4722222222222654E-3</v>
      </c>
      <c r="G1408" s="17" t="s">
        <v>3676</v>
      </c>
      <c r="H1408" s="5" t="s">
        <v>43</v>
      </c>
      <c r="I1408" s="5" t="s">
        <v>234</v>
      </c>
      <c r="J1408" s="14" t="s">
        <v>38</v>
      </c>
      <c r="K1408" s="2" t="s">
        <v>111</v>
      </c>
      <c r="L1408" s="24" t="s">
        <v>403</v>
      </c>
      <c r="M1408" s="18" t="s">
        <v>404</v>
      </c>
      <c r="N1408" s="63" t="s">
        <v>41</v>
      </c>
      <c r="O1408" s="2" t="s">
        <v>41</v>
      </c>
      <c r="P1408" s="3">
        <v>45383</v>
      </c>
      <c r="Q1408" s="3" t="str">
        <f>TEXT(Table1[[#This Row],[END DATE ]], "MMMM YYYY")</f>
        <v>April 2024</v>
      </c>
      <c r="R1408" s="4">
        <v>0.40277777777777779</v>
      </c>
      <c r="S1408" s="6">
        <f t="shared" si="66"/>
        <v>45383.381944444445</v>
      </c>
      <c r="T1408" s="6">
        <f t="shared" si="67"/>
        <v>45383.402777777781</v>
      </c>
      <c r="U1408" s="92">
        <f t="shared" si="68"/>
        <v>2.0833333335758653E-2</v>
      </c>
      <c r="V1408" s="2" t="s">
        <v>25</v>
      </c>
      <c r="W1408" s="10" t="s">
        <v>26</v>
      </c>
    </row>
    <row r="1409" spans="1:23" ht="18" customHeight="1" x14ac:dyDescent="0.25">
      <c r="A1409" s="107">
        <v>1409</v>
      </c>
      <c r="B1409" s="3">
        <v>45383</v>
      </c>
      <c r="C1409" s="3" t="str">
        <f>TEXT(Table1[[#This Row],[CALL DATE]], "mmm yyy")</f>
        <v>Apr 2024</v>
      </c>
      <c r="D1409" s="4">
        <v>0.43055555555555558</v>
      </c>
      <c r="E1409" s="4">
        <v>0.43402777777777773</v>
      </c>
      <c r="F1409" s="130">
        <f>Table1[[#This Row],[CALL 
ATTENDED 
TIME]]-Table1[[#This Row],[CALL RECEIVED TIME]]</f>
        <v>3.4722222222221544E-3</v>
      </c>
      <c r="G1409" s="17" t="s">
        <v>3641</v>
      </c>
      <c r="H1409" s="5" t="s">
        <v>36</v>
      </c>
      <c r="I1409" s="5" t="s">
        <v>37</v>
      </c>
      <c r="J1409" s="14" t="s">
        <v>38</v>
      </c>
      <c r="K1409" s="5" t="s">
        <v>1608</v>
      </c>
      <c r="L1409" s="18" t="s">
        <v>232</v>
      </c>
      <c r="M1409" s="18" t="s">
        <v>405</v>
      </c>
      <c r="N1409" s="2" t="s">
        <v>41</v>
      </c>
      <c r="O1409" s="5" t="s">
        <v>41</v>
      </c>
      <c r="P1409" s="3">
        <v>45383</v>
      </c>
      <c r="Q1409" s="3" t="str">
        <f>TEXT(Table1[[#This Row],[END DATE ]], "MMMM YYYY")</f>
        <v>April 2024</v>
      </c>
      <c r="R1409" s="4">
        <v>0.44791666666666669</v>
      </c>
      <c r="S1409" s="6">
        <f t="shared" ref="S1409:S1472" si="69">B1409+D1409</f>
        <v>45383.430555555555</v>
      </c>
      <c r="T1409" s="6">
        <f t="shared" si="67"/>
        <v>45383.447916666664</v>
      </c>
      <c r="U1409" s="92">
        <f t="shared" si="68"/>
        <v>1.7361111109494232E-2</v>
      </c>
      <c r="V1409" s="2" t="s">
        <v>25</v>
      </c>
      <c r="W1409" s="2" t="s">
        <v>42</v>
      </c>
    </row>
    <row r="1410" spans="1:23" ht="18" customHeight="1" x14ac:dyDescent="0.25">
      <c r="A1410" s="107">
        <v>1410</v>
      </c>
      <c r="B1410" s="3">
        <v>45383</v>
      </c>
      <c r="C1410" s="3" t="str">
        <f>TEXT(Table1[[#This Row],[CALL DATE]], "mmm yyy")</f>
        <v>Apr 2024</v>
      </c>
      <c r="D1410" s="4">
        <v>0.58333333333333337</v>
      </c>
      <c r="E1410" s="4">
        <v>0.59027777777777779</v>
      </c>
      <c r="F1410" s="130">
        <f>Table1[[#This Row],[CALL 
ATTENDED 
TIME]]-Table1[[#This Row],[CALL RECEIVED TIME]]</f>
        <v>6.9444444444444198E-3</v>
      </c>
      <c r="G1410" s="17" t="s">
        <v>228</v>
      </c>
      <c r="H1410" s="5" t="s">
        <v>43</v>
      </c>
      <c r="I1410" s="5" t="s">
        <v>229</v>
      </c>
      <c r="J1410" s="5" t="s">
        <v>21</v>
      </c>
      <c r="K1410" s="2" t="s">
        <v>111</v>
      </c>
      <c r="L1410" s="18" t="s">
        <v>232</v>
      </c>
      <c r="M1410" s="18" t="s">
        <v>913</v>
      </c>
      <c r="N1410" s="2" t="s">
        <v>914</v>
      </c>
      <c r="O1410" s="2" t="s">
        <v>41</v>
      </c>
      <c r="P1410" s="3">
        <v>45383</v>
      </c>
      <c r="Q1410" s="3" t="str">
        <f>TEXT(Table1[[#This Row],[END DATE ]], "MMMM YYYY")</f>
        <v>April 2024</v>
      </c>
      <c r="R1410" s="4">
        <v>0.69791666666666663</v>
      </c>
      <c r="S1410" s="6">
        <f t="shared" si="69"/>
        <v>45383.583333333336</v>
      </c>
      <c r="T1410" s="6">
        <f t="shared" si="67"/>
        <v>45383.697916666664</v>
      </c>
      <c r="U1410" s="92">
        <f t="shared" si="68"/>
        <v>0.11458333332848269</v>
      </c>
      <c r="V1410" s="2" t="s">
        <v>25</v>
      </c>
      <c r="W1410" s="10" t="s">
        <v>42</v>
      </c>
    </row>
    <row r="1411" spans="1:23" ht="18" customHeight="1" x14ac:dyDescent="0.25">
      <c r="A1411" s="107">
        <v>1411</v>
      </c>
      <c r="B1411" s="3">
        <v>45383</v>
      </c>
      <c r="C1411" s="3" t="str">
        <f>TEXT(Table1[[#This Row],[CALL DATE]], "mmm yyy")</f>
        <v>Apr 2024</v>
      </c>
      <c r="D1411" s="4">
        <v>0.70833333333333337</v>
      </c>
      <c r="E1411" s="4">
        <v>0.70972222222222225</v>
      </c>
      <c r="F1411" s="130">
        <f>Table1[[#This Row],[CALL 
ATTENDED 
TIME]]-Table1[[#This Row],[CALL RECEIVED TIME]]</f>
        <v>1.388888888888884E-3</v>
      </c>
      <c r="G1411" s="17" t="s">
        <v>3649</v>
      </c>
      <c r="H1411" s="5" t="s">
        <v>19</v>
      </c>
      <c r="I1411" s="5" t="s">
        <v>149</v>
      </c>
      <c r="J1411" s="5" t="s">
        <v>21</v>
      </c>
      <c r="K1411" s="5" t="s">
        <v>1608</v>
      </c>
      <c r="L1411" s="18" t="s">
        <v>915</v>
      </c>
      <c r="M1411" s="18" t="s">
        <v>916</v>
      </c>
      <c r="N1411" s="2" t="s">
        <v>91</v>
      </c>
      <c r="O1411" s="2" t="s">
        <v>41</v>
      </c>
      <c r="P1411" s="3">
        <v>45383</v>
      </c>
      <c r="Q1411" s="3" t="str">
        <f>TEXT(Table1[[#This Row],[END DATE ]], "MMMM YYYY")</f>
        <v>April 2024</v>
      </c>
      <c r="R1411" s="4">
        <v>0.71875</v>
      </c>
      <c r="S1411" s="6">
        <f t="shared" si="69"/>
        <v>45383.708333333336</v>
      </c>
      <c r="T1411" s="6">
        <f t="shared" si="67"/>
        <v>45383.71875</v>
      </c>
      <c r="U1411" s="92">
        <f t="shared" si="68"/>
        <v>1.0416666664241347E-2</v>
      </c>
      <c r="V1411" s="2" t="s">
        <v>25</v>
      </c>
      <c r="W1411" s="2" t="s">
        <v>42</v>
      </c>
    </row>
    <row r="1412" spans="1:23" ht="18" customHeight="1" x14ac:dyDescent="0.25">
      <c r="A1412" s="107">
        <v>1412</v>
      </c>
      <c r="B1412" s="3">
        <v>45383</v>
      </c>
      <c r="C1412" s="3" t="str">
        <f>TEXT(Table1[[#This Row],[CALL DATE]], "mmm yyy")</f>
        <v>Apr 2024</v>
      </c>
      <c r="D1412" s="4">
        <v>0.71875</v>
      </c>
      <c r="E1412" s="4">
        <v>0.71875</v>
      </c>
      <c r="F1412" s="130">
        <f>Table1[[#This Row],[CALL 
ATTENDED 
TIME]]-Table1[[#This Row],[CALL RECEIVED TIME]]</f>
        <v>0</v>
      </c>
      <c r="G1412" s="17" t="s">
        <v>3649</v>
      </c>
      <c r="H1412" s="5" t="s">
        <v>19</v>
      </c>
      <c r="I1412" s="5" t="s">
        <v>149</v>
      </c>
      <c r="J1412" s="5" t="s">
        <v>21</v>
      </c>
      <c r="K1412" s="5" t="s">
        <v>1608</v>
      </c>
      <c r="L1412" s="18" t="s">
        <v>918</v>
      </c>
      <c r="M1412" s="18" t="s">
        <v>919</v>
      </c>
      <c r="N1412" s="2" t="s">
        <v>920</v>
      </c>
      <c r="O1412" s="2" t="s">
        <v>41</v>
      </c>
      <c r="P1412" s="3">
        <v>45383</v>
      </c>
      <c r="Q1412" s="3" t="str">
        <f>TEXT(Table1[[#This Row],[END DATE ]], "MMMM YYYY")</f>
        <v>April 2024</v>
      </c>
      <c r="R1412" s="4">
        <v>0.73263888888888884</v>
      </c>
      <c r="S1412" s="6">
        <f t="shared" si="69"/>
        <v>45383.71875</v>
      </c>
      <c r="T1412" s="6">
        <f t="shared" si="67"/>
        <v>45383.732638888891</v>
      </c>
      <c r="U1412" s="92">
        <f t="shared" si="68"/>
        <v>1.3888888890505768E-2</v>
      </c>
      <c r="V1412" s="2" t="s">
        <v>25</v>
      </c>
      <c r="W1412" s="2" t="s">
        <v>42</v>
      </c>
    </row>
    <row r="1413" spans="1:23" ht="18" customHeight="1" x14ac:dyDescent="0.25">
      <c r="A1413" s="107">
        <v>1413</v>
      </c>
      <c r="B1413" s="36">
        <v>45383</v>
      </c>
      <c r="C1413" s="36" t="str">
        <f>TEXT(Table1[[#This Row],[CALL DATE]], "mmm yyy")</f>
        <v>Apr 2024</v>
      </c>
      <c r="D1413" s="21">
        <v>0.52083333333333337</v>
      </c>
      <c r="E1413" s="21">
        <v>0.52430555555555558</v>
      </c>
      <c r="F1413" s="130">
        <f>Table1[[#This Row],[CALL 
ATTENDED 
TIME]]-Table1[[#This Row],[CALL RECEIVED TIME]]</f>
        <v>3.4722222222222099E-3</v>
      </c>
      <c r="G1413" s="17" t="s">
        <v>228</v>
      </c>
      <c r="H1413" s="5" t="s">
        <v>43</v>
      </c>
      <c r="I1413" s="5" t="s">
        <v>229</v>
      </c>
      <c r="J1413" s="10" t="s">
        <v>443</v>
      </c>
      <c r="K1413" s="2" t="s">
        <v>111</v>
      </c>
      <c r="L1413" s="22" t="s">
        <v>3565</v>
      </c>
      <c r="M1413" s="22" t="s">
        <v>921</v>
      </c>
      <c r="N1413" s="63" t="s">
        <v>41</v>
      </c>
      <c r="O1413" s="2" t="s">
        <v>41</v>
      </c>
      <c r="P1413" s="36">
        <v>45383</v>
      </c>
      <c r="Q1413" s="36" t="str">
        <f>TEXT(Table1[[#This Row],[END DATE ]], "MMMM YYYY")</f>
        <v>April 2024</v>
      </c>
      <c r="R1413" s="21">
        <v>0.52777777777777779</v>
      </c>
      <c r="S1413" s="6">
        <f t="shared" si="69"/>
        <v>45383.520833333336</v>
      </c>
      <c r="T1413" s="6">
        <f t="shared" si="67"/>
        <v>45383.527777777781</v>
      </c>
      <c r="U1413" s="92">
        <f t="shared" si="68"/>
        <v>6.9444444452528842E-3</v>
      </c>
      <c r="V1413" s="2" t="s">
        <v>25</v>
      </c>
      <c r="W1413" s="10" t="s">
        <v>42</v>
      </c>
    </row>
    <row r="1414" spans="1:23" ht="18" customHeight="1" x14ac:dyDescent="0.25">
      <c r="A1414" s="107">
        <v>1414</v>
      </c>
      <c r="B1414" s="36">
        <v>45383</v>
      </c>
      <c r="C1414" s="36" t="str">
        <f>TEXT(Table1[[#This Row],[CALL DATE]], "mmm yyy")</f>
        <v>Apr 2024</v>
      </c>
      <c r="D1414" s="21">
        <v>0.56944444444444398</v>
      </c>
      <c r="E1414" s="21">
        <v>0.57291666666666696</v>
      </c>
      <c r="F1414" s="130">
        <f>Table1[[#This Row],[CALL 
ATTENDED 
TIME]]-Table1[[#This Row],[CALL RECEIVED TIME]]</f>
        <v>3.472222222222987E-3</v>
      </c>
      <c r="G1414" s="17" t="s">
        <v>3641</v>
      </c>
      <c r="H1414" s="5" t="s">
        <v>36</v>
      </c>
      <c r="I1414" s="5" t="s">
        <v>161</v>
      </c>
      <c r="J1414" s="10" t="s">
        <v>443</v>
      </c>
      <c r="K1414" s="2" t="s">
        <v>162</v>
      </c>
      <c r="L1414" s="22" t="s">
        <v>22</v>
      </c>
      <c r="M1414" s="22" t="s">
        <v>505</v>
      </c>
      <c r="N1414" s="23" t="s">
        <v>41</v>
      </c>
      <c r="O1414" s="23" t="s">
        <v>41</v>
      </c>
      <c r="P1414" s="36">
        <v>45383</v>
      </c>
      <c r="Q1414" s="36" t="str">
        <f>TEXT(Table1[[#This Row],[END DATE ]], "MMMM YYYY")</f>
        <v>April 2024</v>
      </c>
      <c r="R1414" s="21">
        <v>0.57638888888888895</v>
      </c>
      <c r="S1414" s="6">
        <f t="shared" si="69"/>
        <v>45383.569444444445</v>
      </c>
      <c r="T1414" s="6">
        <f t="shared" si="67"/>
        <v>45383.576388888891</v>
      </c>
      <c r="U1414" s="92">
        <f t="shared" si="68"/>
        <v>6.9444444452528842E-3</v>
      </c>
      <c r="V1414" s="2" t="s">
        <v>25</v>
      </c>
      <c r="W1414" s="2" t="s">
        <v>42</v>
      </c>
    </row>
    <row r="1415" spans="1:23" ht="18" customHeight="1" x14ac:dyDescent="0.25">
      <c r="A1415" s="107">
        <v>1415</v>
      </c>
      <c r="B1415" s="36">
        <v>45383</v>
      </c>
      <c r="C1415" s="36" t="str">
        <f>TEXT(Table1[[#This Row],[CALL DATE]], "mmm yyy")</f>
        <v>Apr 2024</v>
      </c>
      <c r="D1415" s="21">
        <v>0.70833333333333304</v>
      </c>
      <c r="E1415" s="21">
        <v>0.71180555555555602</v>
      </c>
      <c r="F1415" s="130">
        <f>Table1[[#This Row],[CALL 
ATTENDED 
TIME]]-Table1[[#This Row],[CALL RECEIVED TIME]]</f>
        <v>3.472222222222987E-3</v>
      </c>
      <c r="G1415" s="24" t="s">
        <v>3494</v>
      </c>
      <c r="H1415" s="8" t="s">
        <v>32</v>
      </c>
      <c r="I1415" s="8" t="s">
        <v>31</v>
      </c>
      <c r="J1415" s="10" t="s">
        <v>443</v>
      </c>
      <c r="K1415" s="5" t="s">
        <v>1608</v>
      </c>
      <c r="L1415" s="22" t="s">
        <v>922</v>
      </c>
      <c r="M1415" s="22" t="s">
        <v>807</v>
      </c>
      <c r="N1415" s="23" t="s">
        <v>159</v>
      </c>
      <c r="O1415" s="2" t="s">
        <v>41</v>
      </c>
      <c r="P1415" s="36">
        <v>45383</v>
      </c>
      <c r="Q1415" s="36" t="str">
        <f>TEXT(Table1[[#This Row],[END DATE ]], "MMMM YYYY")</f>
        <v>April 2024</v>
      </c>
      <c r="R1415" s="21">
        <v>0.71527777777777801</v>
      </c>
      <c r="S1415" s="6">
        <f t="shared" si="69"/>
        <v>45383.708333333336</v>
      </c>
      <c r="T1415" s="6">
        <f t="shared" ref="T1415:T1478" si="70">P1415+R1415</f>
        <v>45383.715277777781</v>
      </c>
      <c r="U1415" s="92">
        <f t="shared" ref="U1415:U1478" si="71">T1415-S1415</f>
        <v>6.9444444452528842E-3</v>
      </c>
      <c r="V1415" s="2" t="s">
        <v>25</v>
      </c>
      <c r="W1415" s="10" t="s">
        <v>26</v>
      </c>
    </row>
    <row r="1416" spans="1:23" ht="18" customHeight="1" x14ac:dyDescent="0.25">
      <c r="A1416" s="107">
        <v>1416</v>
      </c>
      <c r="B1416" s="26">
        <v>45383</v>
      </c>
      <c r="C1416" s="26" t="str">
        <f>TEXT(Table1[[#This Row],[CALL DATE]], "mmm yyy")</f>
        <v>Apr 2024</v>
      </c>
      <c r="D1416" s="33">
        <v>0.40277777777777801</v>
      </c>
      <c r="E1416" s="33">
        <v>0.40972222222222199</v>
      </c>
      <c r="F1416" s="130">
        <f>Table1[[#This Row],[CALL 
ATTENDED 
TIME]]-Table1[[#This Row],[CALL RECEIVED TIME]]</f>
        <v>6.9444444444439757E-3</v>
      </c>
      <c r="G1416" s="35" t="s">
        <v>80</v>
      </c>
      <c r="H1416" s="34" t="s">
        <v>43</v>
      </c>
      <c r="I1416" s="34" t="s">
        <v>81</v>
      </c>
      <c r="J1416" s="34" t="s">
        <v>54</v>
      </c>
      <c r="K1416" s="2" t="s">
        <v>111</v>
      </c>
      <c r="L1416" s="29" t="s">
        <v>669</v>
      </c>
      <c r="M1416" s="29" t="s">
        <v>1033</v>
      </c>
      <c r="N1416" s="63" t="s">
        <v>41</v>
      </c>
      <c r="O1416" s="2" t="s">
        <v>41</v>
      </c>
      <c r="P1416" s="26">
        <v>45383</v>
      </c>
      <c r="Q1416" s="26" t="str">
        <f>TEXT(Table1[[#This Row],[END DATE ]], "MMMM YYYY")</f>
        <v>April 2024</v>
      </c>
      <c r="R1416" s="33">
        <v>0.42361111111111099</v>
      </c>
      <c r="S1416" s="6">
        <f t="shared" si="69"/>
        <v>45383.402777777781</v>
      </c>
      <c r="T1416" s="6">
        <f t="shared" si="70"/>
        <v>45383.423611111109</v>
      </c>
      <c r="U1416" s="92">
        <f t="shared" si="71"/>
        <v>2.0833333328482695E-2</v>
      </c>
      <c r="V1416" s="2" t="s">
        <v>25</v>
      </c>
      <c r="W1416" s="10" t="s">
        <v>26</v>
      </c>
    </row>
    <row r="1417" spans="1:23" ht="18" customHeight="1" x14ac:dyDescent="0.25">
      <c r="A1417" s="107">
        <v>1417</v>
      </c>
      <c r="B1417" s="3">
        <v>45383</v>
      </c>
      <c r="C1417" s="3" t="str">
        <f>TEXT(Table1[[#This Row],[CALL DATE]], "mmm yyy")</f>
        <v>Apr 2024</v>
      </c>
      <c r="D1417" s="4">
        <v>0.67361111111111116</v>
      </c>
      <c r="E1417" s="4">
        <v>0.67708333333333337</v>
      </c>
      <c r="F1417" s="130">
        <f>Table1[[#This Row],[CALL 
ATTENDED 
TIME]]-Table1[[#This Row],[CALL RECEIVED TIME]]</f>
        <v>3.4722222222222099E-3</v>
      </c>
      <c r="G1417" s="24" t="s">
        <v>3494</v>
      </c>
      <c r="H1417" s="8" t="s">
        <v>32</v>
      </c>
      <c r="I1417" s="8" t="s">
        <v>31</v>
      </c>
      <c r="J1417" s="14" t="s">
        <v>77</v>
      </c>
      <c r="K1417" s="5" t="s">
        <v>1608</v>
      </c>
      <c r="L1417" s="18" t="s">
        <v>949</v>
      </c>
      <c r="M1417" s="18" t="s">
        <v>1067</v>
      </c>
      <c r="N1417" s="16" t="s">
        <v>159</v>
      </c>
      <c r="O1417" s="2" t="s">
        <v>41</v>
      </c>
      <c r="P1417" s="3">
        <v>45383</v>
      </c>
      <c r="Q1417" s="3" t="str">
        <f>TEXT(Table1[[#This Row],[END DATE ]], "MMMM YYYY")</f>
        <v>April 2024</v>
      </c>
      <c r="R1417" s="4">
        <v>0.70138888888888884</v>
      </c>
      <c r="S1417" s="6">
        <f t="shared" si="69"/>
        <v>45383.673611111109</v>
      </c>
      <c r="T1417" s="6">
        <f t="shared" si="70"/>
        <v>45383.701388888891</v>
      </c>
      <c r="U1417" s="92">
        <f t="shared" si="71"/>
        <v>2.7777777781011537E-2</v>
      </c>
      <c r="V1417" s="2" t="s">
        <v>25</v>
      </c>
      <c r="W1417" s="10" t="s">
        <v>26</v>
      </c>
    </row>
    <row r="1418" spans="1:23" ht="18" customHeight="1" x14ac:dyDescent="0.25">
      <c r="A1418" s="107">
        <v>1418</v>
      </c>
      <c r="B1418" s="3">
        <v>45383</v>
      </c>
      <c r="C1418" s="3" t="str">
        <f>TEXT(Table1[[#This Row],[CALL DATE]], "mmm yyy")</f>
        <v>Apr 2024</v>
      </c>
      <c r="D1418" s="4">
        <v>0.38194444444444442</v>
      </c>
      <c r="E1418" s="4">
        <v>0.38541666666666669</v>
      </c>
      <c r="F1418" s="130">
        <f>Table1[[#This Row],[CALL 
ATTENDED 
TIME]]-Table1[[#This Row],[CALL RECEIVED TIME]]</f>
        <v>3.4722222222222654E-3</v>
      </c>
      <c r="G1418" s="17" t="s">
        <v>3676</v>
      </c>
      <c r="H1418" s="5" t="s">
        <v>43</v>
      </c>
      <c r="I1418" s="5" t="s">
        <v>234</v>
      </c>
      <c r="J1418" s="14" t="s">
        <v>38</v>
      </c>
      <c r="K1418" s="2" t="s">
        <v>111</v>
      </c>
      <c r="L1418" s="24" t="s">
        <v>403</v>
      </c>
      <c r="M1418" s="18" t="s">
        <v>404</v>
      </c>
      <c r="N1418" s="63" t="s">
        <v>41</v>
      </c>
      <c r="O1418" s="2" t="s">
        <v>41</v>
      </c>
      <c r="P1418" s="3">
        <v>45383</v>
      </c>
      <c r="Q1418" s="3" t="str">
        <f>TEXT(Table1[[#This Row],[END DATE ]], "MMMM YYYY")</f>
        <v>April 2024</v>
      </c>
      <c r="R1418" s="4">
        <v>0.40277777777777779</v>
      </c>
      <c r="S1418" s="6">
        <f t="shared" si="69"/>
        <v>45383.381944444445</v>
      </c>
      <c r="T1418" s="6">
        <f t="shared" si="70"/>
        <v>45383.402777777781</v>
      </c>
      <c r="U1418" s="92">
        <f t="shared" si="71"/>
        <v>2.0833333335758653E-2</v>
      </c>
      <c r="V1418" s="2" t="s">
        <v>25</v>
      </c>
      <c r="W1418" s="10" t="s">
        <v>26</v>
      </c>
    </row>
    <row r="1419" spans="1:23" ht="18" customHeight="1" x14ac:dyDescent="0.25">
      <c r="A1419" s="107">
        <v>1419</v>
      </c>
      <c r="B1419" s="3">
        <v>45383</v>
      </c>
      <c r="C1419" s="3" t="str">
        <f>TEXT(Table1[[#This Row],[CALL DATE]], "mmm yyy")</f>
        <v>Apr 2024</v>
      </c>
      <c r="D1419" s="4">
        <v>0.43055555555555558</v>
      </c>
      <c r="E1419" s="4">
        <v>0.43402777777777773</v>
      </c>
      <c r="F1419" s="130">
        <f>Table1[[#This Row],[CALL 
ATTENDED 
TIME]]-Table1[[#This Row],[CALL RECEIVED TIME]]</f>
        <v>3.4722222222221544E-3</v>
      </c>
      <c r="G1419" s="17" t="s">
        <v>3641</v>
      </c>
      <c r="H1419" s="5" t="s">
        <v>36</v>
      </c>
      <c r="I1419" s="5" t="s">
        <v>37</v>
      </c>
      <c r="J1419" s="14" t="s">
        <v>38</v>
      </c>
      <c r="K1419" s="5" t="s">
        <v>1608</v>
      </c>
      <c r="L1419" s="18" t="s">
        <v>232</v>
      </c>
      <c r="M1419" s="18" t="s">
        <v>405</v>
      </c>
      <c r="N1419" s="2" t="s">
        <v>41</v>
      </c>
      <c r="O1419" s="5" t="s">
        <v>41</v>
      </c>
      <c r="P1419" s="3">
        <v>45383</v>
      </c>
      <c r="Q1419" s="3" t="str">
        <f>TEXT(Table1[[#This Row],[END DATE ]], "MMMM YYYY")</f>
        <v>April 2024</v>
      </c>
      <c r="R1419" s="4">
        <v>0.44791666666666669</v>
      </c>
      <c r="S1419" s="6">
        <f t="shared" si="69"/>
        <v>45383.430555555555</v>
      </c>
      <c r="T1419" s="6">
        <f t="shared" si="70"/>
        <v>45383.447916666664</v>
      </c>
      <c r="U1419" s="92">
        <f t="shared" si="71"/>
        <v>1.7361111109494232E-2</v>
      </c>
      <c r="V1419" s="2" t="s">
        <v>25</v>
      </c>
      <c r="W1419" s="2" t="s">
        <v>42</v>
      </c>
    </row>
    <row r="1420" spans="1:23" ht="18" customHeight="1" x14ac:dyDescent="0.25">
      <c r="A1420" s="107">
        <v>1420</v>
      </c>
      <c r="B1420" s="3">
        <v>45384</v>
      </c>
      <c r="C1420" s="3" t="str">
        <f>TEXT(Table1[[#This Row],[CALL DATE]], "mmm yyy")</f>
        <v>Apr 2024</v>
      </c>
      <c r="D1420" s="4">
        <v>0.4201388888888889</v>
      </c>
      <c r="E1420" s="4">
        <v>0.4236111111111111</v>
      </c>
      <c r="F1420" s="130">
        <f>Table1[[#This Row],[CALL 
ATTENDED 
TIME]]-Table1[[#This Row],[CALL RECEIVED TIME]]</f>
        <v>3.4722222222222099E-3</v>
      </c>
      <c r="G1420" s="17" t="s">
        <v>3636</v>
      </c>
      <c r="H1420" s="5" t="s">
        <v>128</v>
      </c>
      <c r="I1420" s="5" t="s">
        <v>250</v>
      </c>
      <c r="J1420" s="14" t="s">
        <v>38</v>
      </c>
      <c r="K1420" s="5" t="s">
        <v>1608</v>
      </c>
      <c r="L1420" s="18" t="s">
        <v>406</v>
      </c>
      <c r="M1420" s="18" t="s">
        <v>407</v>
      </c>
      <c r="N1420" s="2" t="s">
        <v>41</v>
      </c>
      <c r="O1420" s="2" t="s">
        <v>41</v>
      </c>
      <c r="P1420" s="3">
        <v>45384</v>
      </c>
      <c r="Q1420" s="3" t="str">
        <f>TEXT(Table1[[#This Row],[END DATE ]], "MMMM YYYY")</f>
        <v>April 2024</v>
      </c>
      <c r="R1420" s="4">
        <v>0.44097222222222227</v>
      </c>
      <c r="S1420" s="6">
        <f t="shared" si="69"/>
        <v>45384.420138888891</v>
      </c>
      <c r="T1420" s="6">
        <f t="shared" si="70"/>
        <v>45384.440972222219</v>
      </c>
      <c r="U1420" s="92">
        <f t="shared" si="71"/>
        <v>2.0833333328482695E-2</v>
      </c>
      <c r="V1420" s="2" t="s">
        <v>25</v>
      </c>
      <c r="W1420" s="2" t="s">
        <v>47</v>
      </c>
    </row>
    <row r="1421" spans="1:23" ht="18" customHeight="1" x14ac:dyDescent="0.25">
      <c r="A1421" s="107">
        <v>1421</v>
      </c>
      <c r="B1421" s="3">
        <v>45384</v>
      </c>
      <c r="C1421" s="3" t="str">
        <f>TEXT(Table1[[#This Row],[CALL DATE]], "mmm yyy")</f>
        <v>Apr 2024</v>
      </c>
      <c r="D1421" s="4">
        <v>0.50347222222222221</v>
      </c>
      <c r="E1421" s="4">
        <v>0.50694444444444442</v>
      </c>
      <c r="F1421" s="130">
        <f>Table1[[#This Row],[CALL 
ATTENDED 
TIME]]-Table1[[#This Row],[CALL RECEIVED TIME]]</f>
        <v>3.4722222222222099E-3</v>
      </c>
      <c r="G1421" s="17" t="s">
        <v>3678</v>
      </c>
      <c r="H1421" s="5" t="s">
        <v>43</v>
      </c>
      <c r="I1421" s="5" t="s">
        <v>53</v>
      </c>
      <c r="J1421" s="2" t="s">
        <v>38</v>
      </c>
      <c r="K1421" s="2" t="s">
        <v>111</v>
      </c>
      <c r="L1421" s="18" t="s">
        <v>408</v>
      </c>
      <c r="M1421" s="18" t="s">
        <v>409</v>
      </c>
      <c r="N1421" s="63" t="s">
        <v>41</v>
      </c>
      <c r="O1421" s="2" t="s">
        <v>41</v>
      </c>
      <c r="P1421" s="3">
        <v>45384</v>
      </c>
      <c r="Q1421" s="3" t="str">
        <f>TEXT(Table1[[#This Row],[END DATE ]], "MMMM YYYY")</f>
        <v>April 2024</v>
      </c>
      <c r="R1421" s="4">
        <v>0.53472222222222221</v>
      </c>
      <c r="S1421" s="6">
        <f t="shared" si="69"/>
        <v>45384.503472222219</v>
      </c>
      <c r="T1421" s="6">
        <f t="shared" si="70"/>
        <v>45384.534722222219</v>
      </c>
      <c r="U1421" s="92">
        <f t="shared" si="71"/>
        <v>3.125E-2</v>
      </c>
      <c r="V1421" s="2" t="s">
        <v>25</v>
      </c>
      <c r="W1421" s="10" t="s">
        <v>26</v>
      </c>
    </row>
    <row r="1422" spans="1:23" ht="18" customHeight="1" x14ac:dyDescent="0.25">
      <c r="A1422" s="107">
        <v>1422</v>
      </c>
      <c r="B1422" s="3">
        <v>45384</v>
      </c>
      <c r="C1422" s="3" t="str">
        <f>TEXT(Table1[[#This Row],[CALL DATE]], "mmm yyy")</f>
        <v>Apr 2024</v>
      </c>
      <c r="D1422" s="4">
        <v>0.63194444444444442</v>
      </c>
      <c r="E1422" s="4">
        <v>0.63541666666666663</v>
      </c>
      <c r="F1422" s="130">
        <f>Table1[[#This Row],[CALL 
ATTENDED 
TIME]]-Table1[[#This Row],[CALL RECEIVED TIME]]</f>
        <v>3.4722222222222099E-3</v>
      </c>
      <c r="G1422" s="17" t="s">
        <v>3679</v>
      </c>
      <c r="H1422" s="5" t="s">
        <v>286</v>
      </c>
      <c r="I1422" s="5" t="s">
        <v>3351</v>
      </c>
      <c r="J1422" s="2" t="s">
        <v>38</v>
      </c>
      <c r="K1422" s="2" t="s">
        <v>55</v>
      </c>
      <c r="L1422" s="18" t="s">
        <v>410</v>
      </c>
      <c r="M1422" s="18" t="s">
        <v>411</v>
      </c>
      <c r="N1422" s="63" t="s">
        <v>41</v>
      </c>
      <c r="O1422" s="2" t="s">
        <v>41</v>
      </c>
      <c r="P1422" s="3">
        <v>45384</v>
      </c>
      <c r="Q1422" s="3" t="str">
        <f>TEXT(Table1[[#This Row],[END DATE ]], "MMMM YYYY")</f>
        <v>April 2024</v>
      </c>
      <c r="R1422" s="4">
        <v>0.65972222222222221</v>
      </c>
      <c r="S1422" s="6">
        <f t="shared" si="69"/>
        <v>45384.631944444445</v>
      </c>
      <c r="T1422" s="6">
        <f t="shared" si="70"/>
        <v>45384.659722222219</v>
      </c>
      <c r="U1422" s="92">
        <f t="shared" si="71"/>
        <v>2.7777777773735579E-2</v>
      </c>
      <c r="V1422" s="2" t="s">
        <v>25</v>
      </c>
      <c r="W1422" s="10" t="s">
        <v>26</v>
      </c>
    </row>
    <row r="1423" spans="1:23" ht="18" customHeight="1" x14ac:dyDescent="0.25">
      <c r="A1423" s="107">
        <v>1423</v>
      </c>
      <c r="B1423" s="36">
        <v>45384</v>
      </c>
      <c r="C1423" s="36" t="str">
        <f>TEXT(Table1[[#This Row],[CALL DATE]], "mmm yyy")</f>
        <v>Apr 2024</v>
      </c>
      <c r="D1423" s="21">
        <v>0.63888888888888895</v>
      </c>
      <c r="E1423" s="21">
        <v>0.64236111111111105</v>
      </c>
      <c r="F1423" s="130">
        <f>Table1[[#This Row],[CALL 
ATTENDED 
TIME]]-Table1[[#This Row],[CALL RECEIVED TIME]]</f>
        <v>3.4722222222220989E-3</v>
      </c>
      <c r="G1423" s="17" t="s">
        <v>923</v>
      </c>
      <c r="H1423" s="5" t="s">
        <v>380</v>
      </c>
      <c r="I1423" s="5" t="s">
        <v>924</v>
      </c>
      <c r="J1423" s="10" t="s">
        <v>443</v>
      </c>
      <c r="K1423" s="2" t="s">
        <v>111</v>
      </c>
      <c r="L1423" s="22" t="s">
        <v>925</v>
      </c>
      <c r="M1423" s="22" t="s">
        <v>926</v>
      </c>
      <c r="N1423" s="63" t="s">
        <v>41</v>
      </c>
      <c r="O1423" s="2" t="s">
        <v>41</v>
      </c>
      <c r="P1423" s="36">
        <v>45384</v>
      </c>
      <c r="Q1423" s="36" t="str">
        <f>TEXT(Table1[[#This Row],[END DATE ]], "MMMM YYYY")</f>
        <v>April 2024</v>
      </c>
      <c r="R1423" s="21">
        <v>0.64583333333333337</v>
      </c>
      <c r="S1423" s="6">
        <f t="shared" si="69"/>
        <v>45384.638888888891</v>
      </c>
      <c r="T1423" s="6">
        <f t="shared" si="70"/>
        <v>45384.645833333336</v>
      </c>
      <c r="U1423" s="92">
        <f t="shared" si="71"/>
        <v>6.9444444452528842E-3</v>
      </c>
      <c r="V1423" s="2" t="s">
        <v>25</v>
      </c>
      <c r="W1423" s="10" t="s">
        <v>26</v>
      </c>
    </row>
    <row r="1424" spans="1:23" ht="18" customHeight="1" x14ac:dyDescent="0.25">
      <c r="A1424" s="107">
        <v>1424</v>
      </c>
      <c r="B1424" s="26">
        <v>45384</v>
      </c>
      <c r="C1424" s="26" t="str">
        <f>TEXT(Table1[[#This Row],[CALL DATE]], "mmm yyy")</f>
        <v>Apr 2024</v>
      </c>
      <c r="D1424" s="33">
        <v>0.42361111111111099</v>
      </c>
      <c r="E1424" s="33">
        <v>0.43055555555555602</v>
      </c>
      <c r="F1424" s="130">
        <f>Table1[[#This Row],[CALL 
ATTENDED 
TIME]]-Table1[[#This Row],[CALL RECEIVED TIME]]</f>
        <v>6.9444444444450304E-3</v>
      </c>
      <c r="G1424" s="32" t="s">
        <v>3500</v>
      </c>
      <c r="H1424" s="34" t="s">
        <v>177</v>
      </c>
      <c r="I1424" s="34" t="s">
        <v>835</v>
      </c>
      <c r="J1424" s="34" t="s">
        <v>54</v>
      </c>
      <c r="K1424" s="34" t="s">
        <v>179</v>
      </c>
      <c r="L1424" s="29" t="s">
        <v>22</v>
      </c>
      <c r="M1424" s="29" t="s">
        <v>1034</v>
      </c>
      <c r="N1424" s="63" t="s">
        <v>41</v>
      </c>
      <c r="O1424" s="2" t="s">
        <v>41</v>
      </c>
      <c r="P1424" s="26">
        <v>45384</v>
      </c>
      <c r="Q1424" s="26" t="str">
        <f>TEXT(Table1[[#This Row],[END DATE ]], "MMMM YYYY")</f>
        <v>April 2024</v>
      </c>
      <c r="R1424" s="33">
        <v>0.45138888888888901</v>
      </c>
      <c r="S1424" s="6">
        <f t="shared" si="69"/>
        <v>45384.423611111109</v>
      </c>
      <c r="T1424" s="6">
        <f t="shared" si="70"/>
        <v>45384.451388888891</v>
      </c>
      <c r="U1424" s="92">
        <f t="shared" si="71"/>
        <v>2.7777777781011537E-2</v>
      </c>
      <c r="V1424" s="2" t="s">
        <v>25</v>
      </c>
      <c r="W1424" s="10" t="s">
        <v>26</v>
      </c>
    </row>
    <row r="1425" spans="1:23" ht="18" customHeight="1" x14ac:dyDescent="0.25">
      <c r="A1425" s="107">
        <v>1425</v>
      </c>
      <c r="B1425" s="3">
        <v>45384</v>
      </c>
      <c r="C1425" s="3" t="str">
        <f>TEXT(Table1[[#This Row],[CALL DATE]], "mmm yyy")</f>
        <v>Apr 2024</v>
      </c>
      <c r="D1425" s="4">
        <v>0.625</v>
      </c>
      <c r="E1425" s="4">
        <v>0.63194444444444442</v>
      </c>
      <c r="F1425" s="130">
        <f>Table1[[#This Row],[CALL 
ATTENDED 
TIME]]-Table1[[#This Row],[CALL RECEIVED TIME]]</f>
        <v>6.9444444444444198E-3</v>
      </c>
      <c r="G1425" s="17" t="s">
        <v>662</v>
      </c>
      <c r="H1425" s="5" t="s">
        <v>355</v>
      </c>
      <c r="I1425" s="5" t="s">
        <v>663</v>
      </c>
      <c r="J1425" s="14" t="s">
        <v>77</v>
      </c>
      <c r="K1425" s="5" t="s">
        <v>45</v>
      </c>
      <c r="L1425" s="17" t="s">
        <v>1068</v>
      </c>
      <c r="M1425" s="18" t="s">
        <v>1069</v>
      </c>
      <c r="N1425" s="63" t="s">
        <v>41</v>
      </c>
      <c r="O1425" s="2" t="s">
        <v>41</v>
      </c>
      <c r="P1425" s="3">
        <v>45384</v>
      </c>
      <c r="Q1425" s="3" t="str">
        <f>TEXT(Table1[[#This Row],[END DATE ]], "MMMM YYYY")</f>
        <v>April 2024</v>
      </c>
      <c r="R1425" s="4">
        <v>0.64583333333333337</v>
      </c>
      <c r="S1425" s="6">
        <f t="shared" si="69"/>
        <v>45384.625</v>
      </c>
      <c r="T1425" s="6">
        <f t="shared" si="70"/>
        <v>45384.645833333336</v>
      </c>
      <c r="U1425" s="92">
        <f t="shared" si="71"/>
        <v>2.0833333335758653E-2</v>
      </c>
      <c r="V1425" s="2" t="s">
        <v>25</v>
      </c>
      <c r="W1425" s="10" t="s">
        <v>26</v>
      </c>
    </row>
    <row r="1426" spans="1:23" ht="18" customHeight="1" x14ac:dyDescent="0.25">
      <c r="A1426" s="107">
        <v>1426</v>
      </c>
      <c r="B1426" s="3">
        <v>45384</v>
      </c>
      <c r="C1426" s="3" t="str">
        <f>TEXT(Table1[[#This Row],[CALL DATE]], "mmm yyy")</f>
        <v>Apr 2024</v>
      </c>
      <c r="D1426" s="4">
        <v>0.41666666666666669</v>
      </c>
      <c r="E1426" s="4">
        <v>0.42708333333333331</v>
      </c>
      <c r="F1426" s="130">
        <f>Table1[[#This Row],[CALL 
ATTENDED 
TIME]]-Table1[[#This Row],[CALL RECEIVED TIME]]</f>
        <v>1.041666666666663E-2</v>
      </c>
      <c r="G1426" s="17" t="s">
        <v>1070</v>
      </c>
      <c r="H1426" s="5" t="s">
        <v>554</v>
      </c>
      <c r="I1426" s="5" t="s">
        <v>1071</v>
      </c>
      <c r="J1426" s="14" t="s">
        <v>77</v>
      </c>
      <c r="K1426" s="5" t="s">
        <v>45</v>
      </c>
      <c r="L1426" s="17" t="s">
        <v>1072</v>
      </c>
      <c r="M1426" s="18" t="s">
        <v>1073</v>
      </c>
      <c r="N1426" s="63" t="s">
        <v>41</v>
      </c>
      <c r="O1426" s="2" t="s">
        <v>41</v>
      </c>
      <c r="P1426" s="3">
        <v>45384</v>
      </c>
      <c r="Q1426" s="3" t="str">
        <f>TEXT(Table1[[#This Row],[END DATE ]], "MMMM YYYY")</f>
        <v>April 2024</v>
      </c>
      <c r="R1426" s="4">
        <v>0.44097222222222227</v>
      </c>
      <c r="S1426" s="6">
        <f t="shared" si="69"/>
        <v>45384.416666666664</v>
      </c>
      <c r="T1426" s="6">
        <f t="shared" si="70"/>
        <v>45384.440972222219</v>
      </c>
      <c r="U1426" s="92">
        <f t="shared" si="71"/>
        <v>2.4305555554747116E-2</v>
      </c>
      <c r="V1426" s="2" t="s">
        <v>25</v>
      </c>
      <c r="W1426" s="10" t="s">
        <v>26</v>
      </c>
    </row>
    <row r="1427" spans="1:23" ht="18" customHeight="1" x14ac:dyDescent="0.25">
      <c r="A1427" s="107">
        <v>1427</v>
      </c>
      <c r="B1427" s="3">
        <v>45384</v>
      </c>
      <c r="C1427" s="3" t="str">
        <f>TEXT(Table1[[#This Row],[CALL DATE]], "mmm yyy")</f>
        <v>Apr 2024</v>
      </c>
      <c r="D1427" s="4">
        <v>0.41666666666666669</v>
      </c>
      <c r="E1427" s="4">
        <v>0.41875000000000001</v>
      </c>
      <c r="F1427" s="130">
        <f>Table1[[#This Row],[CALL 
ATTENDED 
TIME]]-Table1[[#This Row],[CALL RECEIVED TIME]]</f>
        <v>2.0833333333333259E-3</v>
      </c>
      <c r="G1427" s="17" t="s">
        <v>3636</v>
      </c>
      <c r="H1427" s="5" t="s">
        <v>128</v>
      </c>
      <c r="I1427" s="5" t="s">
        <v>250</v>
      </c>
      <c r="J1427" s="14" t="s">
        <v>38</v>
      </c>
      <c r="K1427" s="5" t="s">
        <v>1608</v>
      </c>
      <c r="L1427" s="18" t="s">
        <v>406</v>
      </c>
      <c r="M1427" s="18" t="s">
        <v>407</v>
      </c>
      <c r="N1427" s="2" t="s">
        <v>41</v>
      </c>
      <c r="O1427" s="2" t="s">
        <v>41</v>
      </c>
      <c r="P1427" s="3">
        <v>45384</v>
      </c>
      <c r="Q1427" s="3" t="str">
        <f>TEXT(Table1[[#This Row],[END DATE ]], "MMMM YYYY")</f>
        <v>April 2024</v>
      </c>
      <c r="R1427" s="4">
        <v>0.43055555555555558</v>
      </c>
      <c r="S1427" s="6">
        <f t="shared" si="69"/>
        <v>45384.416666666664</v>
      </c>
      <c r="T1427" s="6">
        <f t="shared" si="70"/>
        <v>45384.430555555555</v>
      </c>
      <c r="U1427" s="92">
        <f t="shared" si="71"/>
        <v>1.3888888890505768E-2</v>
      </c>
      <c r="V1427" s="2" t="s">
        <v>25</v>
      </c>
      <c r="W1427" s="2" t="s">
        <v>47</v>
      </c>
    </row>
    <row r="1428" spans="1:23" ht="18" customHeight="1" x14ac:dyDescent="0.25">
      <c r="A1428" s="107">
        <v>1428</v>
      </c>
      <c r="B1428" s="3">
        <v>45384</v>
      </c>
      <c r="C1428" s="3" t="str">
        <f>TEXT(Table1[[#This Row],[CALL DATE]], "mmm yyy")</f>
        <v>Apr 2024</v>
      </c>
      <c r="D1428" s="4">
        <v>0.50347222222222221</v>
      </c>
      <c r="E1428" s="4">
        <v>0.50694444444444442</v>
      </c>
      <c r="F1428" s="130">
        <f>Table1[[#This Row],[CALL 
ATTENDED 
TIME]]-Table1[[#This Row],[CALL RECEIVED TIME]]</f>
        <v>3.4722222222222099E-3</v>
      </c>
      <c r="G1428" s="17" t="s">
        <v>3678</v>
      </c>
      <c r="H1428" s="5" t="s">
        <v>43</v>
      </c>
      <c r="I1428" s="5" t="s">
        <v>53</v>
      </c>
      <c r="J1428" s="2" t="s">
        <v>38</v>
      </c>
      <c r="K1428" s="2" t="s">
        <v>111</v>
      </c>
      <c r="L1428" s="18" t="s">
        <v>408</v>
      </c>
      <c r="M1428" s="18" t="s">
        <v>409</v>
      </c>
      <c r="N1428" s="63" t="s">
        <v>41</v>
      </c>
      <c r="O1428" s="2" t="s">
        <v>41</v>
      </c>
      <c r="P1428" s="3">
        <v>45384</v>
      </c>
      <c r="Q1428" s="3" t="str">
        <f>TEXT(Table1[[#This Row],[END DATE ]], "MMMM YYYY")</f>
        <v>April 2024</v>
      </c>
      <c r="R1428" s="4">
        <v>0.53472222222222221</v>
      </c>
      <c r="S1428" s="6">
        <f t="shared" si="69"/>
        <v>45384.503472222219</v>
      </c>
      <c r="T1428" s="6">
        <f t="shared" si="70"/>
        <v>45384.534722222219</v>
      </c>
      <c r="U1428" s="92">
        <f t="shared" si="71"/>
        <v>3.125E-2</v>
      </c>
      <c r="V1428" s="2" t="s">
        <v>25</v>
      </c>
      <c r="W1428" s="10" t="s">
        <v>26</v>
      </c>
    </row>
    <row r="1429" spans="1:23" ht="18" customHeight="1" x14ac:dyDescent="0.25">
      <c r="A1429" s="107">
        <v>1429</v>
      </c>
      <c r="B1429" s="3">
        <v>45384</v>
      </c>
      <c r="C1429" s="3" t="str">
        <f>TEXT(Table1[[#This Row],[CALL DATE]], "mmm yyy")</f>
        <v>Apr 2024</v>
      </c>
      <c r="D1429" s="4">
        <v>0.63194444444444442</v>
      </c>
      <c r="E1429" s="4">
        <v>0.63541666666666663</v>
      </c>
      <c r="F1429" s="130">
        <f>Table1[[#This Row],[CALL 
ATTENDED 
TIME]]-Table1[[#This Row],[CALL RECEIVED TIME]]</f>
        <v>3.4722222222222099E-3</v>
      </c>
      <c r="G1429" s="17" t="s">
        <v>3679</v>
      </c>
      <c r="H1429" s="5" t="s">
        <v>286</v>
      </c>
      <c r="I1429" s="5" t="s">
        <v>3351</v>
      </c>
      <c r="J1429" s="2" t="s">
        <v>38</v>
      </c>
      <c r="K1429" s="2" t="s">
        <v>55</v>
      </c>
      <c r="L1429" s="18" t="s">
        <v>410</v>
      </c>
      <c r="M1429" s="18" t="s">
        <v>411</v>
      </c>
      <c r="N1429" s="63" t="s">
        <v>41</v>
      </c>
      <c r="O1429" s="2" t="s">
        <v>41</v>
      </c>
      <c r="P1429" s="3">
        <v>45384</v>
      </c>
      <c r="Q1429" s="3" t="str">
        <f>TEXT(Table1[[#This Row],[END DATE ]], "MMMM YYYY")</f>
        <v>April 2024</v>
      </c>
      <c r="R1429" s="4">
        <v>0.65972222222222221</v>
      </c>
      <c r="S1429" s="6">
        <f t="shared" si="69"/>
        <v>45384.631944444445</v>
      </c>
      <c r="T1429" s="6">
        <f t="shared" si="70"/>
        <v>45384.659722222219</v>
      </c>
      <c r="U1429" s="92">
        <f t="shared" si="71"/>
        <v>2.7777777773735579E-2</v>
      </c>
      <c r="V1429" s="2" t="s">
        <v>25</v>
      </c>
      <c r="W1429" s="10" t="s">
        <v>26</v>
      </c>
    </row>
    <row r="1430" spans="1:23" ht="18" customHeight="1" x14ac:dyDescent="0.25">
      <c r="A1430" s="107">
        <v>1430</v>
      </c>
      <c r="B1430" s="3">
        <v>45384</v>
      </c>
      <c r="C1430" s="3" t="str">
        <f>TEXT(Table1[[#This Row],[CALL DATE]], "mmm yyy")</f>
        <v>Apr 2024</v>
      </c>
      <c r="D1430" s="4">
        <v>0.33333333333333331</v>
      </c>
      <c r="E1430" s="4">
        <v>0.3347222222222222</v>
      </c>
      <c r="F1430" s="130">
        <f>Table1[[#This Row],[CALL 
ATTENDED 
TIME]]-Table1[[#This Row],[CALL RECEIVED TIME]]</f>
        <v>1.388888888888884E-3</v>
      </c>
      <c r="G1430" s="17" t="s">
        <v>3637</v>
      </c>
      <c r="H1430" s="5" t="s">
        <v>27</v>
      </c>
      <c r="I1430" s="5" t="s">
        <v>368</v>
      </c>
      <c r="J1430" s="2" t="s">
        <v>77</v>
      </c>
      <c r="K1430" s="2" t="s">
        <v>55</v>
      </c>
      <c r="L1430" s="48" t="s">
        <v>1120</v>
      </c>
      <c r="M1430" s="48" t="s">
        <v>1121</v>
      </c>
      <c r="N1430" s="2" t="s">
        <v>41</v>
      </c>
      <c r="O1430" s="2" t="s">
        <v>41</v>
      </c>
      <c r="P1430" s="3">
        <v>45384</v>
      </c>
      <c r="Q1430" s="3" t="str">
        <f>TEXT(Table1[[#This Row],[END DATE ]], "MMMM YYYY")</f>
        <v>April 2024</v>
      </c>
      <c r="R1430" s="4">
        <v>0.45833333333333331</v>
      </c>
      <c r="S1430" s="6">
        <f t="shared" si="69"/>
        <v>45384.333333333336</v>
      </c>
      <c r="T1430" s="6">
        <f t="shared" si="70"/>
        <v>45384.458333333336</v>
      </c>
      <c r="U1430" s="92">
        <f t="shared" si="71"/>
        <v>0.125</v>
      </c>
      <c r="V1430" s="2" t="s">
        <v>25</v>
      </c>
      <c r="W1430" s="2" t="s">
        <v>47</v>
      </c>
    </row>
    <row r="1431" spans="1:23" ht="18" customHeight="1" x14ac:dyDescent="0.25">
      <c r="A1431" s="107">
        <v>1431</v>
      </c>
      <c r="B1431" s="3">
        <v>45385</v>
      </c>
      <c r="C1431" s="3" t="str">
        <f>TEXT(Table1[[#This Row],[CALL DATE]], "mmm yyy")</f>
        <v>Apr 2024</v>
      </c>
      <c r="D1431" s="4">
        <v>0.4236111111111111</v>
      </c>
      <c r="E1431" s="4">
        <v>0.42708333333333331</v>
      </c>
      <c r="F1431" s="130">
        <f>Table1[[#This Row],[CALL 
ATTENDED 
TIME]]-Table1[[#This Row],[CALL RECEIVED TIME]]</f>
        <v>3.4722222222222099E-3</v>
      </c>
      <c r="G1431" s="17" t="s">
        <v>3639</v>
      </c>
      <c r="H1431" s="5" t="s">
        <v>3361</v>
      </c>
      <c r="I1431" s="5" t="s">
        <v>245</v>
      </c>
      <c r="J1431" s="14" t="s">
        <v>38</v>
      </c>
      <c r="K1431" s="2" t="s">
        <v>111</v>
      </c>
      <c r="L1431" s="18" t="s">
        <v>412</v>
      </c>
      <c r="M1431" s="18" t="s">
        <v>413</v>
      </c>
      <c r="N1431" s="2" t="s">
        <v>41</v>
      </c>
      <c r="O1431" s="2" t="s">
        <v>41</v>
      </c>
      <c r="P1431" s="3">
        <v>45385</v>
      </c>
      <c r="Q1431" s="3" t="str">
        <f>TEXT(Table1[[#This Row],[END DATE ]], "MMMM YYYY")</f>
        <v>April 2024</v>
      </c>
      <c r="R1431" s="4">
        <v>0.94444444444444442</v>
      </c>
      <c r="S1431" s="6">
        <f t="shared" si="69"/>
        <v>45385.423611111109</v>
      </c>
      <c r="T1431" s="6">
        <f t="shared" si="70"/>
        <v>45385.944444444445</v>
      </c>
      <c r="U1431" s="92">
        <f t="shared" si="71"/>
        <v>0.52083333333575865</v>
      </c>
      <c r="V1431" s="2" t="s">
        <v>25</v>
      </c>
      <c r="W1431" s="2" t="s">
        <v>42</v>
      </c>
    </row>
    <row r="1432" spans="1:23" ht="18" customHeight="1" x14ac:dyDescent="0.25">
      <c r="A1432" s="107">
        <v>1432</v>
      </c>
      <c r="B1432" s="3">
        <v>45385</v>
      </c>
      <c r="C1432" s="3" t="str">
        <f>TEXT(Table1[[#This Row],[CALL DATE]], "mmm yyy")</f>
        <v>Apr 2024</v>
      </c>
      <c r="D1432" s="4">
        <v>0.67361111111111116</v>
      </c>
      <c r="E1432" s="47">
        <v>0.67708333333333337</v>
      </c>
      <c r="F1432" s="130">
        <f>Table1[[#This Row],[CALL 
ATTENDED 
TIME]]-Table1[[#This Row],[CALL RECEIVED TIME]]</f>
        <v>3.4722222222222099E-3</v>
      </c>
      <c r="G1432" s="24" t="s">
        <v>3494</v>
      </c>
      <c r="H1432" s="8" t="s">
        <v>156</v>
      </c>
      <c r="I1432" s="8" t="s">
        <v>31</v>
      </c>
      <c r="J1432" s="14" t="s">
        <v>38</v>
      </c>
      <c r="K1432" s="5" t="s">
        <v>1608</v>
      </c>
      <c r="L1432" s="18" t="s">
        <v>414</v>
      </c>
      <c r="M1432" s="18" t="s">
        <v>415</v>
      </c>
      <c r="N1432" s="2" t="s">
        <v>159</v>
      </c>
      <c r="O1432" s="2" t="s">
        <v>41</v>
      </c>
      <c r="P1432" s="3">
        <v>45385</v>
      </c>
      <c r="Q1432" s="3" t="str">
        <f>TEXT(Table1[[#This Row],[END DATE ]], "MMMM YYYY")</f>
        <v>April 2024</v>
      </c>
      <c r="R1432" s="4">
        <v>0.70138888888888884</v>
      </c>
      <c r="S1432" s="6">
        <f t="shared" si="69"/>
        <v>45385.673611111109</v>
      </c>
      <c r="T1432" s="6">
        <f t="shared" si="70"/>
        <v>45385.701388888891</v>
      </c>
      <c r="U1432" s="92">
        <f t="shared" si="71"/>
        <v>2.7777777781011537E-2</v>
      </c>
      <c r="V1432" s="2" t="s">
        <v>25</v>
      </c>
      <c r="W1432" s="10" t="s">
        <v>26</v>
      </c>
    </row>
    <row r="1433" spans="1:23" ht="18" customHeight="1" x14ac:dyDescent="0.25">
      <c r="A1433" s="107">
        <v>1433</v>
      </c>
      <c r="B1433" s="3">
        <v>45385</v>
      </c>
      <c r="C1433" s="3" t="str">
        <f>TEXT(Table1[[#This Row],[CALL DATE]], "mmm yyy")</f>
        <v>Apr 2024</v>
      </c>
      <c r="D1433" s="4">
        <v>0.875</v>
      </c>
      <c r="E1433" s="4">
        <v>0.87847222222222221</v>
      </c>
      <c r="F1433" s="130">
        <f>Table1[[#This Row],[CALL 
ATTENDED 
TIME]]-Table1[[#This Row],[CALL RECEIVED TIME]]</f>
        <v>3.4722222222222099E-3</v>
      </c>
      <c r="G1433" s="17" t="s">
        <v>3678</v>
      </c>
      <c r="H1433" s="5" t="s">
        <v>43</v>
      </c>
      <c r="I1433" s="5" t="s">
        <v>449</v>
      </c>
      <c r="J1433" s="2" t="s">
        <v>171</v>
      </c>
      <c r="K1433" s="5" t="s">
        <v>45</v>
      </c>
      <c r="L1433" s="17" t="s">
        <v>927</v>
      </c>
      <c r="M1433" s="25" t="s">
        <v>928</v>
      </c>
      <c r="N1433" s="63" t="s">
        <v>41</v>
      </c>
      <c r="O1433" s="2" t="s">
        <v>41</v>
      </c>
      <c r="P1433" s="3">
        <v>45385</v>
      </c>
      <c r="Q1433" s="3" t="str">
        <f>TEXT(Table1[[#This Row],[END DATE ]], "MMMM YYYY")</f>
        <v>April 2024</v>
      </c>
      <c r="R1433" s="4">
        <v>0.90625</v>
      </c>
      <c r="S1433" s="6">
        <f t="shared" si="69"/>
        <v>45385.875</v>
      </c>
      <c r="T1433" s="6">
        <f t="shared" si="70"/>
        <v>45385.90625</v>
      </c>
      <c r="U1433" s="92">
        <f t="shared" si="71"/>
        <v>3.125E-2</v>
      </c>
      <c r="V1433" s="2" t="s">
        <v>25</v>
      </c>
      <c r="W1433" s="10" t="s">
        <v>26</v>
      </c>
    </row>
    <row r="1434" spans="1:23" ht="18" customHeight="1" x14ac:dyDescent="0.25">
      <c r="A1434" s="107">
        <v>1434</v>
      </c>
      <c r="B1434" s="3">
        <v>45385</v>
      </c>
      <c r="C1434" s="3" t="str">
        <f>TEXT(Table1[[#This Row],[CALL DATE]], "mmm yyy")</f>
        <v>Apr 2024</v>
      </c>
      <c r="D1434" s="4">
        <v>0.90972222222222221</v>
      </c>
      <c r="E1434" s="4">
        <v>0.91319444444444453</v>
      </c>
      <c r="F1434" s="130">
        <f>Table1[[#This Row],[CALL 
ATTENDED 
TIME]]-Table1[[#This Row],[CALL RECEIVED TIME]]</f>
        <v>3.4722222222223209E-3</v>
      </c>
      <c r="G1434" s="17" t="s">
        <v>3678</v>
      </c>
      <c r="H1434" s="5" t="s">
        <v>43</v>
      </c>
      <c r="I1434" s="5" t="s">
        <v>606</v>
      </c>
      <c r="J1434" s="2" t="s">
        <v>171</v>
      </c>
      <c r="K1434" s="5" t="s">
        <v>88</v>
      </c>
      <c r="L1434" s="17" t="s">
        <v>929</v>
      </c>
      <c r="M1434" s="25" t="s">
        <v>930</v>
      </c>
      <c r="N1434" s="63" t="s">
        <v>41</v>
      </c>
      <c r="O1434" s="2" t="s">
        <v>41</v>
      </c>
      <c r="P1434" s="3">
        <v>45385</v>
      </c>
      <c r="Q1434" s="3" t="str">
        <f>TEXT(Table1[[#This Row],[END DATE ]], "MMMM YYYY")</f>
        <v>April 2024</v>
      </c>
      <c r="R1434" s="4">
        <v>0.9375</v>
      </c>
      <c r="S1434" s="6">
        <f t="shared" si="69"/>
        <v>45385.909722222219</v>
      </c>
      <c r="T1434" s="6">
        <f t="shared" si="70"/>
        <v>45385.9375</v>
      </c>
      <c r="U1434" s="92">
        <f t="shared" si="71"/>
        <v>2.7777777781011537E-2</v>
      </c>
      <c r="V1434" s="2" t="s">
        <v>25</v>
      </c>
      <c r="W1434" s="10" t="s">
        <v>26</v>
      </c>
    </row>
    <row r="1435" spans="1:23" ht="18" customHeight="1" x14ac:dyDescent="0.25">
      <c r="A1435" s="107">
        <v>1435</v>
      </c>
      <c r="B1435" s="26">
        <v>45385</v>
      </c>
      <c r="C1435" s="26" t="str">
        <f>TEXT(Table1[[#This Row],[CALL DATE]], "mmm yyy")</f>
        <v>Apr 2024</v>
      </c>
      <c r="D1435" s="33">
        <v>0.43055555555555602</v>
      </c>
      <c r="E1435" s="33">
        <v>0.4375</v>
      </c>
      <c r="F1435" s="130">
        <f>Table1[[#This Row],[CALL 
ATTENDED 
TIME]]-Table1[[#This Row],[CALL RECEIVED TIME]]</f>
        <v>6.9444444444439757E-3</v>
      </c>
      <c r="G1435" s="35" t="s">
        <v>1035</v>
      </c>
      <c r="H1435" s="34" t="s">
        <v>679</v>
      </c>
      <c r="I1435" s="34" t="s">
        <v>1036</v>
      </c>
      <c r="J1435" s="34" t="s">
        <v>54</v>
      </c>
      <c r="K1435" s="34" t="s">
        <v>721</v>
      </c>
      <c r="L1435" s="29" t="s">
        <v>1037</v>
      </c>
      <c r="M1435" s="29" t="s">
        <v>1038</v>
      </c>
      <c r="N1435" s="63" t="s">
        <v>41</v>
      </c>
      <c r="O1435" s="2" t="s">
        <v>41</v>
      </c>
      <c r="P1435" s="26">
        <v>45385</v>
      </c>
      <c r="Q1435" s="26" t="str">
        <f>TEXT(Table1[[#This Row],[END DATE ]], "MMMM YYYY")</f>
        <v>April 2024</v>
      </c>
      <c r="R1435" s="33">
        <v>0.44791666666666702</v>
      </c>
      <c r="S1435" s="6">
        <f t="shared" si="69"/>
        <v>45385.430555555555</v>
      </c>
      <c r="T1435" s="6">
        <f t="shared" si="70"/>
        <v>45385.447916666664</v>
      </c>
      <c r="U1435" s="92">
        <f t="shared" si="71"/>
        <v>1.7361111109494232E-2</v>
      </c>
      <c r="V1435" s="2" t="s">
        <v>25</v>
      </c>
      <c r="W1435" s="10" t="s">
        <v>26</v>
      </c>
    </row>
    <row r="1436" spans="1:23" ht="18" customHeight="1" x14ac:dyDescent="0.25">
      <c r="A1436" s="107">
        <v>1436</v>
      </c>
      <c r="B1436" s="26">
        <v>45385</v>
      </c>
      <c r="C1436" s="26" t="str">
        <f>TEXT(Table1[[#This Row],[CALL DATE]], "mmm yyy")</f>
        <v>Apr 2024</v>
      </c>
      <c r="D1436" s="33">
        <v>0.44444444444444398</v>
      </c>
      <c r="E1436" s="33">
        <v>0.44791666666666702</v>
      </c>
      <c r="F1436" s="130">
        <f>Table1[[#This Row],[CALL 
ATTENDED 
TIME]]-Table1[[#This Row],[CALL RECEIVED TIME]]</f>
        <v>3.4722222222230426E-3</v>
      </c>
      <c r="G1436" s="35" t="s">
        <v>1035</v>
      </c>
      <c r="H1436" s="34" t="s">
        <v>679</v>
      </c>
      <c r="I1436" s="34" t="s">
        <v>1036</v>
      </c>
      <c r="J1436" s="34" t="s">
        <v>54</v>
      </c>
      <c r="K1436" s="34" t="s">
        <v>721</v>
      </c>
      <c r="L1436" s="29" t="s">
        <v>1039</v>
      </c>
      <c r="M1436" s="29" t="s">
        <v>1040</v>
      </c>
      <c r="N1436" s="63" t="s">
        <v>41</v>
      </c>
      <c r="O1436" s="2" t="s">
        <v>41</v>
      </c>
      <c r="P1436" s="26">
        <v>45385</v>
      </c>
      <c r="Q1436" s="26" t="str">
        <f>TEXT(Table1[[#This Row],[END DATE ]], "MMMM YYYY")</f>
        <v>April 2024</v>
      </c>
      <c r="R1436" s="33">
        <v>0.45833333333333298</v>
      </c>
      <c r="S1436" s="6">
        <f t="shared" si="69"/>
        <v>45385.444444444445</v>
      </c>
      <c r="T1436" s="6">
        <f t="shared" si="70"/>
        <v>45385.458333333336</v>
      </c>
      <c r="U1436" s="92">
        <f t="shared" si="71"/>
        <v>1.3888888890505768E-2</v>
      </c>
      <c r="V1436" s="2" t="s">
        <v>25</v>
      </c>
      <c r="W1436" s="10" t="s">
        <v>26</v>
      </c>
    </row>
    <row r="1437" spans="1:23" ht="18" customHeight="1" x14ac:dyDescent="0.25">
      <c r="A1437" s="107">
        <v>1437</v>
      </c>
      <c r="B1437" s="3">
        <v>45385</v>
      </c>
      <c r="C1437" s="3" t="str">
        <f>TEXT(Table1[[#This Row],[CALL DATE]], "mmm yyy")</f>
        <v>Apr 2024</v>
      </c>
      <c r="D1437" s="4">
        <v>0.5</v>
      </c>
      <c r="E1437" s="4">
        <v>0.52083333333333337</v>
      </c>
      <c r="F1437" s="130">
        <f>Table1[[#This Row],[CALL 
ATTENDED 
TIME]]-Table1[[#This Row],[CALL RECEIVED TIME]]</f>
        <v>2.083333333333337E-2</v>
      </c>
      <c r="G1437" s="17" t="s">
        <v>1074</v>
      </c>
      <c r="H1437" s="5" t="s">
        <v>355</v>
      </c>
      <c r="I1437" s="5" t="s">
        <v>859</v>
      </c>
      <c r="J1437" s="14" t="s">
        <v>77</v>
      </c>
      <c r="K1437" s="5" t="s">
        <v>45</v>
      </c>
      <c r="L1437" s="17" t="s">
        <v>1075</v>
      </c>
      <c r="M1437" s="18" t="s">
        <v>1076</v>
      </c>
      <c r="N1437" s="2" t="s">
        <v>3566</v>
      </c>
      <c r="O1437" s="2" t="s">
        <v>41</v>
      </c>
      <c r="P1437" s="3">
        <v>45385</v>
      </c>
      <c r="Q1437" s="3" t="str">
        <f>TEXT(Table1[[#This Row],[END DATE ]], "MMMM YYYY")</f>
        <v>April 2024</v>
      </c>
      <c r="R1437" s="4">
        <v>0.52777777777777779</v>
      </c>
      <c r="S1437" s="6">
        <f t="shared" si="69"/>
        <v>45385.5</v>
      </c>
      <c r="T1437" s="6">
        <f t="shared" si="70"/>
        <v>45385.527777777781</v>
      </c>
      <c r="U1437" s="92">
        <f t="shared" si="71"/>
        <v>2.7777777781011537E-2</v>
      </c>
      <c r="V1437" s="2" t="s">
        <v>25</v>
      </c>
      <c r="W1437" s="10" t="s">
        <v>26</v>
      </c>
    </row>
    <row r="1438" spans="1:23" ht="18" customHeight="1" x14ac:dyDescent="0.25">
      <c r="A1438" s="107">
        <v>1438</v>
      </c>
      <c r="B1438" s="3">
        <v>45385</v>
      </c>
      <c r="C1438" s="3" t="str">
        <f>TEXT(Table1[[#This Row],[CALL DATE]], "mmm yyy")</f>
        <v>Apr 2024</v>
      </c>
      <c r="D1438" s="4">
        <v>0.625</v>
      </c>
      <c r="E1438" s="4">
        <v>0.63888888888888884</v>
      </c>
      <c r="F1438" s="130">
        <f>Table1[[#This Row],[CALL 
ATTENDED 
TIME]]-Table1[[#This Row],[CALL RECEIVED TIME]]</f>
        <v>1.388888888888884E-2</v>
      </c>
      <c r="G1438" s="17" t="s">
        <v>1077</v>
      </c>
      <c r="H1438" s="5" t="s">
        <v>1078</v>
      </c>
      <c r="I1438" s="5" t="s">
        <v>1079</v>
      </c>
      <c r="J1438" s="14" t="s">
        <v>77</v>
      </c>
      <c r="K1438" s="2" t="s">
        <v>111</v>
      </c>
      <c r="L1438" s="18" t="s">
        <v>1080</v>
      </c>
      <c r="M1438" s="18" t="s">
        <v>1081</v>
      </c>
      <c r="N1438" s="63" t="s">
        <v>41</v>
      </c>
      <c r="O1438" s="2" t="s">
        <v>41</v>
      </c>
      <c r="P1438" s="3">
        <v>45385</v>
      </c>
      <c r="Q1438" s="3" t="str">
        <f>TEXT(Table1[[#This Row],[END DATE ]], "MMMM YYYY")</f>
        <v>April 2024</v>
      </c>
      <c r="R1438" s="4">
        <v>0.65625</v>
      </c>
      <c r="S1438" s="6">
        <f t="shared" si="69"/>
        <v>45385.625</v>
      </c>
      <c r="T1438" s="6">
        <f t="shared" si="70"/>
        <v>45385.65625</v>
      </c>
      <c r="U1438" s="92">
        <f t="shared" si="71"/>
        <v>3.125E-2</v>
      </c>
      <c r="V1438" s="2" t="s">
        <v>25</v>
      </c>
      <c r="W1438" s="10" t="s">
        <v>26</v>
      </c>
    </row>
    <row r="1439" spans="1:23" ht="18" customHeight="1" x14ac:dyDescent="0.25">
      <c r="A1439" s="107">
        <v>1439</v>
      </c>
      <c r="B1439" s="3">
        <v>45385</v>
      </c>
      <c r="C1439" s="3" t="str">
        <f>TEXT(Table1[[#This Row],[CALL DATE]], "mmm yyy")</f>
        <v>Apr 2024</v>
      </c>
      <c r="D1439" s="4">
        <v>0.4236111111111111</v>
      </c>
      <c r="E1439" s="4">
        <v>0.42708333333333331</v>
      </c>
      <c r="F1439" s="130">
        <f>Table1[[#This Row],[CALL 
ATTENDED 
TIME]]-Table1[[#This Row],[CALL RECEIVED TIME]]</f>
        <v>3.4722222222222099E-3</v>
      </c>
      <c r="G1439" s="17" t="s">
        <v>3639</v>
      </c>
      <c r="H1439" s="5" t="s">
        <v>3361</v>
      </c>
      <c r="I1439" s="5" t="s">
        <v>245</v>
      </c>
      <c r="J1439" s="14" t="s">
        <v>38</v>
      </c>
      <c r="K1439" s="2" t="s">
        <v>111</v>
      </c>
      <c r="L1439" s="18" t="s">
        <v>412</v>
      </c>
      <c r="M1439" s="18" t="s">
        <v>413</v>
      </c>
      <c r="N1439" s="2" t="s">
        <v>41</v>
      </c>
      <c r="O1439" s="2" t="s">
        <v>41</v>
      </c>
      <c r="P1439" s="3">
        <v>45385</v>
      </c>
      <c r="Q1439" s="3" t="str">
        <f>TEXT(Table1[[#This Row],[END DATE ]], "MMMM YYYY")</f>
        <v>April 2024</v>
      </c>
      <c r="R1439" s="4">
        <v>0.94444444444444442</v>
      </c>
      <c r="S1439" s="6">
        <f t="shared" si="69"/>
        <v>45385.423611111109</v>
      </c>
      <c r="T1439" s="6">
        <f t="shared" si="70"/>
        <v>45385.944444444445</v>
      </c>
      <c r="U1439" s="92">
        <f t="shared" si="71"/>
        <v>0.52083333333575865</v>
      </c>
      <c r="V1439" s="2" t="s">
        <v>25</v>
      </c>
      <c r="W1439" s="2" t="s">
        <v>42</v>
      </c>
    </row>
    <row r="1440" spans="1:23" ht="18" customHeight="1" x14ac:dyDescent="0.25">
      <c r="A1440" s="107">
        <v>1440</v>
      </c>
      <c r="B1440" s="3">
        <v>45385</v>
      </c>
      <c r="C1440" s="3" t="str">
        <f>TEXT(Table1[[#This Row],[CALL DATE]], "mmm yyy")</f>
        <v>Apr 2024</v>
      </c>
      <c r="D1440" s="4">
        <v>0.67361111111111116</v>
      </c>
      <c r="E1440" s="47">
        <v>0.67708333333333337</v>
      </c>
      <c r="F1440" s="130">
        <f>Table1[[#This Row],[CALL 
ATTENDED 
TIME]]-Table1[[#This Row],[CALL RECEIVED TIME]]</f>
        <v>3.4722222222222099E-3</v>
      </c>
      <c r="G1440" s="24" t="s">
        <v>3494</v>
      </c>
      <c r="H1440" s="8" t="s">
        <v>156</v>
      </c>
      <c r="I1440" s="8" t="s">
        <v>31</v>
      </c>
      <c r="J1440" s="14" t="s">
        <v>38</v>
      </c>
      <c r="K1440" s="5" t="s">
        <v>1608</v>
      </c>
      <c r="L1440" s="18" t="s">
        <v>414</v>
      </c>
      <c r="M1440" s="18" t="s">
        <v>415</v>
      </c>
      <c r="N1440" s="2" t="s">
        <v>159</v>
      </c>
      <c r="O1440" s="2" t="s">
        <v>41</v>
      </c>
      <c r="P1440" s="3">
        <v>45385</v>
      </c>
      <c r="Q1440" s="3" t="str">
        <f>TEXT(Table1[[#This Row],[END DATE ]], "MMMM YYYY")</f>
        <v>April 2024</v>
      </c>
      <c r="R1440" s="4">
        <v>0.70138888888888884</v>
      </c>
      <c r="S1440" s="6">
        <f t="shared" si="69"/>
        <v>45385.673611111109</v>
      </c>
      <c r="T1440" s="6">
        <f t="shared" si="70"/>
        <v>45385.701388888891</v>
      </c>
      <c r="U1440" s="92">
        <f t="shared" si="71"/>
        <v>2.7777777781011537E-2</v>
      </c>
      <c r="V1440" s="2" t="s">
        <v>25</v>
      </c>
      <c r="W1440" s="10" t="s">
        <v>26</v>
      </c>
    </row>
    <row r="1441" spans="1:23" ht="18" customHeight="1" x14ac:dyDescent="0.25">
      <c r="A1441" s="107">
        <v>1441</v>
      </c>
      <c r="B1441" s="3">
        <v>45386</v>
      </c>
      <c r="C1441" s="3" t="str">
        <f>TEXT(Table1[[#This Row],[CALL DATE]], "mmm yyy")</f>
        <v>Apr 2024</v>
      </c>
      <c r="D1441" s="4">
        <v>0.38194444444444442</v>
      </c>
      <c r="E1441" s="4">
        <v>0.38541666666666669</v>
      </c>
      <c r="F1441" s="130">
        <f>Table1[[#This Row],[CALL 
ATTENDED 
TIME]]-Table1[[#This Row],[CALL RECEIVED TIME]]</f>
        <v>3.4722222222222654E-3</v>
      </c>
      <c r="G1441" s="17" t="s">
        <v>3654</v>
      </c>
      <c r="H1441" s="5" t="s">
        <v>27</v>
      </c>
      <c r="I1441" s="5" t="s">
        <v>28</v>
      </c>
      <c r="J1441" s="2" t="s">
        <v>38</v>
      </c>
      <c r="K1441" s="2" t="s">
        <v>182</v>
      </c>
      <c r="L1441" s="18" t="s">
        <v>293</v>
      </c>
      <c r="M1441" s="18" t="s">
        <v>416</v>
      </c>
      <c r="N1441" s="63" t="s">
        <v>41</v>
      </c>
      <c r="O1441" s="2" t="s">
        <v>41</v>
      </c>
      <c r="P1441" s="3">
        <v>45386</v>
      </c>
      <c r="Q1441" s="3" t="str">
        <f>TEXT(Table1[[#This Row],[END DATE ]], "MMMM YYYY")</f>
        <v>April 2024</v>
      </c>
      <c r="R1441" s="4">
        <v>0.39583333333333331</v>
      </c>
      <c r="S1441" s="6">
        <f t="shared" si="69"/>
        <v>45386.381944444445</v>
      </c>
      <c r="T1441" s="6">
        <f t="shared" si="70"/>
        <v>45386.395833333336</v>
      </c>
      <c r="U1441" s="92">
        <f t="shared" si="71"/>
        <v>1.3888888890505768E-2</v>
      </c>
      <c r="V1441" s="2" t="s">
        <v>25</v>
      </c>
      <c r="W1441" s="10" t="s">
        <v>26</v>
      </c>
    </row>
    <row r="1442" spans="1:23" ht="18" customHeight="1" x14ac:dyDescent="0.25">
      <c r="A1442" s="107">
        <v>1442</v>
      </c>
      <c r="B1442" s="3">
        <v>45386</v>
      </c>
      <c r="C1442" s="3" t="str">
        <f>TEXT(Table1[[#This Row],[CALL DATE]], "mmm yyy")</f>
        <v>Apr 2024</v>
      </c>
      <c r="D1442" s="4">
        <v>0.46527777777777773</v>
      </c>
      <c r="E1442" s="4">
        <v>0.46875</v>
      </c>
      <c r="F1442" s="130">
        <f>Table1[[#This Row],[CALL 
ATTENDED 
TIME]]-Table1[[#This Row],[CALL RECEIVED TIME]]</f>
        <v>3.4722222222222654E-3</v>
      </c>
      <c r="G1442" s="17" t="s">
        <v>417</v>
      </c>
      <c r="H1442" s="5" t="s">
        <v>418</v>
      </c>
      <c r="I1442" s="5" t="s">
        <v>419</v>
      </c>
      <c r="J1442" s="14" t="s">
        <v>38</v>
      </c>
      <c r="K1442" s="2" t="s">
        <v>55</v>
      </c>
      <c r="L1442" s="18" t="s">
        <v>420</v>
      </c>
      <c r="M1442" s="18" t="s">
        <v>421</v>
      </c>
      <c r="N1442" s="63" t="s">
        <v>41</v>
      </c>
      <c r="O1442" s="2" t="s">
        <v>41</v>
      </c>
      <c r="P1442" s="3">
        <v>45386</v>
      </c>
      <c r="Q1442" s="3" t="str">
        <f>TEXT(Table1[[#This Row],[END DATE ]], "MMMM YYYY")</f>
        <v>April 2024</v>
      </c>
      <c r="R1442" s="4">
        <v>0.47916666666666669</v>
      </c>
      <c r="S1442" s="6">
        <f t="shared" si="69"/>
        <v>45386.465277777781</v>
      </c>
      <c r="T1442" s="6">
        <f t="shared" si="70"/>
        <v>45386.479166666664</v>
      </c>
      <c r="U1442" s="92">
        <f t="shared" si="71"/>
        <v>1.3888888883229811E-2</v>
      </c>
      <c r="V1442" s="2" t="s">
        <v>25</v>
      </c>
      <c r="W1442" s="10" t="s">
        <v>26</v>
      </c>
    </row>
    <row r="1443" spans="1:23" ht="18" customHeight="1" x14ac:dyDescent="0.25">
      <c r="A1443" s="107">
        <v>1443</v>
      </c>
      <c r="B1443" s="3">
        <v>45386</v>
      </c>
      <c r="C1443" s="3" t="str">
        <f>TEXT(Table1[[#This Row],[CALL DATE]], "mmm yyy")</f>
        <v>Apr 2024</v>
      </c>
      <c r="D1443" s="4">
        <v>0.67361111111111116</v>
      </c>
      <c r="E1443" s="4">
        <v>0.67708333333333337</v>
      </c>
      <c r="F1443" s="130">
        <f>Table1[[#This Row],[CALL 
ATTENDED 
TIME]]-Table1[[#This Row],[CALL RECEIVED TIME]]</f>
        <v>3.4722222222222099E-3</v>
      </c>
      <c r="G1443" s="17" t="s">
        <v>165</v>
      </c>
      <c r="H1443" s="5" t="s">
        <v>43</v>
      </c>
      <c r="I1443" s="5" t="s">
        <v>319</v>
      </c>
      <c r="J1443" s="14" t="s">
        <v>38</v>
      </c>
      <c r="K1443" s="5" t="s">
        <v>45</v>
      </c>
      <c r="L1443" s="24" t="s">
        <v>422</v>
      </c>
      <c r="M1443" s="18" t="s">
        <v>423</v>
      </c>
      <c r="N1443" s="2" t="s">
        <v>2034</v>
      </c>
      <c r="O1443" s="2" t="s">
        <v>41</v>
      </c>
      <c r="P1443" s="3">
        <v>45386</v>
      </c>
      <c r="Q1443" s="3" t="str">
        <f>TEXT(Table1[[#This Row],[END DATE ]], "MMMM YYYY")</f>
        <v>April 2024</v>
      </c>
      <c r="R1443" s="4">
        <v>0.69444444444444442</v>
      </c>
      <c r="S1443" s="6">
        <f t="shared" si="69"/>
        <v>45386.673611111109</v>
      </c>
      <c r="T1443" s="6">
        <f t="shared" si="70"/>
        <v>45386.694444444445</v>
      </c>
      <c r="U1443" s="92">
        <f t="shared" si="71"/>
        <v>2.0833333335758653E-2</v>
      </c>
      <c r="V1443" s="2" t="s">
        <v>25</v>
      </c>
      <c r="W1443" s="10" t="s">
        <v>26</v>
      </c>
    </row>
    <row r="1444" spans="1:23" ht="18" customHeight="1" x14ac:dyDescent="0.25">
      <c r="A1444" s="107">
        <v>1444</v>
      </c>
      <c r="B1444" s="3">
        <v>45386</v>
      </c>
      <c r="C1444" s="3" t="str">
        <f>TEXT(Table1[[#This Row],[CALL DATE]], "mmm yyy")</f>
        <v>Apr 2024</v>
      </c>
      <c r="D1444" s="4">
        <v>4.1666666666666664E-2</v>
      </c>
      <c r="E1444" s="4">
        <v>4.5138888888888888E-2</v>
      </c>
      <c r="F1444" s="130">
        <f>Table1[[#This Row],[CALL 
ATTENDED 
TIME]]-Table1[[#This Row],[CALL RECEIVED TIME]]</f>
        <v>3.4722222222222238E-3</v>
      </c>
      <c r="G1444" s="17" t="s">
        <v>3651</v>
      </c>
      <c r="H1444" s="5" t="s">
        <v>43</v>
      </c>
      <c r="I1444" s="5" t="s">
        <v>44</v>
      </c>
      <c r="J1444" s="2" t="s">
        <v>171</v>
      </c>
      <c r="K1444" s="5" t="s">
        <v>45</v>
      </c>
      <c r="L1444" s="17" t="s">
        <v>3429</v>
      </c>
      <c r="M1444" s="25" t="s">
        <v>931</v>
      </c>
      <c r="N1444" s="2" t="s">
        <v>41</v>
      </c>
      <c r="O1444" s="5" t="s">
        <v>41</v>
      </c>
      <c r="P1444" s="3">
        <v>45386</v>
      </c>
      <c r="Q1444" s="3" t="str">
        <f>TEXT(Table1[[#This Row],[END DATE ]], "MMMM YYYY")</f>
        <v>April 2024</v>
      </c>
      <c r="R1444" s="4">
        <v>5.5555555555555552E-2</v>
      </c>
      <c r="S1444" s="6">
        <f t="shared" si="69"/>
        <v>45386.041666666664</v>
      </c>
      <c r="T1444" s="6">
        <f t="shared" si="70"/>
        <v>45386.055555555555</v>
      </c>
      <c r="U1444" s="92">
        <f t="shared" si="71"/>
        <v>1.3888888890505768E-2</v>
      </c>
      <c r="V1444" s="2" t="s">
        <v>25</v>
      </c>
      <c r="W1444" s="2" t="s">
        <v>47</v>
      </c>
    </row>
    <row r="1445" spans="1:23" ht="18" customHeight="1" x14ac:dyDescent="0.25">
      <c r="A1445" s="107">
        <v>1445</v>
      </c>
      <c r="B1445" s="3">
        <v>45386</v>
      </c>
      <c r="C1445" s="3" t="str">
        <f>TEXT(Table1[[#This Row],[CALL DATE]], "mmm yyy")</f>
        <v>Apr 2024</v>
      </c>
      <c r="D1445" s="4">
        <v>8.3333333333333329E-2</v>
      </c>
      <c r="E1445" s="4">
        <v>8.6805555555555566E-2</v>
      </c>
      <c r="F1445" s="130">
        <f>Table1[[#This Row],[CALL 
ATTENDED 
TIME]]-Table1[[#This Row],[CALL RECEIVED TIME]]</f>
        <v>3.4722222222222376E-3</v>
      </c>
      <c r="G1445" s="17" t="s">
        <v>3646</v>
      </c>
      <c r="H1445" s="5" t="s">
        <v>128</v>
      </c>
      <c r="I1445" s="5" t="s">
        <v>237</v>
      </c>
      <c r="J1445" s="2" t="s">
        <v>171</v>
      </c>
      <c r="K1445" s="5" t="s">
        <v>45</v>
      </c>
      <c r="L1445" s="17" t="s">
        <v>39</v>
      </c>
      <c r="M1445" s="19" t="s">
        <v>3405</v>
      </c>
      <c r="N1445" s="2" t="s">
        <v>41</v>
      </c>
      <c r="O1445" s="5" t="s">
        <v>41</v>
      </c>
      <c r="P1445" s="3">
        <v>45386</v>
      </c>
      <c r="Q1445" s="3" t="str">
        <f>TEXT(Table1[[#This Row],[END DATE ]], "MMMM YYYY")</f>
        <v>April 2024</v>
      </c>
      <c r="R1445" s="4">
        <v>0.125</v>
      </c>
      <c r="S1445" s="6">
        <f t="shared" si="69"/>
        <v>45386.083333333336</v>
      </c>
      <c r="T1445" s="6">
        <f t="shared" si="70"/>
        <v>45386.125</v>
      </c>
      <c r="U1445" s="92">
        <f t="shared" si="71"/>
        <v>4.1666666664241347E-2</v>
      </c>
      <c r="V1445" s="2" t="s">
        <v>25</v>
      </c>
      <c r="W1445" s="10" t="s">
        <v>42</v>
      </c>
    </row>
    <row r="1446" spans="1:23" ht="18" customHeight="1" x14ac:dyDescent="0.25">
      <c r="A1446" s="107">
        <v>1446</v>
      </c>
      <c r="B1446" s="3">
        <v>45386</v>
      </c>
      <c r="C1446" s="3" t="str">
        <f>TEXT(Table1[[#This Row],[CALL DATE]], "mmm yyy")</f>
        <v>Apr 2024</v>
      </c>
      <c r="D1446" s="4">
        <v>0.28819444444444448</v>
      </c>
      <c r="E1446" s="4">
        <v>0.29166666666666669</v>
      </c>
      <c r="F1446" s="130">
        <f>Table1[[#This Row],[CALL 
ATTENDED 
TIME]]-Table1[[#This Row],[CALL RECEIVED TIME]]</f>
        <v>3.4722222222222099E-3</v>
      </c>
      <c r="G1446" s="24" t="s">
        <v>3494</v>
      </c>
      <c r="H1446" s="11" t="s">
        <v>32</v>
      </c>
      <c r="I1446" s="11" t="s">
        <v>31</v>
      </c>
      <c r="J1446" s="2" t="s">
        <v>171</v>
      </c>
      <c r="K1446" s="5" t="s">
        <v>1608</v>
      </c>
      <c r="L1446" s="18" t="s">
        <v>932</v>
      </c>
      <c r="M1446" s="19" t="s">
        <v>933</v>
      </c>
      <c r="N1446" s="16" t="s">
        <v>159</v>
      </c>
      <c r="O1446" s="2" t="s">
        <v>41</v>
      </c>
      <c r="P1446" s="3">
        <v>45386</v>
      </c>
      <c r="Q1446" s="3" t="str">
        <f>TEXT(Table1[[#This Row],[END DATE ]], "MMMM YYYY")</f>
        <v>April 2024</v>
      </c>
      <c r="R1446" s="4">
        <v>0.34375</v>
      </c>
      <c r="S1446" s="6">
        <f t="shared" si="69"/>
        <v>45386.288194444445</v>
      </c>
      <c r="T1446" s="6">
        <f t="shared" si="70"/>
        <v>45386.34375</v>
      </c>
      <c r="U1446" s="92">
        <f t="shared" si="71"/>
        <v>5.5555555554747116E-2</v>
      </c>
      <c r="V1446" s="2" t="s">
        <v>25</v>
      </c>
      <c r="W1446" s="10" t="s">
        <v>26</v>
      </c>
    </row>
    <row r="1447" spans="1:23" ht="18" customHeight="1" x14ac:dyDescent="0.25">
      <c r="A1447" s="107">
        <v>1447</v>
      </c>
      <c r="B1447" s="3">
        <v>45386</v>
      </c>
      <c r="C1447" s="3" t="str">
        <f>TEXT(Table1[[#This Row],[CALL DATE]], "mmm yyy")</f>
        <v>Apr 2024</v>
      </c>
      <c r="D1447" s="4">
        <v>0.58611111111111114</v>
      </c>
      <c r="E1447" s="4">
        <v>0.59027777777777779</v>
      </c>
      <c r="F1447" s="130">
        <f>Table1[[#This Row],[CALL 
ATTENDED 
TIME]]-Table1[[#This Row],[CALL RECEIVED TIME]]</f>
        <v>4.1666666666666519E-3</v>
      </c>
      <c r="G1447" s="17" t="s">
        <v>3648</v>
      </c>
      <c r="H1447" s="5" t="s">
        <v>19</v>
      </c>
      <c r="I1447" s="5" t="s">
        <v>87</v>
      </c>
      <c r="J1447" s="5" t="s">
        <v>21</v>
      </c>
      <c r="K1447" s="2" t="s">
        <v>162</v>
      </c>
      <c r="L1447" s="18" t="s">
        <v>934</v>
      </c>
      <c r="M1447" s="18" t="s">
        <v>916</v>
      </c>
      <c r="N1447" s="2" t="s">
        <v>917</v>
      </c>
      <c r="O1447" s="2" t="s">
        <v>41</v>
      </c>
      <c r="P1447" s="3">
        <v>45386</v>
      </c>
      <c r="Q1447" s="3" t="str">
        <f>TEXT(Table1[[#This Row],[END DATE ]], "MMMM YYYY")</f>
        <v>April 2024</v>
      </c>
      <c r="R1447" s="4">
        <v>0.60069444444444442</v>
      </c>
      <c r="S1447" s="6">
        <f t="shared" si="69"/>
        <v>45386.586111111108</v>
      </c>
      <c r="T1447" s="6">
        <f t="shared" si="70"/>
        <v>45386.600694444445</v>
      </c>
      <c r="U1447" s="92">
        <f t="shared" si="71"/>
        <v>1.4583333337213844E-2</v>
      </c>
      <c r="V1447" s="2" t="s">
        <v>25</v>
      </c>
      <c r="W1447" s="2" t="s">
        <v>42</v>
      </c>
    </row>
    <row r="1448" spans="1:23" ht="18" customHeight="1" x14ac:dyDescent="0.25">
      <c r="A1448" s="107">
        <v>1448</v>
      </c>
      <c r="B1448" s="3">
        <v>45386</v>
      </c>
      <c r="C1448" s="3" t="str">
        <f>TEXT(Table1[[#This Row],[CALL DATE]], "mmm yyy")</f>
        <v>Apr 2024</v>
      </c>
      <c r="D1448" s="4">
        <v>0.60416666666666663</v>
      </c>
      <c r="E1448" s="4">
        <v>0.60555555555555551</v>
      </c>
      <c r="F1448" s="130">
        <f>Table1[[#This Row],[CALL 
ATTENDED 
TIME]]-Table1[[#This Row],[CALL RECEIVED TIME]]</f>
        <v>1.388888888888884E-3</v>
      </c>
      <c r="G1448" s="17" t="s">
        <v>3649</v>
      </c>
      <c r="H1448" s="5" t="s">
        <v>19</v>
      </c>
      <c r="I1448" s="5" t="s">
        <v>149</v>
      </c>
      <c r="J1448" s="5" t="s">
        <v>21</v>
      </c>
      <c r="K1448" s="2" t="s">
        <v>162</v>
      </c>
      <c r="L1448" s="18" t="s">
        <v>934</v>
      </c>
      <c r="M1448" s="18" t="s">
        <v>916</v>
      </c>
      <c r="N1448" s="2" t="s">
        <v>917</v>
      </c>
      <c r="O1448" s="2" t="s">
        <v>41</v>
      </c>
      <c r="P1448" s="3">
        <v>45386</v>
      </c>
      <c r="Q1448" s="3" t="str">
        <f>TEXT(Table1[[#This Row],[END DATE ]], "MMMM YYYY")</f>
        <v>April 2024</v>
      </c>
      <c r="R1448" s="4">
        <v>0.61458333333333337</v>
      </c>
      <c r="S1448" s="6">
        <f t="shared" si="69"/>
        <v>45386.604166666664</v>
      </c>
      <c r="T1448" s="6">
        <f t="shared" si="70"/>
        <v>45386.614583333336</v>
      </c>
      <c r="U1448" s="92">
        <f t="shared" si="71"/>
        <v>1.0416666671517305E-2</v>
      </c>
      <c r="V1448" s="2" t="s">
        <v>25</v>
      </c>
      <c r="W1448" s="2" t="s">
        <v>42</v>
      </c>
    </row>
    <row r="1449" spans="1:23" ht="18" customHeight="1" x14ac:dyDescent="0.25">
      <c r="A1449" s="107">
        <v>1449</v>
      </c>
      <c r="B1449" s="26">
        <v>45386</v>
      </c>
      <c r="C1449" s="26" t="str">
        <f>TEXT(Table1[[#This Row],[CALL DATE]], "mmm yyy")</f>
        <v>Apr 2024</v>
      </c>
      <c r="D1449" s="33">
        <v>0.38194444444444398</v>
      </c>
      <c r="E1449" s="33">
        <v>0.38888888888888901</v>
      </c>
      <c r="F1449" s="130">
        <f>Table1[[#This Row],[CALL 
ATTENDED 
TIME]]-Table1[[#This Row],[CALL RECEIVED TIME]]</f>
        <v>6.9444444444450304E-3</v>
      </c>
      <c r="G1449" s="35" t="s">
        <v>1041</v>
      </c>
      <c r="H1449" s="34" t="s">
        <v>679</v>
      </c>
      <c r="I1449" s="34" t="s">
        <v>1042</v>
      </c>
      <c r="J1449" s="34" t="s">
        <v>54</v>
      </c>
      <c r="K1449" s="34" t="s">
        <v>721</v>
      </c>
      <c r="L1449" s="29" t="s">
        <v>1043</v>
      </c>
      <c r="M1449" s="29" t="s">
        <v>1040</v>
      </c>
      <c r="N1449" s="63" t="s">
        <v>41</v>
      </c>
      <c r="O1449" s="2" t="s">
        <v>41</v>
      </c>
      <c r="P1449" s="26">
        <v>45386</v>
      </c>
      <c r="Q1449" s="26" t="str">
        <f>TEXT(Table1[[#This Row],[END DATE ]], "MMMM YYYY")</f>
        <v>April 2024</v>
      </c>
      <c r="R1449" s="33">
        <v>0.39930555555555602</v>
      </c>
      <c r="S1449" s="6">
        <f t="shared" si="69"/>
        <v>45386.381944444445</v>
      </c>
      <c r="T1449" s="6">
        <f t="shared" si="70"/>
        <v>45386.399305555555</v>
      </c>
      <c r="U1449" s="92">
        <f t="shared" si="71"/>
        <v>1.7361111109494232E-2</v>
      </c>
      <c r="V1449" s="2" t="s">
        <v>25</v>
      </c>
      <c r="W1449" s="10" t="s">
        <v>26</v>
      </c>
    </row>
    <row r="1450" spans="1:23" ht="18" customHeight="1" x14ac:dyDescent="0.25">
      <c r="A1450" s="107">
        <v>1450</v>
      </c>
      <c r="B1450" s="3">
        <v>45386</v>
      </c>
      <c r="C1450" s="3" t="str">
        <f>TEXT(Table1[[#This Row],[CALL DATE]], "mmm yyy")</f>
        <v>Apr 2024</v>
      </c>
      <c r="D1450" s="4">
        <v>0.38194444444444442</v>
      </c>
      <c r="E1450" s="4">
        <v>0.38541666666666669</v>
      </c>
      <c r="F1450" s="130">
        <f>Table1[[#This Row],[CALL 
ATTENDED 
TIME]]-Table1[[#This Row],[CALL RECEIVED TIME]]</f>
        <v>3.4722222222222654E-3</v>
      </c>
      <c r="G1450" s="17" t="s">
        <v>3654</v>
      </c>
      <c r="H1450" s="5" t="s">
        <v>27</v>
      </c>
      <c r="I1450" s="5" t="s">
        <v>28</v>
      </c>
      <c r="J1450" s="2" t="s">
        <v>38</v>
      </c>
      <c r="K1450" s="2" t="s">
        <v>182</v>
      </c>
      <c r="L1450" s="18" t="s">
        <v>293</v>
      </c>
      <c r="M1450" s="18" t="s">
        <v>416</v>
      </c>
      <c r="N1450" s="63" t="s">
        <v>41</v>
      </c>
      <c r="O1450" s="2" t="s">
        <v>41</v>
      </c>
      <c r="P1450" s="3">
        <v>45386</v>
      </c>
      <c r="Q1450" s="3" t="str">
        <f>TEXT(Table1[[#This Row],[END DATE ]], "MMMM YYYY")</f>
        <v>April 2024</v>
      </c>
      <c r="R1450" s="4">
        <v>0.39583333333333331</v>
      </c>
      <c r="S1450" s="6">
        <f t="shared" si="69"/>
        <v>45386.381944444445</v>
      </c>
      <c r="T1450" s="6">
        <f t="shared" si="70"/>
        <v>45386.395833333336</v>
      </c>
      <c r="U1450" s="92">
        <f t="shared" si="71"/>
        <v>1.3888888890505768E-2</v>
      </c>
      <c r="V1450" s="2" t="s">
        <v>25</v>
      </c>
      <c r="W1450" s="10" t="s">
        <v>26</v>
      </c>
    </row>
    <row r="1451" spans="1:23" ht="18" customHeight="1" x14ac:dyDescent="0.25">
      <c r="A1451" s="107">
        <v>1451</v>
      </c>
      <c r="B1451" s="3">
        <v>45386</v>
      </c>
      <c r="C1451" s="3" t="str">
        <f>TEXT(Table1[[#This Row],[CALL DATE]], "mmm yyy")</f>
        <v>Apr 2024</v>
      </c>
      <c r="D1451" s="4">
        <v>0.46527777777777773</v>
      </c>
      <c r="E1451" s="4">
        <v>0.46875</v>
      </c>
      <c r="F1451" s="130">
        <f>Table1[[#This Row],[CALL 
ATTENDED 
TIME]]-Table1[[#This Row],[CALL RECEIVED TIME]]</f>
        <v>3.4722222222222654E-3</v>
      </c>
      <c r="G1451" s="17" t="s">
        <v>417</v>
      </c>
      <c r="H1451" s="5" t="s">
        <v>418</v>
      </c>
      <c r="I1451" s="5" t="s">
        <v>419</v>
      </c>
      <c r="J1451" s="14" t="s">
        <v>38</v>
      </c>
      <c r="K1451" s="2" t="s">
        <v>55</v>
      </c>
      <c r="L1451" s="18" t="s">
        <v>420</v>
      </c>
      <c r="M1451" s="18" t="s">
        <v>421</v>
      </c>
      <c r="N1451" s="63" t="s">
        <v>41</v>
      </c>
      <c r="O1451" s="2" t="s">
        <v>41</v>
      </c>
      <c r="P1451" s="3">
        <v>45386</v>
      </c>
      <c r="Q1451" s="3" t="str">
        <f>TEXT(Table1[[#This Row],[END DATE ]], "MMMM YYYY")</f>
        <v>April 2024</v>
      </c>
      <c r="R1451" s="4">
        <v>0.47916666666666669</v>
      </c>
      <c r="S1451" s="6">
        <f t="shared" si="69"/>
        <v>45386.465277777781</v>
      </c>
      <c r="T1451" s="6">
        <f t="shared" si="70"/>
        <v>45386.479166666664</v>
      </c>
      <c r="U1451" s="92">
        <f t="shared" si="71"/>
        <v>1.3888888883229811E-2</v>
      </c>
      <c r="V1451" s="2" t="s">
        <v>25</v>
      </c>
      <c r="W1451" s="10" t="s">
        <v>26</v>
      </c>
    </row>
    <row r="1452" spans="1:23" ht="18" customHeight="1" x14ac:dyDescent="0.25">
      <c r="A1452" s="107">
        <v>1452</v>
      </c>
      <c r="B1452" s="3">
        <v>45386</v>
      </c>
      <c r="C1452" s="3" t="str">
        <f>TEXT(Table1[[#This Row],[CALL DATE]], "mmm yyy")</f>
        <v>Apr 2024</v>
      </c>
      <c r="D1452" s="4">
        <v>0.67361111111111116</v>
      </c>
      <c r="E1452" s="4">
        <v>0.67708333333333337</v>
      </c>
      <c r="F1452" s="130">
        <f>Table1[[#This Row],[CALL 
ATTENDED 
TIME]]-Table1[[#This Row],[CALL RECEIVED TIME]]</f>
        <v>3.4722222222222099E-3</v>
      </c>
      <c r="G1452" s="17" t="s">
        <v>165</v>
      </c>
      <c r="H1452" s="5" t="s">
        <v>43</v>
      </c>
      <c r="I1452" s="5" t="s">
        <v>319</v>
      </c>
      <c r="J1452" s="14" t="s">
        <v>38</v>
      </c>
      <c r="K1452" s="5" t="s">
        <v>45</v>
      </c>
      <c r="L1452" s="24" t="s">
        <v>422</v>
      </c>
      <c r="M1452" s="18" t="s">
        <v>423</v>
      </c>
      <c r="N1452" s="2" t="s">
        <v>2034</v>
      </c>
      <c r="O1452" s="2" t="s">
        <v>41</v>
      </c>
      <c r="P1452" s="3">
        <v>45386</v>
      </c>
      <c r="Q1452" s="3" t="str">
        <f>TEXT(Table1[[#This Row],[END DATE ]], "MMMM YYYY")</f>
        <v>April 2024</v>
      </c>
      <c r="R1452" s="4">
        <v>0.69444444444444442</v>
      </c>
      <c r="S1452" s="6">
        <f t="shared" si="69"/>
        <v>45386.673611111109</v>
      </c>
      <c r="T1452" s="6">
        <f t="shared" si="70"/>
        <v>45386.694444444445</v>
      </c>
      <c r="U1452" s="92">
        <f t="shared" si="71"/>
        <v>2.0833333335758653E-2</v>
      </c>
      <c r="V1452" s="2" t="s">
        <v>25</v>
      </c>
      <c r="W1452" s="10" t="s">
        <v>26</v>
      </c>
    </row>
    <row r="1453" spans="1:23" ht="18" customHeight="1" x14ac:dyDescent="0.25">
      <c r="A1453" s="107">
        <v>1453</v>
      </c>
      <c r="B1453" s="3">
        <v>45387</v>
      </c>
      <c r="C1453" s="3" t="str">
        <f>TEXT(Table1[[#This Row],[CALL DATE]], "mmm yyy")</f>
        <v>Apr 2024</v>
      </c>
      <c r="D1453" s="4">
        <v>0.85416666666666663</v>
      </c>
      <c r="E1453" s="4">
        <v>0.85763888888888884</v>
      </c>
      <c r="F1453" s="130">
        <f>Table1[[#This Row],[CALL 
ATTENDED 
TIME]]-Table1[[#This Row],[CALL RECEIVED TIME]]</f>
        <v>3.4722222222222099E-3</v>
      </c>
      <c r="G1453" s="17" t="s">
        <v>3660</v>
      </c>
      <c r="H1453" s="5" t="s">
        <v>27</v>
      </c>
      <c r="I1453" s="5" t="s">
        <v>125</v>
      </c>
      <c r="J1453" s="2" t="s">
        <v>171</v>
      </c>
      <c r="K1453" s="2" t="s">
        <v>55</v>
      </c>
      <c r="L1453" s="18" t="s">
        <v>935</v>
      </c>
      <c r="M1453" s="19" t="s">
        <v>936</v>
      </c>
      <c r="N1453" s="5" t="s">
        <v>937</v>
      </c>
      <c r="O1453" s="2" t="s">
        <v>41</v>
      </c>
      <c r="P1453" s="3">
        <v>45387</v>
      </c>
      <c r="Q1453" s="3" t="str">
        <f>TEXT(Table1[[#This Row],[END DATE ]], "MMMM YYYY")</f>
        <v>April 2024</v>
      </c>
      <c r="R1453" s="4">
        <v>0.91666666666666663</v>
      </c>
      <c r="S1453" s="6">
        <f t="shared" si="69"/>
        <v>45387.854166666664</v>
      </c>
      <c r="T1453" s="6">
        <f t="shared" si="70"/>
        <v>45387.916666666664</v>
      </c>
      <c r="U1453" s="92">
        <f t="shared" si="71"/>
        <v>6.25E-2</v>
      </c>
      <c r="V1453" s="2" t="s">
        <v>25</v>
      </c>
      <c r="W1453" s="10" t="s">
        <v>47</v>
      </c>
    </row>
    <row r="1454" spans="1:23" ht="18" customHeight="1" x14ac:dyDescent="0.25">
      <c r="A1454" s="107">
        <v>1454</v>
      </c>
      <c r="B1454" s="3">
        <v>45387</v>
      </c>
      <c r="C1454" s="3" t="str">
        <f>TEXT(Table1[[#This Row],[CALL DATE]], "mmm yyy")</f>
        <v>Apr 2024</v>
      </c>
      <c r="D1454" s="4">
        <v>0.35069444444444442</v>
      </c>
      <c r="E1454" s="4">
        <v>0.35416666666666669</v>
      </c>
      <c r="F1454" s="130">
        <f>Table1[[#This Row],[CALL 
ATTENDED 
TIME]]-Table1[[#This Row],[CALL RECEIVED TIME]]</f>
        <v>3.4722222222222654E-3</v>
      </c>
      <c r="G1454" s="17" t="s">
        <v>3641</v>
      </c>
      <c r="H1454" s="5" t="s">
        <v>36</v>
      </c>
      <c r="I1454" s="5" t="s">
        <v>161</v>
      </c>
      <c r="J1454" s="5" t="s">
        <v>21</v>
      </c>
      <c r="K1454" s="5" t="s">
        <v>88</v>
      </c>
      <c r="L1454" s="18" t="s">
        <v>938</v>
      </c>
      <c r="M1454" s="18" t="s">
        <v>939</v>
      </c>
      <c r="N1454" s="2" t="s">
        <v>41</v>
      </c>
      <c r="O1454" s="2" t="s">
        <v>41</v>
      </c>
      <c r="P1454" s="3">
        <v>45387</v>
      </c>
      <c r="Q1454" s="3" t="str">
        <f>TEXT(Table1[[#This Row],[END DATE ]], "MMMM YYYY")</f>
        <v>April 2024</v>
      </c>
      <c r="R1454" s="4">
        <v>0.36458333333333331</v>
      </c>
      <c r="S1454" s="6">
        <f t="shared" si="69"/>
        <v>45387.350694444445</v>
      </c>
      <c r="T1454" s="6">
        <f t="shared" si="70"/>
        <v>45387.364583333336</v>
      </c>
      <c r="U1454" s="92">
        <f t="shared" si="71"/>
        <v>1.3888888890505768E-2</v>
      </c>
      <c r="V1454" s="2" t="s">
        <v>25</v>
      </c>
      <c r="W1454" s="2" t="s">
        <v>42</v>
      </c>
    </row>
    <row r="1455" spans="1:23" ht="18" customHeight="1" x14ac:dyDescent="0.25">
      <c r="A1455" s="107">
        <v>1455</v>
      </c>
      <c r="B1455" s="3">
        <v>45387</v>
      </c>
      <c r="C1455" s="3" t="str">
        <f>TEXT(Table1[[#This Row],[CALL DATE]], "mmm yyy")</f>
        <v>Apr 2024</v>
      </c>
      <c r="D1455" s="4">
        <v>0.36458333333333331</v>
      </c>
      <c r="E1455" s="4">
        <v>0.3659722222222222</v>
      </c>
      <c r="F1455" s="130">
        <f>Table1[[#This Row],[CALL 
ATTENDED 
TIME]]-Table1[[#This Row],[CALL RECEIVED TIME]]</f>
        <v>1.388888888888884E-3</v>
      </c>
      <c r="G1455" s="17" t="s">
        <v>3641</v>
      </c>
      <c r="H1455" s="5" t="s">
        <v>36</v>
      </c>
      <c r="I1455" s="5" t="s">
        <v>161</v>
      </c>
      <c r="J1455" s="5" t="s">
        <v>21</v>
      </c>
      <c r="K1455" s="5" t="s">
        <v>1608</v>
      </c>
      <c r="L1455" s="18" t="s">
        <v>940</v>
      </c>
      <c r="M1455" s="18" t="s">
        <v>941</v>
      </c>
      <c r="N1455" s="2" t="s">
        <v>41</v>
      </c>
      <c r="O1455" s="2" t="s">
        <v>942</v>
      </c>
      <c r="P1455" s="3">
        <v>45387</v>
      </c>
      <c r="Q1455" s="3" t="str">
        <f>TEXT(Table1[[#This Row],[END DATE ]], "MMMM YYYY")</f>
        <v>April 2024</v>
      </c>
      <c r="R1455" s="4">
        <v>0.36805555555555558</v>
      </c>
      <c r="S1455" s="6">
        <f t="shared" si="69"/>
        <v>45387.364583333336</v>
      </c>
      <c r="T1455" s="6">
        <f t="shared" si="70"/>
        <v>45387.368055555555</v>
      </c>
      <c r="U1455" s="92">
        <f t="shared" si="71"/>
        <v>3.4722222189884633E-3</v>
      </c>
      <c r="V1455" s="2" t="s">
        <v>72</v>
      </c>
      <c r="W1455" s="2" t="s">
        <v>42</v>
      </c>
    </row>
    <row r="1456" spans="1:23" ht="18" customHeight="1" x14ac:dyDescent="0.25">
      <c r="A1456" s="107">
        <v>1456</v>
      </c>
      <c r="B1456" s="3">
        <v>45387</v>
      </c>
      <c r="C1456" s="3" t="str">
        <f>TEXT(Table1[[#This Row],[CALL DATE]], "mmm yyy")</f>
        <v>Apr 2024</v>
      </c>
      <c r="D1456" s="4">
        <v>0.4236111111111111</v>
      </c>
      <c r="E1456" s="4">
        <v>0.42708333333333331</v>
      </c>
      <c r="F1456" s="130">
        <f>Table1[[#This Row],[CALL 
ATTENDED 
TIME]]-Table1[[#This Row],[CALL RECEIVED TIME]]</f>
        <v>3.4722222222222099E-3</v>
      </c>
      <c r="G1456" s="17" t="s">
        <v>3662</v>
      </c>
      <c r="H1456" s="5" t="s">
        <v>418</v>
      </c>
      <c r="I1456" s="5" t="s">
        <v>943</v>
      </c>
      <c r="J1456" s="5" t="s">
        <v>21</v>
      </c>
      <c r="K1456" s="2" t="s">
        <v>55</v>
      </c>
      <c r="L1456" s="18" t="s">
        <v>944</v>
      </c>
      <c r="M1456" s="18" t="s">
        <v>3567</v>
      </c>
      <c r="N1456" s="63" t="s">
        <v>41</v>
      </c>
      <c r="O1456" s="2" t="s">
        <v>41</v>
      </c>
      <c r="P1456" s="3">
        <v>45387</v>
      </c>
      <c r="Q1456" s="3" t="str">
        <f>TEXT(Table1[[#This Row],[END DATE ]], "MMMM YYYY")</f>
        <v>April 2024</v>
      </c>
      <c r="R1456" s="4">
        <v>0.4513888888888889</v>
      </c>
      <c r="S1456" s="6">
        <f t="shared" si="69"/>
        <v>45387.423611111109</v>
      </c>
      <c r="T1456" s="6">
        <f t="shared" si="70"/>
        <v>45387.451388888891</v>
      </c>
      <c r="U1456" s="92">
        <f t="shared" si="71"/>
        <v>2.7777777781011537E-2</v>
      </c>
      <c r="V1456" s="2" t="s">
        <v>25</v>
      </c>
      <c r="W1456" s="10" t="s">
        <v>26</v>
      </c>
    </row>
    <row r="1457" spans="1:23" ht="18" customHeight="1" x14ac:dyDescent="0.25">
      <c r="A1457" s="107">
        <v>1457</v>
      </c>
      <c r="B1457" s="3">
        <v>45387</v>
      </c>
      <c r="C1457" s="3" t="str">
        <f>TEXT(Table1[[#This Row],[CALL DATE]], "mmm yyy")</f>
        <v>Apr 2024</v>
      </c>
      <c r="D1457" s="4">
        <v>0.68055555555555547</v>
      </c>
      <c r="E1457" s="4">
        <v>0.68402777777777779</v>
      </c>
      <c r="F1457" s="130">
        <f>Table1[[#This Row],[CALL 
ATTENDED 
TIME]]-Table1[[#This Row],[CALL RECEIVED TIME]]</f>
        <v>3.4722222222223209E-3</v>
      </c>
      <c r="G1457" s="17" t="s">
        <v>3676</v>
      </c>
      <c r="H1457" s="5" t="s">
        <v>43</v>
      </c>
      <c r="I1457" s="5" t="s">
        <v>205</v>
      </c>
      <c r="J1457" s="5" t="s">
        <v>21</v>
      </c>
      <c r="K1457" s="2" t="s">
        <v>162</v>
      </c>
      <c r="L1457" s="18" t="s">
        <v>33</v>
      </c>
      <c r="M1457" s="18" t="s">
        <v>945</v>
      </c>
      <c r="N1457" s="2" t="s">
        <v>35</v>
      </c>
      <c r="O1457" s="2" t="s">
        <v>41</v>
      </c>
      <c r="P1457" s="3">
        <v>45387</v>
      </c>
      <c r="Q1457" s="3" t="str">
        <f>TEXT(Table1[[#This Row],[END DATE ]], "MMMM YYYY")</f>
        <v>April 2024</v>
      </c>
      <c r="R1457" s="4">
        <v>0.69097222222222221</v>
      </c>
      <c r="S1457" s="6">
        <f t="shared" si="69"/>
        <v>45387.680555555555</v>
      </c>
      <c r="T1457" s="6">
        <f t="shared" si="70"/>
        <v>45387.690972222219</v>
      </c>
      <c r="U1457" s="92">
        <f t="shared" si="71"/>
        <v>1.0416666664241347E-2</v>
      </c>
      <c r="V1457" s="2" t="s">
        <v>25</v>
      </c>
      <c r="W1457" s="10" t="s">
        <v>26</v>
      </c>
    </row>
    <row r="1458" spans="1:23" ht="18" customHeight="1" x14ac:dyDescent="0.25">
      <c r="A1458" s="107">
        <v>1458</v>
      </c>
      <c r="B1458" s="36">
        <v>45387</v>
      </c>
      <c r="C1458" s="36" t="str">
        <f>TEXT(Table1[[#This Row],[CALL DATE]], "mmm yyy")</f>
        <v>Apr 2024</v>
      </c>
      <c r="D1458" s="21">
        <v>0.59722222222222221</v>
      </c>
      <c r="E1458" s="21">
        <v>0.60069444444444442</v>
      </c>
      <c r="F1458" s="130">
        <f>Table1[[#This Row],[CALL 
ATTENDED 
TIME]]-Table1[[#This Row],[CALL RECEIVED TIME]]</f>
        <v>3.4722222222222099E-3</v>
      </c>
      <c r="G1458" s="17" t="s">
        <v>138</v>
      </c>
      <c r="H1458" s="5" t="s">
        <v>139</v>
      </c>
      <c r="I1458" s="5" t="s">
        <v>140</v>
      </c>
      <c r="J1458" s="10" t="s">
        <v>443</v>
      </c>
      <c r="K1458" s="5" t="s">
        <v>141</v>
      </c>
      <c r="L1458" s="22" t="s">
        <v>946</v>
      </c>
      <c r="M1458" s="22" t="s">
        <v>3594</v>
      </c>
      <c r="N1458" s="23" t="s">
        <v>41</v>
      </c>
      <c r="O1458" s="23" t="s">
        <v>41</v>
      </c>
      <c r="P1458" s="36">
        <v>45387</v>
      </c>
      <c r="Q1458" s="36" t="str">
        <f>TEXT(Table1[[#This Row],[END DATE ]], "MMMM YYYY")</f>
        <v>April 2024</v>
      </c>
      <c r="R1458" s="21">
        <v>0.60416666666666663</v>
      </c>
      <c r="S1458" s="6">
        <f t="shared" si="69"/>
        <v>45387.597222222219</v>
      </c>
      <c r="T1458" s="6">
        <f t="shared" si="70"/>
        <v>45387.604166666664</v>
      </c>
      <c r="U1458" s="92">
        <f t="shared" si="71"/>
        <v>6.9444444452528842E-3</v>
      </c>
      <c r="V1458" s="2" t="s">
        <v>25</v>
      </c>
      <c r="W1458" s="2" t="s">
        <v>42</v>
      </c>
    </row>
    <row r="1459" spans="1:23" ht="18" customHeight="1" x14ac:dyDescent="0.25">
      <c r="A1459" s="107">
        <v>1459</v>
      </c>
      <c r="B1459" s="26">
        <v>45387</v>
      </c>
      <c r="C1459" s="26" t="str">
        <f>TEXT(Table1[[#This Row],[CALL DATE]], "mmm yyy")</f>
        <v>Apr 2024</v>
      </c>
      <c r="D1459" s="33">
        <v>0.38888888888888901</v>
      </c>
      <c r="E1459" s="33">
        <v>0.39583333333333298</v>
      </c>
      <c r="F1459" s="130">
        <f>Table1[[#This Row],[CALL 
ATTENDED 
TIME]]-Table1[[#This Row],[CALL RECEIVED TIME]]</f>
        <v>6.9444444444439757E-3</v>
      </c>
      <c r="G1459" s="35" t="s">
        <v>3648</v>
      </c>
      <c r="H1459" s="34" t="s">
        <v>19</v>
      </c>
      <c r="I1459" s="34" t="s">
        <v>87</v>
      </c>
      <c r="J1459" s="34" t="s">
        <v>54</v>
      </c>
      <c r="K1459" s="5" t="s">
        <v>45</v>
      </c>
      <c r="L1459" s="29" t="s">
        <v>1044</v>
      </c>
      <c r="M1459" s="29" t="s">
        <v>1045</v>
      </c>
      <c r="N1459" s="16" t="s">
        <v>91</v>
      </c>
      <c r="O1459" s="16" t="s">
        <v>41</v>
      </c>
      <c r="P1459" s="26">
        <v>45387</v>
      </c>
      <c r="Q1459" s="26" t="str">
        <f>TEXT(Table1[[#This Row],[END DATE ]], "MMMM YYYY")</f>
        <v>April 2024</v>
      </c>
      <c r="R1459" s="33">
        <v>0.39930555555555602</v>
      </c>
      <c r="S1459" s="6">
        <f t="shared" si="69"/>
        <v>45387.388888888891</v>
      </c>
      <c r="T1459" s="6">
        <f t="shared" si="70"/>
        <v>45387.399305555555</v>
      </c>
      <c r="U1459" s="92">
        <f t="shared" si="71"/>
        <v>1.0416666664241347E-2</v>
      </c>
      <c r="V1459" s="2" t="s">
        <v>25</v>
      </c>
      <c r="W1459" s="2" t="s">
        <v>42</v>
      </c>
    </row>
    <row r="1460" spans="1:23" ht="18" customHeight="1" x14ac:dyDescent="0.25">
      <c r="A1460" s="107">
        <v>1460</v>
      </c>
      <c r="B1460" s="3">
        <v>45387</v>
      </c>
      <c r="C1460" s="3" t="str">
        <f>TEXT(Table1[[#This Row],[CALL DATE]], "mmm yyy")</f>
        <v>Apr 2024</v>
      </c>
      <c r="D1460" s="4">
        <v>0.3125</v>
      </c>
      <c r="E1460" s="4">
        <v>0.31944444444444442</v>
      </c>
      <c r="F1460" s="130">
        <f>Table1[[#This Row],[CALL 
ATTENDED 
TIME]]-Table1[[#This Row],[CALL RECEIVED TIME]]</f>
        <v>6.9444444444444198E-3</v>
      </c>
      <c r="G1460" s="17" t="s">
        <v>3651</v>
      </c>
      <c r="H1460" s="5" t="s">
        <v>43</v>
      </c>
      <c r="I1460" s="5" t="s">
        <v>44</v>
      </c>
      <c r="J1460" s="14" t="s">
        <v>77</v>
      </c>
      <c r="K1460" s="5" t="s">
        <v>45</v>
      </c>
      <c r="L1460" s="18" t="s">
        <v>814</v>
      </c>
      <c r="M1460" s="18" t="s">
        <v>1082</v>
      </c>
      <c r="N1460" s="2" t="s">
        <v>41</v>
      </c>
      <c r="O1460" s="2" t="s">
        <v>41</v>
      </c>
      <c r="P1460" s="3">
        <v>45387</v>
      </c>
      <c r="Q1460" s="3" t="str">
        <f>TEXT(Table1[[#This Row],[END DATE ]], "MMMM YYYY")</f>
        <v>April 2024</v>
      </c>
      <c r="R1460" s="4">
        <v>0.3263888888888889</v>
      </c>
      <c r="S1460" s="6">
        <f t="shared" si="69"/>
        <v>45387.3125</v>
      </c>
      <c r="T1460" s="6">
        <f t="shared" si="70"/>
        <v>45387.326388888891</v>
      </c>
      <c r="U1460" s="92">
        <f t="shared" si="71"/>
        <v>1.3888888890505768E-2</v>
      </c>
      <c r="V1460" s="2" t="s">
        <v>25</v>
      </c>
      <c r="W1460" s="2" t="s">
        <v>47</v>
      </c>
    </row>
    <row r="1461" spans="1:23" ht="18" customHeight="1" x14ac:dyDescent="0.25">
      <c r="A1461" s="107">
        <v>1461</v>
      </c>
      <c r="B1461" s="3">
        <v>45387</v>
      </c>
      <c r="C1461" s="3" t="str">
        <f>TEXT(Table1[[#This Row],[CALL DATE]], "mmm yyy")</f>
        <v>Apr 2024</v>
      </c>
      <c r="D1461" s="4">
        <v>0.3611111111111111</v>
      </c>
      <c r="E1461" s="4">
        <v>0.36805555555555558</v>
      </c>
      <c r="F1461" s="130">
        <f>Table1[[#This Row],[CALL 
ATTENDED 
TIME]]-Table1[[#This Row],[CALL RECEIVED TIME]]</f>
        <v>6.9444444444444753E-3</v>
      </c>
      <c r="G1461" s="17" t="s">
        <v>3651</v>
      </c>
      <c r="H1461" s="5" t="s">
        <v>43</v>
      </c>
      <c r="I1461" s="5" t="s">
        <v>256</v>
      </c>
      <c r="J1461" s="14" t="s">
        <v>77</v>
      </c>
      <c r="K1461" s="5" t="s">
        <v>45</v>
      </c>
      <c r="L1461" s="18" t="s">
        <v>845</v>
      </c>
      <c r="M1461" s="18" t="s">
        <v>1083</v>
      </c>
      <c r="N1461" s="2" t="s">
        <v>41</v>
      </c>
      <c r="O1461" s="2" t="s">
        <v>41</v>
      </c>
      <c r="P1461" s="3">
        <v>45387</v>
      </c>
      <c r="Q1461" s="3" t="str">
        <f>TEXT(Table1[[#This Row],[END DATE ]], "MMMM YYYY")</f>
        <v>April 2024</v>
      </c>
      <c r="R1461" s="4">
        <v>0.375</v>
      </c>
      <c r="S1461" s="6">
        <f t="shared" si="69"/>
        <v>45387.361111111109</v>
      </c>
      <c r="T1461" s="6">
        <f t="shared" si="70"/>
        <v>45387.375</v>
      </c>
      <c r="U1461" s="92">
        <f t="shared" si="71"/>
        <v>1.3888888890505768E-2</v>
      </c>
      <c r="V1461" s="2" t="s">
        <v>25</v>
      </c>
      <c r="W1461" s="2" t="s">
        <v>47</v>
      </c>
    </row>
    <row r="1462" spans="1:23" ht="18" customHeight="1" x14ac:dyDescent="0.25">
      <c r="A1462" s="107">
        <v>1462</v>
      </c>
      <c r="B1462" s="3">
        <v>45387</v>
      </c>
      <c r="C1462" s="3" t="str">
        <f>TEXT(Table1[[#This Row],[CALL DATE]], "mmm yyy")</f>
        <v>Apr 2024</v>
      </c>
      <c r="D1462" s="4">
        <v>0.41666666666666669</v>
      </c>
      <c r="E1462" s="4">
        <v>0.4236111111111111</v>
      </c>
      <c r="F1462" s="130">
        <f>Table1[[#This Row],[CALL 
ATTENDED 
TIME]]-Table1[[#This Row],[CALL RECEIVED TIME]]</f>
        <v>6.9444444444444198E-3</v>
      </c>
      <c r="G1462" s="17" t="s">
        <v>3651</v>
      </c>
      <c r="H1462" s="5" t="s">
        <v>43</v>
      </c>
      <c r="I1462" s="5" t="s">
        <v>44</v>
      </c>
      <c r="J1462" s="14" t="s">
        <v>77</v>
      </c>
      <c r="K1462" s="5" t="s">
        <v>45</v>
      </c>
      <c r="L1462" s="18" t="s">
        <v>845</v>
      </c>
      <c r="M1462" s="18" t="s">
        <v>1084</v>
      </c>
      <c r="N1462" s="2" t="s">
        <v>41</v>
      </c>
      <c r="O1462" s="2" t="s">
        <v>41</v>
      </c>
      <c r="P1462" s="3">
        <v>45387</v>
      </c>
      <c r="Q1462" s="3" t="str">
        <f>TEXT(Table1[[#This Row],[END DATE ]], "MMMM YYYY")</f>
        <v>April 2024</v>
      </c>
      <c r="R1462" s="4">
        <v>0.43055555555555558</v>
      </c>
      <c r="S1462" s="6">
        <f t="shared" si="69"/>
        <v>45387.416666666664</v>
      </c>
      <c r="T1462" s="6">
        <f t="shared" si="70"/>
        <v>45387.430555555555</v>
      </c>
      <c r="U1462" s="92">
        <f t="shared" si="71"/>
        <v>1.3888888890505768E-2</v>
      </c>
      <c r="V1462" s="2" t="s">
        <v>25</v>
      </c>
      <c r="W1462" s="2" t="s">
        <v>47</v>
      </c>
    </row>
    <row r="1463" spans="1:23" ht="18" customHeight="1" x14ac:dyDescent="0.25">
      <c r="A1463" s="107">
        <v>1463</v>
      </c>
      <c r="B1463" s="3">
        <v>45387</v>
      </c>
      <c r="C1463" s="3" t="str">
        <f>TEXT(Table1[[#This Row],[CALL DATE]], "mmm yyy")</f>
        <v>Apr 2024</v>
      </c>
      <c r="D1463" s="4">
        <v>0.625</v>
      </c>
      <c r="E1463" s="4">
        <v>0.63194444444444442</v>
      </c>
      <c r="F1463" s="130">
        <f>Table1[[#This Row],[CALL 
ATTENDED 
TIME]]-Table1[[#This Row],[CALL RECEIVED TIME]]</f>
        <v>6.9444444444444198E-3</v>
      </c>
      <c r="G1463" s="17" t="s">
        <v>3646</v>
      </c>
      <c r="H1463" s="5" t="s">
        <v>128</v>
      </c>
      <c r="I1463" s="5" t="s">
        <v>237</v>
      </c>
      <c r="J1463" s="14" t="s">
        <v>77</v>
      </c>
      <c r="K1463" s="5" t="s">
        <v>45</v>
      </c>
      <c r="L1463" s="17" t="s">
        <v>1085</v>
      </c>
      <c r="M1463" s="18" t="s">
        <v>1086</v>
      </c>
      <c r="N1463" s="2" t="s">
        <v>1935</v>
      </c>
      <c r="O1463" s="2" t="s">
        <v>41</v>
      </c>
      <c r="P1463" s="3">
        <v>45387</v>
      </c>
      <c r="Q1463" s="3" t="str">
        <f>TEXT(Table1[[#This Row],[END DATE ]], "MMMM YYYY")</f>
        <v>April 2024</v>
      </c>
      <c r="R1463" s="4">
        <v>0.64166666666666672</v>
      </c>
      <c r="S1463" s="6">
        <f t="shared" si="69"/>
        <v>45387.625</v>
      </c>
      <c r="T1463" s="6">
        <f t="shared" si="70"/>
        <v>45387.64166666667</v>
      </c>
      <c r="U1463" s="92">
        <f t="shared" si="71"/>
        <v>1.6666666670062114E-2</v>
      </c>
      <c r="V1463" s="2" t="s">
        <v>25</v>
      </c>
      <c r="W1463" s="10" t="s">
        <v>42</v>
      </c>
    </row>
    <row r="1464" spans="1:23" ht="18" customHeight="1" x14ac:dyDescent="0.25">
      <c r="A1464" s="107">
        <v>1464</v>
      </c>
      <c r="B1464" s="3">
        <v>45388</v>
      </c>
      <c r="C1464" s="3" t="str">
        <f>TEXT(Table1[[#This Row],[CALL DATE]], "mmm yyy")</f>
        <v>Apr 2024</v>
      </c>
      <c r="D1464" s="4">
        <v>0.4201388888888889</v>
      </c>
      <c r="E1464" s="4">
        <v>0.4236111111111111</v>
      </c>
      <c r="F1464" s="130">
        <f>Table1[[#This Row],[CALL 
ATTENDED 
TIME]]-Table1[[#This Row],[CALL RECEIVED TIME]]</f>
        <v>3.4722222222222099E-3</v>
      </c>
      <c r="G1464" s="17" t="s">
        <v>57</v>
      </c>
      <c r="H1464" s="5" t="s">
        <v>27</v>
      </c>
      <c r="I1464" s="5" t="s">
        <v>58</v>
      </c>
      <c r="J1464" s="14" t="s">
        <v>38</v>
      </c>
      <c r="K1464" s="5" t="s">
        <v>45</v>
      </c>
      <c r="L1464" s="24" t="s">
        <v>424</v>
      </c>
      <c r="M1464" s="18" t="s">
        <v>425</v>
      </c>
      <c r="N1464" s="2" t="s">
        <v>41</v>
      </c>
      <c r="O1464" s="2" t="s">
        <v>41</v>
      </c>
      <c r="P1464" s="3">
        <v>45388</v>
      </c>
      <c r="Q1464" s="3" t="str">
        <f>TEXT(Table1[[#This Row],[END DATE ]], "MMMM YYYY")</f>
        <v>April 2024</v>
      </c>
      <c r="R1464" s="4">
        <v>0.4375</v>
      </c>
      <c r="S1464" s="6">
        <f t="shared" si="69"/>
        <v>45388.420138888891</v>
      </c>
      <c r="T1464" s="6">
        <f t="shared" si="70"/>
        <v>45388.4375</v>
      </c>
      <c r="U1464" s="92">
        <f t="shared" si="71"/>
        <v>1.7361111109494232E-2</v>
      </c>
      <c r="V1464" s="2" t="s">
        <v>25</v>
      </c>
      <c r="W1464" s="2" t="s">
        <v>47</v>
      </c>
    </row>
    <row r="1465" spans="1:23" ht="18" customHeight="1" x14ac:dyDescent="0.25">
      <c r="A1465" s="107">
        <v>1465</v>
      </c>
      <c r="B1465" s="3">
        <v>45388</v>
      </c>
      <c r="C1465" s="3" t="str">
        <f>TEXT(Table1[[#This Row],[CALL DATE]], "mmm yyy")</f>
        <v>Apr 2024</v>
      </c>
      <c r="D1465" s="4">
        <v>0.58333333333333337</v>
      </c>
      <c r="E1465" s="4">
        <v>0.58611111111111114</v>
      </c>
      <c r="F1465" s="130">
        <f>Table1[[#This Row],[CALL 
ATTENDED 
TIME]]-Table1[[#This Row],[CALL RECEIVED TIME]]</f>
        <v>2.7777777777777679E-3</v>
      </c>
      <c r="G1465" s="17" t="s">
        <v>57</v>
      </c>
      <c r="H1465" s="5" t="s">
        <v>27</v>
      </c>
      <c r="I1465" s="5" t="s">
        <v>58</v>
      </c>
      <c r="J1465" s="5" t="s">
        <v>21</v>
      </c>
      <c r="K1465" s="2" t="s">
        <v>162</v>
      </c>
      <c r="L1465" s="18" t="s">
        <v>33</v>
      </c>
      <c r="M1465" s="18" t="s">
        <v>947</v>
      </c>
      <c r="N1465" s="2" t="s">
        <v>948</v>
      </c>
      <c r="O1465" s="2" t="s">
        <v>41</v>
      </c>
      <c r="P1465" s="3">
        <v>45388</v>
      </c>
      <c r="Q1465" s="3" t="str">
        <f>TEXT(Table1[[#This Row],[END DATE ]], "MMMM YYYY")</f>
        <v>April 2024</v>
      </c>
      <c r="R1465" s="4">
        <v>0.59027777777777779</v>
      </c>
      <c r="S1465" s="6">
        <f t="shared" si="69"/>
        <v>45388.583333333336</v>
      </c>
      <c r="T1465" s="6">
        <f t="shared" si="70"/>
        <v>45388.590277777781</v>
      </c>
      <c r="U1465" s="92">
        <f t="shared" si="71"/>
        <v>6.9444444452528842E-3</v>
      </c>
      <c r="V1465" s="2" t="s">
        <v>25</v>
      </c>
      <c r="W1465" s="2" t="s">
        <v>47</v>
      </c>
    </row>
    <row r="1466" spans="1:23" ht="18" customHeight="1" x14ac:dyDescent="0.25">
      <c r="A1466" s="107">
        <v>1466</v>
      </c>
      <c r="B1466" s="3">
        <v>45388</v>
      </c>
      <c r="C1466" s="3" t="str">
        <f>TEXT(Table1[[#This Row],[CALL DATE]], "mmm yyy")</f>
        <v>Apr 2024</v>
      </c>
      <c r="D1466" s="4">
        <v>0.34722222222222227</v>
      </c>
      <c r="E1466" s="4">
        <v>0.34722222222222227</v>
      </c>
      <c r="F1466" s="130">
        <f>Table1[[#This Row],[CALL 
ATTENDED 
TIME]]-Table1[[#This Row],[CALL RECEIVED TIME]]</f>
        <v>0</v>
      </c>
      <c r="G1466" s="24" t="s">
        <v>3494</v>
      </c>
      <c r="H1466" s="8" t="s">
        <v>31</v>
      </c>
      <c r="I1466" s="11" t="s">
        <v>156</v>
      </c>
      <c r="J1466" s="5" t="s">
        <v>21</v>
      </c>
      <c r="K1466" s="5" t="s">
        <v>1608</v>
      </c>
      <c r="L1466" s="18" t="s">
        <v>949</v>
      </c>
      <c r="M1466" s="18" t="s">
        <v>950</v>
      </c>
      <c r="N1466" s="2" t="s">
        <v>159</v>
      </c>
      <c r="O1466" s="2" t="s">
        <v>41</v>
      </c>
      <c r="P1466" s="3">
        <v>45388</v>
      </c>
      <c r="Q1466" s="3" t="str">
        <f>TEXT(Table1[[#This Row],[END DATE ]], "MMMM YYYY")</f>
        <v>April 2024</v>
      </c>
      <c r="R1466" s="4">
        <v>0.36805555555555558</v>
      </c>
      <c r="S1466" s="6">
        <f t="shared" si="69"/>
        <v>45388.347222222219</v>
      </c>
      <c r="T1466" s="6">
        <f t="shared" si="70"/>
        <v>45388.368055555555</v>
      </c>
      <c r="U1466" s="92">
        <f t="shared" si="71"/>
        <v>2.0833333335758653E-2</v>
      </c>
      <c r="V1466" s="2" t="s">
        <v>25</v>
      </c>
      <c r="W1466" s="10" t="s">
        <v>26</v>
      </c>
    </row>
    <row r="1467" spans="1:23" ht="18" customHeight="1" x14ac:dyDescent="0.25">
      <c r="A1467" s="107">
        <v>1467</v>
      </c>
      <c r="B1467" s="3">
        <v>45388</v>
      </c>
      <c r="C1467" s="3" t="str">
        <f>TEXT(Table1[[#This Row],[CALL DATE]], "mmm yyy")</f>
        <v>Apr 2024</v>
      </c>
      <c r="D1467" s="4">
        <v>0.37777777777777777</v>
      </c>
      <c r="E1467" s="4">
        <v>0.37916666666666665</v>
      </c>
      <c r="F1467" s="130">
        <f>Table1[[#This Row],[CALL 
ATTENDED 
TIME]]-Table1[[#This Row],[CALL RECEIVED TIME]]</f>
        <v>1.388888888888884E-3</v>
      </c>
      <c r="G1467" s="25" t="s">
        <v>3675</v>
      </c>
      <c r="H1467" s="5" t="s">
        <v>43</v>
      </c>
      <c r="I1467" s="5" t="s">
        <v>136</v>
      </c>
      <c r="J1467" s="5" t="s">
        <v>21</v>
      </c>
      <c r="K1467" s="2" t="s">
        <v>111</v>
      </c>
      <c r="L1467" s="18" t="s">
        <v>296</v>
      </c>
      <c r="M1467" s="18" t="s">
        <v>951</v>
      </c>
      <c r="N1467" s="63" t="s">
        <v>41</v>
      </c>
      <c r="O1467" s="2" t="s">
        <v>41</v>
      </c>
      <c r="P1467" s="3">
        <v>45388</v>
      </c>
      <c r="Q1467" s="3" t="str">
        <f>TEXT(Table1[[#This Row],[END DATE ]], "MMMM YYYY")</f>
        <v>April 2024</v>
      </c>
      <c r="R1467" s="4">
        <v>0.38194444444444442</v>
      </c>
      <c r="S1467" s="6">
        <f t="shared" si="69"/>
        <v>45388.37777777778</v>
      </c>
      <c r="T1467" s="6">
        <f t="shared" si="70"/>
        <v>45388.381944444445</v>
      </c>
      <c r="U1467" s="92">
        <f t="shared" si="71"/>
        <v>4.166666665696539E-3</v>
      </c>
      <c r="V1467" s="2" t="s">
        <v>25</v>
      </c>
      <c r="W1467" s="10" t="s">
        <v>26</v>
      </c>
    </row>
    <row r="1468" spans="1:23" ht="18" customHeight="1" x14ac:dyDescent="0.25">
      <c r="A1468" s="107">
        <v>1468</v>
      </c>
      <c r="B1468" s="3">
        <v>45388</v>
      </c>
      <c r="C1468" s="3" t="str">
        <f>TEXT(Table1[[#This Row],[CALL DATE]], "mmm yyy")</f>
        <v>Apr 2024</v>
      </c>
      <c r="D1468" s="4">
        <v>0.50347222222222221</v>
      </c>
      <c r="E1468" s="4">
        <v>0.50694444444444442</v>
      </c>
      <c r="F1468" s="130">
        <f>Table1[[#This Row],[CALL 
ATTENDED 
TIME]]-Table1[[#This Row],[CALL RECEIVED TIME]]</f>
        <v>3.4722222222222099E-3</v>
      </c>
      <c r="G1468" s="17" t="s">
        <v>3654</v>
      </c>
      <c r="H1468" s="5" t="s">
        <v>27</v>
      </c>
      <c r="I1468" s="5" t="s">
        <v>273</v>
      </c>
      <c r="J1468" s="5" t="s">
        <v>21</v>
      </c>
      <c r="K1468" s="5" t="s">
        <v>45</v>
      </c>
      <c r="L1468" s="18" t="s">
        <v>952</v>
      </c>
      <c r="M1468" s="18" t="s">
        <v>953</v>
      </c>
      <c r="N1468" s="63" t="s">
        <v>41</v>
      </c>
      <c r="O1468" s="2" t="s">
        <v>41</v>
      </c>
      <c r="P1468" s="3">
        <v>45388</v>
      </c>
      <c r="Q1468" s="3" t="str">
        <f>TEXT(Table1[[#This Row],[END DATE ]], "MMMM YYYY")</f>
        <v>April 2024</v>
      </c>
      <c r="R1468" s="4">
        <v>0.51388888888888895</v>
      </c>
      <c r="S1468" s="6">
        <f t="shared" si="69"/>
        <v>45388.503472222219</v>
      </c>
      <c r="T1468" s="6">
        <f t="shared" si="70"/>
        <v>45388.513888888891</v>
      </c>
      <c r="U1468" s="92">
        <f t="shared" si="71"/>
        <v>1.0416666671517305E-2</v>
      </c>
      <c r="V1468" s="2" t="s">
        <v>25</v>
      </c>
      <c r="W1468" s="10" t="s">
        <v>26</v>
      </c>
    </row>
    <row r="1469" spans="1:23" ht="18" customHeight="1" x14ac:dyDescent="0.25">
      <c r="A1469" s="107">
        <v>1469</v>
      </c>
      <c r="B1469" s="36">
        <v>45388</v>
      </c>
      <c r="C1469" s="36" t="str">
        <f>TEXT(Table1[[#This Row],[CALL DATE]], "mmm yyy")</f>
        <v>Apr 2024</v>
      </c>
      <c r="D1469" s="21">
        <v>0.56597222222222199</v>
      </c>
      <c r="E1469" s="21">
        <v>0.56944444444444398</v>
      </c>
      <c r="F1469" s="130">
        <f>Table1[[#This Row],[CALL 
ATTENDED 
TIME]]-Table1[[#This Row],[CALL RECEIVED TIME]]</f>
        <v>3.4722222222219878E-3</v>
      </c>
      <c r="G1469" s="17" t="s">
        <v>3678</v>
      </c>
      <c r="H1469" s="37" t="s">
        <v>43</v>
      </c>
      <c r="I1469" s="37" t="s">
        <v>695</v>
      </c>
      <c r="J1469" s="10" t="s">
        <v>443</v>
      </c>
      <c r="K1469" s="2" t="s">
        <v>111</v>
      </c>
      <c r="L1469" s="22" t="s">
        <v>696</v>
      </c>
      <c r="M1469" s="22" t="s">
        <v>697</v>
      </c>
      <c r="N1469" s="63" t="s">
        <v>41</v>
      </c>
      <c r="O1469" s="2" t="s">
        <v>41</v>
      </c>
      <c r="P1469" s="36">
        <v>45388</v>
      </c>
      <c r="Q1469" s="36" t="str">
        <f>TEXT(Table1[[#This Row],[END DATE ]], "MMMM YYYY")</f>
        <v>April 2024</v>
      </c>
      <c r="R1469" s="21">
        <v>0.57638888888888895</v>
      </c>
      <c r="S1469" s="6">
        <f t="shared" si="69"/>
        <v>45388.565972222219</v>
      </c>
      <c r="T1469" s="6">
        <f t="shared" si="70"/>
        <v>45388.576388888891</v>
      </c>
      <c r="U1469" s="92">
        <f t="shared" si="71"/>
        <v>1.0416666671517305E-2</v>
      </c>
      <c r="V1469" s="2" t="s">
        <v>25</v>
      </c>
      <c r="W1469" s="10" t="s">
        <v>26</v>
      </c>
    </row>
    <row r="1470" spans="1:23" ht="18" customHeight="1" x14ac:dyDescent="0.25">
      <c r="A1470" s="107">
        <v>1470</v>
      </c>
      <c r="B1470" s="36">
        <v>45388</v>
      </c>
      <c r="C1470" s="36" t="str">
        <f>TEXT(Table1[[#This Row],[CALL DATE]], "mmm yyy")</f>
        <v>Apr 2024</v>
      </c>
      <c r="D1470" s="21">
        <v>0.52083333333333337</v>
      </c>
      <c r="E1470" s="21">
        <v>0.52430555555555558</v>
      </c>
      <c r="F1470" s="130">
        <f>Table1[[#This Row],[CALL 
ATTENDED 
TIME]]-Table1[[#This Row],[CALL RECEIVED TIME]]</f>
        <v>3.4722222222222099E-3</v>
      </c>
      <c r="G1470" s="17" t="s">
        <v>3676</v>
      </c>
      <c r="H1470" s="5" t="s">
        <v>43</v>
      </c>
      <c r="I1470" s="5" t="s">
        <v>234</v>
      </c>
      <c r="J1470" s="10" t="s">
        <v>443</v>
      </c>
      <c r="K1470" s="2" t="s">
        <v>111</v>
      </c>
      <c r="L1470" s="22" t="s">
        <v>954</v>
      </c>
      <c r="M1470" s="22" t="s">
        <v>955</v>
      </c>
      <c r="N1470" s="23" t="s">
        <v>3322</v>
      </c>
      <c r="O1470" s="2" t="s">
        <v>41</v>
      </c>
      <c r="P1470" s="36">
        <v>45388</v>
      </c>
      <c r="Q1470" s="36" t="str">
        <f>TEXT(Table1[[#This Row],[END DATE ]], "MMMM YYYY")</f>
        <v>April 2024</v>
      </c>
      <c r="R1470" s="21">
        <v>0.53125</v>
      </c>
      <c r="S1470" s="6">
        <f t="shared" si="69"/>
        <v>45388.520833333336</v>
      </c>
      <c r="T1470" s="6">
        <f t="shared" si="70"/>
        <v>45388.53125</v>
      </c>
      <c r="U1470" s="92">
        <f t="shared" si="71"/>
        <v>1.0416666664241347E-2</v>
      </c>
      <c r="V1470" s="2" t="s">
        <v>25</v>
      </c>
      <c r="W1470" s="10" t="s">
        <v>26</v>
      </c>
    </row>
    <row r="1471" spans="1:23" ht="18" customHeight="1" x14ac:dyDescent="0.25">
      <c r="A1471" s="107">
        <v>1471</v>
      </c>
      <c r="B1471" s="3">
        <v>45388</v>
      </c>
      <c r="C1471" s="3" t="str">
        <f>TEXT(Table1[[#This Row],[CALL DATE]], "mmm yyy")</f>
        <v>Apr 2024</v>
      </c>
      <c r="D1471" s="4">
        <v>0.3125</v>
      </c>
      <c r="E1471" s="4">
        <v>0.32291666666666669</v>
      </c>
      <c r="F1471" s="130">
        <f>Table1[[#This Row],[CALL 
ATTENDED 
TIME]]-Table1[[#This Row],[CALL RECEIVED TIME]]</f>
        <v>1.0416666666666685E-2</v>
      </c>
      <c r="G1471" s="17" t="s">
        <v>3651</v>
      </c>
      <c r="H1471" s="5" t="s">
        <v>43</v>
      </c>
      <c r="I1471" s="5" t="s">
        <v>256</v>
      </c>
      <c r="J1471" s="14" t="s">
        <v>77</v>
      </c>
      <c r="K1471" s="5" t="s">
        <v>45</v>
      </c>
      <c r="L1471" s="48" t="s">
        <v>232</v>
      </c>
      <c r="M1471" s="18" t="s">
        <v>1088</v>
      </c>
      <c r="N1471" s="2" t="s">
        <v>41</v>
      </c>
      <c r="O1471" s="2" t="s">
        <v>41</v>
      </c>
      <c r="P1471" s="3">
        <v>45388</v>
      </c>
      <c r="Q1471" s="3" t="str">
        <f>TEXT(Table1[[#This Row],[END DATE ]], "MMMM YYYY")</f>
        <v>April 2024</v>
      </c>
      <c r="R1471" s="4">
        <v>0.3263888888888889</v>
      </c>
      <c r="S1471" s="6">
        <f t="shared" si="69"/>
        <v>45388.3125</v>
      </c>
      <c r="T1471" s="6">
        <f t="shared" si="70"/>
        <v>45388.326388888891</v>
      </c>
      <c r="U1471" s="92">
        <f t="shared" si="71"/>
        <v>1.3888888890505768E-2</v>
      </c>
      <c r="V1471" s="2" t="s">
        <v>25</v>
      </c>
      <c r="W1471" s="2" t="s">
        <v>47</v>
      </c>
    </row>
    <row r="1472" spans="1:23" ht="18" customHeight="1" x14ac:dyDescent="0.25">
      <c r="A1472" s="107">
        <v>1472</v>
      </c>
      <c r="B1472" s="3">
        <v>45388</v>
      </c>
      <c r="C1472" s="3" t="str">
        <f>TEXT(Table1[[#This Row],[CALL DATE]], "mmm yyy")</f>
        <v>Apr 2024</v>
      </c>
      <c r="D1472" s="4">
        <v>0.58333333333333337</v>
      </c>
      <c r="E1472" s="4">
        <v>0.59722222222222221</v>
      </c>
      <c r="F1472" s="130">
        <f>Table1[[#This Row],[CALL 
ATTENDED 
TIME]]-Table1[[#This Row],[CALL RECEIVED TIME]]</f>
        <v>1.388888888888884E-2</v>
      </c>
      <c r="G1472" s="17" t="s">
        <v>3676</v>
      </c>
      <c r="H1472" s="5" t="s">
        <v>43</v>
      </c>
      <c r="I1472" s="5" t="s">
        <v>234</v>
      </c>
      <c r="J1472" s="14" t="s">
        <v>77</v>
      </c>
      <c r="K1472" s="2" t="s">
        <v>111</v>
      </c>
      <c r="L1472" s="18" t="s">
        <v>3406</v>
      </c>
      <c r="M1472" s="18" t="s">
        <v>1089</v>
      </c>
      <c r="N1472" s="2" t="s">
        <v>3322</v>
      </c>
      <c r="O1472" s="2" t="s">
        <v>41</v>
      </c>
      <c r="P1472" s="3">
        <v>45388</v>
      </c>
      <c r="Q1472" s="3" t="str">
        <f>TEXT(Table1[[#This Row],[END DATE ]], "MMMM YYYY")</f>
        <v>April 2024</v>
      </c>
      <c r="R1472" s="4">
        <v>0.61111111111111116</v>
      </c>
      <c r="S1472" s="6">
        <f t="shared" si="69"/>
        <v>45388.583333333336</v>
      </c>
      <c r="T1472" s="6">
        <f t="shared" si="70"/>
        <v>45388.611111111109</v>
      </c>
      <c r="U1472" s="92">
        <f t="shared" si="71"/>
        <v>2.7777777773735579E-2</v>
      </c>
      <c r="V1472" s="2" t="s">
        <v>25</v>
      </c>
      <c r="W1472" s="10" t="s">
        <v>26</v>
      </c>
    </row>
    <row r="1473" spans="1:23" ht="18" customHeight="1" x14ac:dyDescent="0.25">
      <c r="A1473" s="107">
        <v>1473</v>
      </c>
      <c r="B1473" s="3">
        <v>45388</v>
      </c>
      <c r="C1473" s="3" t="str">
        <f>TEXT(Table1[[#This Row],[CALL DATE]], "mmm yyy")</f>
        <v>Apr 2024</v>
      </c>
      <c r="D1473" s="4">
        <v>0.64583333333333337</v>
      </c>
      <c r="E1473" s="4">
        <v>0.64930555555555558</v>
      </c>
      <c r="F1473" s="130">
        <f>Table1[[#This Row],[CALL 
ATTENDED 
TIME]]-Table1[[#This Row],[CALL RECEIVED TIME]]</f>
        <v>3.4722222222222099E-3</v>
      </c>
      <c r="G1473" s="17" t="s">
        <v>858</v>
      </c>
      <c r="H1473" s="5" t="s">
        <v>355</v>
      </c>
      <c r="I1473" s="5" t="s">
        <v>859</v>
      </c>
      <c r="J1473" s="14" t="s">
        <v>77</v>
      </c>
      <c r="K1473" s="5" t="s">
        <v>45</v>
      </c>
      <c r="L1473" s="18" t="s">
        <v>1090</v>
      </c>
      <c r="M1473" s="18" t="s">
        <v>1088</v>
      </c>
      <c r="N1473" s="63" t="s">
        <v>41</v>
      </c>
      <c r="O1473" s="2" t="s">
        <v>41</v>
      </c>
      <c r="P1473" s="3">
        <v>45388</v>
      </c>
      <c r="Q1473" s="3" t="str">
        <f>TEXT(Table1[[#This Row],[END DATE ]], "MMMM YYYY")</f>
        <v>April 2024</v>
      </c>
      <c r="R1473" s="4">
        <v>0.65972222222222221</v>
      </c>
      <c r="S1473" s="6">
        <f t="shared" ref="S1473:S1536" si="72">B1473+D1473</f>
        <v>45388.645833333336</v>
      </c>
      <c r="T1473" s="6">
        <f t="shared" si="70"/>
        <v>45388.659722222219</v>
      </c>
      <c r="U1473" s="92">
        <f t="shared" si="71"/>
        <v>1.3888888883229811E-2</v>
      </c>
      <c r="V1473" s="2" t="s">
        <v>25</v>
      </c>
      <c r="W1473" s="10" t="s">
        <v>26</v>
      </c>
    </row>
    <row r="1474" spans="1:23" ht="18" customHeight="1" x14ac:dyDescent="0.25">
      <c r="A1474" s="107">
        <v>1474</v>
      </c>
      <c r="B1474" s="3">
        <v>45388</v>
      </c>
      <c r="C1474" s="3" t="str">
        <f>TEXT(Table1[[#This Row],[CALL DATE]], "mmm yyy")</f>
        <v>Apr 2024</v>
      </c>
      <c r="D1474" s="4">
        <v>0.4201388888888889</v>
      </c>
      <c r="E1474" s="4">
        <v>0.4236111111111111</v>
      </c>
      <c r="F1474" s="130">
        <f>Table1[[#This Row],[CALL 
ATTENDED 
TIME]]-Table1[[#This Row],[CALL RECEIVED TIME]]</f>
        <v>3.4722222222222099E-3</v>
      </c>
      <c r="G1474" s="17" t="s">
        <v>57</v>
      </c>
      <c r="H1474" s="5" t="s">
        <v>27</v>
      </c>
      <c r="I1474" s="5" t="s">
        <v>58</v>
      </c>
      <c r="J1474" s="14" t="s">
        <v>38</v>
      </c>
      <c r="K1474" s="5" t="s">
        <v>45</v>
      </c>
      <c r="L1474" s="24" t="s">
        <v>424</v>
      </c>
      <c r="M1474" s="18" t="s">
        <v>425</v>
      </c>
      <c r="N1474" s="2" t="s">
        <v>41</v>
      </c>
      <c r="O1474" s="2" t="s">
        <v>41</v>
      </c>
      <c r="P1474" s="3">
        <v>45388</v>
      </c>
      <c r="Q1474" s="3" t="str">
        <f>TEXT(Table1[[#This Row],[END DATE ]], "MMMM YYYY")</f>
        <v>April 2024</v>
      </c>
      <c r="R1474" s="4">
        <v>0.42708333333333331</v>
      </c>
      <c r="S1474" s="6">
        <f t="shared" si="72"/>
        <v>45388.420138888891</v>
      </c>
      <c r="T1474" s="6">
        <f t="shared" si="70"/>
        <v>45388.427083333336</v>
      </c>
      <c r="U1474" s="92">
        <f t="shared" si="71"/>
        <v>6.9444444452528842E-3</v>
      </c>
      <c r="V1474" s="2" t="s">
        <v>25</v>
      </c>
      <c r="W1474" s="2" t="s">
        <v>47</v>
      </c>
    </row>
    <row r="1475" spans="1:23" ht="18" customHeight="1" x14ac:dyDescent="0.25">
      <c r="A1475" s="107">
        <v>1475</v>
      </c>
      <c r="B1475" s="3">
        <v>45389</v>
      </c>
      <c r="C1475" s="3" t="str">
        <f>TEXT(Table1[[#This Row],[CALL DATE]], "mmm yyy")</f>
        <v>Apr 2024</v>
      </c>
      <c r="D1475" s="4">
        <v>0.85416666666666663</v>
      </c>
      <c r="E1475" s="4">
        <v>0.85763888888888884</v>
      </c>
      <c r="F1475" s="130">
        <f>Table1[[#This Row],[CALL 
ATTENDED 
TIME]]-Table1[[#This Row],[CALL RECEIVED TIME]]</f>
        <v>3.4722222222222099E-3</v>
      </c>
      <c r="G1475" s="17" t="s">
        <v>3633</v>
      </c>
      <c r="H1475" s="5" t="s">
        <v>477</v>
      </c>
      <c r="I1475" s="5" t="s">
        <v>636</v>
      </c>
      <c r="J1475" s="2" t="s">
        <v>171</v>
      </c>
      <c r="K1475" s="5" t="s">
        <v>141</v>
      </c>
      <c r="L1475" s="18" t="s">
        <v>956</v>
      </c>
      <c r="M1475" s="19" t="s">
        <v>3407</v>
      </c>
      <c r="N1475" s="2" t="s">
        <v>41</v>
      </c>
      <c r="O1475" s="5" t="s">
        <v>41</v>
      </c>
      <c r="P1475" s="3">
        <v>45389</v>
      </c>
      <c r="Q1475" s="3" t="str">
        <f>TEXT(Table1[[#This Row],[END DATE ]], "MMMM YYYY")</f>
        <v>April 2024</v>
      </c>
      <c r="R1475" s="4">
        <v>0.86805555555555547</v>
      </c>
      <c r="S1475" s="6">
        <f t="shared" si="72"/>
        <v>45389.854166666664</v>
      </c>
      <c r="T1475" s="6">
        <f t="shared" si="70"/>
        <v>45389.868055555555</v>
      </c>
      <c r="U1475" s="92">
        <f t="shared" si="71"/>
        <v>1.3888888890505768E-2</v>
      </c>
      <c r="V1475" s="2" t="s">
        <v>25</v>
      </c>
      <c r="W1475" s="2" t="s">
        <v>47</v>
      </c>
    </row>
    <row r="1476" spans="1:23" ht="18" customHeight="1" x14ac:dyDescent="0.25">
      <c r="A1476" s="107">
        <v>1476</v>
      </c>
      <c r="B1476" s="3">
        <v>45389</v>
      </c>
      <c r="C1476" s="3" t="str">
        <f>TEXT(Table1[[#This Row],[CALL DATE]], "mmm yyy")</f>
        <v>Apr 2024</v>
      </c>
      <c r="D1476" s="4">
        <v>0.50347222222222221</v>
      </c>
      <c r="E1476" s="4">
        <v>0.50694444444444442</v>
      </c>
      <c r="F1476" s="130">
        <f>Table1[[#This Row],[CALL 
ATTENDED 
TIME]]-Table1[[#This Row],[CALL RECEIVED TIME]]</f>
        <v>3.4722222222222099E-3</v>
      </c>
      <c r="G1476" s="17" t="s">
        <v>3651</v>
      </c>
      <c r="H1476" s="5" t="s">
        <v>43</v>
      </c>
      <c r="I1476" s="5" t="s">
        <v>44</v>
      </c>
      <c r="J1476" s="5" t="s">
        <v>21</v>
      </c>
      <c r="K1476" s="5" t="s">
        <v>45</v>
      </c>
      <c r="L1476" s="18" t="s">
        <v>845</v>
      </c>
      <c r="M1476" s="18" t="s">
        <v>957</v>
      </c>
      <c r="N1476" s="2" t="s">
        <v>41</v>
      </c>
      <c r="O1476" s="2" t="s">
        <v>41</v>
      </c>
      <c r="P1476" s="3">
        <v>45389</v>
      </c>
      <c r="Q1476" s="3" t="str">
        <f>TEXT(Table1[[#This Row],[END DATE ]], "MMMM YYYY")</f>
        <v>April 2024</v>
      </c>
      <c r="R1476" s="4">
        <v>0.51736111111111105</v>
      </c>
      <c r="S1476" s="6">
        <f t="shared" si="72"/>
        <v>45389.503472222219</v>
      </c>
      <c r="T1476" s="6">
        <f t="shared" si="70"/>
        <v>45389.517361111109</v>
      </c>
      <c r="U1476" s="92">
        <f t="shared" si="71"/>
        <v>1.3888888890505768E-2</v>
      </c>
      <c r="V1476" s="2" t="s">
        <v>25</v>
      </c>
      <c r="W1476" s="2" t="s">
        <v>47</v>
      </c>
    </row>
    <row r="1477" spans="1:23" ht="18" customHeight="1" x14ac:dyDescent="0.25">
      <c r="A1477" s="107">
        <v>1477</v>
      </c>
      <c r="B1477" s="3">
        <v>45390</v>
      </c>
      <c r="C1477" s="3" t="str">
        <f>TEXT(Table1[[#This Row],[CALL DATE]], "mmm yyy")</f>
        <v>Apr 2024</v>
      </c>
      <c r="D1477" s="4">
        <v>0.5</v>
      </c>
      <c r="E1477" s="4">
        <v>0.50347222222222221</v>
      </c>
      <c r="F1477" s="130">
        <f>Table1[[#This Row],[CALL 
ATTENDED 
TIME]]-Table1[[#This Row],[CALL RECEIVED TIME]]</f>
        <v>3.4722222222222099E-3</v>
      </c>
      <c r="G1477" s="17" t="s">
        <v>958</v>
      </c>
      <c r="H1477" s="5" t="s">
        <v>959</v>
      </c>
      <c r="I1477" s="5" t="s">
        <v>960</v>
      </c>
      <c r="J1477" s="5" t="s">
        <v>21</v>
      </c>
      <c r="K1477" s="2" t="s">
        <v>55</v>
      </c>
      <c r="L1477" s="18" t="s">
        <v>22</v>
      </c>
      <c r="M1477" s="18" t="s">
        <v>961</v>
      </c>
      <c r="N1477" s="63" t="s">
        <v>41</v>
      </c>
      <c r="O1477" s="2" t="s">
        <v>41</v>
      </c>
      <c r="P1477" s="3">
        <v>45390</v>
      </c>
      <c r="Q1477" s="3" t="str">
        <f>TEXT(Table1[[#This Row],[END DATE ]], "MMMM YYYY")</f>
        <v>April 2024</v>
      </c>
      <c r="R1477" s="4">
        <v>0.58333333333333337</v>
      </c>
      <c r="S1477" s="6">
        <f t="shared" si="72"/>
        <v>45390.5</v>
      </c>
      <c r="T1477" s="6">
        <f t="shared" si="70"/>
        <v>45390.583333333336</v>
      </c>
      <c r="U1477" s="92">
        <f t="shared" si="71"/>
        <v>8.3333333335758653E-2</v>
      </c>
      <c r="V1477" s="2" t="s">
        <v>25</v>
      </c>
      <c r="W1477" s="10" t="s">
        <v>26</v>
      </c>
    </row>
    <row r="1478" spans="1:23" ht="18" customHeight="1" x14ac:dyDescent="0.25">
      <c r="A1478" s="107">
        <v>1478</v>
      </c>
      <c r="B1478" s="36">
        <v>45390</v>
      </c>
      <c r="C1478" s="36" t="str">
        <f>TEXT(Table1[[#This Row],[CALL DATE]], "mmm yyy")</f>
        <v>Apr 2024</v>
      </c>
      <c r="D1478" s="21">
        <v>0.65625</v>
      </c>
      <c r="E1478" s="21">
        <v>0.65972222222222221</v>
      </c>
      <c r="F1478" s="130">
        <f>Table1[[#This Row],[CALL 
ATTENDED 
TIME]]-Table1[[#This Row],[CALL RECEIVED TIME]]</f>
        <v>3.4722222222222099E-3</v>
      </c>
      <c r="G1478" s="17" t="s">
        <v>228</v>
      </c>
      <c r="H1478" s="5" t="s">
        <v>43</v>
      </c>
      <c r="I1478" s="5" t="s">
        <v>229</v>
      </c>
      <c r="J1478" s="10" t="s">
        <v>443</v>
      </c>
      <c r="K1478" s="2" t="s">
        <v>111</v>
      </c>
      <c r="L1478" s="22" t="s">
        <v>962</v>
      </c>
      <c r="M1478" s="22" t="s">
        <v>963</v>
      </c>
      <c r="N1478" s="63" t="s">
        <v>41</v>
      </c>
      <c r="O1478" s="2" t="s">
        <v>41</v>
      </c>
      <c r="P1478" s="36">
        <v>45390</v>
      </c>
      <c r="Q1478" s="36" t="str">
        <f>TEXT(Table1[[#This Row],[END DATE ]], "MMMM YYYY")</f>
        <v>April 2024</v>
      </c>
      <c r="R1478" s="21">
        <v>0.65972222222222221</v>
      </c>
      <c r="S1478" s="6">
        <f t="shared" si="72"/>
        <v>45390.65625</v>
      </c>
      <c r="T1478" s="6">
        <f t="shared" si="70"/>
        <v>45390.659722222219</v>
      </c>
      <c r="U1478" s="92">
        <f t="shared" si="71"/>
        <v>3.4722222189884633E-3</v>
      </c>
      <c r="V1478" s="2" t="s">
        <v>25</v>
      </c>
      <c r="W1478" s="10" t="s">
        <v>42</v>
      </c>
    </row>
    <row r="1479" spans="1:23" ht="18" customHeight="1" x14ac:dyDescent="0.25">
      <c r="A1479" s="107">
        <v>1479</v>
      </c>
      <c r="B1479" s="26">
        <v>45390</v>
      </c>
      <c r="C1479" s="26" t="str">
        <f>TEXT(Table1[[#This Row],[CALL DATE]], "mmm yyy")</f>
        <v>Apr 2024</v>
      </c>
      <c r="D1479" s="33">
        <v>0.47222222222222199</v>
      </c>
      <c r="E1479" s="33">
        <v>0.47916666666666702</v>
      </c>
      <c r="F1479" s="130">
        <f>Table1[[#This Row],[CALL 
ATTENDED 
TIME]]-Table1[[#This Row],[CALL RECEIVED TIME]]</f>
        <v>6.9444444444450304E-3</v>
      </c>
      <c r="G1479" s="35" t="s">
        <v>18</v>
      </c>
      <c r="H1479" s="34" t="s">
        <v>19</v>
      </c>
      <c r="I1479" s="34" t="s">
        <v>20</v>
      </c>
      <c r="J1479" s="34" t="s">
        <v>54</v>
      </c>
      <c r="K1479" s="5" t="s">
        <v>45</v>
      </c>
      <c r="L1479" s="29" t="s">
        <v>22</v>
      </c>
      <c r="M1479" s="29" t="s">
        <v>1046</v>
      </c>
      <c r="N1479" s="63" t="s">
        <v>41</v>
      </c>
      <c r="O1479" s="2" t="s">
        <v>41</v>
      </c>
      <c r="P1479" s="26">
        <v>45390</v>
      </c>
      <c r="Q1479" s="26" t="str">
        <f>TEXT(Table1[[#This Row],[END DATE ]], "MMMM YYYY")</f>
        <v>April 2024</v>
      </c>
      <c r="R1479" s="33">
        <v>0.48611111111111099</v>
      </c>
      <c r="S1479" s="6">
        <f t="shared" si="72"/>
        <v>45390.472222222219</v>
      </c>
      <c r="T1479" s="6">
        <f t="shared" ref="T1479:T1542" si="73">P1479+R1479</f>
        <v>45390.486111111109</v>
      </c>
      <c r="U1479" s="92">
        <f t="shared" ref="U1479:U1542" si="74">T1479-S1479</f>
        <v>1.3888888890505768E-2</v>
      </c>
      <c r="V1479" s="2" t="s">
        <v>25</v>
      </c>
      <c r="W1479" s="10" t="s">
        <v>26</v>
      </c>
    </row>
    <row r="1480" spans="1:23" ht="18" customHeight="1" x14ac:dyDescent="0.25">
      <c r="A1480" s="107">
        <v>1480</v>
      </c>
      <c r="B1480" s="3">
        <v>45391</v>
      </c>
      <c r="C1480" s="3" t="str">
        <f>TEXT(Table1[[#This Row],[CALL DATE]], "mmm yyy")</f>
        <v>Apr 2024</v>
      </c>
      <c r="D1480" s="4">
        <v>0.61458333333333337</v>
      </c>
      <c r="E1480" s="4">
        <v>0.61805555555555558</v>
      </c>
      <c r="F1480" s="130">
        <f>Table1[[#This Row],[CALL 
ATTENDED 
TIME]]-Table1[[#This Row],[CALL RECEIVED TIME]]</f>
        <v>3.4722222222222099E-3</v>
      </c>
      <c r="G1480" s="17" t="s">
        <v>3681</v>
      </c>
      <c r="H1480" s="5" t="s">
        <v>116</v>
      </c>
      <c r="I1480" s="5" t="s">
        <v>487</v>
      </c>
      <c r="J1480" s="2" t="s">
        <v>171</v>
      </c>
      <c r="K1480" s="5" t="s">
        <v>50</v>
      </c>
      <c r="L1480" s="18" t="s">
        <v>964</v>
      </c>
      <c r="M1480" s="19" t="s">
        <v>965</v>
      </c>
      <c r="N1480" s="63" t="s">
        <v>41</v>
      </c>
      <c r="O1480" s="5" t="s">
        <v>3313</v>
      </c>
      <c r="P1480" s="3">
        <v>45391</v>
      </c>
      <c r="Q1480" s="3" t="str">
        <f>TEXT(Table1[[#This Row],[END DATE ]], "MMMM YYYY")</f>
        <v>April 2024</v>
      </c>
      <c r="R1480" s="4">
        <v>0.67013888888888884</v>
      </c>
      <c r="S1480" s="6">
        <f t="shared" si="72"/>
        <v>45391.614583333336</v>
      </c>
      <c r="T1480" s="6">
        <f t="shared" si="73"/>
        <v>45391.670138888891</v>
      </c>
      <c r="U1480" s="92">
        <f t="shared" si="74"/>
        <v>5.5555555554747116E-2</v>
      </c>
      <c r="V1480" s="2" t="s">
        <v>72</v>
      </c>
      <c r="W1480" s="10" t="s">
        <v>26</v>
      </c>
    </row>
    <row r="1481" spans="1:23" ht="18" customHeight="1" x14ac:dyDescent="0.25">
      <c r="A1481" s="107">
        <v>1481</v>
      </c>
      <c r="B1481" s="36">
        <v>45391</v>
      </c>
      <c r="C1481" s="36" t="str">
        <f>TEXT(Table1[[#This Row],[CALL DATE]], "mmm yyy")</f>
        <v>Apr 2024</v>
      </c>
      <c r="D1481" s="21">
        <v>0.48958333333333331</v>
      </c>
      <c r="E1481" s="21">
        <v>0.49305555555555558</v>
      </c>
      <c r="F1481" s="130">
        <f>Table1[[#This Row],[CALL 
ATTENDED 
TIME]]-Table1[[#This Row],[CALL RECEIVED TIME]]</f>
        <v>3.4722222222222654E-3</v>
      </c>
      <c r="G1481" s="18" t="s">
        <v>228</v>
      </c>
      <c r="H1481" s="2" t="s">
        <v>43</v>
      </c>
      <c r="I1481" s="2" t="s">
        <v>966</v>
      </c>
      <c r="J1481" s="2" t="s">
        <v>443</v>
      </c>
      <c r="K1481" s="2" t="s">
        <v>111</v>
      </c>
      <c r="L1481" s="22" t="s">
        <v>967</v>
      </c>
      <c r="M1481" s="22" t="s">
        <v>716</v>
      </c>
      <c r="N1481" s="63" t="s">
        <v>41</v>
      </c>
      <c r="O1481" s="2" t="s">
        <v>41</v>
      </c>
      <c r="P1481" s="36">
        <v>45391</v>
      </c>
      <c r="Q1481" s="36" t="str">
        <f>TEXT(Table1[[#This Row],[END DATE ]], "MMMM YYYY")</f>
        <v>April 2024</v>
      </c>
      <c r="R1481" s="21">
        <v>0.5</v>
      </c>
      <c r="S1481" s="6">
        <f t="shared" si="72"/>
        <v>45391.489583333336</v>
      </c>
      <c r="T1481" s="6">
        <f t="shared" si="73"/>
        <v>45391.5</v>
      </c>
      <c r="U1481" s="92">
        <f t="shared" si="74"/>
        <v>1.0416666664241347E-2</v>
      </c>
      <c r="V1481" s="2" t="s">
        <v>25</v>
      </c>
      <c r="W1481" s="10" t="s">
        <v>42</v>
      </c>
    </row>
    <row r="1482" spans="1:23" ht="18" customHeight="1" x14ac:dyDescent="0.25">
      <c r="A1482" s="107">
        <v>1482</v>
      </c>
      <c r="B1482" s="36">
        <v>45391</v>
      </c>
      <c r="C1482" s="36" t="str">
        <f>TEXT(Table1[[#This Row],[CALL DATE]], "mmm yyy")</f>
        <v>Apr 2024</v>
      </c>
      <c r="D1482" s="21">
        <v>0.67708333333333337</v>
      </c>
      <c r="E1482" s="21">
        <v>0.68055555555555547</v>
      </c>
      <c r="F1482" s="130">
        <f>Table1[[#This Row],[CALL 
ATTENDED 
TIME]]-Table1[[#This Row],[CALL RECEIVED TIME]]</f>
        <v>3.4722222222220989E-3</v>
      </c>
      <c r="G1482" s="17" t="s">
        <v>968</v>
      </c>
      <c r="H1482" s="5" t="s">
        <v>969</v>
      </c>
      <c r="I1482" s="5" t="s">
        <v>970</v>
      </c>
      <c r="J1482" s="10" t="s">
        <v>443</v>
      </c>
      <c r="K1482" s="5" t="s">
        <v>45</v>
      </c>
      <c r="L1482" s="22" t="s">
        <v>971</v>
      </c>
      <c r="M1482" s="22" t="s">
        <v>972</v>
      </c>
      <c r="N1482" s="63" t="s">
        <v>41</v>
      </c>
      <c r="O1482" s="2" t="s">
        <v>41</v>
      </c>
      <c r="P1482" s="36">
        <v>45391</v>
      </c>
      <c r="Q1482" s="36" t="str">
        <f>TEXT(Table1[[#This Row],[END DATE ]], "MMMM YYYY")</f>
        <v>April 2024</v>
      </c>
      <c r="R1482" s="21">
        <v>0.6875</v>
      </c>
      <c r="S1482" s="6">
        <f t="shared" si="72"/>
        <v>45391.677083333336</v>
      </c>
      <c r="T1482" s="6">
        <f t="shared" si="73"/>
        <v>45391.6875</v>
      </c>
      <c r="U1482" s="92">
        <f t="shared" si="74"/>
        <v>1.0416666664241347E-2</v>
      </c>
      <c r="V1482" s="2" t="s">
        <v>25</v>
      </c>
      <c r="W1482" s="10" t="s">
        <v>26</v>
      </c>
    </row>
    <row r="1483" spans="1:23" ht="18" customHeight="1" x14ac:dyDescent="0.25">
      <c r="A1483" s="107">
        <v>1483</v>
      </c>
      <c r="B1483" s="26">
        <v>45391</v>
      </c>
      <c r="C1483" s="26" t="str">
        <f>TEXT(Table1[[#This Row],[CALL DATE]], "mmm yyy")</f>
        <v>Apr 2024</v>
      </c>
      <c r="D1483" s="33">
        <v>0.5</v>
      </c>
      <c r="E1483" s="33">
        <v>0.50694444444444398</v>
      </c>
      <c r="F1483" s="130">
        <f>Table1[[#This Row],[CALL 
ATTENDED 
TIME]]-Table1[[#This Row],[CALL RECEIVED TIME]]</f>
        <v>6.9444444444439757E-3</v>
      </c>
      <c r="G1483" s="35" t="s">
        <v>3649</v>
      </c>
      <c r="H1483" s="34" t="s">
        <v>19</v>
      </c>
      <c r="I1483" s="34" t="s">
        <v>149</v>
      </c>
      <c r="J1483" s="34" t="s">
        <v>54</v>
      </c>
      <c r="K1483" s="5" t="s">
        <v>45</v>
      </c>
      <c r="L1483" s="29" t="s">
        <v>150</v>
      </c>
      <c r="M1483" s="29" t="s">
        <v>1047</v>
      </c>
      <c r="N1483" s="16" t="s">
        <v>41</v>
      </c>
      <c r="O1483" s="16" t="s">
        <v>41</v>
      </c>
      <c r="P1483" s="26">
        <v>45391</v>
      </c>
      <c r="Q1483" s="26" t="str">
        <f>TEXT(Table1[[#This Row],[END DATE ]], "MMMM YYYY")</f>
        <v>April 2024</v>
      </c>
      <c r="R1483" s="33">
        <v>0.52083333333333304</v>
      </c>
      <c r="S1483" s="6">
        <f t="shared" si="72"/>
        <v>45391.5</v>
      </c>
      <c r="T1483" s="6">
        <f t="shared" si="73"/>
        <v>45391.520833333336</v>
      </c>
      <c r="U1483" s="92">
        <f t="shared" si="74"/>
        <v>2.0833333335758653E-2</v>
      </c>
      <c r="V1483" s="2" t="s">
        <v>25</v>
      </c>
      <c r="W1483" s="2" t="s">
        <v>42</v>
      </c>
    </row>
    <row r="1484" spans="1:23" ht="18" customHeight="1" x14ac:dyDescent="0.25">
      <c r="A1484" s="107">
        <v>1484</v>
      </c>
      <c r="B1484" s="3">
        <v>45391</v>
      </c>
      <c r="C1484" s="3" t="str">
        <f>TEXT(Table1[[#This Row],[CALL DATE]], "mmm yyy")</f>
        <v>Apr 2024</v>
      </c>
      <c r="D1484" s="4">
        <v>0.95833333333333337</v>
      </c>
      <c r="E1484" s="4">
        <v>0.96875</v>
      </c>
      <c r="F1484" s="130">
        <f>Table1[[#This Row],[CALL 
ATTENDED 
TIME]]-Table1[[#This Row],[CALL RECEIVED TIME]]</f>
        <v>1.041666666666663E-2</v>
      </c>
      <c r="G1484" s="17" t="s">
        <v>3664</v>
      </c>
      <c r="H1484" s="5" t="s">
        <v>194</v>
      </c>
      <c r="I1484" s="5" t="s">
        <v>1091</v>
      </c>
      <c r="J1484" s="14" t="s">
        <v>77</v>
      </c>
      <c r="K1484" s="5" t="s">
        <v>45</v>
      </c>
      <c r="L1484" s="18" t="s">
        <v>1092</v>
      </c>
      <c r="M1484" s="18" t="s">
        <v>1093</v>
      </c>
      <c r="N1484" s="63" t="s">
        <v>41</v>
      </c>
      <c r="O1484" s="2" t="s">
        <v>41</v>
      </c>
      <c r="P1484" s="3">
        <v>45391</v>
      </c>
      <c r="Q1484" s="3" t="str">
        <f>TEXT(Table1[[#This Row],[END DATE ]], "MMMM YYYY")</f>
        <v>April 2024</v>
      </c>
      <c r="R1484" s="4">
        <v>0.98611111111111116</v>
      </c>
      <c r="S1484" s="6">
        <f t="shared" si="72"/>
        <v>45391.958333333336</v>
      </c>
      <c r="T1484" s="6">
        <f t="shared" si="73"/>
        <v>45391.986111111109</v>
      </c>
      <c r="U1484" s="92">
        <f t="shared" si="74"/>
        <v>2.7777777773735579E-2</v>
      </c>
      <c r="V1484" s="2" t="s">
        <v>25</v>
      </c>
      <c r="W1484" s="10" t="s">
        <v>26</v>
      </c>
    </row>
    <row r="1485" spans="1:23" ht="18" customHeight="1" x14ac:dyDescent="0.25">
      <c r="A1485" s="107">
        <v>1485</v>
      </c>
      <c r="B1485" s="3">
        <v>45392</v>
      </c>
      <c r="C1485" s="3" t="str">
        <f>TEXT(Table1[[#This Row],[CALL DATE]], "mmm yyy")</f>
        <v>Apr 2024</v>
      </c>
      <c r="D1485" s="4">
        <v>0.625</v>
      </c>
      <c r="E1485" s="4">
        <v>0.62847222222222221</v>
      </c>
      <c r="F1485" s="130">
        <f>Table1[[#This Row],[CALL 
ATTENDED 
TIME]]-Table1[[#This Row],[CALL RECEIVED TIME]]</f>
        <v>3.4722222222222099E-3</v>
      </c>
      <c r="G1485" s="17" t="s">
        <v>3681</v>
      </c>
      <c r="H1485" s="5" t="s">
        <v>116</v>
      </c>
      <c r="I1485" s="5" t="s">
        <v>487</v>
      </c>
      <c r="J1485" s="2" t="s">
        <v>171</v>
      </c>
      <c r="K1485" s="5" t="s">
        <v>50</v>
      </c>
      <c r="L1485" s="18" t="s">
        <v>973</v>
      </c>
      <c r="M1485" s="19" t="s">
        <v>974</v>
      </c>
      <c r="N1485" s="63" t="s">
        <v>41</v>
      </c>
      <c r="O1485" s="2" t="s">
        <v>41</v>
      </c>
      <c r="P1485" s="3">
        <v>45392</v>
      </c>
      <c r="Q1485" s="3" t="str">
        <f>TEXT(Table1[[#This Row],[END DATE ]], "MMMM YYYY")</f>
        <v>April 2024</v>
      </c>
      <c r="R1485" s="4">
        <v>0.70833333333333337</v>
      </c>
      <c r="S1485" s="6">
        <f t="shared" si="72"/>
        <v>45392.625</v>
      </c>
      <c r="T1485" s="6">
        <f t="shared" si="73"/>
        <v>45392.708333333336</v>
      </c>
      <c r="U1485" s="92">
        <f t="shared" si="74"/>
        <v>8.3333333335758653E-2</v>
      </c>
      <c r="V1485" s="2" t="s">
        <v>25</v>
      </c>
      <c r="W1485" s="10" t="s">
        <v>26</v>
      </c>
    </row>
    <row r="1486" spans="1:23" ht="18" customHeight="1" x14ac:dyDescent="0.25">
      <c r="A1486" s="107">
        <v>1486</v>
      </c>
      <c r="B1486" s="3">
        <v>45392</v>
      </c>
      <c r="C1486" s="3" t="str">
        <f>TEXT(Table1[[#This Row],[CALL DATE]], "mmm yyy")</f>
        <v>Apr 2024</v>
      </c>
      <c r="D1486" s="4">
        <v>0.34027777777777773</v>
      </c>
      <c r="E1486" s="4">
        <v>0.34375</v>
      </c>
      <c r="F1486" s="130">
        <f>Table1[[#This Row],[CALL 
ATTENDED 
TIME]]-Table1[[#This Row],[CALL RECEIVED TIME]]</f>
        <v>3.4722222222222654E-3</v>
      </c>
      <c r="G1486" s="17" t="s">
        <v>57</v>
      </c>
      <c r="H1486" s="5" t="s">
        <v>27</v>
      </c>
      <c r="I1486" s="5" t="s">
        <v>58</v>
      </c>
      <c r="J1486" s="5" t="s">
        <v>21</v>
      </c>
      <c r="K1486" s="5" t="s">
        <v>1608</v>
      </c>
      <c r="L1486" s="18" t="s">
        <v>3408</v>
      </c>
      <c r="M1486" s="18" t="s">
        <v>3472</v>
      </c>
      <c r="N1486" s="2" t="s">
        <v>41</v>
      </c>
      <c r="O1486" s="2" t="s">
        <v>41</v>
      </c>
      <c r="P1486" s="3">
        <v>45392</v>
      </c>
      <c r="Q1486" s="3" t="str">
        <f>TEXT(Table1[[#This Row],[END DATE ]], "MMMM YYYY")</f>
        <v>April 2024</v>
      </c>
      <c r="R1486" s="4">
        <v>0.34722222222222227</v>
      </c>
      <c r="S1486" s="6">
        <f t="shared" si="72"/>
        <v>45392.340277777781</v>
      </c>
      <c r="T1486" s="6">
        <f t="shared" si="73"/>
        <v>45392.347222222219</v>
      </c>
      <c r="U1486" s="92">
        <f t="shared" si="74"/>
        <v>6.9444444379769266E-3</v>
      </c>
      <c r="V1486" s="2" t="s">
        <v>25</v>
      </c>
      <c r="W1486" s="2" t="s">
        <v>47</v>
      </c>
    </row>
    <row r="1487" spans="1:23" ht="18" customHeight="1" x14ac:dyDescent="0.25">
      <c r="A1487" s="107">
        <v>1487</v>
      </c>
      <c r="B1487" s="3">
        <v>45392</v>
      </c>
      <c r="C1487" s="3" t="str">
        <f>TEXT(Table1[[#This Row],[CALL DATE]], "mmm yyy")</f>
        <v>Apr 2024</v>
      </c>
      <c r="D1487" s="4">
        <v>0.36458333333333331</v>
      </c>
      <c r="E1487" s="4">
        <v>0.36805555555555558</v>
      </c>
      <c r="F1487" s="130">
        <f>Table1[[#This Row],[CALL 
ATTENDED 
TIME]]-Table1[[#This Row],[CALL RECEIVED TIME]]</f>
        <v>3.4722222222222654E-3</v>
      </c>
      <c r="G1487" s="17" t="s">
        <v>3654</v>
      </c>
      <c r="H1487" s="5" t="s">
        <v>27</v>
      </c>
      <c r="I1487" s="5" t="s">
        <v>273</v>
      </c>
      <c r="J1487" s="5" t="s">
        <v>21</v>
      </c>
      <c r="K1487" s="5" t="s">
        <v>1608</v>
      </c>
      <c r="L1487" s="18" t="s">
        <v>975</v>
      </c>
      <c r="M1487" s="18" t="s">
        <v>976</v>
      </c>
      <c r="N1487" s="63" t="s">
        <v>41</v>
      </c>
      <c r="O1487" s="2" t="s">
        <v>41</v>
      </c>
      <c r="P1487" s="3">
        <v>45392</v>
      </c>
      <c r="Q1487" s="3" t="str">
        <f>TEXT(Table1[[#This Row],[END DATE ]], "MMMM YYYY")</f>
        <v>April 2024</v>
      </c>
      <c r="R1487" s="4">
        <v>0.375</v>
      </c>
      <c r="S1487" s="6">
        <f t="shared" si="72"/>
        <v>45392.364583333336</v>
      </c>
      <c r="T1487" s="6">
        <f t="shared" si="73"/>
        <v>45392.375</v>
      </c>
      <c r="U1487" s="92">
        <f t="shared" si="74"/>
        <v>1.0416666664241347E-2</v>
      </c>
      <c r="V1487" s="2" t="s">
        <v>25</v>
      </c>
      <c r="W1487" s="10" t="s">
        <v>26</v>
      </c>
    </row>
    <row r="1488" spans="1:23" ht="18" customHeight="1" x14ac:dyDescent="0.25">
      <c r="A1488" s="107">
        <v>1488</v>
      </c>
      <c r="B1488" s="3">
        <v>45392</v>
      </c>
      <c r="C1488" s="3" t="str">
        <f>TEXT(Table1[[#This Row],[CALL DATE]], "mmm yyy")</f>
        <v>Apr 2024</v>
      </c>
      <c r="D1488" s="4">
        <v>0.45833333333333331</v>
      </c>
      <c r="E1488" s="4">
        <v>0.4597222222222222</v>
      </c>
      <c r="F1488" s="130">
        <f>Table1[[#This Row],[CALL 
ATTENDED 
TIME]]-Table1[[#This Row],[CALL RECEIVED TIME]]</f>
        <v>1.388888888888884E-3</v>
      </c>
      <c r="G1488" s="18" t="s">
        <v>228</v>
      </c>
      <c r="H1488" s="2" t="s">
        <v>43</v>
      </c>
      <c r="I1488" s="2" t="s">
        <v>977</v>
      </c>
      <c r="J1488" s="5" t="s">
        <v>21</v>
      </c>
      <c r="K1488" s="2" t="s">
        <v>111</v>
      </c>
      <c r="L1488" s="18" t="s">
        <v>33</v>
      </c>
      <c r="M1488" s="18" t="s">
        <v>978</v>
      </c>
      <c r="N1488" s="2" t="s">
        <v>159</v>
      </c>
      <c r="O1488" s="2" t="s">
        <v>41</v>
      </c>
      <c r="P1488" s="3">
        <v>45392</v>
      </c>
      <c r="Q1488" s="3" t="str">
        <f>TEXT(Table1[[#This Row],[END DATE ]], "MMMM YYYY")</f>
        <v>April 2024</v>
      </c>
      <c r="R1488" s="4">
        <v>0.47916666666666669</v>
      </c>
      <c r="S1488" s="6">
        <f t="shared" si="72"/>
        <v>45392.458333333336</v>
      </c>
      <c r="T1488" s="6">
        <f t="shared" si="73"/>
        <v>45392.479166666664</v>
      </c>
      <c r="U1488" s="92">
        <f t="shared" si="74"/>
        <v>2.0833333328482695E-2</v>
      </c>
      <c r="V1488" s="2" t="s">
        <v>25</v>
      </c>
      <c r="W1488" s="10" t="s">
        <v>42</v>
      </c>
    </row>
    <row r="1489" spans="1:23" ht="18" customHeight="1" x14ac:dyDescent="0.25">
      <c r="A1489" s="107">
        <v>1489</v>
      </c>
      <c r="B1489" s="3">
        <v>45392</v>
      </c>
      <c r="C1489" s="3" t="str">
        <f>TEXT(Table1[[#This Row],[CALL DATE]], "mmm yyy")</f>
        <v>Apr 2024</v>
      </c>
      <c r="D1489" s="4">
        <v>0.4375</v>
      </c>
      <c r="E1489" s="4">
        <v>0.44097222222222227</v>
      </c>
      <c r="F1489" s="130">
        <f>Table1[[#This Row],[CALL 
ATTENDED 
TIME]]-Table1[[#This Row],[CALL RECEIVED TIME]]</f>
        <v>3.4722222222222654E-3</v>
      </c>
      <c r="G1489" s="17" t="s">
        <v>3626</v>
      </c>
      <c r="H1489" s="5" t="s">
        <v>128</v>
      </c>
      <c r="I1489" s="5" t="s">
        <v>392</v>
      </c>
      <c r="J1489" s="5" t="s">
        <v>21</v>
      </c>
      <c r="K1489" s="5" t="s">
        <v>1608</v>
      </c>
      <c r="L1489" s="18" t="s">
        <v>257</v>
      </c>
      <c r="M1489" s="18" t="s">
        <v>979</v>
      </c>
      <c r="N1489" s="2" t="s">
        <v>41</v>
      </c>
      <c r="O1489" s="2" t="s">
        <v>41</v>
      </c>
      <c r="P1489" s="3">
        <v>45392</v>
      </c>
      <c r="Q1489" s="3" t="str">
        <f>TEXT(Table1[[#This Row],[END DATE ]], "MMMM YYYY")</f>
        <v>April 2024</v>
      </c>
      <c r="R1489" s="4">
        <v>0.44444444444444442</v>
      </c>
      <c r="S1489" s="6">
        <f t="shared" si="72"/>
        <v>45392.4375</v>
      </c>
      <c r="T1489" s="6">
        <f t="shared" si="73"/>
        <v>45392.444444444445</v>
      </c>
      <c r="U1489" s="92">
        <f t="shared" si="74"/>
        <v>6.9444444452528842E-3</v>
      </c>
      <c r="V1489" s="2" t="s">
        <v>25</v>
      </c>
      <c r="W1489" s="2" t="s">
        <v>47</v>
      </c>
    </row>
    <row r="1490" spans="1:23" ht="18" customHeight="1" x14ac:dyDescent="0.25">
      <c r="A1490" s="107">
        <v>1490</v>
      </c>
      <c r="B1490" s="36">
        <v>45392</v>
      </c>
      <c r="C1490" s="36" t="str">
        <f>TEXT(Table1[[#This Row],[CALL DATE]], "mmm yyy")</f>
        <v>Apr 2024</v>
      </c>
      <c r="D1490" s="21">
        <v>0.6875</v>
      </c>
      <c r="E1490" s="21">
        <v>0.69097222222222221</v>
      </c>
      <c r="F1490" s="130">
        <f>Table1[[#This Row],[CALL 
ATTENDED 
TIME]]-Table1[[#This Row],[CALL RECEIVED TIME]]</f>
        <v>3.4722222222222099E-3</v>
      </c>
      <c r="G1490" s="17" t="s">
        <v>858</v>
      </c>
      <c r="H1490" s="5" t="s">
        <v>355</v>
      </c>
      <c r="I1490" s="5" t="s">
        <v>859</v>
      </c>
      <c r="J1490" s="10" t="s">
        <v>443</v>
      </c>
      <c r="K1490" s="5" t="s">
        <v>45</v>
      </c>
      <c r="L1490" s="22" t="s">
        <v>980</v>
      </c>
      <c r="M1490" s="22" t="s">
        <v>981</v>
      </c>
      <c r="N1490" s="63" t="s">
        <v>41</v>
      </c>
      <c r="O1490" s="2" t="s">
        <v>41</v>
      </c>
      <c r="P1490" s="36">
        <v>45392</v>
      </c>
      <c r="Q1490" s="36" t="str">
        <f>TEXT(Table1[[#This Row],[END DATE ]], "MMMM YYYY")</f>
        <v>April 2024</v>
      </c>
      <c r="R1490" s="21">
        <v>0.69444444444444453</v>
      </c>
      <c r="S1490" s="6">
        <f t="shared" si="72"/>
        <v>45392.6875</v>
      </c>
      <c r="T1490" s="6">
        <f t="shared" si="73"/>
        <v>45392.694444444445</v>
      </c>
      <c r="U1490" s="92">
        <f t="shared" si="74"/>
        <v>6.9444444452528842E-3</v>
      </c>
      <c r="V1490" s="2" t="s">
        <v>25</v>
      </c>
      <c r="W1490" s="10" t="s">
        <v>26</v>
      </c>
    </row>
    <row r="1491" spans="1:23" ht="18" customHeight="1" x14ac:dyDescent="0.25">
      <c r="A1491" s="107">
        <v>1491</v>
      </c>
      <c r="B1491" s="26">
        <v>45392</v>
      </c>
      <c r="C1491" s="26" t="str">
        <f>TEXT(Table1[[#This Row],[CALL DATE]], "mmm yyy")</f>
        <v>Apr 2024</v>
      </c>
      <c r="D1491" s="33">
        <v>0.58333333333333304</v>
      </c>
      <c r="E1491" s="33">
        <v>0.59027777777777801</v>
      </c>
      <c r="F1491" s="130">
        <f>Table1[[#This Row],[CALL 
ATTENDED 
TIME]]-Table1[[#This Row],[CALL RECEIVED TIME]]</f>
        <v>6.9444444444449749E-3</v>
      </c>
      <c r="G1491" s="17" t="s">
        <v>3641</v>
      </c>
      <c r="H1491" s="34" t="s">
        <v>36</v>
      </c>
      <c r="I1491" s="34" t="s">
        <v>37</v>
      </c>
      <c r="J1491" s="34" t="s">
        <v>54</v>
      </c>
      <c r="K1491" s="10" t="s">
        <v>45</v>
      </c>
      <c r="L1491" s="29" t="s">
        <v>22</v>
      </c>
      <c r="M1491" s="29" t="s">
        <v>1048</v>
      </c>
      <c r="N1491" s="16" t="s">
        <v>41</v>
      </c>
      <c r="O1491" s="16" t="s">
        <v>41</v>
      </c>
      <c r="P1491" s="26">
        <v>45392</v>
      </c>
      <c r="Q1491" s="26" t="str">
        <f>TEXT(Table1[[#This Row],[END DATE ]], "MMMM YYYY")</f>
        <v>April 2024</v>
      </c>
      <c r="R1491" s="33">
        <v>0.60416666666666696</v>
      </c>
      <c r="S1491" s="6">
        <f t="shared" si="72"/>
        <v>45392.583333333336</v>
      </c>
      <c r="T1491" s="6">
        <f t="shared" si="73"/>
        <v>45392.604166666664</v>
      </c>
      <c r="U1491" s="92">
        <f t="shared" si="74"/>
        <v>2.0833333328482695E-2</v>
      </c>
      <c r="V1491" s="2" t="s">
        <v>25</v>
      </c>
      <c r="W1491" s="2" t="s">
        <v>42</v>
      </c>
    </row>
    <row r="1492" spans="1:23" ht="18" customHeight="1" x14ac:dyDescent="0.25">
      <c r="A1492" s="107">
        <v>1492</v>
      </c>
      <c r="B1492" s="3">
        <v>45392</v>
      </c>
      <c r="C1492" s="3" t="str">
        <f>TEXT(Table1[[#This Row],[CALL DATE]], "mmm yyy")</f>
        <v>Apr 2024</v>
      </c>
      <c r="D1492" s="4">
        <v>8.3333333333333329E-2</v>
      </c>
      <c r="E1492" s="4">
        <v>9.375E-2</v>
      </c>
      <c r="F1492" s="130">
        <f>Table1[[#This Row],[CALL 
ATTENDED 
TIME]]-Table1[[#This Row],[CALL RECEIVED TIME]]</f>
        <v>1.0416666666666671E-2</v>
      </c>
      <c r="G1492" s="17" t="s">
        <v>3654</v>
      </c>
      <c r="H1492" s="5" t="s">
        <v>27</v>
      </c>
      <c r="I1492" s="5" t="s">
        <v>273</v>
      </c>
      <c r="J1492" s="14" t="s">
        <v>77</v>
      </c>
      <c r="K1492" s="5" t="s">
        <v>1608</v>
      </c>
      <c r="L1492" s="18" t="s">
        <v>1094</v>
      </c>
      <c r="M1492" s="18" t="s">
        <v>1095</v>
      </c>
      <c r="N1492" s="63" t="s">
        <v>41</v>
      </c>
      <c r="O1492" s="2" t="s">
        <v>41</v>
      </c>
      <c r="P1492" s="3">
        <v>45392</v>
      </c>
      <c r="Q1492" s="3" t="str">
        <f>TEXT(Table1[[#This Row],[END DATE ]], "MMMM YYYY")</f>
        <v>April 2024</v>
      </c>
      <c r="R1492" s="4">
        <v>0.1076388888888889</v>
      </c>
      <c r="S1492" s="6">
        <f t="shared" si="72"/>
        <v>45392.083333333336</v>
      </c>
      <c r="T1492" s="6">
        <f t="shared" si="73"/>
        <v>45392.107638888891</v>
      </c>
      <c r="U1492" s="92">
        <f t="shared" si="74"/>
        <v>2.4305555554747116E-2</v>
      </c>
      <c r="V1492" s="2" t="s">
        <v>25</v>
      </c>
      <c r="W1492" s="10" t="s">
        <v>26</v>
      </c>
    </row>
    <row r="1493" spans="1:23" ht="18" customHeight="1" x14ac:dyDescent="0.25">
      <c r="A1493" s="107">
        <v>1493</v>
      </c>
      <c r="B1493" s="3">
        <v>45393</v>
      </c>
      <c r="C1493" s="3" t="str">
        <f>TEXT(Table1[[#This Row],[CALL DATE]], "mmm yyy")</f>
        <v>Apr 2024</v>
      </c>
      <c r="D1493" s="4">
        <v>0.4236111111111111</v>
      </c>
      <c r="E1493" s="4">
        <v>0.42708333333333331</v>
      </c>
      <c r="F1493" s="130">
        <f>Table1[[#This Row],[CALL 
ATTENDED 
TIME]]-Table1[[#This Row],[CALL RECEIVED TIME]]</f>
        <v>3.4722222222222099E-3</v>
      </c>
      <c r="G1493" s="17" t="s">
        <v>3637</v>
      </c>
      <c r="H1493" s="5" t="s">
        <v>27</v>
      </c>
      <c r="I1493" s="5" t="s">
        <v>368</v>
      </c>
      <c r="J1493" s="14" t="s">
        <v>38</v>
      </c>
      <c r="K1493" s="2" t="s">
        <v>55</v>
      </c>
      <c r="L1493" s="18" t="s">
        <v>426</v>
      </c>
      <c r="M1493" s="18" t="s">
        <v>427</v>
      </c>
      <c r="N1493" s="2" t="s">
        <v>41</v>
      </c>
      <c r="O1493" s="2" t="s">
        <v>41</v>
      </c>
      <c r="P1493" s="3">
        <v>45393</v>
      </c>
      <c r="Q1493" s="3" t="str">
        <f>TEXT(Table1[[#This Row],[END DATE ]], "MMMM YYYY")</f>
        <v>April 2024</v>
      </c>
      <c r="R1493" s="4">
        <v>0.46180555555555558</v>
      </c>
      <c r="S1493" s="6">
        <f t="shared" si="72"/>
        <v>45393.423611111109</v>
      </c>
      <c r="T1493" s="6">
        <f t="shared" si="73"/>
        <v>45393.461805555555</v>
      </c>
      <c r="U1493" s="92">
        <f t="shared" si="74"/>
        <v>3.8194444445252884E-2</v>
      </c>
      <c r="V1493" s="2" t="s">
        <v>25</v>
      </c>
      <c r="W1493" s="2" t="s">
        <v>47</v>
      </c>
    </row>
    <row r="1494" spans="1:23" ht="18" customHeight="1" x14ac:dyDescent="0.25">
      <c r="A1494" s="107">
        <v>1494</v>
      </c>
      <c r="B1494" s="26">
        <v>45393</v>
      </c>
      <c r="C1494" s="26" t="str">
        <f>TEXT(Table1[[#This Row],[CALL DATE]], "mmm yyy")</f>
        <v>Apr 2024</v>
      </c>
      <c r="D1494" s="33">
        <v>0.60416666666666696</v>
      </c>
      <c r="E1494" s="33">
        <v>0.61111111111111105</v>
      </c>
      <c r="F1494" s="130">
        <f>Table1[[#This Row],[CALL 
ATTENDED 
TIME]]-Table1[[#This Row],[CALL RECEIVED TIME]]</f>
        <v>6.9444444444440867E-3</v>
      </c>
      <c r="G1494" s="17" t="s">
        <v>3641</v>
      </c>
      <c r="H1494" s="34" t="s">
        <v>36</v>
      </c>
      <c r="I1494" s="34" t="s">
        <v>37</v>
      </c>
      <c r="J1494" s="34" t="s">
        <v>54</v>
      </c>
      <c r="K1494" s="5" t="s">
        <v>1608</v>
      </c>
      <c r="L1494" s="29" t="s">
        <v>22</v>
      </c>
      <c r="M1494" s="29" t="s">
        <v>505</v>
      </c>
      <c r="N1494" s="16" t="s">
        <v>41</v>
      </c>
      <c r="O1494" s="16" t="s">
        <v>41</v>
      </c>
      <c r="P1494" s="26">
        <v>45393</v>
      </c>
      <c r="Q1494" s="26" t="str">
        <f>TEXT(Table1[[#This Row],[END DATE ]], "MMMM YYYY")</f>
        <v>April 2024</v>
      </c>
      <c r="R1494" s="33">
        <v>0.61805555555555602</v>
      </c>
      <c r="S1494" s="6">
        <f t="shared" si="72"/>
        <v>45393.604166666664</v>
      </c>
      <c r="T1494" s="6">
        <f t="shared" si="73"/>
        <v>45393.618055555555</v>
      </c>
      <c r="U1494" s="92">
        <f t="shared" si="74"/>
        <v>1.3888888890505768E-2</v>
      </c>
      <c r="V1494" s="2" t="s">
        <v>25</v>
      </c>
      <c r="W1494" s="2" t="s">
        <v>42</v>
      </c>
    </row>
    <row r="1495" spans="1:23" ht="18" customHeight="1" x14ac:dyDescent="0.25">
      <c r="A1495" s="107">
        <v>1495</v>
      </c>
      <c r="B1495" s="3">
        <v>45393</v>
      </c>
      <c r="C1495" s="3" t="str">
        <f>TEXT(Table1[[#This Row],[CALL DATE]], "mmm yyy")</f>
        <v>Apr 2024</v>
      </c>
      <c r="D1495" s="4">
        <v>0.10416666666666667</v>
      </c>
      <c r="E1495" s="4">
        <v>0.1076388888888889</v>
      </c>
      <c r="F1495" s="130">
        <f>Table1[[#This Row],[CALL 
ATTENDED 
TIME]]-Table1[[#This Row],[CALL RECEIVED TIME]]</f>
        <v>3.4722222222222238E-3</v>
      </c>
      <c r="G1495" s="17" t="s">
        <v>18</v>
      </c>
      <c r="H1495" s="5" t="s">
        <v>19</v>
      </c>
      <c r="I1495" s="5" t="s">
        <v>465</v>
      </c>
      <c r="J1495" s="14" t="s">
        <v>77</v>
      </c>
      <c r="K1495" s="5" t="s">
        <v>1608</v>
      </c>
      <c r="L1495" s="18" t="s">
        <v>1096</v>
      </c>
      <c r="M1495" s="18" t="s">
        <v>1097</v>
      </c>
      <c r="N1495" s="63" t="s">
        <v>41</v>
      </c>
      <c r="O1495" s="2" t="s">
        <v>41</v>
      </c>
      <c r="P1495" s="3">
        <v>45393</v>
      </c>
      <c r="Q1495" s="3" t="str">
        <f>TEXT(Table1[[#This Row],[END DATE ]], "MMMM YYYY")</f>
        <v>April 2024</v>
      </c>
      <c r="R1495" s="4">
        <v>0.12152777777777778</v>
      </c>
      <c r="S1495" s="6">
        <f t="shared" si="72"/>
        <v>45393.104166666664</v>
      </c>
      <c r="T1495" s="6">
        <f t="shared" si="73"/>
        <v>45393.121527777781</v>
      </c>
      <c r="U1495" s="92">
        <f t="shared" si="74"/>
        <v>1.7361111116770189E-2</v>
      </c>
      <c r="V1495" s="2" t="s">
        <v>25</v>
      </c>
      <c r="W1495" s="10" t="s">
        <v>26</v>
      </c>
    </row>
    <row r="1496" spans="1:23" ht="18" customHeight="1" x14ac:dyDescent="0.25">
      <c r="A1496" s="107">
        <v>1496</v>
      </c>
      <c r="B1496" s="3">
        <v>45393</v>
      </c>
      <c r="C1496" s="3" t="str">
        <f>TEXT(Table1[[#This Row],[CALL DATE]], "mmm yyy")</f>
        <v>Apr 2024</v>
      </c>
      <c r="D1496" s="4">
        <v>0.4236111111111111</v>
      </c>
      <c r="E1496" s="4">
        <v>0.42708333333333331</v>
      </c>
      <c r="F1496" s="130">
        <f>Table1[[#This Row],[CALL 
ATTENDED 
TIME]]-Table1[[#This Row],[CALL RECEIVED TIME]]</f>
        <v>3.4722222222222099E-3</v>
      </c>
      <c r="G1496" s="17" t="s">
        <v>3637</v>
      </c>
      <c r="H1496" s="5" t="s">
        <v>27</v>
      </c>
      <c r="I1496" s="5" t="s">
        <v>368</v>
      </c>
      <c r="J1496" s="14" t="s">
        <v>38</v>
      </c>
      <c r="K1496" s="2" t="s">
        <v>55</v>
      </c>
      <c r="L1496" s="18" t="s">
        <v>426</v>
      </c>
      <c r="M1496" s="18" t="s">
        <v>427</v>
      </c>
      <c r="N1496" s="2" t="s">
        <v>41</v>
      </c>
      <c r="O1496" s="2" t="s">
        <v>41</v>
      </c>
      <c r="P1496" s="3">
        <v>45393</v>
      </c>
      <c r="Q1496" s="3" t="str">
        <f>TEXT(Table1[[#This Row],[END DATE ]], "MMMM YYYY")</f>
        <v>April 2024</v>
      </c>
      <c r="R1496" s="4">
        <v>0.47222222222222227</v>
      </c>
      <c r="S1496" s="6">
        <f t="shared" si="72"/>
        <v>45393.423611111109</v>
      </c>
      <c r="T1496" s="6">
        <f t="shared" si="73"/>
        <v>45393.472222222219</v>
      </c>
      <c r="U1496" s="92">
        <f t="shared" si="74"/>
        <v>4.8611111109494232E-2</v>
      </c>
      <c r="V1496" s="2" t="s">
        <v>25</v>
      </c>
      <c r="W1496" s="2" t="s">
        <v>47</v>
      </c>
    </row>
    <row r="1497" spans="1:23" ht="18" customHeight="1" x14ac:dyDescent="0.25">
      <c r="A1497" s="107">
        <v>1497</v>
      </c>
      <c r="B1497" s="3">
        <v>45394</v>
      </c>
      <c r="C1497" s="3" t="str">
        <f>TEXT(Table1[[#This Row],[CALL DATE]], "mmm yyy")</f>
        <v>Apr 2024</v>
      </c>
      <c r="D1497" s="4">
        <v>0.4375</v>
      </c>
      <c r="E1497" s="4">
        <v>0.44097222222222227</v>
      </c>
      <c r="F1497" s="130">
        <f>Table1[[#This Row],[CALL 
ATTENDED 
TIME]]-Table1[[#This Row],[CALL RECEIVED TIME]]</f>
        <v>3.4722222222222654E-3</v>
      </c>
      <c r="G1497" s="17" t="s">
        <v>3637</v>
      </c>
      <c r="H1497" s="5" t="s">
        <v>27</v>
      </c>
      <c r="I1497" s="5" t="s">
        <v>368</v>
      </c>
      <c r="J1497" s="14" t="s">
        <v>38</v>
      </c>
      <c r="K1497" s="2" t="s">
        <v>55</v>
      </c>
      <c r="L1497" s="18" t="s">
        <v>426</v>
      </c>
      <c r="M1497" s="18" t="s">
        <v>428</v>
      </c>
      <c r="N1497" s="2" t="s">
        <v>41</v>
      </c>
      <c r="O1497" s="2" t="s">
        <v>41</v>
      </c>
      <c r="P1497" s="3">
        <v>45394</v>
      </c>
      <c r="Q1497" s="3" t="str">
        <f>TEXT(Table1[[#This Row],[END DATE ]], "MMMM YYYY")</f>
        <v>April 2024</v>
      </c>
      <c r="R1497" s="4">
        <v>0.55208333333333337</v>
      </c>
      <c r="S1497" s="6">
        <f t="shared" si="72"/>
        <v>45394.4375</v>
      </c>
      <c r="T1497" s="6">
        <f t="shared" si="73"/>
        <v>45394.552083333336</v>
      </c>
      <c r="U1497" s="92">
        <f t="shared" si="74"/>
        <v>0.11458333333575865</v>
      </c>
      <c r="V1497" s="2" t="s">
        <v>25</v>
      </c>
      <c r="W1497" s="2" t="s">
        <v>47</v>
      </c>
    </row>
    <row r="1498" spans="1:23" ht="18" customHeight="1" x14ac:dyDescent="0.25">
      <c r="A1498" s="107">
        <v>1498</v>
      </c>
      <c r="B1498" s="36">
        <v>45394</v>
      </c>
      <c r="C1498" s="36" t="str">
        <f>TEXT(Table1[[#This Row],[CALL DATE]], "mmm yyy")</f>
        <v>Apr 2024</v>
      </c>
      <c r="D1498" s="21">
        <v>0.31944444444444448</v>
      </c>
      <c r="E1498" s="21">
        <v>0.32291666666666669</v>
      </c>
      <c r="F1498" s="130">
        <f>Table1[[#This Row],[CALL 
ATTENDED 
TIME]]-Table1[[#This Row],[CALL RECEIVED TIME]]</f>
        <v>3.4722222222222099E-3</v>
      </c>
      <c r="G1498" s="17" t="s">
        <v>3651</v>
      </c>
      <c r="H1498" s="5" t="s">
        <v>43</v>
      </c>
      <c r="I1498" s="5" t="s">
        <v>44</v>
      </c>
      <c r="J1498" s="10" t="s">
        <v>443</v>
      </c>
      <c r="K1498" s="5" t="s">
        <v>45</v>
      </c>
      <c r="L1498" s="18" t="s">
        <v>814</v>
      </c>
      <c r="M1498" s="22" t="s">
        <v>982</v>
      </c>
      <c r="N1498" s="23" t="s">
        <v>41</v>
      </c>
      <c r="O1498" s="23" t="s">
        <v>41</v>
      </c>
      <c r="P1498" s="36">
        <v>45394</v>
      </c>
      <c r="Q1498" s="36" t="str">
        <f>TEXT(Table1[[#This Row],[END DATE ]], "MMMM YYYY")</f>
        <v>April 2024</v>
      </c>
      <c r="R1498" s="21">
        <v>0.3263888888888889</v>
      </c>
      <c r="S1498" s="6">
        <f t="shared" si="72"/>
        <v>45394.319444444445</v>
      </c>
      <c r="T1498" s="6">
        <f t="shared" si="73"/>
        <v>45394.326388888891</v>
      </c>
      <c r="U1498" s="92">
        <f t="shared" si="74"/>
        <v>6.9444444452528842E-3</v>
      </c>
      <c r="V1498" s="2" t="s">
        <v>25</v>
      </c>
      <c r="W1498" s="10" t="s">
        <v>47</v>
      </c>
    </row>
    <row r="1499" spans="1:23" ht="18" customHeight="1" x14ac:dyDescent="0.25">
      <c r="A1499" s="107">
        <v>1499</v>
      </c>
      <c r="B1499" s="3">
        <v>45394</v>
      </c>
      <c r="C1499" s="3" t="str">
        <f>TEXT(Table1[[#This Row],[CALL DATE]], "mmm yyy")</f>
        <v>Apr 2024</v>
      </c>
      <c r="D1499" s="4">
        <v>0.4375</v>
      </c>
      <c r="E1499" s="4">
        <v>0.44097222222222227</v>
      </c>
      <c r="F1499" s="130">
        <f>Table1[[#This Row],[CALL 
ATTENDED 
TIME]]-Table1[[#This Row],[CALL RECEIVED TIME]]</f>
        <v>3.4722222222222654E-3</v>
      </c>
      <c r="G1499" s="17" t="s">
        <v>3637</v>
      </c>
      <c r="H1499" s="5" t="s">
        <v>27</v>
      </c>
      <c r="I1499" s="5" t="s">
        <v>368</v>
      </c>
      <c r="J1499" s="14" t="s">
        <v>38</v>
      </c>
      <c r="K1499" s="2" t="s">
        <v>55</v>
      </c>
      <c r="L1499" s="18" t="s">
        <v>426</v>
      </c>
      <c r="M1499" s="18" t="s">
        <v>428</v>
      </c>
      <c r="N1499" s="2" t="s">
        <v>41</v>
      </c>
      <c r="O1499" s="2" t="s">
        <v>41</v>
      </c>
      <c r="P1499" s="3">
        <v>45394</v>
      </c>
      <c r="Q1499" s="3" t="str">
        <f>TEXT(Table1[[#This Row],[END DATE ]], "MMMM YYYY")</f>
        <v>April 2024</v>
      </c>
      <c r="R1499" s="4">
        <v>0.54861111111111105</v>
      </c>
      <c r="S1499" s="6">
        <f t="shared" si="72"/>
        <v>45394.4375</v>
      </c>
      <c r="T1499" s="6">
        <f t="shared" si="73"/>
        <v>45394.548611111109</v>
      </c>
      <c r="U1499" s="92">
        <f t="shared" si="74"/>
        <v>0.11111111110949423</v>
      </c>
      <c r="V1499" s="2" t="s">
        <v>25</v>
      </c>
      <c r="W1499" s="2" t="s">
        <v>47</v>
      </c>
    </row>
    <row r="1500" spans="1:23" ht="18" customHeight="1" x14ac:dyDescent="0.25">
      <c r="A1500" s="107">
        <v>1500</v>
      </c>
      <c r="B1500" s="36">
        <v>45395</v>
      </c>
      <c r="C1500" s="36" t="str">
        <f>TEXT(Table1[[#This Row],[CALL DATE]], "mmm yyy")</f>
        <v>Apr 2024</v>
      </c>
      <c r="D1500" s="21">
        <v>0.41666666666666669</v>
      </c>
      <c r="E1500" s="21">
        <v>0.4201388888888889</v>
      </c>
      <c r="F1500" s="130">
        <f>Table1[[#This Row],[CALL 
ATTENDED 
TIME]]-Table1[[#This Row],[CALL RECEIVED TIME]]</f>
        <v>3.4722222222222099E-3</v>
      </c>
      <c r="G1500" s="18" t="s">
        <v>228</v>
      </c>
      <c r="H1500" s="2" t="s">
        <v>43</v>
      </c>
      <c r="I1500" s="2" t="s">
        <v>966</v>
      </c>
      <c r="J1500" s="10" t="s">
        <v>443</v>
      </c>
      <c r="K1500" s="2" t="s">
        <v>111</v>
      </c>
      <c r="L1500" s="22" t="s">
        <v>684</v>
      </c>
      <c r="M1500" s="22" t="s">
        <v>716</v>
      </c>
      <c r="N1500" s="63" t="s">
        <v>41</v>
      </c>
      <c r="O1500" s="2" t="s">
        <v>41</v>
      </c>
      <c r="P1500" s="36">
        <v>45395</v>
      </c>
      <c r="Q1500" s="36" t="str">
        <f>TEXT(Table1[[#This Row],[END DATE ]], "MMMM YYYY")</f>
        <v>April 2024</v>
      </c>
      <c r="R1500" s="21">
        <v>0.4236111111111111</v>
      </c>
      <c r="S1500" s="6">
        <f t="shared" si="72"/>
        <v>45395.416666666664</v>
      </c>
      <c r="T1500" s="6">
        <f t="shared" si="73"/>
        <v>45395.423611111109</v>
      </c>
      <c r="U1500" s="92">
        <f t="shared" si="74"/>
        <v>6.9444444452528842E-3</v>
      </c>
      <c r="V1500" s="2" t="s">
        <v>25</v>
      </c>
      <c r="W1500" s="10" t="s">
        <v>42</v>
      </c>
    </row>
    <row r="1501" spans="1:23" ht="18" customHeight="1" x14ac:dyDescent="0.25">
      <c r="A1501" s="107">
        <v>1501</v>
      </c>
      <c r="B1501" s="26">
        <v>45395</v>
      </c>
      <c r="C1501" s="26" t="str">
        <f>TEXT(Table1[[#This Row],[CALL DATE]], "mmm yyy")</f>
        <v>Apr 2024</v>
      </c>
      <c r="D1501" s="33">
        <v>0.63194444444444398</v>
      </c>
      <c r="E1501" s="33">
        <v>0.63888888888888895</v>
      </c>
      <c r="F1501" s="130">
        <f>Table1[[#This Row],[CALL 
ATTENDED 
TIME]]-Table1[[#This Row],[CALL RECEIVED TIME]]</f>
        <v>6.9444444444449749E-3</v>
      </c>
      <c r="G1501" s="35" t="s">
        <v>3638</v>
      </c>
      <c r="H1501" s="34" t="s">
        <v>109</v>
      </c>
      <c r="I1501" s="34" t="s">
        <v>110</v>
      </c>
      <c r="J1501" s="34" t="s">
        <v>54</v>
      </c>
      <c r="K1501" s="5" t="s">
        <v>88</v>
      </c>
      <c r="L1501" s="29" t="s">
        <v>232</v>
      </c>
      <c r="M1501" s="29" t="s">
        <v>1049</v>
      </c>
      <c r="N1501" s="16" t="s">
        <v>41</v>
      </c>
      <c r="O1501" s="16" t="s">
        <v>3595</v>
      </c>
      <c r="P1501" s="26">
        <v>45395</v>
      </c>
      <c r="Q1501" s="26" t="str">
        <f>TEXT(Table1[[#This Row],[END DATE ]], "MMMM YYYY")</f>
        <v>April 2024</v>
      </c>
      <c r="R1501" s="33">
        <v>0.65277777777777801</v>
      </c>
      <c r="S1501" s="6">
        <f t="shared" si="72"/>
        <v>45395.631944444445</v>
      </c>
      <c r="T1501" s="6">
        <f t="shared" si="73"/>
        <v>45395.652777777781</v>
      </c>
      <c r="U1501" s="92">
        <f t="shared" si="74"/>
        <v>2.0833333335758653E-2</v>
      </c>
      <c r="V1501" s="45" t="s">
        <v>72</v>
      </c>
      <c r="W1501" s="2" t="s">
        <v>42</v>
      </c>
    </row>
    <row r="1502" spans="1:23" ht="18" customHeight="1" x14ac:dyDescent="0.25">
      <c r="A1502" s="107">
        <v>1502</v>
      </c>
      <c r="B1502" s="3">
        <v>45395</v>
      </c>
      <c r="C1502" s="3" t="str">
        <f>TEXT(Table1[[#This Row],[CALL DATE]], "mmm yyy")</f>
        <v>Apr 2024</v>
      </c>
      <c r="D1502" s="4">
        <v>0.125</v>
      </c>
      <c r="E1502" s="4">
        <v>0.12847222222222221</v>
      </c>
      <c r="F1502" s="130">
        <f>Table1[[#This Row],[CALL 
ATTENDED 
TIME]]-Table1[[#This Row],[CALL RECEIVED TIME]]</f>
        <v>3.4722222222222099E-3</v>
      </c>
      <c r="G1502" s="17" t="s">
        <v>3649</v>
      </c>
      <c r="H1502" s="5" t="s">
        <v>19</v>
      </c>
      <c r="I1502" s="5" t="s">
        <v>149</v>
      </c>
      <c r="J1502" s="14" t="s">
        <v>77</v>
      </c>
      <c r="K1502" s="5" t="s">
        <v>1608</v>
      </c>
      <c r="L1502" s="18" t="s">
        <v>1098</v>
      </c>
      <c r="M1502" s="18" t="s">
        <v>1099</v>
      </c>
      <c r="N1502" s="2" t="s">
        <v>41</v>
      </c>
      <c r="O1502" s="2" t="s">
        <v>41</v>
      </c>
      <c r="P1502" s="3">
        <v>45395</v>
      </c>
      <c r="Q1502" s="3" t="str">
        <f>TEXT(Table1[[#This Row],[END DATE ]], "MMMM YYYY")</f>
        <v>April 2024</v>
      </c>
      <c r="R1502" s="4">
        <v>0.1388888888888889</v>
      </c>
      <c r="S1502" s="6">
        <f t="shared" si="72"/>
        <v>45395.125</v>
      </c>
      <c r="T1502" s="6">
        <f t="shared" si="73"/>
        <v>45395.138888888891</v>
      </c>
      <c r="U1502" s="92">
        <f t="shared" si="74"/>
        <v>1.3888888890505768E-2</v>
      </c>
      <c r="V1502" s="2" t="s">
        <v>25</v>
      </c>
      <c r="W1502" s="2" t="s">
        <v>42</v>
      </c>
    </row>
    <row r="1503" spans="1:23" ht="18" customHeight="1" x14ac:dyDescent="0.25">
      <c r="A1503" s="107">
        <v>1503</v>
      </c>
      <c r="B1503" s="3">
        <v>45395</v>
      </c>
      <c r="C1503" s="3" t="str">
        <f>TEXT(Table1[[#This Row],[CALL DATE]], "mmm yyy")</f>
        <v>Apr 2024</v>
      </c>
      <c r="D1503" s="4">
        <v>0.99305555555555558</v>
      </c>
      <c r="E1503" s="4">
        <v>0.99652777777777779</v>
      </c>
      <c r="F1503" s="130">
        <f>Table1[[#This Row],[CALL 
ATTENDED 
TIME]]-Table1[[#This Row],[CALL RECEIVED TIME]]</f>
        <v>3.4722222222222099E-3</v>
      </c>
      <c r="G1503" s="17" t="s">
        <v>3649</v>
      </c>
      <c r="H1503" s="5" t="s">
        <v>19</v>
      </c>
      <c r="I1503" s="5" t="s">
        <v>149</v>
      </c>
      <c r="J1503" s="14" t="s">
        <v>77</v>
      </c>
      <c r="K1503" s="5" t="s">
        <v>1608</v>
      </c>
      <c r="L1503" s="18" t="s">
        <v>1100</v>
      </c>
      <c r="M1503" s="18" t="s">
        <v>1101</v>
      </c>
      <c r="N1503" s="2" t="s">
        <v>41</v>
      </c>
      <c r="O1503" s="2" t="s">
        <v>41</v>
      </c>
      <c r="P1503" s="3">
        <v>45396</v>
      </c>
      <c r="Q1503" s="3" t="str">
        <f>TEXT(Table1[[#This Row],[END DATE ]], "MMMM YYYY")</f>
        <v>April 2024</v>
      </c>
      <c r="R1503" s="4">
        <v>6.9444444444444441E-3</v>
      </c>
      <c r="S1503" s="6">
        <f t="shared" si="72"/>
        <v>45395.993055555555</v>
      </c>
      <c r="T1503" s="6">
        <f t="shared" si="73"/>
        <v>45396.006944444445</v>
      </c>
      <c r="U1503" s="92">
        <f t="shared" si="74"/>
        <v>1.3888888890505768E-2</v>
      </c>
      <c r="V1503" s="2" t="s">
        <v>25</v>
      </c>
      <c r="W1503" s="2" t="s">
        <v>42</v>
      </c>
    </row>
    <row r="1504" spans="1:23" ht="18" customHeight="1" x14ac:dyDescent="0.25">
      <c r="A1504" s="107">
        <v>1504</v>
      </c>
      <c r="B1504" s="3">
        <v>45396</v>
      </c>
      <c r="C1504" s="3" t="str">
        <f>TEXT(Table1[[#This Row],[CALL DATE]], "mmm yyy")</f>
        <v>Apr 2024</v>
      </c>
      <c r="D1504" s="4">
        <v>0.625</v>
      </c>
      <c r="E1504" s="4">
        <v>0.62847222222222221</v>
      </c>
      <c r="F1504" s="130">
        <f>Table1[[#This Row],[CALL 
ATTENDED 
TIME]]-Table1[[#This Row],[CALL RECEIVED TIME]]</f>
        <v>3.4722222222222099E-3</v>
      </c>
      <c r="G1504" s="17" t="s">
        <v>3651</v>
      </c>
      <c r="H1504" s="5" t="s">
        <v>43</v>
      </c>
      <c r="I1504" s="5" t="s">
        <v>44</v>
      </c>
      <c r="J1504" s="2" t="s">
        <v>171</v>
      </c>
      <c r="K1504" s="5" t="s">
        <v>45</v>
      </c>
      <c r="L1504" s="18" t="s">
        <v>845</v>
      </c>
      <c r="M1504" s="19" t="s">
        <v>984</v>
      </c>
      <c r="N1504" s="2" t="s">
        <v>41</v>
      </c>
      <c r="O1504" s="2" t="s">
        <v>41</v>
      </c>
      <c r="P1504" s="3">
        <v>45396</v>
      </c>
      <c r="Q1504" s="3" t="str">
        <f>TEXT(Table1[[#This Row],[END DATE ]], "MMMM YYYY")</f>
        <v>April 2024</v>
      </c>
      <c r="R1504" s="4">
        <v>0.63888888888888895</v>
      </c>
      <c r="S1504" s="6">
        <f t="shared" si="72"/>
        <v>45396.625</v>
      </c>
      <c r="T1504" s="6">
        <f t="shared" si="73"/>
        <v>45396.638888888891</v>
      </c>
      <c r="U1504" s="92">
        <f t="shared" si="74"/>
        <v>1.3888888890505768E-2</v>
      </c>
      <c r="V1504" s="2" t="s">
        <v>25</v>
      </c>
      <c r="W1504" s="2" t="s">
        <v>47</v>
      </c>
    </row>
    <row r="1505" spans="1:23" ht="18" customHeight="1" x14ac:dyDescent="0.25">
      <c r="A1505" s="107">
        <v>1505</v>
      </c>
      <c r="B1505" s="3">
        <v>45396</v>
      </c>
      <c r="C1505" s="3" t="str">
        <f>TEXT(Table1[[#This Row],[CALL DATE]], "mmm yyy")</f>
        <v>Apr 2024</v>
      </c>
      <c r="D1505" s="4">
        <v>0.9375</v>
      </c>
      <c r="E1505" s="4">
        <v>0.93888888888888888</v>
      </c>
      <c r="F1505" s="130">
        <f>Table1[[#This Row],[CALL 
ATTENDED 
TIME]]-Table1[[#This Row],[CALL RECEIVED TIME]]</f>
        <v>1.388888888888884E-3</v>
      </c>
      <c r="G1505" s="17" t="s">
        <v>3678</v>
      </c>
      <c r="H1505" s="5" t="s">
        <v>43</v>
      </c>
      <c r="I1505" s="5" t="s">
        <v>449</v>
      </c>
      <c r="J1505" s="14" t="s">
        <v>77</v>
      </c>
      <c r="K1505" s="5" t="s">
        <v>45</v>
      </c>
      <c r="L1505" s="18" t="s">
        <v>1102</v>
      </c>
      <c r="M1505" s="18" t="s">
        <v>1103</v>
      </c>
      <c r="N1505" s="63" t="s">
        <v>41</v>
      </c>
      <c r="O1505" s="2" t="s">
        <v>3304</v>
      </c>
      <c r="P1505" s="3">
        <v>45396</v>
      </c>
      <c r="Q1505" s="3" t="str">
        <f>TEXT(Table1[[#This Row],[END DATE ]], "MMMM YYYY")</f>
        <v>April 2024</v>
      </c>
      <c r="R1505" s="4">
        <v>0.94861111111111107</v>
      </c>
      <c r="S1505" s="6">
        <f t="shared" si="72"/>
        <v>45396.9375</v>
      </c>
      <c r="T1505" s="6">
        <f t="shared" si="73"/>
        <v>45396.948611111111</v>
      </c>
      <c r="U1505" s="92">
        <f t="shared" si="74"/>
        <v>1.1111111110949423E-2</v>
      </c>
      <c r="V1505" s="2" t="s">
        <v>72</v>
      </c>
      <c r="W1505" s="10" t="s">
        <v>26</v>
      </c>
    </row>
    <row r="1506" spans="1:23" ht="18" customHeight="1" x14ac:dyDescent="0.25">
      <c r="A1506" s="107">
        <v>1506</v>
      </c>
      <c r="B1506" s="3">
        <v>45397</v>
      </c>
      <c r="C1506" s="3" t="str">
        <f>TEXT(Table1[[#This Row],[CALL DATE]], "mmm yyy")</f>
        <v>Apr 2024</v>
      </c>
      <c r="D1506" s="4">
        <v>0.60416666666666663</v>
      </c>
      <c r="E1506" s="4">
        <v>0.6069444444444444</v>
      </c>
      <c r="F1506" s="130">
        <f>Table1[[#This Row],[CALL 
ATTENDED 
TIME]]-Table1[[#This Row],[CALL RECEIVED TIME]]</f>
        <v>2.7777777777777679E-3</v>
      </c>
      <c r="G1506" s="24" t="s">
        <v>3494</v>
      </c>
      <c r="H1506" s="8" t="s">
        <v>31</v>
      </c>
      <c r="I1506" s="11" t="s">
        <v>32</v>
      </c>
      <c r="J1506" s="5" t="s">
        <v>21</v>
      </c>
      <c r="K1506" s="5" t="s">
        <v>1608</v>
      </c>
      <c r="L1506" s="18" t="s">
        <v>625</v>
      </c>
      <c r="M1506" s="18" t="s">
        <v>985</v>
      </c>
      <c r="N1506" s="63" t="s">
        <v>41</v>
      </c>
      <c r="O1506" s="2" t="s">
        <v>41</v>
      </c>
      <c r="P1506" s="3">
        <v>45397</v>
      </c>
      <c r="Q1506" s="3" t="str">
        <f>TEXT(Table1[[#This Row],[END DATE ]], "MMMM YYYY")</f>
        <v>April 2024</v>
      </c>
      <c r="R1506" s="4">
        <v>0.61458333333333337</v>
      </c>
      <c r="S1506" s="6">
        <f t="shared" si="72"/>
        <v>45397.604166666664</v>
      </c>
      <c r="T1506" s="6">
        <f t="shared" si="73"/>
        <v>45397.614583333336</v>
      </c>
      <c r="U1506" s="92">
        <f t="shared" si="74"/>
        <v>1.0416666671517305E-2</v>
      </c>
      <c r="V1506" s="2" t="s">
        <v>25</v>
      </c>
      <c r="W1506" s="10" t="s">
        <v>26</v>
      </c>
    </row>
    <row r="1507" spans="1:23" ht="18" customHeight="1" x14ac:dyDescent="0.25">
      <c r="A1507" s="107">
        <v>1507</v>
      </c>
      <c r="B1507" s="36">
        <v>45397</v>
      </c>
      <c r="C1507" s="36" t="str">
        <f>TEXT(Table1[[#This Row],[CALL DATE]], "mmm yyy")</f>
        <v>Apr 2024</v>
      </c>
      <c r="D1507" s="21">
        <v>0.41666666666666669</v>
      </c>
      <c r="E1507" s="21">
        <v>0.4201388888888889</v>
      </c>
      <c r="F1507" s="130">
        <f>Table1[[#This Row],[CALL 
ATTENDED 
TIME]]-Table1[[#This Row],[CALL RECEIVED TIME]]</f>
        <v>3.4722222222222099E-3</v>
      </c>
      <c r="G1507" s="24" t="s">
        <v>3494</v>
      </c>
      <c r="H1507" s="8" t="s">
        <v>32</v>
      </c>
      <c r="I1507" s="8" t="s">
        <v>31</v>
      </c>
      <c r="J1507" s="37" t="s">
        <v>443</v>
      </c>
      <c r="K1507" s="5" t="s">
        <v>1608</v>
      </c>
      <c r="L1507" s="22" t="s">
        <v>986</v>
      </c>
      <c r="M1507" s="22" t="s">
        <v>987</v>
      </c>
      <c r="N1507" s="23" t="s">
        <v>159</v>
      </c>
      <c r="O1507" s="2" t="s">
        <v>41</v>
      </c>
      <c r="P1507" s="36">
        <v>45397</v>
      </c>
      <c r="Q1507" s="36" t="str">
        <f>TEXT(Table1[[#This Row],[END DATE ]], "MMMM YYYY")</f>
        <v>April 2024</v>
      </c>
      <c r="R1507" s="21">
        <v>0.45833333333333331</v>
      </c>
      <c r="S1507" s="6">
        <f t="shared" si="72"/>
        <v>45397.416666666664</v>
      </c>
      <c r="T1507" s="6">
        <f t="shared" si="73"/>
        <v>45397.458333333336</v>
      </c>
      <c r="U1507" s="92">
        <f t="shared" si="74"/>
        <v>4.1666666671517305E-2</v>
      </c>
      <c r="V1507" s="2" t="s">
        <v>25</v>
      </c>
      <c r="W1507" s="10" t="s">
        <v>26</v>
      </c>
    </row>
    <row r="1508" spans="1:23" ht="18" customHeight="1" x14ac:dyDescent="0.25">
      <c r="A1508" s="107">
        <v>1508</v>
      </c>
      <c r="B1508" s="3">
        <v>45397</v>
      </c>
      <c r="C1508" s="3" t="str">
        <f>TEXT(Table1[[#This Row],[CALL DATE]], "mmm yyy")</f>
        <v>Apr 2024</v>
      </c>
      <c r="D1508" s="4">
        <v>0.85416666666666663</v>
      </c>
      <c r="E1508" s="4">
        <v>0.86111111111111116</v>
      </c>
      <c r="F1508" s="130">
        <f>Table1[[#This Row],[CALL 
ATTENDED 
TIME]]-Table1[[#This Row],[CALL RECEIVED TIME]]</f>
        <v>6.9444444444445308E-3</v>
      </c>
      <c r="G1508" s="24" t="s">
        <v>3494</v>
      </c>
      <c r="H1508" s="8" t="s">
        <v>32</v>
      </c>
      <c r="I1508" s="8" t="s">
        <v>31</v>
      </c>
      <c r="J1508" s="14" t="s">
        <v>77</v>
      </c>
      <c r="K1508" s="5" t="s">
        <v>1608</v>
      </c>
      <c r="L1508" s="18" t="s">
        <v>1104</v>
      </c>
      <c r="M1508" s="18" t="s">
        <v>1105</v>
      </c>
      <c r="N1508" s="63" t="s">
        <v>41</v>
      </c>
      <c r="O1508" s="2" t="s">
        <v>41</v>
      </c>
      <c r="P1508" s="3">
        <v>45397</v>
      </c>
      <c r="Q1508" s="3" t="str">
        <f>TEXT(Table1[[#This Row],[END DATE ]], "MMMM YYYY")</f>
        <v>April 2024</v>
      </c>
      <c r="R1508" s="4">
        <v>0.87291666666666667</v>
      </c>
      <c r="S1508" s="6">
        <f t="shared" si="72"/>
        <v>45397.854166666664</v>
      </c>
      <c r="T1508" s="6">
        <f t="shared" si="73"/>
        <v>45397.872916666667</v>
      </c>
      <c r="U1508" s="92">
        <f t="shared" si="74"/>
        <v>1.8750000002910383E-2</v>
      </c>
      <c r="V1508" s="2" t="s">
        <v>25</v>
      </c>
      <c r="W1508" s="10" t="s">
        <v>26</v>
      </c>
    </row>
    <row r="1509" spans="1:23" ht="18" customHeight="1" x14ac:dyDescent="0.25">
      <c r="A1509" s="107">
        <v>1509</v>
      </c>
      <c r="B1509" s="3">
        <v>45398</v>
      </c>
      <c r="C1509" s="3" t="str">
        <f>TEXT(Table1[[#This Row],[CALL DATE]], "mmm yyy")</f>
        <v>Apr 2024</v>
      </c>
      <c r="D1509" s="4">
        <v>0.4375</v>
      </c>
      <c r="E1509" s="4">
        <v>0.44027777777777777</v>
      </c>
      <c r="F1509" s="130">
        <f>Table1[[#This Row],[CALL 
ATTENDED 
TIME]]-Table1[[#This Row],[CALL RECEIVED TIME]]</f>
        <v>2.7777777777777679E-3</v>
      </c>
      <c r="G1509" s="24" t="s">
        <v>3494</v>
      </c>
      <c r="H1509" s="8" t="s">
        <v>31</v>
      </c>
      <c r="I1509" s="11" t="s">
        <v>32</v>
      </c>
      <c r="J1509" s="5" t="s">
        <v>21</v>
      </c>
      <c r="K1509" s="5" t="s">
        <v>1608</v>
      </c>
      <c r="L1509" s="18" t="s">
        <v>949</v>
      </c>
      <c r="M1509" s="18" t="s">
        <v>988</v>
      </c>
      <c r="N1509" s="2" t="s">
        <v>159</v>
      </c>
      <c r="O1509" s="2" t="s">
        <v>41</v>
      </c>
      <c r="P1509" s="3">
        <v>45398</v>
      </c>
      <c r="Q1509" s="3" t="str">
        <f>TEXT(Table1[[#This Row],[END DATE ]], "MMMM YYYY")</f>
        <v>April 2024</v>
      </c>
      <c r="R1509" s="4">
        <v>0.47916666666666669</v>
      </c>
      <c r="S1509" s="6">
        <f t="shared" si="72"/>
        <v>45398.4375</v>
      </c>
      <c r="T1509" s="6">
        <f t="shared" si="73"/>
        <v>45398.479166666664</v>
      </c>
      <c r="U1509" s="92">
        <f t="shared" si="74"/>
        <v>4.1666666664241347E-2</v>
      </c>
      <c r="V1509" s="2" t="s">
        <v>25</v>
      </c>
      <c r="W1509" s="10" t="s">
        <v>26</v>
      </c>
    </row>
    <row r="1510" spans="1:23" ht="18" customHeight="1" x14ac:dyDescent="0.25">
      <c r="A1510" s="107">
        <v>1510</v>
      </c>
      <c r="B1510" s="3">
        <v>45398</v>
      </c>
      <c r="C1510" s="3" t="str">
        <f>TEXT(Table1[[#This Row],[CALL DATE]], "mmm yyy")</f>
        <v>Apr 2024</v>
      </c>
      <c r="D1510" s="4">
        <v>0.47916666666666669</v>
      </c>
      <c r="E1510" s="4">
        <v>0.47986111111111113</v>
      </c>
      <c r="F1510" s="130">
        <f>Table1[[#This Row],[CALL 
ATTENDED 
TIME]]-Table1[[#This Row],[CALL RECEIVED TIME]]</f>
        <v>6.9444444444444198E-4</v>
      </c>
      <c r="G1510" s="17" t="s">
        <v>3654</v>
      </c>
      <c r="H1510" s="5" t="s">
        <v>27</v>
      </c>
      <c r="I1510" s="5" t="s">
        <v>273</v>
      </c>
      <c r="J1510" s="5" t="s">
        <v>21</v>
      </c>
      <c r="K1510" s="5" t="s">
        <v>1608</v>
      </c>
      <c r="L1510" s="18" t="s">
        <v>29</v>
      </c>
      <c r="M1510" s="18" t="s">
        <v>989</v>
      </c>
      <c r="N1510" s="63" t="s">
        <v>41</v>
      </c>
      <c r="O1510" s="2" t="s">
        <v>41</v>
      </c>
      <c r="P1510" s="3">
        <v>45398</v>
      </c>
      <c r="Q1510" s="3" t="str">
        <f>TEXT(Table1[[#This Row],[END DATE ]], "MMMM YYYY")</f>
        <v>April 2024</v>
      </c>
      <c r="R1510" s="4">
        <v>0.48958333333333331</v>
      </c>
      <c r="S1510" s="6">
        <f t="shared" si="72"/>
        <v>45398.479166666664</v>
      </c>
      <c r="T1510" s="6">
        <f t="shared" si="73"/>
        <v>45398.489583333336</v>
      </c>
      <c r="U1510" s="92">
        <f t="shared" si="74"/>
        <v>1.0416666671517305E-2</v>
      </c>
      <c r="V1510" s="2" t="s">
        <v>25</v>
      </c>
      <c r="W1510" s="10" t="s">
        <v>26</v>
      </c>
    </row>
    <row r="1511" spans="1:23" ht="18" customHeight="1" x14ac:dyDescent="0.25">
      <c r="A1511" s="107">
        <v>1511</v>
      </c>
      <c r="B1511" s="36">
        <v>45398</v>
      </c>
      <c r="C1511" s="36" t="str">
        <f>TEXT(Table1[[#This Row],[CALL DATE]], "mmm yyy")</f>
        <v>Apr 2024</v>
      </c>
      <c r="D1511" s="21">
        <v>0.83333333333333337</v>
      </c>
      <c r="E1511" s="21">
        <v>0.84027777777777779</v>
      </c>
      <c r="F1511" s="130">
        <f>Table1[[#This Row],[CALL 
ATTENDED 
TIME]]-Table1[[#This Row],[CALL RECEIVED TIME]]</f>
        <v>6.9444444444444198E-3</v>
      </c>
      <c r="G1511" s="24" t="s">
        <v>3494</v>
      </c>
      <c r="H1511" s="38" t="s">
        <v>156</v>
      </c>
      <c r="I1511" s="38" t="s">
        <v>31</v>
      </c>
      <c r="J1511" s="10" t="s">
        <v>443</v>
      </c>
      <c r="K1511" s="5" t="s">
        <v>1608</v>
      </c>
      <c r="L1511" s="22" t="s">
        <v>806</v>
      </c>
      <c r="M1511" s="22" t="s">
        <v>807</v>
      </c>
      <c r="N1511" s="23" t="s">
        <v>159</v>
      </c>
      <c r="O1511" s="2" t="s">
        <v>41</v>
      </c>
      <c r="P1511" s="36">
        <v>45398</v>
      </c>
      <c r="Q1511" s="36" t="str">
        <f>TEXT(Table1[[#This Row],[END DATE ]], "MMMM YYYY")</f>
        <v>April 2024</v>
      </c>
      <c r="R1511" s="21">
        <v>0.84027777777777779</v>
      </c>
      <c r="S1511" s="6">
        <f t="shared" si="72"/>
        <v>45398.833333333336</v>
      </c>
      <c r="T1511" s="6">
        <f t="shared" si="73"/>
        <v>45398.840277777781</v>
      </c>
      <c r="U1511" s="92">
        <f t="shared" si="74"/>
        <v>6.9444444452528842E-3</v>
      </c>
      <c r="V1511" s="2" t="s">
        <v>25</v>
      </c>
      <c r="W1511" s="10" t="s">
        <v>26</v>
      </c>
    </row>
    <row r="1512" spans="1:23" ht="18" customHeight="1" x14ac:dyDescent="0.25">
      <c r="A1512" s="107">
        <v>1512</v>
      </c>
      <c r="B1512" s="26">
        <v>45398</v>
      </c>
      <c r="C1512" s="26" t="str">
        <f>TEXT(Table1[[#This Row],[CALL DATE]], "mmm yyy")</f>
        <v>Apr 2024</v>
      </c>
      <c r="D1512" s="33">
        <v>0.63888888888888895</v>
      </c>
      <c r="E1512" s="33">
        <v>0.64583333333333304</v>
      </c>
      <c r="F1512" s="130">
        <f>Table1[[#This Row],[CALL 
ATTENDED 
TIME]]-Table1[[#This Row],[CALL RECEIVED TIME]]</f>
        <v>6.9444444444440867E-3</v>
      </c>
      <c r="G1512" s="35" t="s">
        <v>228</v>
      </c>
      <c r="H1512" s="34" t="s">
        <v>905</v>
      </c>
      <c r="I1512" s="34" t="s">
        <v>905</v>
      </c>
      <c r="J1512" s="34" t="s">
        <v>54</v>
      </c>
      <c r="K1512" s="34" t="s">
        <v>721</v>
      </c>
      <c r="L1512" s="29" t="s">
        <v>1050</v>
      </c>
      <c r="M1512" s="29" t="s">
        <v>1051</v>
      </c>
      <c r="N1512" s="63" t="s">
        <v>41</v>
      </c>
      <c r="O1512" s="2" t="s">
        <v>41</v>
      </c>
      <c r="P1512" s="26">
        <v>45398</v>
      </c>
      <c r="Q1512" s="26" t="str">
        <f>TEXT(Table1[[#This Row],[END DATE ]], "MMMM YYYY")</f>
        <v>April 2024</v>
      </c>
      <c r="R1512" s="33">
        <v>0.65277777777777801</v>
      </c>
      <c r="S1512" s="6">
        <f t="shared" si="72"/>
        <v>45398.638888888891</v>
      </c>
      <c r="T1512" s="6">
        <f t="shared" si="73"/>
        <v>45398.652777777781</v>
      </c>
      <c r="U1512" s="92">
        <f t="shared" si="74"/>
        <v>1.3888888890505768E-2</v>
      </c>
      <c r="V1512" s="2" t="s">
        <v>25</v>
      </c>
      <c r="W1512" s="10" t="s">
        <v>42</v>
      </c>
    </row>
    <row r="1513" spans="1:23" ht="18" customHeight="1" x14ac:dyDescent="0.25">
      <c r="A1513" s="107">
        <v>1513</v>
      </c>
      <c r="B1513" s="3">
        <v>45399</v>
      </c>
      <c r="C1513" s="3" t="str">
        <f>TEXT(Table1[[#This Row],[CALL DATE]], "mmm yyy")</f>
        <v>Apr 2024</v>
      </c>
      <c r="D1513" s="4">
        <v>0.53472222222222221</v>
      </c>
      <c r="E1513" s="4">
        <v>0.53819444444444442</v>
      </c>
      <c r="F1513" s="130">
        <f>Table1[[#This Row],[CALL 
ATTENDED 
TIME]]-Table1[[#This Row],[CALL RECEIVED TIME]]</f>
        <v>3.4722222222222099E-3</v>
      </c>
      <c r="G1513" s="17" t="s">
        <v>57</v>
      </c>
      <c r="H1513" s="5" t="s">
        <v>27</v>
      </c>
      <c r="I1513" s="5" t="s">
        <v>58</v>
      </c>
      <c r="J1513" s="2" t="s">
        <v>171</v>
      </c>
      <c r="K1513" s="5" t="s">
        <v>141</v>
      </c>
      <c r="L1513" s="18" t="s">
        <v>990</v>
      </c>
      <c r="M1513" s="19" t="s">
        <v>991</v>
      </c>
      <c r="N1513" s="2" t="s">
        <v>992</v>
      </c>
      <c r="O1513" s="2" t="s">
        <v>41</v>
      </c>
      <c r="P1513" s="3">
        <v>45399</v>
      </c>
      <c r="Q1513" s="3" t="str">
        <f>TEXT(Table1[[#This Row],[END DATE ]], "MMMM YYYY")</f>
        <v>April 2024</v>
      </c>
      <c r="R1513" s="4">
        <v>0.54861111111111105</v>
      </c>
      <c r="S1513" s="6">
        <f t="shared" si="72"/>
        <v>45399.534722222219</v>
      </c>
      <c r="T1513" s="6">
        <f t="shared" si="73"/>
        <v>45399.548611111109</v>
      </c>
      <c r="U1513" s="92">
        <f t="shared" si="74"/>
        <v>1.3888888890505768E-2</v>
      </c>
      <c r="V1513" s="2" t="s">
        <v>25</v>
      </c>
      <c r="W1513" s="2" t="s">
        <v>47</v>
      </c>
    </row>
    <row r="1514" spans="1:23" ht="18" customHeight="1" x14ac:dyDescent="0.25">
      <c r="A1514" s="107">
        <v>1514</v>
      </c>
      <c r="B1514" s="3">
        <v>45399</v>
      </c>
      <c r="C1514" s="3" t="str">
        <f>TEXT(Table1[[#This Row],[CALL DATE]], "mmm yyy")</f>
        <v>Apr 2024</v>
      </c>
      <c r="D1514" s="4">
        <v>0.50347222222222221</v>
      </c>
      <c r="E1514" s="4">
        <v>0.50694444444444442</v>
      </c>
      <c r="F1514" s="130">
        <f>Table1[[#This Row],[CALL 
ATTENDED 
TIME]]-Table1[[#This Row],[CALL RECEIVED TIME]]</f>
        <v>3.4722222222222099E-3</v>
      </c>
      <c r="G1514" s="17" t="s">
        <v>57</v>
      </c>
      <c r="H1514" s="5" t="s">
        <v>27</v>
      </c>
      <c r="I1514" s="5" t="s">
        <v>58</v>
      </c>
      <c r="J1514" s="5" t="s">
        <v>21</v>
      </c>
      <c r="K1514" s="5" t="s">
        <v>1608</v>
      </c>
      <c r="L1514" s="18" t="s">
        <v>33</v>
      </c>
      <c r="M1514" s="18" t="s">
        <v>993</v>
      </c>
      <c r="N1514" s="2" t="s">
        <v>41</v>
      </c>
      <c r="O1514" s="2" t="s">
        <v>41</v>
      </c>
      <c r="P1514" s="3">
        <v>45399</v>
      </c>
      <c r="Q1514" s="3" t="str">
        <f>TEXT(Table1[[#This Row],[END DATE ]], "MMMM YYYY")</f>
        <v>April 2024</v>
      </c>
      <c r="R1514" s="4">
        <v>0.51736111111111105</v>
      </c>
      <c r="S1514" s="6">
        <f t="shared" si="72"/>
        <v>45399.503472222219</v>
      </c>
      <c r="T1514" s="6">
        <f t="shared" si="73"/>
        <v>45399.517361111109</v>
      </c>
      <c r="U1514" s="92">
        <f t="shared" si="74"/>
        <v>1.3888888890505768E-2</v>
      </c>
      <c r="V1514" s="2" t="s">
        <v>25</v>
      </c>
      <c r="W1514" s="2" t="s">
        <v>47</v>
      </c>
    </row>
    <row r="1515" spans="1:23" ht="18" customHeight="1" x14ac:dyDescent="0.25">
      <c r="A1515" s="107">
        <v>1515</v>
      </c>
      <c r="B1515" s="3">
        <v>45399</v>
      </c>
      <c r="C1515" s="3" t="str">
        <f>TEXT(Table1[[#This Row],[CALL DATE]], "mmm yyy")</f>
        <v>Apr 2024</v>
      </c>
      <c r="D1515" s="4">
        <v>0.70833333333333337</v>
      </c>
      <c r="E1515" s="4">
        <v>0.7104166666666667</v>
      </c>
      <c r="F1515" s="130">
        <f>Table1[[#This Row],[CALL 
ATTENDED 
TIME]]-Table1[[#This Row],[CALL RECEIVED TIME]]</f>
        <v>2.0833333333333259E-3</v>
      </c>
      <c r="G1515" s="30" t="s">
        <v>3673</v>
      </c>
      <c r="H1515" s="5" t="s">
        <v>328</v>
      </c>
      <c r="I1515" s="5" t="s">
        <v>460</v>
      </c>
      <c r="J1515" s="5" t="s">
        <v>21</v>
      </c>
      <c r="K1515" s="5" t="s">
        <v>1608</v>
      </c>
      <c r="L1515" s="18" t="s">
        <v>994</v>
      </c>
      <c r="M1515" s="18" t="s">
        <v>995</v>
      </c>
      <c r="N1515" s="63" t="s">
        <v>41</v>
      </c>
      <c r="O1515" s="2" t="s">
        <v>41</v>
      </c>
      <c r="P1515" s="3">
        <v>45399</v>
      </c>
      <c r="Q1515" s="3" t="str">
        <f>TEXT(Table1[[#This Row],[END DATE ]], "MMMM YYYY")</f>
        <v>April 2024</v>
      </c>
      <c r="R1515" s="4">
        <v>0.73263888888888884</v>
      </c>
      <c r="S1515" s="6">
        <f t="shared" si="72"/>
        <v>45399.708333333336</v>
      </c>
      <c r="T1515" s="6">
        <f t="shared" si="73"/>
        <v>45399.732638888891</v>
      </c>
      <c r="U1515" s="92">
        <f t="shared" si="74"/>
        <v>2.4305555554747116E-2</v>
      </c>
      <c r="V1515" s="2" t="s">
        <v>25</v>
      </c>
      <c r="W1515" s="10" t="s">
        <v>26</v>
      </c>
    </row>
    <row r="1516" spans="1:23" ht="18" customHeight="1" x14ac:dyDescent="0.25">
      <c r="A1516" s="107">
        <v>1516</v>
      </c>
      <c r="B1516" s="36">
        <v>45399</v>
      </c>
      <c r="C1516" s="36" t="str">
        <f>TEXT(Table1[[#This Row],[CALL DATE]], "mmm yyy")</f>
        <v>Apr 2024</v>
      </c>
      <c r="D1516" s="21">
        <v>1.0416666666666666E-2</v>
      </c>
      <c r="E1516" s="21">
        <v>1.3888888888888888E-2</v>
      </c>
      <c r="F1516" s="130">
        <f>Table1[[#This Row],[CALL 
ATTENDED 
TIME]]-Table1[[#This Row],[CALL RECEIVED TIME]]</f>
        <v>3.472222222222222E-3</v>
      </c>
      <c r="G1516" s="25" t="s">
        <v>3675</v>
      </c>
      <c r="H1516" s="5" t="s">
        <v>43</v>
      </c>
      <c r="I1516" s="5" t="s">
        <v>65</v>
      </c>
      <c r="J1516" s="10" t="s">
        <v>443</v>
      </c>
      <c r="K1516" s="2" t="s">
        <v>111</v>
      </c>
      <c r="L1516" s="22" t="s">
        <v>996</v>
      </c>
      <c r="M1516" s="22" t="s">
        <v>716</v>
      </c>
      <c r="N1516" s="63" t="s">
        <v>41</v>
      </c>
      <c r="O1516" s="2" t="s">
        <v>41</v>
      </c>
      <c r="P1516" s="36">
        <v>45399</v>
      </c>
      <c r="Q1516" s="36" t="str">
        <f>TEXT(Table1[[#This Row],[END DATE ]], "MMMM YYYY")</f>
        <v>April 2024</v>
      </c>
      <c r="R1516" s="21">
        <v>1.7361111111111112E-2</v>
      </c>
      <c r="S1516" s="6">
        <f t="shared" si="72"/>
        <v>45399.010416666664</v>
      </c>
      <c r="T1516" s="6">
        <f t="shared" si="73"/>
        <v>45399.017361111109</v>
      </c>
      <c r="U1516" s="92">
        <f t="shared" si="74"/>
        <v>6.9444444452528842E-3</v>
      </c>
      <c r="V1516" s="2" t="s">
        <v>25</v>
      </c>
      <c r="W1516" s="10" t="s">
        <v>26</v>
      </c>
    </row>
    <row r="1517" spans="1:23" ht="18" customHeight="1" x14ac:dyDescent="0.25">
      <c r="A1517" s="107">
        <v>1517</v>
      </c>
      <c r="B1517" s="36">
        <v>45399</v>
      </c>
      <c r="C1517" s="36" t="str">
        <f>TEXT(Table1[[#This Row],[CALL DATE]], "mmm yyy")</f>
        <v>Apr 2024</v>
      </c>
      <c r="D1517" s="21">
        <v>1.7361111111111112E-2</v>
      </c>
      <c r="E1517" s="21">
        <v>2.0833333333333332E-2</v>
      </c>
      <c r="F1517" s="130">
        <f>Table1[[#This Row],[CALL 
ATTENDED 
TIME]]-Table1[[#This Row],[CALL RECEIVED TIME]]</f>
        <v>3.4722222222222203E-3</v>
      </c>
      <c r="G1517" s="50" t="s">
        <v>3499</v>
      </c>
      <c r="H1517" s="38" t="s">
        <v>997</v>
      </c>
      <c r="I1517" s="38" t="s">
        <v>998</v>
      </c>
      <c r="J1517" s="10" t="s">
        <v>443</v>
      </c>
      <c r="K1517" s="5" t="s">
        <v>88</v>
      </c>
      <c r="L1517" s="22" t="s">
        <v>999</v>
      </c>
      <c r="M1517" s="22" t="s">
        <v>3409</v>
      </c>
      <c r="N1517" s="63" t="s">
        <v>41</v>
      </c>
      <c r="O1517" s="2" t="s">
        <v>41</v>
      </c>
      <c r="P1517" s="36">
        <v>45399</v>
      </c>
      <c r="Q1517" s="36" t="str">
        <f>TEXT(Table1[[#This Row],[END DATE ]], "MMMM YYYY")</f>
        <v>April 2024</v>
      </c>
      <c r="R1517" s="21">
        <v>2.0833333333333332E-2</v>
      </c>
      <c r="S1517" s="6">
        <f t="shared" si="72"/>
        <v>45399.017361111109</v>
      </c>
      <c r="T1517" s="6">
        <f t="shared" si="73"/>
        <v>45399.020833333336</v>
      </c>
      <c r="U1517" s="92">
        <f t="shared" si="74"/>
        <v>3.4722222262644209E-3</v>
      </c>
      <c r="V1517" s="2" t="s">
        <v>25</v>
      </c>
      <c r="W1517" s="10" t="s">
        <v>26</v>
      </c>
    </row>
    <row r="1518" spans="1:23" ht="18" customHeight="1" x14ac:dyDescent="0.25">
      <c r="A1518" s="107">
        <v>1518</v>
      </c>
      <c r="B1518" s="26">
        <v>45399</v>
      </c>
      <c r="C1518" s="26" t="str">
        <f>TEXT(Table1[[#This Row],[CALL DATE]], "mmm yyy")</f>
        <v>Apr 2024</v>
      </c>
      <c r="D1518" s="33">
        <v>0.59027777777777801</v>
      </c>
      <c r="E1518" s="33">
        <v>0.60416666666666696</v>
      </c>
      <c r="F1518" s="130">
        <f>Table1[[#This Row],[CALL 
ATTENDED 
TIME]]-Table1[[#This Row],[CALL RECEIVED TIME]]</f>
        <v>1.3888888888888951E-2</v>
      </c>
      <c r="G1518" s="35" t="s">
        <v>1052</v>
      </c>
      <c r="H1518" s="34" t="s">
        <v>1053</v>
      </c>
      <c r="I1518" s="34" t="s">
        <v>1054</v>
      </c>
      <c r="J1518" s="34" t="s">
        <v>54</v>
      </c>
      <c r="K1518" s="2" t="s">
        <v>3225</v>
      </c>
      <c r="L1518" s="29" t="s">
        <v>1055</v>
      </c>
      <c r="M1518" s="29" t="s">
        <v>1056</v>
      </c>
      <c r="N1518" s="63" t="s">
        <v>41</v>
      </c>
      <c r="O1518" s="2" t="s">
        <v>41</v>
      </c>
      <c r="P1518" s="26">
        <v>45399</v>
      </c>
      <c r="Q1518" s="26" t="str">
        <f>TEXT(Table1[[#This Row],[END DATE ]], "MMMM YYYY")</f>
        <v>April 2024</v>
      </c>
      <c r="R1518" s="33">
        <v>0.61111111111111105</v>
      </c>
      <c r="S1518" s="6">
        <f t="shared" si="72"/>
        <v>45399.590277777781</v>
      </c>
      <c r="T1518" s="6">
        <f t="shared" si="73"/>
        <v>45399.611111111109</v>
      </c>
      <c r="U1518" s="92">
        <f t="shared" si="74"/>
        <v>2.0833333328482695E-2</v>
      </c>
      <c r="V1518" s="2" t="s">
        <v>25</v>
      </c>
      <c r="W1518" s="10" t="s">
        <v>26</v>
      </c>
    </row>
    <row r="1519" spans="1:23" ht="18" customHeight="1" x14ac:dyDescent="0.25">
      <c r="A1519" s="107">
        <v>1519</v>
      </c>
      <c r="B1519" s="3">
        <v>45400</v>
      </c>
      <c r="C1519" s="3" t="str">
        <f>TEXT(Table1[[#This Row],[CALL DATE]], "mmm yyy")</f>
        <v>Apr 2024</v>
      </c>
      <c r="D1519" s="4">
        <v>0.54166666666666663</v>
      </c>
      <c r="E1519" s="4">
        <v>0.54513888888888895</v>
      </c>
      <c r="F1519" s="130">
        <f>Table1[[#This Row],[CALL 
ATTENDED 
TIME]]-Table1[[#This Row],[CALL RECEIVED TIME]]</f>
        <v>3.4722222222223209E-3</v>
      </c>
      <c r="G1519" s="17" t="s">
        <v>3630</v>
      </c>
      <c r="H1519" s="5" t="s">
        <v>27</v>
      </c>
      <c r="I1519" s="5" t="s">
        <v>893</v>
      </c>
      <c r="J1519" s="5" t="s">
        <v>21</v>
      </c>
      <c r="K1519" s="2" t="s">
        <v>182</v>
      </c>
      <c r="L1519" s="18" t="s">
        <v>825</v>
      </c>
      <c r="M1519" s="18" t="s">
        <v>953</v>
      </c>
      <c r="N1519" s="2" t="s">
        <v>41</v>
      </c>
      <c r="O1519" s="2" t="s">
        <v>41</v>
      </c>
      <c r="P1519" s="3">
        <v>45400</v>
      </c>
      <c r="Q1519" s="3" t="str">
        <f>TEXT(Table1[[#This Row],[END DATE ]], "MMMM YYYY")</f>
        <v>April 2024</v>
      </c>
      <c r="R1519" s="4">
        <v>0.55555555555555558</v>
      </c>
      <c r="S1519" s="6">
        <f t="shared" si="72"/>
        <v>45400.541666666664</v>
      </c>
      <c r="T1519" s="6">
        <f t="shared" si="73"/>
        <v>45400.555555555555</v>
      </c>
      <c r="U1519" s="92">
        <f t="shared" si="74"/>
        <v>1.3888888890505768E-2</v>
      </c>
      <c r="V1519" s="2" t="s">
        <v>25</v>
      </c>
      <c r="W1519" s="2" t="s">
        <v>47</v>
      </c>
    </row>
    <row r="1520" spans="1:23" ht="18" customHeight="1" x14ac:dyDescent="0.25">
      <c r="A1520" s="107">
        <v>1520</v>
      </c>
      <c r="B1520" s="3">
        <v>45400</v>
      </c>
      <c r="C1520" s="3" t="str">
        <f>TEXT(Table1[[#This Row],[CALL DATE]], "mmm yyy")</f>
        <v>Apr 2024</v>
      </c>
      <c r="D1520" s="4">
        <v>0.625</v>
      </c>
      <c r="E1520" s="4">
        <v>0.62847222222222221</v>
      </c>
      <c r="F1520" s="130">
        <f>Table1[[#This Row],[CALL 
ATTENDED 
TIME]]-Table1[[#This Row],[CALL RECEIVED TIME]]</f>
        <v>3.4722222222222099E-3</v>
      </c>
      <c r="G1520" s="17" t="s">
        <v>3680</v>
      </c>
      <c r="H1520" s="5" t="s">
        <v>376</v>
      </c>
      <c r="I1520" s="5" t="s">
        <v>377</v>
      </c>
      <c r="J1520" s="5" t="s">
        <v>21</v>
      </c>
      <c r="K1520" s="2" t="s">
        <v>55</v>
      </c>
      <c r="L1520" s="18" t="s">
        <v>1000</v>
      </c>
      <c r="M1520" s="18" t="s">
        <v>1001</v>
      </c>
      <c r="N1520" s="2" t="s">
        <v>1002</v>
      </c>
      <c r="O1520" s="2" t="s">
        <v>41</v>
      </c>
      <c r="P1520" s="3">
        <v>45400</v>
      </c>
      <c r="Q1520" s="3" t="str">
        <f>TEXT(Table1[[#This Row],[END DATE ]], "MMMM YYYY")</f>
        <v>April 2024</v>
      </c>
      <c r="R1520" s="4">
        <v>0.63541666666666663</v>
      </c>
      <c r="S1520" s="6">
        <f t="shared" si="72"/>
        <v>45400.625</v>
      </c>
      <c r="T1520" s="6">
        <f t="shared" si="73"/>
        <v>45400.635416666664</v>
      </c>
      <c r="U1520" s="92">
        <f t="shared" si="74"/>
        <v>1.0416666664241347E-2</v>
      </c>
      <c r="V1520" s="2" t="s">
        <v>25</v>
      </c>
      <c r="W1520" s="10" t="s">
        <v>26</v>
      </c>
    </row>
    <row r="1521" spans="1:23" ht="18" customHeight="1" x14ac:dyDescent="0.25">
      <c r="A1521" s="107">
        <v>1521</v>
      </c>
      <c r="B1521" s="36">
        <v>45400</v>
      </c>
      <c r="C1521" s="36" t="str">
        <f>TEXT(Table1[[#This Row],[CALL DATE]], "mmm yyy")</f>
        <v>Apr 2024</v>
      </c>
      <c r="D1521" s="21">
        <v>3.472222222222222E-3</v>
      </c>
      <c r="E1521" s="21">
        <v>6.9444444444444441E-3</v>
      </c>
      <c r="F1521" s="130">
        <f>Table1[[#This Row],[CALL 
ATTENDED 
TIME]]-Table1[[#This Row],[CALL RECEIVED TIME]]</f>
        <v>3.472222222222222E-3</v>
      </c>
      <c r="G1521" s="17" t="s">
        <v>3651</v>
      </c>
      <c r="H1521" s="5" t="s">
        <v>43</v>
      </c>
      <c r="I1521" s="5" t="s">
        <v>44</v>
      </c>
      <c r="J1521" s="10" t="s">
        <v>443</v>
      </c>
      <c r="K1521" s="5" t="s">
        <v>45</v>
      </c>
      <c r="L1521" s="18" t="s">
        <v>845</v>
      </c>
      <c r="M1521" s="22" t="s">
        <v>716</v>
      </c>
      <c r="N1521" s="23" t="s">
        <v>41</v>
      </c>
      <c r="O1521" s="23" t="s">
        <v>41</v>
      </c>
      <c r="P1521" s="36">
        <v>45400</v>
      </c>
      <c r="Q1521" s="36" t="str">
        <f>TEXT(Table1[[#This Row],[END DATE ]], "MMMM YYYY")</f>
        <v>April 2024</v>
      </c>
      <c r="R1521" s="21">
        <v>1.7361111111111112E-2</v>
      </c>
      <c r="S1521" s="6">
        <f t="shared" si="72"/>
        <v>45400.003472222219</v>
      </c>
      <c r="T1521" s="6">
        <f t="shared" si="73"/>
        <v>45400.017361111109</v>
      </c>
      <c r="U1521" s="92">
        <f t="shared" si="74"/>
        <v>1.3888888890505768E-2</v>
      </c>
      <c r="V1521" s="2" t="s">
        <v>25</v>
      </c>
      <c r="W1521" s="10" t="s">
        <v>47</v>
      </c>
    </row>
    <row r="1522" spans="1:23" ht="18" customHeight="1" x14ac:dyDescent="0.25">
      <c r="A1522" s="107">
        <v>1522</v>
      </c>
      <c r="B1522" s="36">
        <v>45401</v>
      </c>
      <c r="C1522" s="36" t="str">
        <f>TEXT(Table1[[#This Row],[CALL DATE]], "mmm yyy")</f>
        <v>Apr 2024</v>
      </c>
      <c r="D1522" s="21">
        <v>1.3888888888888888E-2</v>
      </c>
      <c r="E1522" s="21">
        <v>1.7361111111111112E-2</v>
      </c>
      <c r="F1522" s="130">
        <f>Table1[[#This Row],[CALL 
ATTENDED 
TIME]]-Table1[[#This Row],[CALL RECEIVED TIME]]</f>
        <v>3.4722222222222238E-3</v>
      </c>
      <c r="G1522" s="17" t="s">
        <v>3654</v>
      </c>
      <c r="H1522" s="5" t="s">
        <v>27</v>
      </c>
      <c r="I1522" s="5" t="s">
        <v>273</v>
      </c>
      <c r="J1522" s="10" t="s">
        <v>443</v>
      </c>
      <c r="K1522" s="5" t="s">
        <v>1608</v>
      </c>
      <c r="L1522" s="19" t="s">
        <v>1003</v>
      </c>
      <c r="M1522" s="19" t="s">
        <v>505</v>
      </c>
      <c r="N1522" s="63" t="s">
        <v>41</v>
      </c>
      <c r="O1522" s="2" t="s">
        <v>41</v>
      </c>
      <c r="P1522" s="36">
        <v>45401</v>
      </c>
      <c r="Q1522" s="36" t="str">
        <f>TEXT(Table1[[#This Row],[END DATE ]], "MMMM YYYY")</f>
        <v>April 2024</v>
      </c>
      <c r="R1522" s="21">
        <v>2.0833333333333332E-2</v>
      </c>
      <c r="S1522" s="6">
        <f t="shared" si="72"/>
        <v>45401.013888888891</v>
      </c>
      <c r="T1522" s="6">
        <f t="shared" si="73"/>
        <v>45401.020833333336</v>
      </c>
      <c r="U1522" s="92">
        <f t="shared" si="74"/>
        <v>6.9444444452528842E-3</v>
      </c>
      <c r="V1522" s="2" t="s">
        <v>25</v>
      </c>
      <c r="W1522" s="10" t="s">
        <v>26</v>
      </c>
    </row>
    <row r="1523" spans="1:23" ht="18" customHeight="1" x14ac:dyDescent="0.25">
      <c r="A1523" s="107">
        <v>1523</v>
      </c>
      <c r="B1523" s="3">
        <v>45402</v>
      </c>
      <c r="C1523" s="3" t="str">
        <f>TEXT(Table1[[#This Row],[CALL DATE]], "mmm yyy")</f>
        <v>Apr 2024</v>
      </c>
      <c r="D1523" s="4">
        <v>0.44097222222222227</v>
      </c>
      <c r="E1523" s="4">
        <v>0.44444444444444442</v>
      </c>
      <c r="F1523" s="130">
        <f>Table1[[#This Row],[CALL 
ATTENDED 
TIME]]-Table1[[#This Row],[CALL RECEIVED TIME]]</f>
        <v>3.4722222222221544E-3</v>
      </c>
      <c r="G1523" s="17" t="s">
        <v>3676</v>
      </c>
      <c r="H1523" s="5" t="s">
        <v>43</v>
      </c>
      <c r="I1523" s="5" t="s">
        <v>205</v>
      </c>
      <c r="J1523" s="5" t="s">
        <v>21</v>
      </c>
      <c r="K1523" s="2" t="s">
        <v>162</v>
      </c>
      <c r="L1523" s="18" t="s">
        <v>1004</v>
      </c>
      <c r="M1523" s="18" t="s">
        <v>953</v>
      </c>
      <c r="N1523" s="63" t="s">
        <v>41</v>
      </c>
      <c r="O1523" s="2" t="s">
        <v>41</v>
      </c>
      <c r="P1523" s="3">
        <v>45402</v>
      </c>
      <c r="Q1523" s="3" t="str">
        <f>TEXT(Table1[[#This Row],[END DATE ]], "MMMM YYYY")</f>
        <v>April 2024</v>
      </c>
      <c r="R1523" s="4">
        <v>0.4513888888888889</v>
      </c>
      <c r="S1523" s="6">
        <f t="shared" si="72"/>
        <v>45402.440972222219</v>
      </c>
      <c r="T1523" s="6">
        <f t="shared" si="73"/>
        <v>45402.451388888891</v>
      </c>
      <c r="U1523" s="92">
        <f t="shared" si="74"/>
        <v>1.0416666671517305E-2</v>
      </c>
      <c r="V1523" s="2" t="s">
        <v>25</v>
      </c>
      <c r="W1523" s="10" t="s">
        <v>26</v>
      </c>
    </row>
    <row r="1524" spans="1:23" ht="18" customHeight="1" x14ac:dyDescent="0.25">
      <c r="A1524" s="107">
        <v>1524</v>
      </c>
      <c r="B1524" s="3">
        <v>45402</v>
      </c>
      <c r="C1524" s="3" t="str">
        <f>TEXT(Table1[[#This Row],[CALL DATE]], "mmm yyy")</f>
        <v>Apr 2024</v>
      </c>
      <c r="D1524" s="4">
        <v>0.4826388888888889</v>
      </c>
      <c r="E1524" s="4">
        <v>0.4861111111111111</v>
      </c>
      <c r="F1524" s="130">
        <f>Table1[[#This Row],[CALL 
ATTENDED 
TIME]]-Table1[[#This Row],[CALL RECEIVED TIME]]</f>
        <v>3.4722222222222099E-3</v>
      </c>
      <c r="G1524" s="17" t="s">
        <v>3678</v>
      </c>
      <c r="H1524" s="5" t="s">
        <v>43</v>
      </c>
      <c r="I1524" s="5" t="s">
        <v>537</v>
      </c>
      <c r="J1524" s="5" t="s">
        <v>21</v>
      </c>
      <c r="K1524" s="2" t="s">
        <v>111</v>
      </c>
      <c r="L1524" s="18" t="s">
        <v>778</v>
      </c>
      <c r="M1524" s="18" t="s">
        <v>1005</v>
      </c>
      <c r="N1524" s="63" t="s">
        <v>41</v>
      </c>
      <c r="O1524" s="2" t="s">
        <v>41</v>
      </c>
      <c r="P1524" s="3">
        <v>45402</v>
      </c>
      <c r="Q1524" s="3" t="str">
        <f>TEXT(Table1[[#This Row],[END DATE ]], "MMMM YYYY")</f>
        <v>April 2024</v>
      </c>
      <c r="R1524" s="4">
        <v>0.49305555555555558</v>
      </c>
      <c r="S1524" s="6">
        <f t="shared" si="72"/>
        <v>45402.482638888891</v>
      </c>
      <c r="T1524" s="6">
        <f t="shared" si="73"/>
        <v>45402.493055555555</v>
      </c>
      <c r="U1524" s="92">
        <f t="shared" si="74"/>
        <v>1.0416666664241347E-2</v>
      </c>
      <c r="V1524" s="2" t="s">
        <v>25</v>
      </c>
      <c r="W1524" s="10" t="s">
        <v>26</v>
      </c>
    </row>
    <row r="1525" spans="1:23" ht="18" customHeight="1" x14ac:dyDescent="0.25">
      <c r="A1525" s="107">
        <v>1525</v>
      </c>
      <c r="B1525" s="3">
        <v>45402</v>
      </c>
      <c r="C1525" s="3" t="str">
        <f>TEXT(Table1[[#This Row],[CALL DATE]], "mmm yyy")</f>
        <v>Apr 2024</v>
      </c>
      <c r="D1525" s="4">
        <v>0.49305555555555558</v>
      </c>
      <c r="E1525" s="4">
        <v>0.49513888888888885</v>
      </c>
      <c r="F1525" s="130">
        <f>Table1[[#This Row],[CALL 
ATTENDED 
TIME]]-Table1[[#This Row],[CALL RECEIVED TIME]]</f>
        <v>2.0833333333332704E-3</v>
      </c>
      <c r="G1525" s="17" t="s">
        <v>3676</v>
      </c>
      <c r="H1525" s="5" t="s">
        <v>43</v>
      </c>
      <c r="I1525" s="5" t="s">
        <v>205</v>
      </c>
      <c r="J1525" s="5" t="s">
        <v>21</v>
      </c>
      <c r="K1525" s="2" t="s">
        <v>111</v>
      </c>
      <c r="L1525" s="18" t="s">
        <v>1004</v>
      </c>
      <c r="M1525" s="18" t="s">
        <v>953</v>
      </c>
      <c r="N1525" s="63" t="s">
        <v>41</v>
      </c>
      <c r="O1525" s="2" t="s">
        <v>41</v>
      </c>
      <c r="P1525" s="3">
        <v>45402</v>
      </c>
      <c r="Q1525" s="3" t="str">
        <f>TEXT(Table1[[#This Row],[END DATE ]], "MMMM YYYY")</f>
        <v>April 2024</v>
      </c>
      <c r="R1525" s="4">
        <v>0.5</v>
      </c>
      <c r="S1525" s="6">
        <f t="shared" si="72"/>
        <v>45402.493055555555</v>
      </c>
      <c r="T1525" s="6">
        <f t="shared" si="73"/>
        <v>45402.5</v>
      </c>
      <c r="U1525" s="92">
        <f t="shared" si="74"/>
        <v>6.9444444452528842E-3</v>
      </c>
      <c r="V1525" s="2" t="s">
        <v>25</v>
      </c>
      <c r="W1525" s="10" t="s">
        <v>26</v>
      </c>
    </row>
    <row r="1526" spans="1:23" ht="18" customHeight="1" x14ac:dyDescent="0.25">
      <c r="A1526" s="107">
        <v>1526</v>
      </c>
      <c r="B1526" s="36">
        <v>45402</v>
      </c>
      <c r="C1526" s="36" t="str">
        <f>TEXT(Table1[[#This Row],[CALL DATE]], "mmm yyy")</f>
        <v>Apr 2024</v>
      </c>
      <c r="D1526" s="21">
        <v>0.125</v>
      </c>
      <c r="E1526" s="21">
        <v>0.13194444444444445</v>
      </c>
      <c r="F1526" s="130">
        <f>Table1[[#This Row],[CALL 
ATTENDED 
TIME]]-Table1[[#This Row],[CALL RECEIVED TIME]]</f>
        <v>6.9444444444444475E-3</v>
      </c>
      <c r="G1526" s="17" t="s">
        <v>3684</v>
      </c>
      <c r="H1526" s="5" t="s">
        <v>328</v>
      </c>
      <c r="I1526" s="5" t="s">
        <v>460</v>
      </c>
      <c r="J1526" s="10" t="s">
        <v>443</v>
      </c>
      <c r="K1526" s="2" t="s">
        <v>162</v>
      </c>
      <c r="L1526" s="19" t="s">
        <v>850</v>
      </c>
      <c r="M1526" s="19" t="s">
        <v>716</v>
      </c>
      <c r="N1526" s="23" t="s">
        <v>41</v>
      </c>
      <c r="O1526" s="23" t="s">
        <v>41</v>
      </c>
      <c r="P1526" s="36">
        <v>45402</v>
      </c>
      <c r="Q1526" s="36" t="str">
        <f>TEXT(Table1[[#This Row],[END DATE ]], "MMMM YYYY")</f>
        <v>April 2024</v>
      </c>
      <c r="R1526" s="21">
        <v>0.13194444444444445</v>
      </c>
      <c r="S1526" s="6">
        <f t="shared" si="72"/>
        <v>45402.125</v>
      </c>
      <c r="T1526" s="6">
        <f t="shared" si="73"/>
        <v>45402.131944444445</v>
      </c>
      <c r="U1526" s="92">
        <f t="shared" si="74"/>
        <v>6.9444444452528842E-3</v>
      </c>
      <c r="V1526" s="2" t="s">
        <v>25</v>
      </c>
      <c r="W1526" s="10" t="s">
        <v>47</v>
      </c>
    </row>
    <row r="1527" spans="1:23" ht="18" customHeight="1" x14ac:dyDescent="0.25">
      <c r="A1527" s="107">
        <v>1527</v>
      </c>
      <c r="B1527" s="36">
        <v>45402</v>
      </c>
      <c r="C1527" s="36" t="str">
        <f>TEXT(Table1[[#This Row],[CALL DATE]], "mmm yyy")</f>
        <v>Apr 2024</v>
      </c>
      <c r="D1527" s="21">
        <v>0.1388888888888889</v>
      </c>
      <c r="E1527" s="21">
        <v>0.1423611111111111</v>
      </c>
      <c r="F1527" s="130">
        <f>Table1[[#This Row],[CALL 
ATTENDED 
TIME]]-Table1[[#This Row],[CALL RECEIVED TIME]]</f>
        <v>3.4722222222222099E-3</v>
      </c>
      <c r="G1527" s="17" t="s">
        <v>3676</v>
      </c>
      <c r="H1527" s="5" t="s">
        <v>43</v>
      </c>
      <c r="I1527" s="5" t="s">
        <v>234</v>
      </c>
      <c r="J1527" s="10" t="s">
        <v>443</v>
      </c>
      <c r="K1527" s="2" t="s">
        <v>111</v>
      </c>
      <c r="L1527" s="19" t="s">
        <v>1006</v>
      </c>
      <c r="M1527" s="19" t="s">
        <v>716</v>
      </c>
      <c r="N1527" s="63" t="s">
        <v>41</v>
      </c>
      <c r="O1527" s="2" t="s">
        <v>41</v>
      </c>
      <c r="P1527" s="36">
        <v>45402</v>
      </c>
      <c r="Q1527" s="36" t="str">
        <f>TEXT(Table1[[#This Row],[END DATE ]], "MMMM YYYY")</f>
        <v>April 2024</v>
      </c>
      <c r="R1527" s="21">
        <v>0.1423611111111111</v>
      </c>
      <c r="S1527" s="6">
        <f t="shared" si="72"/>
        <v>45402.138888888891</v>
      </c>
      <c r="T1527" s="6">
        <f t="shared" si="73"/>
        <v>45402.142361111109</v>
      </c>
      <c r="U1527" s="92">
        <f t="shared" si="74"/>
        <v>3.4722222189884633E-3</v>
      </c>
      <c r="V1527" s="2" t="s">
        <v>25</v>
      </c>
      <c r="W1527" s="10" t="s">
        <v>26</v>
      </c>
    </row>
    <row r="1528" spans="1:23" ht="18" customHeight="1" x14ac:dyDescent="0.25">
      <c r="A1528" s="107">
        <v>1528</v>
      </c>
      <c r="B1528" s="26">
        <v>45402</v>
      </c>
      <c r="C1528" s="26" t="str">
        <f>TEXT(Table1[[#This Row],[CALL DATE]], "mmm yyy")</f>
        <v>Apr 2024</v>
      </c>
      <c r="D1528" s="33">
        <v>0.67361111111111105</v>
      </c>
      <c r="E1528" s="33">
        <v>0.68055555555555602</v>
      </c>
      <c r="F1528" s="130">
        <f>Table1[[#This Row],[CALL 
ATTENDED 
TIME]]-Table1[[#This Row],[CALL RECEIVED TIME]]</f>
        <v>6.9444444444449749E-3</v>
      </c>
      <c r="G1528" s="17" t="s">
        <v>3639</v>
      </c>
      <c r="H1528" s="34" t="s">
        <v>3361</v>
      </c>
      <c r="I1528" s="34" t="s">
        <v>245</v>
      </c>
      <c r="J1528" s="34" t="s">
        <v>54</v>
      </c>
      <c r="K1528" s="2" t="s">
        <v>111</v>
      </c>
      <c r="L1528" s="29" t="s">
        <v>1055</v>
      </c>
      <c r="M1528" s="29" t="s">
        <v>1057</v>
      </c>
      <c r="N1528" s="16" t="s">
        <v>41</v>
      </c>
      <c r="O1528" s="16" t="s">
        <v>41</v>
      </c>
      <c r="P1528" s="26">
        <v>45402</v>
      </c>
      <c r="Q1528" s="26" t="str">
        <f>TEXT(Table1[[#This Row],[END DATE ]], "MMMM YYYY")</f>
        <v>April 2024</v>
      </c>
      <c r="R1528" s="33">
        <v>0.69444444444444398</v>
      </c>
      <c r="S1528" s="6">
        <f t="shared" si="72"/>
        <v>45402.673611111109</v>
      </c>
      <c r="T1528" s="6">
        <f t="shared" si="73"/>
        <v>45402.694444444445</v>
      </c>
      <c r="U1528" s="92">
        <f t="shared" si="74"/>
        <v>2.0833333335758653E-2</v>
      </c>
      <c r="V1528" s="2" t="s">
        <v>25</v>
      </c>
      <c r="W1528" s="2" t="s">
        <v>42</v>
      </c>
    </row>
    <row r="1529" spans="1:23" ht="18" customHeight="1" x14ac:dyDescent="0.25">
      <c r="A1529" s="107">
        <v>1529</v>
      </c>
      <c r="B1529" s="36">
        <v>45403</v>
      </c>
      <c r="C1529" s="36" t="str">
        <f>TEXT(Table1[[#This Row],[CALL DATE]], "mmm yyy")</f>
        <v>Apr 2024</v>
      </c>
      <c r="D1529" s="21">
        <v>0.27430555555555552</v>
      </c>
      <c r="E1529" s="21">
        <v>0.27777777777777779</v>
      </c>
      <c r="F1529" s="130">
        <f>Table1[[#This Row],[CALL 
ATTENDED 
TIME]]-Table1[[#This Row],[CALL RECEIVED TIME]]</f>
        <v>3.4722222222222654E-3</v>
      </c>
      <c r="G1529" s="17" t="s">
        <v>3641</v>
      </c>
      <c r="H1529" s="5" t="s">
        <v>36</v>
      </c>
      <c r="I1529" s="5" t="s">
        <v>37</v>
      </c>
      <c r="J1529" s="10" t="s">
        <v>443</v>
      </c>
      <c r="K1529" s="2" t="s">
        <v>162</v>
      </c>
      <c r="L1529" s="19" t="s">
        <v>1007</v>
      </c>
      <c r="M1529" s="19" t="s">
        <v>716</v>
      </c>
      <c r="N1529" s="23" t="s">
        <v>41</v>
      </c>
      <c r="O1529" s="23" t="s">
        <v>41</v>
      </c>
      <c r="P1529" s="36">
        <v>45403</v>
      </c>
      <c r="Q1529" s="36" t="str">
        <f>TEXT(Table1[[#This Row],[END DATE ]], "MMMM YYYY")</f>
        <v>April 2024</v>
      </c>
      <c r="R1529" s="21">
        <v>0.27777777777777779</v>
      </c>
      <c r="S1529" s="6">
        <f t="shared" si="72"/>
        <v>45403.274305555555</v>
      </c>
      <c r="T1529" s="6">
        <f t="shared" si="73"/>
        <v>45403.277777777781</v>
      </c>
      <c r="U1529" s="92">
        <f t="shared" si="74"/>
        <v>3.4722222262644209E-3</v>
      </c>
      <c r="V1529" s="2" t="s">
        <v>25</v>
      </c>
      <c r="W1529" s="2" t="s">
        <v>42</v>
      </c>
    </row>
    <row r="1530" spans="1:23" ht="18" customHeight="1" x14ac:dyDescent="0.25">
      <c r="A1530" s="107">
        <v>1530</v>
      </c>
      <c r="B1530" s="36">
        <v>45403</v>
      </c>
      <c r="C1530" s="36" t="str">
        <f>TEXT(Table1[[#This Row],[CALL DATE]], "mmm yyy")</f>
        <v>Apr 2024</v>
      </c>
      <c r="D1530" s="21">
        <v>0.27777777777777779</v>
      </c>
      <c r="E1530" s="21">
        <v>0.28125</v>
      </c>
      <c r="F1530" s="130">
        <f>Table1[[#This Row],[CALL 
ATTENDED 
TIME]]-Table1[[#This Row],[CALL RECEIVED TIME]]</f>
        <v>3.4722222222222099E-3</v>
      </c>
      <c r="G1530" s="17" t="s">
        <v>3641</v>
      </c>
      <c r="H1530" s="5" t="s">
        <v>36</v>
      </c>
      <c r="I1530" s="5" t="s">
        <v>37</v>
      </c>
      <c r="J1530" s="10" t="s">
        <v>443</v>
      </c>
      <c r="K1530" s="2" t="s">
        <v>162</v>
      </c>
      <c r="L1530" s="19" t="s">
        <v>1007</v>
      </c>
      <c r="M1530" s="19" t="s">
        <v>716</v>
      </c>
      <c r="N1530" s="23" t="s">
        <v>41</v>
      </c>
      <c r="O1530" s="23" t="s">
        <v>41</v>
      </c>
      <c r="P1530" s="36">
        <v>45403</v>
      </c>
      <c r="Q1530" s="36" t="str">
        <f>TEXT(Table1[[#This Row],[END DATE ]], "MMMM YYYY")</f>
        <v>April 2024</v>
      </c>
      <c r="R1530" s="21">
        <v>0.28472222222222221</v>
      </c>
      <c r="S1530" s="6">
        <f t="shared" si="72"/>
        <v>45403.277777777781</v>
      </c>
      <c r="T1530" s="6">
        <f t="shared" si="73"/>
        <v>45403.284722222219</v>
      </c>
      <c r="U1530" s="92">
        <f t="shared" si="74"/>
        <v>6.9444444379769266E-3</v>
      </c>
      <c r="V1530" s="2" t="s">
        <v>25</v>
      </c>
      <c r="W1530" s="2" t="s">
        <v>42</v>
      </c>
    </row>
    <row r="1531" spans="1:23" ht="18" customHeight="1" x14ac:dyDescent="0.25">
      <c r="A1531" s="107">
        <v>1531</v>
      </c>
      <c r="B1531" s="3">
        <v>45403</v>
      </c>
      <c r="C1531" s="3" t="str">
        <f>TEXT(Table1[[#This Row],[CALL DATE]], "mmm yyy")</f>
        <v>Apr 2024</v>
      </c>
      <c r="D1531" s="4">
        <v>0.39583333333333331</v>
      </c>
      <c r="E1531" s="4">
        <v>0.39930555555555558</v>
      </c>
      <c r="F1531" s="130">
        <f>Table1[[#This Row],[CALL 
ATTENDED 
TIME]]-Table1[[#This Row],[CALL RECEIVED TIME]]</f>
        <v>3.4722222222222654E-3</v>
      </c>
      <c r="G1531" s="17" t="s">
        <v>57</v>
      </c>
      <c r="H1531" s="5" t="s">
        <v>27</v>
      </c>
      <c r="I1531" s="5" t="s">
        <v>58</v>
      </c>
      <c r="J1531" s="14" t="s">
        <v>77</v>
      </c>
      <c r="K1531" s="2" t="s">
        <v>111</v>
      </c>
      <c r="L1531" s="18" t="s">
        <v>3460</v>
      </c>
      <c r="M1531" s="18" t="s">
        <v>1106</v>
      </c>
      <c r="N1531" s="2" t="s">
        <v>41</v>
      </c>
      <c r="O1531" s="2" t="s">
        <v>41</v>
      </c>
      <c r="P1531" s="3">
        <v>45403</v>
      </c>
      <c r="Q1531" s="3" t="str">
        <f>TEXT(Table1[[#This Row],[END DATE ]], "MMMM YYYY")</f>
        <v>April 2024</v>
      </c>
      <c r="R1531" s="4">
        <v>0.40972222222222221</v>
      </c>
      <c r="S1531" s="6">
        <f t="shared" si="72"/>
        <v>45403.395833333336</v>
      </c>
      <c r="T1531" s="6">
        <f t="shared" si="73"/>
        <v>45403.409722222219</v>
      </c>
      <c r="U1531" s="92">
        <f t="shared" si="74"/>
        <v>1.3888888883229811E-2</v>
      </c>
      <c r="V1531" s="2" t="s">
        <v>25</v>
      </c>
      <c r="W1531" s="2" t="s">
        <v>47</v>
      </c>
    </row>
    <row r="1532" spans="1:23" ht="18" customHeight="1" x14ac:dyDescent="0.25">
      <c r="A1532" s="107">
        <v>1532</v>
      </c>
      <c r="B1532" s="3">
        <v>45404</v>
      </c>
      <c r="C1532" s="3" t="str">
        <f>TEXT(Table1[[#This Row],[CALL DATE]], "mmm yyy")</f>
        <v>Apr 2024</v>
      </c>
      <c r="D1532" s="4">
        <v>0.66666666666666663</v>
      </c>
      <c r="E1532" s="4">
        <v>0.67013888888888884</v>
      </c>
      <c r="F1532" s="130">
        <f>Table1[[#This Row],[CALL 
ATTENDED 
TIME]]-Table1[[#This Row],[CALL RECEIVED TIME]]</f>
        <v>3.4722222222222099E-3</v>
      </c>
      <c r="G1532" s="17" t="s">
        <v>3651</v>
      </c>
      <c r="H1532" s="5" t="s">
        <v>43</v>
      </c>
      <c r="I1532" s="5" t="s">
        <v>849</v>
      </c>
      <c r="J1532" s="2" t="s">
        <v>171</v>
      </c>
      <c r="K1532" s="5" t="s">
        <v>45</v>
      </c>
      <c r="L1532" s="18" t="s">
        <v>3425</v>
      </c>
      <c r="M1532" s="19" t="s">
        <v>1008</v>
      </c>
      <c r="N1532" s="2" t="s">
        <v>41</v>
      </c>
      <c r="O1532" s="2" t="s">
        <v>41</v>
      </c>
      <c r="P1532" s="3">
        <v>45404</v>
      </c>
      <c r="Q1532" s="3" t="str">
        <f>TEXT(Table1[[#This Row],[END DATE ]], "MMMM YYYY")</f>
        <v>April 2024</v>
      </c>
      <c r="R1532" s="4">
        <v>0.68055555555555547</v>
      </c>
      <c r="S1532" s="6">
        <f t="shared" si="72"/>
        <v>45404.666666666664</v>
      </c>
      <c r="T1532" s="6">
        <f t="shared" si="73"/>
        <v>45404.680555555555</v>
      </c>
      <c r="U1532" s="92">
        <f t="shared" si="74"/>
        <v>1.3888888890505768E-2</v>
      </c>
      <c r="V1532" s="2" t="s">
        <v>25</v>
      </c>
      <c r="W1532" s="2" t="s">
        <v>47</v>
      </c>
    </row>
    <row r="1533" spans="1:23" ht="18" customHeight="1" x14ac:dyDescent="0.25">
      <c r="A1533" s="107">
        <v>1533</v>
      </c>
      <c r="B1533" s="3">
        <v>45404</v>
      </c>
      <c r="C1533" s="3" t="str">
        <f>TEXT(Table1[[#This Row],[CALL DATE]], "mmm yyy")</f>
        <v>Apr 2024</v>
      </c>
      <c r="D1533" s="4">
        <v>0.83333333333333337</v>
      </c>
      <c r="E1533" s="4">
        <v>0.83472222222222225</v>
      </c>
      <c r="F1533" s="130">
        <f>Table1[[#This Row],[CALL 
ATTENDED 
TIME]]-Table1[[#This Row],[CALL RECEIVED TIME]]</f>
        <v>1.388888888888884E-3</v>
      </c>
      <c r="G1533" s="24" t="s">
        <v>3494</v>
      </c>
      <c r="H1533" s="8" t="s">
        <v>31</v>
      </c>
      <c r="I1533" s="8" t="s">
        <v>32</v>
      </c>
      <c r="J1533" s="2" t="s">
        <v>21</v>
      </c>
      <c r="K1533" s="5" t="s">
        <v>1608</v>
      </c>
      <c r="L1533" s="18" t="s">
        <v>949</v>
      </c>
      <c r="M1533" s="18" t="s">
        <v>988</v>
      </c>
      <c r="N1533" s="2" t="s">
        <v>159</v>
      </c>
      <c r="O1533" s="2" t="s">
        <v>41</v>
      </c>
      <c r="P1533" s="3">
        <v>45404</v>
      </c>
      <c r="Q1533" s="3" t="str">
        <f>TEXT(Table1[[#This Row],[END DATE ]], "MMMM YYYY")</f>
        <v>April 2024</v>
      </c>
      <c r="R1533" s="4">
        <v>0.875</v>
      </c>
      <c r="S1533" s="6">
        <f t="shared" si="72"/>
        <v>45404.833333333336</v>
      </c>
      <c r="T1533" s="6">
        <f t="shared" si="73"/>
        <v>45404.875</v>
      </c>
      <c r="U1533" s="92">
        <f t="shared" si="74"/>
        <v>4.1666666664241347E-2</v>
      </c>
      <c r="V1533" s="2" t="s">
        <v>25</v>
      </c>
      <c r="W1533" s="10" t="s">
        <v>26</v>
      </c>
    </row>
    <row r="1534" spans="1:23" ht="18" customHeight="1" x14ac:dyDescent="0.25">
      <c r="A1534" s="107">
        <v>1534</v>
      </c>
      <c r="B1534" s="36">
        <v>45404</v>
      </c>
      <c r="C1534" s="36" t="str">
        <f>TEXT(Table1[[#This Row],[CALL DATE]], "mmm yyy")</f>
        <v>Apr 2024</v>
      </c>
      <c r="D1534" s="21">
        <v>6.9444444444444441E-3</v>
      </c>
      <c r="E1534" s="21">
        <v>1.3888888888888888E-2</v>
      </c>
      <c r="F1534" s="130">
        <f>Table1[[#This Row],[CALL 
ATTENDED 
TIME]]-Table1[[#This Row],[CALL RECEIVED TIME]]</f>
        <v>6.9444444444444441E-3</v>
      </c>
      <c r="G1534" s="17" t="s">
        <v>3681</v>
      </c>
      <c r="H1534" s="5" t="s">
        <v>116</v>
      </c>
      <c r="I1534" s="5" t="s">
        <v>487</v>
      </c>
      <c r="J1534" s="10" t="s">
        <v>443</v>
      </c>
      <c r="K1534" s="5" t="s">
        <v>50</v>
      </c>
      <c r="L1534" s="19" t="s">
        <v>1009</v>
      </c>
      <c r="M1534" s="19" t="s">
        <v>1010</v>
      </c>
      <c r="N1534" s="63" t="s">
        <v>41</v>
      </c>
      <c r="O1534" s="2" t="s">
        <v>41</v>
      </c>
      <c r="P1534" s="36">
        <v>45404</v>
      </c>
      <c r="Q1534" s="36" t="str">
        <f>TEXT(Table1[[#This Row],[END DATE ]], "MMMM YYYY")</f>
        <v>April 2024</v>
      </c>
      <c r="R1534" s="21">
        <v>1.7361111111111112E-2</v>
      </c>
      <c r="S1534" s="6">
        <f t="shared" si="72"/>
        <v>45404.006944444445</v>
      </c>
      <c r="T1534" s="6">
        <f t="shared" si="73"/>
        <v>45404.017361111109</v>
      </c>
      <c r="U1534" s="92">
        <f t="shared" si="74"/>
        <v>1.0416666664241347E-2</v>
      </c>
      <c r="V1534" s="2" t="s">
        <v>25</v>
      </c>
      <c r="W1534" s="10" t="s">
        <v>26</v>
      </c>
    </row>
    <row r="1535" spans="1:23" ht="18" customHeight="1" x14ac:dyDescent="0.25">
      <c r="A1535" s="107">
        <v>1535</v>
      </c>
      <c r="B1535" s="3">
        <v>45404</v>
      </c>
      <c r="C1535" s="3" t="str">
        <f>TEXT(Table1[[#This Row],[CALL DATE]], "mmm yyy")</f>
        <v>Apr 2024</v>
      </c>
      <c r="D1535" s="4">
        <v>0.6875</v>
      </c>
      <c r="E1535" s="4">
        <v>0.69444444444444442</v>
      </c>
      <c r="F1535" s="130">
        <f>Table1[[#This Row],[CALL 
ATTENDED 
TIME]]-Table1[[#This Row],[CALL RECEIVED TIME]]</f>
        <v>6.9444444444444198E-3</v>
      </c>
      <c r="G1535" s="17" t="s">
        <v>3680</v>
      </c>
      <c r="H1535" s="5" t="s">
        <v>376</v>
      </c>
      <c r="I1535" s="5" t="s">
        <v>377</v>
      </c>
      <c r="J1535" s="14" t="s">
        <v>77</v>
      </c>
      <c r="K1535" s="2" t="s">
        <v>55</v>
      </c>
      <c r="L1535" s="18" t="s">
        <v>1087</v>
      </c>
      <c r="M1535" s="18" t="s">
        <v>1107</v>
      </c>
      <c r="N1535" s="63" t="s">
        <v>41</v>
      </c>
      <c r="O1535" s="2" t="s">
        <v>41</v>
      </c>
      <c r="P1535" s="3">
        <v>45404</v>
      </c>
      <c r="Q1535" s="3" t="str">
        <f>TEXT(Table1[[#This Row],[END DATE ]], "MMMM YYYY")</f>
        <v>April 2024</v>
      </c>
      <c r="R1535" s="4">
        <v>0.70486111111111116</v>
      </c>
      <c r="S1535" s="6">
        <f t="shared" si="72"/>
        <v>45404.6875</v>
      </c>
      <c r="T1535" s="6">
        <f t="shared" si="73"/>
        <v>45404.704861111109</v>
      </c>
      <c r="U1535" s="92">
        <f t="shared" si="74"/>
        <v>1.7361111109494232E-2</v>
      </c>
      <c r="V1535" s="2" t="s">
        <v>25</v>
      </c>
      <c r="W1535" s="10" t="s">
        <v>26</v>
      </c>
    </row>
    <row r="1536" spans="1:23" ht="18" customHeight="1" x14ac:dyDescent="0.25">
      <c r="A1536" s="107">
        <v>1536</v>
      </c>
      <c r="B1536" s="3">
        <v>45405</v>
      </c>
      <c r="C1536" s="3" t="str">
        <f>TEXT(Table1[[#This Row],[CALL DATE]], "mmm yyy")</f>
        <v>Apr 2024</v>
      </c>
      <c r="D1536" s="4">
        <v>0.25</v>
      </c>
      <c r="E1536" s="4">
        <v>0.25347222222222221</v>
      </c>
      <c r="F1536" s="130">
        <f>Table1[[#This Row],[CALL 
ATTENDED 
TIME]]-Table1[[#This Row],[CALL RECEIVED TIME]]</f>
        <v>3.4722222222222099E-3</v>
      </c>
      <c r="G1536" s="17" t="s">
        <v>3683</v>
      </c>
      <c r="H1536" s="5" t="s">
        <v>48</v>
      </c>
      <c r="I1536" s="5" t="s">
        <v>49</v>
      </c>
      <c r="J1536" s="5" t="s">
        <v>21</v>
      </c>
      <c r="K1536" s="2" t="s">
        <v>50</v>
      </c>
      <c r="L1536" s="18" t="s">
        <v>1011</v>
      </c>
      <c r="M1536" s="18" t="s">
        <v>1012</v>
      </c>
      <c r="N1536" s="63" t="s">
        <v>41</v>
      </c>
      <c r="O1536" s="2" t="s">
        <v>41</v>
      </c>
      <c r="P1536" s="3">
        <v>45405</v>
      </c>
      <c r="Q1536" s="3" t="str">
        <f>TEXT(Table1[[#This Row],[END DATE ]], "MMMM YYYY")</f>
        <v>April 2024</v>
      </c>
      <c r="R1536" s="4">
        <v>0.2673611111111111</v>
      </c>
      <c r="S1536" s="6">
        <f t="shared" si="72"/>
        <v>45405.25</v>
      </c>
      <c r="T1536" s="6">
        <f t="shared" si="73"/>
        <v>45405.267361111109</v>
      </c>
      <c r="U1536" s="92">
        <f t="shared" si="74"/>
        <v>1.7361111109494232E-2</v>
      </c>
      <c r="V1536" s="2" t="s">
        <v>25</v>
      </c>
      <c r="W1536" s="10" t="s">
        <v>26</v>
      </c>
    </row>
    <row r="1537" spans="1:23" ht="18" customHeight="1" x14ac:dyDescent="0.25">
      <c r="A1537" s="107">
        <v>1537</v>
      </c>
      <c r="B1537" s="3">
        <v>45405</v>
      </c>
      <c r="C1537" s="3" t="str">
        <f>TEXT(Table1[[#This Row],[CALL DATE]], "mmm yyy")</f>
        <v>Apr 2024</v>
      </c>
      <c r="D1537" s="4">
        <v>0.85416666666666663</v>
      </c>
      <c r="E1537" s="4">
        <v>0.85555555555555562</v>
      </c>
      <c r="F1537" s="130">
        <f>Table1[[#This Row],[CALL 
ATTENDED 
TIME]]-Table1[[#This Row],[CALL RECEIVED TIME]]</f>
        <v>1.388888888888995E-3</v>
      </c>
      <c r="G1537" s="17" t="s">
        <v>3651</v>
      </c>
      <c r="H1537" s="5" t="s">
        <v>43</v>
      </c>
      <c r="I1537" s="5" t="s">
        <v>256</v>
      </c>
      <c r="J1537" s="5" t="s">
        <v>21</v>
      </c>
      <c r="K1537" s="2" t="s">
        <v>182</v>
      </c>
      <c r="L1537" s="18" t="s">
        <v>845</v>
      </c>
      <c r="M1537" s="18" t="s">
        <v>1013</v>
      </c>
      <c r="N1537" s="2" t="s">
        <v>41</v>
      </c>
      <c r="O1537" s="2" t="s">
        <v>41</v>
      </c>
      <c r="P1537" s="3">
        <v>45405</v>
      </c>
      <c r="Q1537" s="3" t="str">
        <f>TEXT(Table1[[#This Row],[END DATE ]], "MMMM YYYY")</f>
        <v>April 2024</v>
      </c>
      <c r="R1537" s="4">
        <v>0.86111111111111116</v>
      </c>
      <c r="S1537" s="6">
        <f t="shared" ref="S1537:S1600" si="75">B1537+D1537</f>
        <v>45405.854166666664</v>
      </c>
      <c r="T1537" s="6">
        <f t="shared" si="73"/>
        <v>45405.861111111109</v>
      </c>
      <c r="U1537" s="92">
        <f t="shared" si="74"/>
        <v>6.9444444452528842E-3</v>
      </c>
      <c r="V1537" s="2" t="s">
        <v>25</v>
      </c>
      <c r="W1537" s="2" t="s">
        <v>47</v>
      </c>
    </row>
    <row r="1538" spans="1:23" ht="18" customHeight="1" x14ac:dyDescent="0.25">
      <c r="A1538" s="107">
        <v>1538</v>
      </c>
      <c r="B1538" s="36">
        <v>45405</v>
      </c>
      <c r="C1538" s="36" t="str">
        <f>TEXT(Table1[[#This Row],[CALL DATE]], "mmm yyy")</f>
        <v>Apr 2024</v>
      </c>
      <c r="D1538" s="21">
        <v>0.64583333333333337</v>
      </c>
      <c r="E1538" s="21">
        <v>0.64930555555555558</v>
      </c>
      <c r="F1538" s="130">
        <f>Table1[[#This Row],[CALL 
ATTENDED 
TIME]]-Table1[[#This Row],[CALL RECEIVED TIME]]</f>
        <v>3.4722222222222099E-3</v>
      </c>
      <c r="G1538" s="17" t="s">
        <v>18</v>
      </c>
      <c r="H1538" s="5" t="s">
        <v>19</v>
      </c>
      <c r="I1538" s="5" t="s">
        <v>20</v>
      </c>
      <c r="J1538" s="10" t="s">
        <v>443</v>
      </c>
      <c r="K1538" s="5" t="s">
        <v>1608</v>
      </c>
      <c r="L1538" s="19" t="s">
        <v>22</v>
      </c>
      <c r="M1538" s="19" t="s">
        <v>716</v>
      </c>
      <c r="N1538" s="63" t="s">
        <v>41</v>
      </c>
      <c r="O1538" s="2" t="s">
        <v>41</v>
      </c>
      <c r="P1538" s="36">
        <v>45405</v>
      </c>
      <c r="Q1538" s="36" t="str">
        <f>TEXT(Table1[[#This Row],[END DATE ]], "MMMM YYYY")</f>
        <v>April 2024</v>
      </c>
      <c r="R1538" s="21">
        <v>0.65625</v>
      </c>
      <c r="S1538" s="6">
        <f t="shared" si="75"/>
        <v>45405.645833333336</v>
      </c>
      <c r="T1538" s="6">
        <f t="shared" si="73"/>
        <v>45405.65625</v>
      </c>
      <c r="U1538" s="92">
        <f t="shared" si="74"/>
        <v>1.0416666664241347E-2</v>
      </c>
      <c r="V1538" s="2" t="s">
        <v>25</v>
      </c>
      <c r="W1538" s="10" t="s">
        <v>26</v>
      </c>
    </row>
    <row r="1539" spans="1:23" ht="18" customHeight="1" x14ac:dyDescent="0.25">
      <c r="A1539" s="107">
        <v>1539</v>
      </c>
      <c r="B1539" s="26">
        <v>45405</v>
      </c>
      <c r="C1539" s="26" t="str">
        <f>TEXT(Table1[[#This Row],[CALL DATE]], "mmm yyy")</f>
        <v>Apr 2024</v>
      </c>
      <c r="D1539" s="33">
        <v>0.72916666666666696</v>
      </c>
      <c r="E1539" s="33">
        <v>0.73611111111111105</v>
      </c>
      <c r="F1539" s="130">
        <f>Table1[[#This Row],[CALL 
ATTENDED 
TIME]]-Table1[[#This Row],[CALL RECEIVED TIME]]</f>
        <v>6.9444444444440867E-3</v>
      </c>
      <c r="G1539" s="17" t="s">
        <v>3641</v>
      </c>
      <c r="H1539" s="34" t="s">
        <v>36</v>
      </c>
      <c r="I1539" s="34" t="s">
        <v>161</v>
      </c>
      <c r="J1539" s="34" t="s">
        <v>54</v>
      </c>
      <c r="K1539" s="2" t="s">
        <v>162</v>
      </c>
      <c r="L1539" s="29" t="s">
        <v>22</v>
      </c>
      <c r="M1539" s="29" t="s">
        <v>1058</v>
      </c>
      <c r="N1539" s="16" t="s">
        <v>41</v>
      </c>
      <c r="O1539" s="16" t="s">
        <v>41</v>
      </c>
      <c r="P1539" s="26">
        <v>45405</v>
      </c>
      <c r="Q1539" s="26" t="str">
        <f>TEXT(Table1[[#This Row],[END DATE ]], "MMMM YYYY")</f>
        <v>April 2024</v>
      </c>
      <c r="R1539" s="33">
        <v>0.74305555555555602</v>
      </c>
      <c r="S1539" s="6">
        <f t="shared" si="75"/>
        <v>45405.729166666664</v>
      </c>
      <c r="T1539" s="6">
        <f t="shared" si="73"/>
        <v>45405.743055555555</v>
      </c>
      <c r="U1539" s="92">
        <f t="shared" si="74"/>
        <v>1.3888888890505768E-2</v>
      </c>
      <c r="V1539" s="2" t="s">
        <v>25</v>
      </c>
      <c r="W1539" s="2" t="s">
        <v>42</v>
      </c>
    </row>
    <row r="1540" spans="1:23" ht="18" customHeight="1" x14ac:dyDescent="0.25">
      <c r="A1540" s="107">
        <v>1540</v>
      </c>
      <c r="B1540" s="3">
        <v>45405</v>
      </c>
      <c r="C1540" s="3" t="str">
        <f>TEXT(Table1[[#This Row],[CALL DATE]], "mmm yyy")</f>
        <v>Apr 2024</v>
      </c>
      <c r="D1540" s="4">
        <v>0.59027777777777779</v>
      </c>
      <c r="E1540" s="4">
        <v>0.60416666666666663</v>
      </c>
      <c r="F1540" s="130">
        <f>Table1[[#This Row],[CALL 
ATTENDED 
TIME]]-Table1[[#This Row],[CALL RECEIVED TIME]]</f>
        <v>1.388888888888884E-2</v>
      </c>
      <c r="G1540" s="17" t="s">
        <v>3677</v>
      </c>
      <c r="H1540" s="5" t="s">
        <v>3362</v>
      </c>
      <c r="I1540" s="5" t="s">
        <v>1108</v>
      </c>
      <c r="J1540" s="14" t="s">
        <v>77</v>
      </c>
      <c r="K1540" s="2" t="s">
        <v>111</v>
      </c>
      <c r="L1540" s="18" t="s">
        <v>1109</v>
      </c>
      <c r="M1540" s="18" t="s">
        <v>1110</v>
      </c>
      <c r="N1540" s="63" t="s">
        <v>41</v>
      </c>
      <c r="O1540" s="2" t="s">
        <v>41</v>
      </c>
      <c r="P1540" s="3">
        <v>45405</v>
      </c>
      <c r="Q1540" s="3" t="str">
        <f>TEXT(Table1[[#This Row],[END DATE ]], "MMMM YYYY")</f>
        <v>April 2024</v>
      </c>
      <c r="R1540" s="4">
        <v>0.61458333333333337</v>
      </c>
      <c r="S1540" s="6">
        <f t="shared" si="75"/>
        <v>45405.590277777781</v>
      </c>
      <c r="T1540" s="6">
        <f t="shared" si="73"/>
        <v>45405.614583333336</v>
      </c>
      <c r="U1540" s="92">
        <f t="shared" si="74"/>
        <v>2.4305555554747116E-2</v>
      </c>
      <c r="V1540" s="2" t="s">
        <v>25</v>
      </c>
      <c r="W1540" s="10" t="s">
        <v>26</v>
      </c>
    </row>
    <row r="1541" spans="1:23" ht="18" customHeight="1" x14ac:dyDescent="0.25">
      <c r="A1541" s="107">
        <v>1541</v>
      </c>
      <c r="B1541" s="3">
        <v>45405</v>
      </c>
      <c r="C1541" s="3" t="str">
        <f>TEXT(Table1[[#This Row],[CALL DATE]], "mmm yyy")</f>
        <v>Apr 2024</v>
      </c>
      <c r="D1541" s="4">
        <v>0.625</v>
      </c>
      <c r="E1541" s="4">
        <v>0.63541666666666663</v>
      </c>
      <c r="F1541" s="130">
        <f>Table1[[#This Row],[CALL 
ATTENDED 
TIME]]-Table1[[#This Row],[CALL RECEIVED TIME]]</f>
        <v>1.041666666666663E-2</v>
      </c>
      <c r="G1541" s="25" t="s">
        <v>3675</v>
      </c>
      <c r="H1541" s="5" t="s">
        <v>43</v>
      </c>
      <c r="I1541" s="5" t="s">
        <v>65</v>
      </c>
      <c r="J1541" s="14" t="s">
        <v>77</v>
      </c>
      <c r="K1541" s="2" t="s">
        <v>111</v>
      </c>
      <c r="L1541" s="18" t="s">
        <v>1111</v>
      </c>
      <c r="M1541" s="18" t="s">
        <v>1112</v>
      </c>
      <c r="N1541" s="63" t="s">
        <v>41</v>
      </c>
      <c r="O1541" s="2" t="s">
        <v>41</v>
      </c>
      <c r="P1541" s="3">
        <v>45405</v>
      </c>
      <c r="Q1541" s="3" t="str">
        <f>TEXT(Table1[[#This Row],[END DATE ]], "MMMM YYYY")</f>
        <v>April 2024</v>
      </c>
      <c r="R1541" s="4">
        <v>0.64930555555555558</v>
      </c>
      <c r="S1541" s="6">
        <f t="shared" si="75"/>
        <v>45405.625</v>
      </c>
      <c r="T1541" s="6">
        <f t="shared" si="73"/>
        <v>45405.649305555555</v>
      </c>
      <c r="U1541" s="92">
        <f t="shared" si="74"/>
        <v>2.4305555554747116E-2</v>
      </c>
      <c r="V1541" s="2" t="s">
        <v>25</v>
      </c>
      <c r="W1541" s="10" t="s">
        <v>26</v>
      </c>
    </row>
    <row r="1542" spans="1:23" ht="18" customHeight="1" x14ac:dyDescent="0.25">
      <c r="A1542" s="107">
        <v>1542</v>
      </c>
      <c r="B1542" s="3">
        <v>45406</v>
      </c>
      <c r="C1542" s="3" t="str">
        <f>TEXT(Table1[[#This Row],[CALL DATE]], "mmm yyy")</f>
        <v>Apr 2024</v>
      </c>
      <c r="D1542" s="4">
        <v>0.58333333333333337</v>
      </c>
      <c r="E1542" s="4">
        <v>0.58680555555555558</v>
      </c>
      <c r="F1542" s="130">
        <f>Table1[[#This Row],[CALL 
ATTENDED 
TIME]]-Table1[[#This Row],[CALL RECEIVED TIME]]</f>
        <v>3.4722222222222099E-3</v>
      </c>
      <c r="G1542" s="17" t="s">
        <v>3654</v>
      </c>
      <c r="H1542" s="5" t="s">
        <v>27</v>
      </c>
      <c r="I1542" s="5" t="s">
        <v>145</v>
      </c>
      <c r="J1542" s="2" t="s">
        <v>171</v>
      </c>
      <c r="K1542" s="5" t="s">
        <v>45</v>
      </c>
      <c r="L1542" s="18" t="s">
        <v>1014</v>
      </c>
      <c r="M1542" s="19" t="s">
        <v>1015</v>
      </c>
      <c r="N1542" s="63" t="s">
        <v>41</v>
      </c>
      <c r="O1542" s="2" t="s">
        <v>41</v>
      </c>
      <c r="P1542" s="3">
        <v>45406</v>
      </c>
      <c r="Q1542" s="3" t="str">
        <f>TEXT(Table1[[#This Row],[END DATE ]], "MMMM YYYY")</f>
        <v>April 2024</v>
      </c>
      <c r="R1542" s="4">
        <v>0.60416666666666663</v>
      </c>
      <c r="S1542" s="6">
        <f t="shared" si="75"/>
        <v>45406.583333333336</v>
      </c>
      <c r="T1542" s="6">
        <f t="shared" si="73"/>
        <v>45406.604166666664</v>
      </c>
      <c r="U1542" s="92">
        <f t="shared" si="74"/>
        <v>2.0833333328482695E-2</v>
      </c>
      <c r="V1542" s="2" t="s">
        <v>25</v>
      </c>
      <c r="W1542" s="10" t="s">
        <v>26</v>
      </c>
    </row>
    <row r="1543" spans="1:23" ht="18" customHeight="1" x14ac:dyDescent="0.25">
      <c r="A1543" s="107">
        <v>1543</v>
      </c>
      <c r="B1543" s="3">
        <v>45406</v>
      </c>
      <c r="C1543" s="3" t="str">
        <f>TEXT(Table1[[#This Row],[CALL DATE]], "mmm yyy")</f>
        <v>Apr 2024</v>
      </c>
      <c r="D1543" s="4">
        <v>7.2916666666666671E-2</v>
      </c>
      <c r="E1543" s="4">
        <v>7.6388888888888895E-2</v>
      </c>
      <c r="F1543" s="130">
        <f>Table1[[#This Row],[CALL 
ATTENDED 
TIME]]-Table1[[#This Row],[CALL RECEIVED TIME]]</f>
        <v>3.4722222222222238E-3</v>
      </c>
      <c r="G1543" s="17" t="s">
        <v>3654</v>
      </c>
      <c r="H1543" s="5" t="s">
        <v>27</v>
      </c>
      <c r="I1543" s="5" t="s">
        <v>145</v>
      </c>
      <c r="J1543" s="5" t="s">
        <v>21</v>
      </c>
      <c r="K1543" s="5" t="s">
        <v>45</v>
      </c>
      <c r="L1543" s="18" t="s">
        <v>1016</v>
      </c>
      <c r="M1543" s="18" t="s">
        <v>1017</v>
      </c>
      <c r="N1543" s="2" t="s">
        <v>1565</v>
      </c>
      <c r="O1543" s="2" t="s">
        <v>41</v>
      </c>
      <c r="P1543" s="3">
        <v>45406</v>
      </c>
      <c r="Q1543" s="3" t="str">
        <f>TEXT(Table1[[#This Row],[END DATE ]], "MMMM YYYY")</f>
        <v>April 2024</v>
      </c>
      <c r="R1543" s="4">
        <v>8.3333333333333329E-2</v>
      </c>
      <c r="S1543" s="6">
        <f t="shared" si="75"/>
        <v>45406.072916666664</v>
      </c>
      <c r="T1543" s="6">
        <f t="shared" ref="T1543:T1606" si="76">P1543+R1543</f>
        <v>45406.083333333336</v>
      </c>
      <c r="U1543" s="92">
        <f t="shared" ref="U1543:U1606" si="77">T1543-S1543</f>
        <v>1.0416666671517305E-2</v>
      </c>
      <c r="V1543" s="2" t="s">
        <v>25</v>
      </c>
      <c r="W1543" s="10" t="s">
        <v>26</v>
      </c>
    </row>
    <row r="1544" spans="1:23" ht="18" customHeight="1" x14ac:dyDescent="0.25">
      <c r="A1544" s="107">
        <v>1544</v>
      </c>
      <c r="B1544" s="3">
        <v>45406</v>
      </c>
      <c r="C1544" s="3" t="str">
        <f>TEXT(Table1[[#This Row],[CALL DATE]], "mmm yyy")</f>
        <v>Apr 2024</v>
      </c>
      <c r="D1544" s="4">
        <v>8.3333333333333329E-2</v>
      </c>
      <c r="E1544" s="4">
        <v>8.3333333333333329E-2</v>
      </c>
      <c r="F1544" s="130">
        <f>Table1[[#This Row],[CALL 
ATTENDED 
TIME]]-Table1[[#This Row],[CALL RECEIVED TIME]]</f>
        <v>0</v>
      </c>
      <c r="G1544" s="17" t="s">
        <v>3654</v>
      </c>
      <c r="H1544" s="5" t="s">
        <v>27</v>
      </c>
      <c r="I1544" s="5" t="s">
        <v>145</v>
      </c>
      <c r="J1544" s="5" t="s">
        <v>21</v>
      </c>
      <c r="K1544" s="5" t="s">
        <v>45</v>
      </c>
      <c r="L1544" s="18" t="s">
        <v>1016</v>
      </c>
      <c r="M1544" s="18" t="s">
        <v>1018</v>
      </c>
      <c r="N1544" s="2" t="s">
        <v>1565</v>
      </c>
      <c r="O1544" s="2" t="s">
        <v>41</v>
      </c>
      <c r="P1544" s="3">
        <v>45406</v>
      </c>
      <c r="Q1544" s="3" t="str">
        <f>TEXT(Table1[[#This Row],[END DATE ]], "MMMM YYYY")</f>
        <v>April 2024</v>
      </c>
      <c r="R1544" s="4">
        <v>9.0277777777777776E-2</v>
      </c>
      <c r="S1544" s="6">
        <f t="shared" si="75"/>
        <v>45406.083333333336</v>
      </c>
      <c r="T1544" s="6">
        <f t="shared" si="76"/>
        <v>45406.090277777781</v>
      </c>
      <c r="U1544" s="92">
        <f t="shared" si="77"/>
        <v>6.9444444452528842E-3</v>
      </c>
      <c r="V1544" s="2" t="s">
        <v>25</v>
      </c>
      <c r="W1544" s="10" t="s">
        <v>26</v>
      </c>
    </row>
    <row r="1545" spans="1:23" ht="18" customHeight="1" x14ac:dyDescent="0.25">
      <c r="A1545" s="107">
        <v>1545</v>
      </c>
      <c r="B1545" s="3">
        <v>45406</v>
      </c>
      <c r="C1545" s="3" t="str">
        <f>TEXT(Table1[[#This Row],[CALL DATE]], "mmm yyy")</f>
        <v>Apr 2024</v>
      </c>
      <c r="D1545" s="4">
        <v>0.91666666666666663</v>
      </c>
      <c r="E1545" s="4">
        <v>0.92361111111111116</v>
      </c>
      <c r="F1545" s="130">
        <f>Table1[[#This Row],[CALL 
ATTENDED 
TIME]]-Table1[[#This Row],[CALL RECEIVED TIME]]</f>
        <v>6.9444444444445308E-3</v>
      </c>
      <c r="G1545" s="17" t="s">
        <v>3651</v>
      </c>
      <c r="H1545" s="5" t="s">
        <v>43</v>
      </c>
      <c r="I1545" s="5" t="s">
        <v>310</v>
      </c>
      <c r="J1545" s="5" t="s">
        <v>21</v>
      </c>
      <c r="K1545" s="5" t="s">
        <v>45</v>
      </c>
      <c r="L1545" s="18" t="s">
        <v>845</v>
      </c>
      <c r="M1545" s="18" t="s">
        <v>1019</v>
      </c>
      <c r="N1545" s="2" t="s">
        <v>41</v>
      </c>
      <c r="O1545" s="2" t="s">
        <v>41</v>
      </c>
      <c r="P1545" s="3">
        <v>45406</v>
      </c>
      <c r="Q1545" s="3" t="str">
        <f>TEXT(Table1[[#This Row],[END DATE ]], "MMMM YYYY")</f>
        <v>April 2024</v>
      </c>
      <c r="R1545" s="4">
        <v>0.93055555555555547</v>
      </c>
      <c r="S1545" s="6">
        <f t="shared" si="75"/>
        <v>45406.916666666664</v>
      </c>
      <c r="T1545" s="6">
        <f t="shared" si="76"/>
        <v>45406.930555555555</v>
      </c>
      <c r="U1545" s="92">
        <f t="shared" si="77"/>
        <v>1.3888888890505768E-2</v>
      </c>
      <c r="V1545" s="2" t="s">
        <v>25</v>
      </c>
      <c r="W1545" s="2" t="s">
        <v>47</v>
      </c>
    </row>
    <row r="1546" spans="1:23" ht="18" customHeight="1" x14ac:dyDescent="0.25">
      <c r="A1546" s="107">
        <v>1546</v>
      </c>
      <c r="B1546" s="26">
        <v>45406</v>
      </c>
      <c r="C1546" s="26" t="str">
        <f>TEXT(Table1[[#This Row],[CALL DATE]], "mmm yyy")</f>
        <v>Apr 2024</v>
      </c>
      <c r="D1546" s="33">
        <v>0.77083333333333304</v>
      </c>
      <c r="E1546" s="33">
        <v>0.77777777777777801</v>
      </c>
      <c r="F1546" s="130">
        <f>Table1[[#This Row],[CALL 
ATTENDED 
TIME]]-Table1[[#This Row],[CALL RECEIVED TIME]]</f>
        <v>6.9444444444449749E-3</v>
      </c>
      <c r="G1546" s="35" t="s">
        <v>514</v>
      </c>
      <c r="H1546" s="34" t="s">
        <v>43</v>
      </c>
      <c r="I1546" s="34" t="s">
        <v>515</v>
      </c>
      <c r="J1546" s="34" t="s">
        <v>54</v>
      </c>
      <c r="K1546" s="5" t="s">
        <v>1608</v>
      </c>
      <c r="L1546" s="29" t="s">
        <v>1059</v>
      </c>
      <c r="M1546" s="29" t="s">
        <v>1060</v>
      </c>
      <c r="N1546" s="16" t="s">
        <v>41</v>
      </c>
      <c r="O1546" s="16" t="s">
        <v>41</v>
      </c>
      <c r="P1546" s="26">
        <v>45406</v>
      </c>
      <c r="Q1546" s="26" t="str">
        <f>TEXT(Table1[[#This Row],[END DATE ]], "MMMM YYYY")</f>
        <v>April 2024</v>
      </c>
      <c r="R1546" s="33">
        <v>0.78472222222222199</v>
      </c>
      <c r="S1546" s="6">
        <f t="shared" si="75"/>
        <v>45406.770833333336</v>
      </c>
      <c r="T1546" s="6">
        <f t="shared" si="76"/>
        <v>45406.784722222219</v>
      </c>
      <c r="U1546" s="92">
        <f t="shared" si="77"/>
        <v>1.3888888883229811E-2</v>
      </c>
      <c r="V1546" s="2" t="s">
        <v>25</v>
      </c>
      <c r="W1546" s="2" t="s">
        <v>47</v>
      </c>
    </row>
    <row r="1547" spans="1:23" ht="18" customHeight="1" x14ac:dyDescent="0.25">
      <c r="A1547" s="107">
        <v>1547</v>
      </c>
      <c r="B1547" s="3">
        <v>45407</v>
      </c>
      <c r="C1547" s="3" t="str">
        <f>TEXT(Table1[[#This Row],[CALL DATE]], "mmm yyy")</f>
        <v>Apr 2024</v>
      </c>
      <c r="D1547" s="4">
        <v>0.32291666666666669</v>
      </c>
      <c r="E1547" s="4">
        <v>0.3263888888888889</v>
      </c>
      <c r="F1547" s="130">
        <f>Table1[[#This Row],[CALL 
ATTENDED 
TIME]]-Table1[[#This Row],[CALL RECEIVED TIME]]</f>
        <v>3.4722222222222099E-3</v>
      </c>
      <c r="G1547" s="17" t="s">
        <v>3651</v>
      </c>
      <c r="H1547" s="5" t="s">
        <v>43</v>
      </c>
      <c r="I1547" s="5" t="s">
        <v>849</v>
      </c>
      <c r="J1547" s="2" t="s">
        <v>171</v>
      </c>
      <c r="K1547" s="5" t="s">
        <v>45</v>
      </c>
      <c r="L1547" s="18" t="s">
        <v>845</v>
      </c>
      <c r="M1547" s="19" t="s">
        <v>1021</v>
      </c>
      <c r="N1547" s="2" t="s">
        <v>41</v>
      </c>
      <c r="O1547" s="2" t="s">
        <v>41</v>
      </c>
      <c r="P1547" s="3">
        <v>45407</v>
      </c>
      <c r="Q1547" s="3" t="str">
        <f>TEXT(Table1[[#This Row],[END DATE ]], "MMMM YYYY")</f>
        <v>April 2024</v>
      </c>
      <c r="R1547" s="4">
        <v>0.3298611111111111</v>
      </c>
      <c r="S1547" s="6">
        <f t="shared" si="75"/>
        <v>45407.322916666664</v>
      </c>
      <c r="T1547" s="6">
        <f t="shared" si="76"/>
        <v>45407.329861111109</v>
      </c>
      <c r="U1547" s="92">
        <f t="shared" si="77"/>
        <v>6.9444444452528842E-3</v>
      </c>
      <c r="V1547" s="2" t="s">
        <v>25</v>
      </c>
      <c r="W1547" s="2" t="s">
        <v>47</v>
      </c>
    </row>
    <row r="1548" spans="1:23" ht="18" customHeight="1" x14ac:dyDescent="0.25">
      <c r="A1548" s="107">
        <v>1548</v>
      </c>
      <c r="B1548" s="3">
        <v>45407</v>
      </c>
      <c r="C1548" s="3" t="str">
        <f>TEXT(Table1[[#This Row],[CALL DATE]], "mmm yyy")</f>
        <v>Apr 2024</v>
      </c>
      <c r="D1548" s="4">
        <v>0.375</v>
      </c>
      <c r="E1548" s="4">
        <v>0.37638888888888888</v>
      </c>
      <c r="F1548" s="130">
        <f>Table1[[#This Row],[CALL 
ATTENDED 
TIME]]-Table1[[#This Row],[CALL RECEIVED TIME]]</f>
        <v>1.388888888888884E-3</v>
      </c>
      <c r="G1548" s="17" t="s">
        <v>3681</v>
      </c>
      <c r="H1548" s="5" t="s">
        <v>116</v>
      </c>
      <c r="I1548" s="5" t="s">
        <v>487</v>
      </c>
      <c r="J1548" s="2" t="s">
        <v>171</v>
      </c>
      <c r="K1548" s="2" t="s">
        <v>50</v>
      </c>
      <c r="L1548" s="18" t="s">
        <v>1022</v>
      </c>
      <c r="M1548" s="19" t="s">
        <v>1023</v>
      </c>
      <c r="N1548" s="2" t="s">
        <v>1024</v>
      </c>
      <c r="O1548" s="2" t="s">
        <v>41</v>
      </c>
      <c r="P1548" s="3">
        <v>45407</v>
      </c>
      <c r="Q1548" s="3" t="str">
        <f>TEXT(Table1[[#This Row],[END DATE ]], "MMMM YYYY")</f>
        <v>April 2024</v>
      </c>
      <c r="R1548" s="4">
        <v>0.51041666666666663</v>
      </c>
      <c r="S1548" s="6">
        <f t="shared" si="75"/>
        <v>45407.375</v>
      </c>
      <c r="T1548" s="6">
        <f t="shared" si="76"/>
        <v>45407.510416666664</v>
      </c>
      <c r="U1548" s="92">
        <f t="shared" si="77"/>
        <v>0.13541666666424135</v>
      </c>
      <c r="V1548" s="2" t="s">
        <v>25</v>
      </c>
      <c r="W1548" s="10" t="s">
        <v>26</v>
      </c>
    </row>
    <row r="1549" spans="1:23" ht="18" customHeight="1" x14ac:dyDescent="0.25">
      <c r="A1549" s="107">
        <v>1549</v>
      </c>
      <c r="B1549" s="3">
        <v>45407</v>
      </c>
      <c r="C1549" s="3" t="str">
        <f>TEXT(Table1[[#This Row],[CALL DATE]], "mmm yyy")</f>
        <v>Apr 2024</v>
      </c>
      <c r="D1549" s="4">
        <v>4.1666666666666664E-2</v>
      </c>
      <c r="E1549" s="4">
        <v>4.5833333333333337E-2</v>
      </c>
      <c r="F1549" s="130">
        <f>Table1[[#This Row],[CALL 
ATTENDED 
TIME]]-Table1[[#This Row],[CALL RECEIVED TIME]]</f>
        <v>4.1666666666666727E-3</v>
      </c>
      <c r="G1549" s="17" t="s">
        <v>3649</v>
      </c>
      <c r="H1549" s="5" t="s">
        <v>19</v>
      </c>
      <c r="I1549" s="5" t="s">
        <v>149</v>
      </c>
      <c r="J1549" s="5" t="s">
        <v>21</v>
      </c>
      <c r="K1549" s="5" t="s">
        <v>1608</v>
      </c>
      <c r="L1549" s="18" t="s">
        <v>934</v>
      </c>
      <c r="M1549" s="18" t="s">
        <v>916</v>
      </c>
      <c r="N1549" s="2" t="s">
        <v>917</v>
      </c>
      <c r="O1549" s="2" t="s">
        <v>41</v>
      </c>
      <c r="P1549" s="3">
        <v>45407</v>
      </c>
      <c r="Q1549" s="3" t="str">
        <f>TEXT(Table1[[#This Row],[END DATE ]], "MMMM YYYY")</f>
        <v>April 2024</v>
      </c>
      <c r="R1549" s="4">
        <v>5.5555555555555552E-2</v>
      </c>
      <c r="S1549" s="6">
        <f t="shared" si="75"/>
        <v>45407.041666666664</v>
      </c>
      <c r="T1549" s="6">
        <f t="shared" si="76"/>
        <v>45407.055555555555</v>
      </c>
      <c r="U1549" s="92">
        <f t="shared" si="77"/>
        <v>1.3888888890505768E-2</v>
      </c>
      <c r="V1549" s="2" t="s">
        <v>25</v>
      </c>
      <c r="W1549" s="2" t="s">
        <v>42</v>
      </c>
    </row>
    <row r="1550" spans="1:23" ht="18" customHeight="1" x14ac:dyDescent="0.25">
      <c r="A1550" s="107">
        <v>1550</v>
      </c>
      <c r="B1550" s="3">
        <v>45407</v>
      </c>
      <c r="C1550" s="3" t="str">
        <f>TEXT(Table1[[#This Row],[CALL DATE]], "mmm yyy")</f>
        <v>Apr 2024</v>
      </c>
      <c r="D1550" s="4">
        <v>0.18055555555555555</v>
      </c>
      <c r="E1550" s="4">
        <v>0.18333333333333335</v>
      </c>
      <c r="F1550" s="130">
        <f>Table1[[#This Row],[CALL 
ATTENDED 
TIME]]-Table1[[#This Row],[CALL RECEIVED TIME]]</f>
        <v>2.7777777777777957E-3</v>
      </c>
      <c r="G1550" s="17" t="s">
        <v>3654</v>
      </c>
      <c r="H1550" s="5" t="s">
        <v>132</v>
      </c>
      <c r="I1550" s="5" t="s">
        <v>133</v>
      </c>
      <c r="J1550" s="5" t="s">
        <v>38</v>
      </c>
      <c r="K1550" s="2" t="s">
        <v>162</v>
      </c>
      <c r="L1550" s="18" t="s">
        <v>699</v>
      </c>
      <c r="M1550" s="18" t="s">
        <v>1025</v>
      </c>
      <c r="N1550" s="63" t="s">
        <v>41</v>
      </c>
      <c r="O1550" s="2" t="s">
        <v>41</v>
      </c>
      <c r="P1550" s="3">
        <v>45407</v>
      </c>
      <c r="Q1550" s="3" t="str">
        <f>TEXT(Table1[[#This Row],[END DATE ]], "MMMM YYYY")</f>
        <v>April 2024</v>
      </c>
      <c r="R1550" s="4">
        <v>0.19097222222222221</v>
      </c>
      <c r="S1550" s="6">
        <f t="shared" si="75"/>
        <v>45407.180555555555</v>
      </c>
      <c r="T1550" s="6">
        <f t="shared" si="76"/>
        <v>45407.190972222219</v>
      </c>
      <c r="U1550" s="92">
        <f t="shared" si="77"/>
        <v>1.0416666664241347E-2</v>
      </c>
      <c r="V1550" s="2" t="s">
        <v>25</v>
      </c>
      <c r="W1550" s="10" t="s">
        <v>26</v>
      </c>
    </row>
    <row r="1551" spans="1:23" ht="18" customHeight="1" x14ac:dyDescent="0.25">
      <c r="A1551" s="107">
        <v>1551</v>
      </c>
      <c r="B1551" s="3">
        <v>45407</v>
      </c>
      <c r="C1551" s="3" t="str">
        <f>TEXT(Table1[[#This Row],[CALL DATE]], "mmm yyy")</f>
        <v>Apr 2024</v>
      </c>
      <c r="D1551" s="4">
        <v>0.25</v>
      </c>
      <c r="E1551" s="4">
        <v>0.25347222222222221</v>
      </c>
      <c r="F1551" s="130">
        <f>Table1[[#This Row],[CALL 
ATTENDED 
TIME]]-Table1[[#This Row],[CALL RECEIVED TIME]]</f>
        <v>3.4722222222222099E-3</v>
      </c>
      <c r="G1551" s="17" t="s">
        <v>18</v>
      </c>
      <c r="H1551" s="5" t="s">
        <v>19</v>
      </c>
      <c r="I1551" s="5" t="s">
        <v>465</v>
      </c>
      <c r="J1551" s="5" t="s">
        <v>21</v>
      </c>
      <c r="K1551" s="5" t="s">
        <v>1608</v>
      </c>
      <c r="L1551" s="18" t="s">
        <v>22</v>
      </c>
      <c r="M1551" s="18" t="s">
        <v>1026</v>
      </c>
      <c r="N1551" s="63" t="s">
        <v>41</v>
      </c>
      <c r="O1551" s="2" t="s">
        <v>41</v>
      </c>
      <c r="P1551" s="3">
        <v>45407</v>
      </c>
      <c r="Q1551" s="3" t="str">
        <f>TEXT(Table1[[#This Row],[END DATE ]], "MMMM YYYY")</f>
        <v>April 2024</v>
      </c>
      <c r="R1551" s="4">
        <v>0.26041666666666669</v>
      </c>
      <c r="S1551" s="6">
        <f t="shared" si="75"/>
        <v>45407.25</v>
      </c>
      <c r="T1551" s="6">
        <f t="shared" si="76"/>
        <v>45407.260416666664</v>
      </c>
      <c r="U1551" s="92">
        <f t="shared" si="77"/>
        <v>1.0416666664241347E-2</v>
      </c>
      <c r="V1551" s="2" t="s">
        <v>25</v>
      </c>
      <c r="W1551" s="10" t="s">
        <v>26</v>
      </c>
    </row>
    <row r="1552" spans="1:23" ht="18" customHeight="1" x14ac:dyDescent="0.25">
      <c r="A1552" s="107">
        <v>1552</v>
      </c>
      <c r="B1552" s="26">
        <v>45407</v>
      </c>
      <c r="C1552" s="26" t="str">
        <f>TEXT(Table1[[#This Row],[CALL DATE]], "mmm yyy")</f>
        <v>Apr 2024</v>
      </c>
      <c r="D1552" s="33">
        <v>0.65277777777777779</v>
      </c>
      <c r="E1552" s="33">
        <v>0.65625</v>
      </c>
      <c r="F1552" s="130">
        <f>Table1[[#This Row],[CALL 
ATTENDED 
TIME]]-Table1[[#This Row],[CALL RECEIVED TIME]]</f>
        <v>3.4722222222222099E-3</v>
      </c>
      <c r="G1552" s="35" t="s">
        <v>514</v>
      </c>
      <c r="H1552" s="34" t="s">
        <v>43</v>
      </c>
      <c r="I1552" s="34" t="s">
        <v>515</v>
      </c>
      <c r="J1552" s="34" t="s">
        <v>54</v>
      </c>
      <c r="K1552" s="5" t="s">
        <v>1608</v>
      </c>
      <c r="L1552" s="29" t="s">
        <v>1059</v>
      </c>
      <c r="M1552" s="29" t="s">
        <v>1061</v>
      </c>
      <c r="N1552" s="16" t="s">
        <v>41</v>
      </c>
      <c r="O1552" s="16" t="s">
        <v>41</v>
      </c>
      <c r="P1552" s="26">
        <v>45407</v>
      </c>
      <c r="Q1552" s="26" t="str">
        <f>TEXT(Table1[[#This Row],[END DATE ]], "MMMM YYYY")</f>
        <v>April 2024</v>
      </c>
      <c r="R1552" s="33">
        <v>0.73611111111111116</v>
      </c>
      <c r="S1552" s="6">
        <f t="shared" si="75"/>
        <v>45407.652777777781</v>
      </c>
      <c r="T1552" s="6">
        <f t="shared" si="76"/>
        <v>45407.736111111109</v>
      </c>
      <c r="U1552" s="92">
        <f t="shared" si="77"/>
        <v>8.3333333328482695E-2</v>
      </c>
      <c r="V1552" s="2" t="s">
        <v>25</v>
      </c>
      <c r="W1552" s="2" t="s">
        <v>47</v>
      </c>
    </row>
    <row r="1553" spans="1:23" ht="18" customHeight="1" x14ac:dyDescent="0.25">
      <c r="A1553" s="107">
        <v>1553</v>
      </c>
      <c r="B1553" s="3">
        <v>45407</v>
      </c>
      <c r="C1553" s="3" t="str">
        <f>TEXT(Table1[[#This Row],[CALL DATE]], "mmm yyy")</f>
        <v>Apr 2024</v>
      </c>
      <c r="D1553" s="4">
        <v>0.4375</v>
      </c>
      <c r="E1553" s="4">
        <v>0.44444444444444442</v>
      </c>
      <c r="F1553" s="130">
        <f>Table1[[#This Row],[CALL 
ATTENDED 
TIME]]-Table1[[#This Row],[CALL RECEIVED TIME]]</f>
        <v>6.9444444444444198E-3</v>
      </c>
      <c r="G1553" s="17" t="s">
        <v>3654</v>
      </c>
      <c r="H1553" s="5" t="s">
        <v>27</v>
      </c>
      <c r="I1553" s="5" t="s">
        <v>273</v>
      </c>
      <c r="J1553" s="14" t="s">
        <v>77</v>
      </c>
      <c r="K1553" s="5" t="s">
        <v>88</v>
      </c>
      <c r="L1553" s="18" t="s">
        <v>1115</v>
      </c>
      <c r="M1553" s="18" t="s">
        <v>1116</v>
      </c>
      <c r="N1553" s="10" t="s">
        <v>3334</v>
      </c>
      <c r="O1553" s="2" t="s">
        <v>41</v>
      </c>
      <c r="P1553" s="3">
        <v>45407</v>
      </c>
      <c r="Q1553" s="3" t="str">
        <f>TEXT(Table1[[#This Row],[END DATE ]], "MMMM YYYY")</f>
        <v>April 2024</v>
      </c>
      <c r="R1553" s="4">
        <v>0.4548611111111111</v>
      </c>
      <c r="S1553" s="6">
        <f t="shared" si="75"/>
        <v>45407.4375</v>
      </c>
      <c r="T1553" s="6">
        <f t="shared" si="76"/>
        <v>45407.454861111109</v>
      </c>
      <c r="U1553" s="92">
        <f t="shared" si="77"/>
        <v>1.7361111109494232E-2</v>
      </c>
      <c r="V1553" s="2" t="s">
        <v>25</v>
      </c>
      <c r="W1553" s="10" t="s">
        <v>26</v>
      </c>
    </row>
    <row r="1554" spans="1:23" ht="18" customHeight="1" x14ac:dyDescent="0.25">
      <c r="A1554" s="107">
        <v>1554</v>
      </c>
      <c r="B1554" s="26">
        <v>45408</v>
      </c>
      <c r="C1554" s="26" t="str">
        <f>TEXT(Table1[[#This Row],[CALL DATE]], "mmm yyy")</f>
        <v>Apr 2024</v>
      </c>
      <c r="D1554" s="33">
        <v>0.72916666666666696</v>
      </c>
      <c r="E1554" s="33">
        <v>0.73611111111111105</v>
      </c>
      <c r="F1554" s="130">
        <f>Table1[[#This Row],[CALL 
ATTENDED 
TIME]]-Table1[[#This Row],[CALL RECEIVED TIME]]</f>
        <v>6.9444444444440867E-3</v>
      </c>
      <c r="G1554" s="84" t="s">
        <v>3497</v>
      </c>
      <c r="H1554" s="46" t="s">
        <v>1062</v>
      </c>
      <c r="I1554" s="46" t="s">
        <v>998</v>
      </c>
      <c r="J1554" s="34" t="s">
        <v>54</v>
      </c>
      <c r="K1554" s="46" t="s">
        <v>179</v>
      </c>
      <c r="L1554" s="29" t="s">
        <v>1063</v>
      </c>
      <c r="M1554" s="29" t="s">
        <v>1064</v>
      </c>
      <c r="N1554" s="63" t="s">
        <v>41</v>
      </c>
      <c r="O1554" s="2" t="s">
        <v>41</v>
      </c>
      <c r="P1554" s="26">
        <v>45408</v>
      </c>
      <c r="Q1554" s="26" t="str">
        <f>TEXT(Table1[[#This Row],[END DATE ]], "MMMM YYYY")</f>
        <v>April 2024</v>
      </c>
      <c r="R1554" s="33">
        <v>0.75694444444444398</v>
      </c>
      <c r="S1554" s="6">
        <f t="shared" si="75"/>
        <v>45408.729166666664</v>
      </c>
      <c r="T1554" s="6">
        <f t="shared" si="76"/>
        <v>45408.756944444445</v>
      </c>
      <c r="U1554" s="92">
        <f t="shared" si="77"/>
        <v>2.7777777781011537E-2</v>
      </c>
      <c r="V1554" s="2" t="s">
        <v>25</v>
      </c>
      <c r="W1554" s="10" t="s">
        <v>26</v>
      </c>
    </row>
    <row r="1555" spans="1:23" ht="18" customHeight="1" x14ac:dyDescent="0.25">
      <c r="A1555" s="107">
        <v>1555</v>
      </c>
      <c r="B1555" s="3">
        <v>45409</v>
      </c>
      <c r="C1555" s="3" t="str">
        <f>TEXT(Table1[[#This Row],[CALL DATE]], "mmm yyy")</f>
        <v>Apr 2024</v>
      </c>
      <c r="D1555" s="4">
        <v>0.47222222222222221</v>
      </c>
      <c r="E1555" s="4">
        <v>0.47916666666666669</v>
      </c>
      <c r="F1555" s="130">
        <f>Table1[[#This Row],[CALL 
ATTENDED 
TIME]]-Table1[[#This Row],[CALL RECEIVED TIME]]</f>
        <v>6.9444444444444753E-3</v>
      </c>
      <c r="G1555" s="17" t="s">
        <v>18</v>
      </c>
      <c r="H1555" s="5" t="s">
        <v>19</v>
      </c>
      <c r="I1555" s="5" t="s">
        <v>465</v>
      </c>
      <c r="J1555" s="14" t="s">
        <v>77</v>
      </c>
      <c r="K1555" s="2" t="s">
        <v>182</v>
      </c>
      <c r="L1555" s="18" t="s">
        <v>1113</v>
      </c>
      <c r="M1555" s="18" t="s">
        <v>1114</v>
      </c>
      <c r="N1555" s="63" t="s">
        <v>41</v>
      </c>
      <c r="O1555" s="2" t="s">
        <v>41</v>
      </c>
      <c r="P1555" s="3">
        <v>45409</v>
      </c>
      <c r="Q1555" s="3" t="str">
        <f>TEXT(Table1[[#This Row],[END DATE ]], "MMMM YYYY")</f>
        <v>April 2024</v>
      </c>
      <c r="R1555" s="4">
        <v>0.48958333333333331</v>
      </c>
      <c r="S1555" s="6">
        <f t="shared" si="75"/>
        <v>45409.472222222219</v>
      </c>
      <c r="T1555" s="6">
        <f t="shared" si="76"/>
        <v>45409.489583333336</v>
      </c>
      <c r="U1555" s="92">
        <f t="shared" si="77"/>
        <v>1.7361111116770189E-2</v>
      </c>
      <c r="V1555" s="2" t="s">
        <v>25</v>
      </c>
      <c r="W1555" s="10" t="s">
        <v>26</v>
      </c>
    </row>
    <row r="1556" spans="1:23" ht="18" customHeight="1" x14ac:dyDescent="0.25">
      <c r="A1556" s="107">
        <v>1556</v>
      </c>
      <c r="B1556" s="3">
        <v>45409</v>
      </c>
      <c r="C1556" s="3" t="str">
        <f>TEXT(Table1[[#This Row],[CALL DATE]], "mmm yyy")</f>
        <v>Apr 2024</v>
      </c>
      <c r="D1556" s="4">
        <v>0.62152777777777779</v>
      </c>
      <c r="E1556" s="4">
        <v>0.625</v>
      </c>
      <c r="F1556" s="130">
        <f>Table1[[#This Row],[CALL 
ATTENDED 
TIME]]-Table1[[#This Row],[CALL RECEIVED TIME]]</f>
        <v>3.4722222222222099E-3</v>
      </c>
      <c r="G1556" s="17" t="s">
        <v>3678</v>
      </c>
      <c r="H1556" s="5" t="s">
        <v>43</v>
      </c>
      <c r="I1556" s="5" t="s">
        <v>53</v>
      </c>
      <c r="J1556" s="14" t="s">
        <v>77</v>
      </c>
      <c r="K1556" s="2" t="s">
        <v>55</v>
      </c>
      <c r="L1556" s="18" t="s">
        <v>1117</v>
      </c>
      <c r="M1556" s="18" t="s">
        <v>1118</v>
      </c>
      <c r="N1556" s="63" t="s">
        <v>41</v>
      </c>
      <c r="O1556" s="2" t="s">
        <v>41</v>
      </c>
      <c r="P1556" s="3">
        <v>45409</v>
      </c>
      <c r="Q1556" s="3" t="str">
        <f>TEXT(Table1[[#This Row],[END DATE ]], "MMMM YYYY")</f>
        <v>April 2024</v>
      </c>
      <c r="R1556" s="4">
        <v>0.67013888888888884</v>
      </c>
      <c r="S1556" s="6">
        <f t="shared" si="75"/>
        <v>45409.621527777781</v>
      </c>
      <c r="T1556" s="6">
        <f t="shared" si="76"/>
        <v>45409.670138888891</v>
      </c>
      <c r="U1556" s="92">
        <f t="shared" si="77"/>
        <v>4.8611111109494232E-2</v>
      </c>
      <c r="V1556" s="2" t="s">
        <v>25</v>
      </c>
      <c r="W1556" s="10" t="s">
        <v>26</v>
      </c>
    </row>
    <row r="1557" spans="1:23" ht="18" customHeight="1" x14ac:dyDescent="0.25">
      <c r="A1557" s="107">
        <v>1557</v>
      </c>
      <c r="B1557" s="3">
        <v>45410</v>
      </c>
      <c r="C1557" s="3" t="str">
        <f>TEXT(Table1[[#This Row],[CALL DATE]], "mmm yyy")</f>
        <v>Apr 2024</v>
      </c>
      <c r="D1557" s="4">
        <v>0.29166666666666669</v>
      </c>
      <c r="E1557" s="4">
        <v>0.29305555555555557</v>
      </c>
      <c r="F1557" s="130">
        <f>Table1[[#This Row],[CALL 
ATTENDED 
TIME]]-Table1[[#This Row],[CALL RECEIVED TIME]]</f>
        <v>1.388888888888884E-3</v>
      </c>
      <c r="G1557" s="17" t="s">
        <v>3649</v>
      </c>
      <c r="H1557" s="5" t="s">
        <v>19</v>
      </c>
      <c r="I1557" s="5" t="s">
        <v>149</v>
      </c>
      <c r="J1557" s="5" t="s">
        <v>21</v>
      </c>
      <c r="K1557" s="5" t="s">
        <v>1608</v>
      </c>
      <c r="L1557" s="18" t="s">
        <v>260</v>
      </c>
      <c r="M1557" s="18" t="s">
        <v>1027</v>
      </c>
      <c r="N1557" s="2" t="s">
        <v>41</v>
      </c>
      <c r="O1557" s="54" t="s">
        <v>41</v>
      </c>
      <c r="P1557" s="52">
        <v>45410</v>
      </c>
      <c r="Q1557" s="52" t="str">
        <f>TEXT(Table1[[#This Row],[END DATE ]], "MMMM YYYY")</f>
        <v>April 2024</v>
      </c>
      <c r="R1557" s="53">
        <v>0.2986111111111111</v>
      </c>
      <c r="S1557" s="6">
        <f t="shared" si="75"/>
        <v>45410.291666666664</v>
      </c>
      <c r="T1557" s="6">
        <f t="shared" si="76"/>
        <v>45410.298611111109</v>
      </c>
      <c r="U1557" s="92">
        <f t="shared" si="77"/>
        <v>6.9444444452528842E-3</v>
      </c>
      <c r="V1557" s="2" t="s">
        <v>25</v>
      </c>
      <c r="W1557" s="2" t="s">
        <v>42</v>
      </c>
    </row>
    <row r="1558" spans="1:23" ht="18" customHeight="1" x14ac:dyDescent="0.25">
      <c r="A1558" s="107">
        <v>1558</v>
      </c>
      <c r="B1558" s="3">
        <v>45410</v>
      </c>
      <c r="C1558" s="3" t="str">
        <f>TEXT(Table1[[#This Row],[CALL DATE]], "mmm yyy")</f>
        <v>Apr 2024</v>
      </c>
      <c r="D1558" s="4">
        <v>0.875</v>
      </c>
      <c r="E1558" s="4">
        <v>0.87708333333333333</v>
      </c>
      <c r="F1558" s="130">
        <f>Table1[[#This Row],[CALL 
ATTENDED 
TIME]]-Table1[[#This Row],[CALL RECEIVED TIME]]</f>
        <v>2.0833333333333259E-3</v>
      </c>
      <c r="G1558" s="17" t="s">
        <v>57</v>
      </c>
      <c r="H1558" s="5" t="s">
        <v>27</v>
      </c>
      <c r="I1558" s="5" t="s">
        <v>58</v>
      </c>
      <c r="J1558" s="2" t="s">
        <v>21</v>
      </c>
      <c r="K1558" s="10" t="s">
        <v>45</v>
      </c>
      <c r="L1558" s="18" t="s">
        <v>994</v>
      </c>
      <c r="M1558" s="18" t="s">
        <v>1028</v>
      </c>
      <c r="N1558" s="2" t="s">
        <v>41</v>
      </c>
      <c r="O1558" s="2" t="s">
        <v>41</v>
      </c>
      <c r="P1558" s="3">
        <v>45410</v>
      </c>
      <c r="Q1558" s="3" t="str">
        <f>TEXT(Table1[[#This Row],[END DATE ]], "MMMM YYYY")</f>
        <v>April 2024</v>
      </c>
      <c r="R1558" s="4">
        <v>0.88888888888888884</v>
      </c>
      <c r="S1558" s="6">
        <f t="shared" si="75"/>
        <v>45410.875</v>
      </c>
      <c r="T1558" s="6">
        <f t="shared" si="76"/>
        <v>45410.888888888891</v>
      </c>
      <c r="U1558" s="92">
        <f t="shared" si="77"/>
        <v>1.3888888890505768E-2</v>
      </c>
      <c r="V1558" s="2" t="s">
        <v>25</v>
      </c>
      <c r="W1558" s="2" t="s">
        <v>47</v>
      </c>
    </row>
    <row r="1559" spans="1:23" ht="18" customHeight="1" x14ac:dyDescent="0.25">
      <c r="A1559" s="107">
        <v>1559</v>
      </c>
      <c r="B1559" s="3">
        <v>45410</v>
      </c>
      <c r="C1559" s="3" t="str">
        <f>TEXT(Table1[[#This Row],[CALL DATE]], "mmm yyy")</f>
        <v>Apr 2024</v>
      </c>
      <c r="D1559" s="4">
        <v>0.9375</v>
      </c>
      <c r="E1559" s="4">
        <v>0.94027777777777777</v>
      </c>
      <c r="F1559" s="130">
        <f>Table1[[#This Row],[CALL 
ATTENDED 
TIME]]-Table1[[#This Row],[CALL RECEIVED TIME]]</f>
        <v>2.7777777777777679E-3</v>
      </c>
      <c r="G1559" s="17" t="s">
        <v>18</v>
      </c>
      <c r="H1559" s="5" t="s">
        <v>19</v>
      </c>
      <c r="I1559" s="5" t="s">
        <v>465</v>
      </c>
      <c r="J1559" s="2" t="s">
        <v>21</v>
      </c>
      <c r="K1559" s="2" t="s">
        <v>162</v>
      </c>
      <c r="L1559" s="18" t="s">
        <v>22</v>
      </c>
      <c r="M1559" s="18" t="s">
        <v>1026</v>
      </c>
      <c r="N1559" s="63" t="s">
        <v>41</v>
      </c>
      <c r="O1559" s="2" t="s">
        <v>41</v>
      </c>
      <c r="P1559" s="3">
        <v>45410</v>
      </c>
      <c r="Q1559" s="3" t="str">
        <f>TEXT(Table1[[#This Row],[END DATE ]], "MMMM YYYY")</f>
        <v>April 2024</v>
      </c>
      <c r="R1559" s="4">
        <v>0.94791666666666663</v>
      </c>
      <c r="S1559" s="6">
        <f t="shared" si="75"/>
        <v>45410.9375</v>
      </c>
      <c r="T1559" s="6">
        <f t="shared" si="76"/>
        <v>45410.947916666664</v>
      </c>
      <c r="U1559" s="92">
        <f t="shared" si="77"/>
        <v>1.0416666664241347E-2</v>
      </c>
      <c r="V1559" s="2" t="s">
        <v>25</v>
      </c>
      <c r="W1559" s="10" t="s">
        <v>26</v>
      </c>
    </row>
    <row r="1560" spans="1:23" ht="18" customHeight="1" x14ac:dyDescent="0.25">
      <c r="A1560" s="107">
        <v>1560</v>
      </c>
      <c r="B1560" s="3">
        <v>45410</v>
      </c>
      <c r="C1560" s="3" t="str">
        <f>TEXT(Table1[[#This Row],[CALL DATE]], "mmm yyy")</f>
        <v>Apr 2024</v>
      </c>
      <c r="D1560" s="4">
        <v>0.3125</v>
      </c>
      <c r="E1560" s="4">
        <v>0.31597222222222221</v>
      </c>
      <c r="F1560" s="130">
        <f>Table1[[#This Row],[CALL 
ATTENDED 
TIME]]-Table1[[#This Row],[CALL RECEIVED TIME]]</f>
        <v>3.4722222222222099E-3</v>
      </c>
      <c r="G1560" s="17" t="s">
        <v>3678</v>
      </c>
      <c r="H1560" s="5" t="s">
        <v>43</v>
      </c>
      <c r="I1560" s="5" t="s">
        <v>53</v>
      </c>
      <c r="J1560" s="14" t="s">
        <v>77</v>
      </c>
      <c r="K1560" s="2" t="s">
        <v>55</v>
      </c>
      <c r="L1560" s="18" t="s">
        <v>3410</v>
      </c>
      <c r="M1560" s="18" t="s">
        <v>1119</v>
      </c>
      <c r="N1560" s="63" t="s">
        <v>41</v>
      </c>
      <c r="O1560" s="2" t="s">
        <v>41</v>
      </c>
      <c r="P1560" s="3">
        <v>45410</v>
      </c>
      <c r="Q1560" s="3" t="str">
        <f>TEXT(Table1[[#This Row],[END DATE ]], "MMMM YYYY")</f>
        <v>April 2024</v>
      </c>
      <c r="R1560" s="4">
        <v>0.3298611111111111</v>
      </c>
      <c r="S1560" s="6">
        <f t="shared" si="75"/>
        <v>45410.3125</v>
      </c>
      <c r="T1560" s="6">
        <f t="shared" si="76"/>
        <v>45410.329861111109</v>
      </c>
      <c r="U1560" s="92">
        <f t="shared" si="77"/>
        <v>1.7361111109494232E-2</v>
      </c>
      <c r="V1560" s="2" t="s">
        <v>25</v>
      </c>
      <c r="W1560" s="10" t="s">
        <v>26</v>
      </c>
    </row>
    <row r="1561" spans="1:23" ht="18" customHeight="1" x14ac:dyDescent="0.25">
      <c r="A1561" s="107">
        <v>1561</v>
      </c>
      <c r="B1561" s="36">
        <v>45411</v>
      </c>
      <c r="C1561" s="36" t="str">
        <f>TEXT(Table1[[#This Row],[CALL DATE]], "mmm yyy")</f>
        <v>Apr 2024</v>
      </c>
      <c r="D1561" s="21">
        <v>0.35416666666666669</v>
      </c>
      <c r="E1561" s="21">
        <v>0.3576388888888889</v>
      </c>
      <c r="F1561" s="130">
        <f>Table1[[#This Row],[CALL 
ATTENDED 
TIME]]-Table1[[#This Row],[CALL RECEIVED TIME]]</f>
        <v>3.4722222222222099E-3</v>
      </c>
      <c r="G1561" s="17" t="s">
        <v>3681</v>
      </c>
      <c r="H1561" s="5" t="s">
        <v>116</v>
      </c>
      <c r="I1561" s="5" t="s">
        <v>487</v>
      </c>
      <c r="J1561" s="10" t="s">
        <v>443</v>
      </c>
      <c r="K1561" s="5" t="s">
        <v>50</v>
      </c>
      <c r="L1561" s="19" t="s">
        <v>1029</v>
      </c>
      <c r="M1561" s="19" t="s">
        <v>1030</v>
      </c>
      <c r="N1561" s="63" t="s">
        <v>41</v>
      </c>
      <c r="O1561" s="2" t="s">
        <v>41</v>
      </c>
      <c r="P1561" s="90">
        <v>45411</v>
      </c>
      <c r="Q1561" s="90" t="str">
        <f>TEXT(Table1[[#This Row],[END DATE ]], "MMMM YYYY")</f>
        <v>April 2024</v>
      </c>
      <c r="R1561" s="91">
        <v>0.36458333333333331</v>
      </c>
      <c r="S1561" s="6">
        <f t="shared" si="75"/>
        <v>45411.354166666664</v>
      </c>
      <c r="T1561" s="6">
        <f t="shared" si="76"/>
        <v>45411.364583333336</v>
      </c>
      <c r="U1561" s="92">
        <f t="shared" si="77"/>
        <v>1.0416666671517305E-2</v>
      </c>
      <c r="V1561" s="2" t="s">
        <v>25</v>
      </c>
      <c r="W1561" s="10" t="s">
        <v>26</v>
      </c>
    </row>
    <row r="1562" spans="1:23" ht="18" customHeight="1" x14ac:dyDescent="0.25">
      <c r="A1562" s="107">
        <v>1562</v>
      </c>
      <c r="B1562" s="26">
        <v>45411</v>
      </c>
      <c r="C1562" s="26" t="str">
        <f>TEXT(Table1[[#This Row],[CALL DATE]], "mmm yyy")</f>
        <v>Apr 2024</v>
      </c>
      <c r="D1562" s="33">
        <v>0.76388888888888895</v>
      </c>
      <c r="E1562" s="33">
        <v>0.77083333333333304</v>
      </c>
      <c r="F1562" s="130">
        <f>Table1[[#This Row],[CALL 
ATTENDED 
TIME]]-Table1[[#This Row],[CALL RECEIVED TIME]]</f>
        <v>6.9444444444440867E-3</v>
      </c>
      <c r="G1562" s="24" t="s">
        <v>3494</v>
      </c>
      <c r="H1562" s="28" t="s">
        <v>32</v>
      </c>
      <c r="I1562" s="28" t="s">
        <v>31</v>
      </c>
      <c r="J1562" s="34" t="s">
        <v>54</v>
      </c>
      <c r="K1562" s="5" t="s">
        <v>1608</v>
      </c>
      <c r="L1562" s="29" t="s">
        <v>1065</v>
      </c>
      <c r="M1562" s="29" t="s">
        <v>1066</v>
      </c>
      <c r="N1562" s="63" t="s">
        <v>41</v>
      </c>
      <c r="O1562" s="2" t="s">
        <v>41</v>
      </c>
      <c r="P1562" s="39">
        <v>45411</v>
      </c>
      <c r="Q1562" s="39" t="str">
        <f>TEXT(Table1[[#This Row],[END DATE ]], "MMMM YYYY")</f>
        <v>April 2024</v>
      </c>
      <c r="R1562" s="103">
        <v>0.78472222222222199</v>
      </c>
      <c r="S1562" s="6">
        <f t="shared" si="75"/>
        <v>45411.763888888891</v>
      </c>
      <c r="T1562" s="6">
        <f t="shared" si="76"/>
        <v>45411.784722222219</v>
      </c>
      <c r="U1562" s="92">
        <f t="shared" si="77"/>
        <v>2.0833333328482695E-2</v>
      </c>
      <c r="V1562" s="2" t="s">
        <v>25</v>
      </c>
      <c r="W1562" s="10" t="s">
        <v>26</v>
      </c>
    </row>
    <row r="1563" spans="1:23" ht="18" customHeight="1" x14ac:dyDescent="0.25">
      <c r="A1563" s="107">
        <v>1563</v>
      </c>
      <c r="B1563" s="3">
        <v>45412</v>
      </c>
      <c r="C1563" s="3" t="str">
        <f>TEXT(Table1[[#This Row],[CALL DATE]], "mmm yyy")</f>
        <v>Apr 2024</v>
      </c>
      <c r="D1563" s="4">
        <v>0.58333333333333337</v>
      </c>
      <c r="E1563" s="4">
        <v>0.58680555555555558</v>
      </c>
      <c r="F1563" s="130">
        <f>Table1[[#This Row],[CALL 
ATTENDED 
TIME]]-Table1[[#This Row],[CALL RECEIVED TIME]]</f>
        <v>3.4722222222222099E-3</v>
      </c>
      <c r="G1563" s="17" t="s">
        <v>3641</v>
      </c>
      <c r="H1563" s="5" t="s">
        <v>36</v>
      </c>
      <c r="I1563" s="5" t="s">
        <v>37</v>
      </c>
      <c r="J1563" s="2" t="s">
        <v>21</v>
      </c>
      <c r="K1563" s="5" t="s">
        <v>1608</v>
      </c>
      <c r="L1563" s="18" t="s">
        <v>22</v>
      </c>
      <c r="M1563" s="18" t="s">
        <v>1031</v>
      </c>
      <c r="N1563" s="2" t="s">
        <v>41</v>
      </c>
      <c r="O1563" s="2" t="s">
        <v>247</v>
      </c>
      <c r="P1563" s="3">
        <v>45412</v>
      </c>
      <c r="Q1563" s="3" t="str">
        <f>TEXT(Table1[[#This Row],[END DATE ]], "MMMM YYYY")</f>
        <v>April 2024</v>
      </c>
      <c r="R1563" s="4">
        <v>0.59375</v>
      </c>
      <c r="S1563" s="6">
        <f t="shared" si="75"/>
        <v>45412.583333333336</v>
      </c>
      <c r="T1563" s="6">
        <f t="shared" si="76"/>
        <v>45412.59375</v>
      </c>
      <c r="U1563" s="92">
        <f t="shared" si="77"/>
        <v>1.0416666664241347E-2</v>
      </c>
      <c r="V1563" s="2" t="s">
        <v>72</v>
      </c>
      <c r="W1563" s="2" t="s">
        <v>42</v>
      </c>
    </row>
    <row r="1564" spans="1:23" ht="18" customHeight="1" x14ac:dyDescent="0.25">
      <c r="A1564" s="107">
        <v>1564</v>
      </c>
      <c r="B1564" s="3">
        <v>45412</v>
      </c>
      <c r="C1564" s="3" t="str">
        <f>TEXT(Table1[[#This Row],[CALL DATE]], "mmm yyy")</f>
        <v>Apr 2024</v>
      </c>
      <c r="D1564" s="4">
        <v>0.77083333333333337</v>
      </c>
      <c r="E1564" s="4">
        <v>0.77430555555555547</v>
      </c>
      <c r="F1564" s="130">
        <f>Table1[[#This Row],[CALL 
ATTENDED 
TIME]]-Table1[[#This Row],[CALL RECEIVED TIME]]</f>
        <v>3.4722222222220989E-3</v>
      </c>
      <c r="G1564" s="24" t="s">
        <v>3494</v>
      </c>
      <c r="H1564" s="8" t="s">
        <v>31</v>
      </c>
      <c r="I1564" s="11" t="s">
        <v>156</v>
      </c>
      <c r="J1564" s="5" t="s">
        <v>21</v>
      </c>
      <c r="K1564" s="5" t="s">
        <v>1608</v>
      </c>
      <c r="L1564" s="18" t="s">
        <v>949</v>
      </c>
      <c r="M1564" s="18" t="s">
        <v>1032</v>
      </c>
      <c r="N1564" s="2" t="s">
        <v>159</v>
      </c>
      <c r="O1564" s="2" t="s">
        <v>41</v>
      </c>
      <c r="P1564" s="87">
        <v>45412</v>
      </c>
      <c r="Q1564" s="87" t="str">
        <f>TEXT(Table1[[#This Row],[END DATE ]], "MMMM YYYY")</f>
        <v>April 2024</v>
      </c>
      <c r="R1564" s="88">
        <v>0.79861111111111116</v>
      </c>
      <c r="S1564" s="6">
        <f t="shared" si="75"/>
        <v>45412.770833333336</v>
      </c>
      <c r="T1564" s="6">
        <f t="shared" si="76"/>
        <v>45412.798611111109</v>
      </c>
      <c r="U1564" s="92">
        <f t="shared" si="77"/>
        <v>2.7777777773735579E-2</v>
      </c>
      <c r="V1564" s="2" t="s">
        <v>25</v>
      </c>
      <c r="W1564" s="10" t="s">
        <v>26</v>
      </c>
    </row>
    <row r="1565" spans="1:23" ht="18" customHeight="1" x14ac:dyDescent="0.25">
      <c r="A1565" s="107">
        <v>1565</v>
      </c>
      <c r="B1565" s="3">
        <v>45412</v>
      </c>
      <c r="C1565" s="3" t="str">
        <f>TEXT(Table1[[#This Row],[CALL DATE]], "mmm yyy")</f>
        <v>Apr 2024</v>
      </c>
      <c r="D1565" s="4">
        <v>0.79166666666666663</v>
      </c>
      <c r="E1565" s="4">
        <v>0.80208333333333337</v>
      </c>
      <c r="F1565" s="130">
        <f>Table1[[#This Row],[CALL 
ATTENDED 
TIME]]-Table1[[#This Row],[CALL RECEIVED TIME]]</f>
        <v>1.0416666666666741E-2</v>
      </c>
      <c r="G1565" s="17" t="s">
        <v>3654</v>
      </c>
      <c r="H1565" s="5" t="s">
        <v>27</v>
      </c>
      <c r="I1565" s="5" t="s">
        <v>273</v>
      </c>
      <c r="J1565" s="2" t="s">
        <v>21</v>
      </c>
      <c r="K1565" s="5" t="s">
        <v>1608</v>
      </c>
      <c r="L1565" s="18" t="s">
        <v>699</v>
      </c>
      <c r="M1565" s="18" t="s">
        <v>1025</v>
      </c>
      <c r="N1565" s="63" t="s">
        <v>41</v>
      </c>
      <c r="O1565" s="2" t="s">
        <v>41</v>
      </c>
      <c r="P1565" s="3">
        <v>45412</v>
      </c>
      <c r="Q1565" s="3" t="str">
        <f>TEXT(Table1[[#This Row],[END DATE ]], "MMMM YYYY")</f>
        <v>April 2024</v>
      </c>
      <c r="R1565" s="4">
        <v>0.81597222222222221</v>
      </c>
      <c r="S1565" s="6">
        <f t="shared" si="75"/>
        <v>45412.791666666664</v>
      </c>
      <c r="T1565" s="6">
        <f t="shared" si="76"/>
        <v>45412.815972222219</v>
      </c>
      <c r="U1565" s="92">
        <f t="shared" si="77"/>
        <v>2.4305555554747116E-2</v>
      </c>
      <c r="V1565" s="2" t="s">
        <v>25</v>
      </c>
      <c r="W1565" s="10" t="s">
        <v>26</v>
      </c>
    </row>
    <row r="1566" spans="1:23" ht="18" customHeight="1" x14ac:dyDescent="0.25">
      <c r="A1566" s="107">
        <v>1566</v>
      </c>
      <c r="B1566" s="3">
        <v>45413</v>
      </c>
      <c r="C1566" s="3" t="str">
        <f>TEXT(Table1[[#This Row],[CALL DATE]], "mmm yyy")</f>
        <v>May 2024</v>
      </c>
      <c r="D1566" s="4">
        <v>0.79166666666666663</v>
      </c>
      <c r="E1566" s="4">
        <v>0.79513888888888884</v>
      </c>
      <c r="F1566" s="130">
        <f>Table1[[#This Row],[CALL 
ATTENDED 
TIME]]-Table1[[#This Row],[CALL RECEIVED TIME]]</f>
        <v>3.4722222222222099E-3</v>
      </c>
      <c r="G1566" s="17" t="s">
        <v>3641</v>
      </c>
      <c r="H1566" s="5" t="s">
        <v>36</v>
      </c>
      <c r="I1566" s="5" t="s">
        <v>37</v>
      </c>
      <c r="J1566" s="2" t="s">
        <v>171</v>
      </c>
      <c r="K1566" s="5" t="s">
        <v>1608</v>
      </c>
      <c r="L1566" s="17" t="s">
        <v>1122</v>
      </c>
      <c r="M1566" s="17" t="s">
        <v>1123</v>
      </c>
      <c r="N1566" s="5" t="s">
        <v>41</v>
      </c>
      <c r="O1566" s="5" t="s">
        <v>41</v>
      </c>
      <c r="P1566" s="3">
        <v>45413</v>
      </c>
      <c r="Q1566" s="3" t="str">
        <f>TEXT(Table1[[#This Row],[END DATE ]], "MMMM YYYY")</f>
        <v>May 2024</v>
      </c>
      <c r="R1566" s="4">
        <v>0.8125</v>
      </c>
      <c r="S1566" s="6">
        <f t="shared" si="75"/>
        <v>45413.791666666664</v>
      </c>
      <c r="T1566" s="6">
        <f t="shared" si="76"/>
        <v>45413.8125</v>
      </c>
      <c r="U1566" s="92">
        <f t="shared" si="77"/>
        <v>2.0833333335758653E-2</v>
      </c>
      <c r="V1566" s="2" t="s">
        <v>25</v>
      </c>
      <c r="W1566" s="2" t="s">
        <v>42</v>
      </c>
    </row>
    <row r="1567" spans="1:23" ht="18" customHeight="1" x14ac:dyDescent="0.25">
      <c r="A1567" s="107">
        <v>1567</v>
      </c>
      <c r="B1567" s="3">
        <v>45413</v>
      </c>
      <c r="C1567" s="3" t="str">
        <f>TEXT(Table1[[#This Row],[CALL DATE]], "mmm yyy")</f>
        <v>May 2024</v>
      </c>
      <c r="D1567" s="4">
        <v>0.82291666666666663</v>
      </c>
      <c r="E1567" s="4">
        <v>0.82638888888888884</v>
      </c>
      <c r="F1567" s="130">
        <f>Table1[[#This Row],[CALL 
ATTENDED 
TIME]]-Table1[[#This Row],[CALL RECEIVED TIME]]</f>
        <v>3.4722222222222099E-3</v>
      </c>
      <c r="G1567" s="25" t="s">
        <v>3675</v>
      </c>
      <c r="H1567" s="5" t="s">
        <v>43</v>
      </c>
      <c r="I1567" s="5" t="s">
        <v>136</v>
      </c>
      <c r="J1567" s="2" t="s">
        <v>171</v>
      </c>
      <c r="K1567" s="5" t="s">
        <v>1608</v>
      </c>
      <c r="L1567" s="18" t="s">
        <v>422</v>
      </c>
      <c r="M1567" s="18" t="s">
        <v>1124</v>
      </c>
      <c r="N1567" s="63" t="s">
        <v>41</v>
      </c>
      <c r="O1567" s="2" t="s">
        <v>41</v>
      </c>
      <c r="P1567" s="3">
        <v>45413</v>
      </c>
      <c r="Q1567" s="3" t="str">
        <f>TEXT(Table1[[#This Row],[END DATE ]], "MMMM YYYY")</f>
        <v>May 2024</v>
      </c>
      <c r="R1567" s="4">
        <v>0.83333333333333337</v>
      </c>
      <c r="S1567" s="6">
        <f t="shared" si="75"/>
        <v>45413.822916666664</v>
      </c>
      <c r="T1567" s="6">
        <f t="shared" si="76"/>
        <v>45413.833333333336</v>
      </c>
      <c r="U1567" s="92">
        <f t="shared" si="77"/>
        <v>1.0416666671517305E-2</v>
      </c>
      <c r="V1567" s="2" t="s">
        <v>25</v>
      </c>
      <c r="W1567" s="10" t="s">
        <v>26</v>
      </c>
    </row>
    <row r="1568" spans="1:23" ht="18" customHeight="1" x14ac:dyDescent="0.25">
      <c r="A1568" s="107">
        <v>1568</v>
      </c>
      <c r="B1568" s="3">
        <v>45413</v>
      </c>
      <c r="C1568" s="3" t="str">
        <f>TEXT(Table1[[#This Row],[CALL DATE]], "mmm yyy")</f>
        <v>May 2024</v>
      </c>
      <c r="D1568" s="4">
        <v>0.83333333333333337</v>
      </c>
      <c r="E1568" s="4">
        <v>0.83333333333333337</v>
      </c>
      <c r="F1568" s="130">
        <f>Table1[[#This Row],[CALL 
ATTENDED 
TIME]]-Table1[[#This Row],[CALL RECEIVED TIME]]</f>
        <v>0</v>
      </c>
      <c r="G1568" s="17" t="s">
        <v>3678</v>
      </c>
      <c r="H1568" s="5" t="s">
        <v>43</v>
      </c>
      <c r="I1568" s="5" t="s">
        <v>449</v>
      </c>
      <c r="J1568" s="2" t="s">
        <v>171</v>
      </c>
      <c r="K1568" s="5" t="s">
        <v>1608</v>
      </c>
      <c r="L1568" s="18" t="s">
        <v>422</v>
      </c>
      <c r="M1568" s="18" t="s">
        <v>1125</v>
      </c>
      <c r="N1568" s="63" t="s">
        <v>41</v>
      </c>
      <c r="O1568" s="2" t="s">
        <v>41</v>
      </c>
      <c r="P1568" s="52">
        <v>45413</v>
      </c>
      <c r="Q1568" s="52" t="str">
        <f>TEXT(Table1[[#This Row],[END DATE ]], "MMMM YYYY")</f>
        <v>May 2024</v>
      </c>
      <c r="R1568" s="53">
        <v>0.84722222222222221</v>
      </c>
      <c r="S1568" s="6">
        <f t="shared" si="75"/>
        <v>45413.833333333336</v>
      </c>
      <c r="T1568" s="6">
        <f t="shared" si="76"/>
        <v>45413.847222222219</v>
      </c>
      <c r="U1568" s="92">
        <f t="shared" si="77"/>
        <v>1.3888888883229811E-2</v>
      </c>
      <c r="V1568" s="2" t="s">
        <v>25</v>
      </c>
      <c r="W1568" s="10" t="s">
        <v>26</v>
      </c>
    </row>
    <row r="1569" spans="1:23" ht="18" customHeight="1" x14ac:dyDescent="0.25">
      <c r="A1569" s="107">
        <v>1569</v>
      </c>
      <c r="B1569" s="3">
        <v>45413</v>
      </c>
      <c r="C1569" s="3" t="str">
        <f>TEXT(Table1[[#This Row],[CALL DATE]], "mmm yyy")</f>
        <v>May 2024</v>
      </c>
      <c r="D1569" s="4">
        <v>0.875</v>
      </c>
      <c r="E1569" s="4">
        <v>0.87847222222222221</v>
      </c>
      <c r="F1569" s="130">
        <f>Table1[[#This Row],[CALL 
ATTENDED 
TIME]]-Table1[[#This Row],[CALL RECEIVED TIME]]</f>
        <v>3.4722222222222099E-3</v>
      </c>
      <c r="G1569" s="17" t="s">
        <v>3626</v>
      </c>
      <c r="H1569" s="5" t="s">
        <v>132</v>
      </c>
      <c r="I1569" s="5" t="s">
        <v>712</v>
      </c>
      <c r="J1569" s="2" t="s">
        <v>171</v>
      </c>
      <c r="K1569" s="5" t="s">
        <v>88</v>
      </c>
      <c r="L1569" s="18" t="s">
        <v>1126</v>
      </c>
      <c r="M1569" s="18" t="s">
        <v>1127</v>
      </c>
      <c r="N1569" s="2" t="s">
        <v>41</v>
      </c>
      <c r="O1569" s="2" t="s">
        <v>1869</v>
      </c>
      <c r="P1569" s="3">
        <v>45413</v>
      </c>
      <c r="Q1569" s="3" t="str">
        <f>TEXT(Table1[[#This Row],[END DATE ]], "MMMM YYYY")</f>
        <v>May 2024</v>
      </c>
      <c r="R1569" s="4">
        <v>0.90625</v>
      </c>
      <c r="S1569" s="6">
        <f t="shared" si="75"/>
        <v>45413.875</v>
      </c>
      <c r="T1569" s="6">
        <f t="shared" si="76"/>
        <v>45413.90625</v>
      </c>
      <c r="U1569" s="92">
        <f t="shared" si="77"/>
        <v>3.125E-2</v>
      </c>
      <c r="V1569" s="2" t="s">
        <v>72</v>
      </c>
      <c r="W1569" s="2" t="s">
        <v>47</v>
      </c>
    </row>
    <row r="1570" spans="1:23" ht="18" customHeight="1" x14ac:dyDescent="0.25">
      <c r="A1570" s="107">
        <v>1570</v>
      </c>
      <c r="B1570" s="3">
        <v>45413</v>
      </c>
      <c r="C1570" s="3" t="str">
        <f>TEXT(Table1[[#This Row],[CALL DATE]], "mmm yyy")</f>
        <v>May 2024</v>
      </c>
      <c r="D1570" s="4">
        <v>0.91666666666666663</v>
      </c>
      <c r="E1570" s="4">
        <v>0.92013888888888884</v>
      </c>
      <c r="F1570" s="130">
        <f>Table1[[#This Row],[CALL 
ATTENDED 
TIME]]-Table1[[#This Row],[CALL RECEIVED TIME]]</f>
        <v>3.4722222222222099E-3</v>
      </c>
      <c r="G1570" s="24" t="s">
        <v>3494</v>
      </c>
      <c r="H1570" s="11" t="s">
        <v>32</v>
      </c>
      <c r="I1570" s="11" t="s">
        <v>31</v>
      </c>
      <c r="J1570" s="2" t="s">
        <v>171</v>
      </c>
      <c r="K1570" s="5" t="s">
        <v>1608</v>
      </c>
      <c r="L1570" s="18" t="s">
        <v>1128</v>
      </c>
      <c r="M1570" s="18" t="s">
        <v>3574</v>
      </c>
      <c r="N1570" s="63" t="s">
        <v>159</v>
      </c>
      <c r="O1570" s="2" t="s">
        <v>41</v>
      </c>
      <c r="P1570" s="87">
        <v>45413</v>
      </c>
      <c r="Q1570" s="87" t="str">
        <f>TEXT(Table1[[#This Row],[END DATE ]], "MMMM YYYY")</f>
        <v>May 2024</v>
      </c>
      <c r="R1570" s="88">
        <v>0.94791666666666663</v>
      </c>
      <c r="S1570" s="6">
        <f t="shared" si="75"/>
        <v>45413.916666666664</v>
      </c>
      <c r="T1570" s="6">
        <f t="shared" si="76"/>
        <v>45413.947916666664</v>
      </c>
      <c r="U1570" s="92">
        <f t="shared" si="77"/>
        <v>3.125E-2</v>
      </c>
      <c r="V1570" s="2" t="s">
        <v>25</v>
      </c>
      <c r="W1570" s="10" t="s">
        <v>26</v>
      </c>
    </row>
    <row r="1571" spans="1:23" ht="18" customHeight="1" x14ac:dyDescent="0.25">
      <c r="A1571" s="107">
        <v>1571</v>
      </c>
      <c r="B1571" s="3">
        <v>45413</v>
      </c>
      <c r="C1571" s="3" t="str">
        <f>TEXT(Table1[[#This Row],[CALL DATE]], "mmm yyy")</f>
        <v>May 2024</v>
      </c>
      <c r="D1571" s="4">
        <v>0.35416666666666702</v>
      </c>
      <c r="E1571" s="4">
        <v>0.35763888888888901</v>
      </c>
      <c r="F1571" s="130">
        <f>Table1[[#This Row],[CALL 
ATTENDED 
TIME]]-Table1[[#This Row],[CALL RECEIVED TIME]]</f>
        <v>3.4722222222219878E-3</v>
      </c>
      <c r="G1571" s="17" t="s">
        <v>3641</v>
      </c>
      <c r="H1571" s="2" t="s">
        <v>36</v>
      </c>
      <c r="I1571" s="2" t="s">
        <v>161</v>
      </c>
      <c r="J1571" s="2" t="s">
        <v>21</v>
      </c>
      <c r="K1571" s="5" t="s">
        <v>88</v>
      </c>
      <c r="L1571" s="18" t="s">
        <v>22</v>
      </c>
      <c r="M1571" s="18" t="s">
        <v>1129</v>
      </c>
      <c r="N1571" s="2" t="s">
        <v>41</v>
      </c>
      <c r="O1571" s="2" t="s">
        <v>41</v>
      </c>
      <c r="P1571" s="3">
        <v>45413</v>
      </c>
      <c r="Q1571" s="3" t="str">
        <f>TEXT(Table1[[#This Row],[END DATE ]], "MMMM YYYY")</f>
        <v>May 2024</v>
      </c>
      <c r="R1571" s="4">
        <v>0.36458333333333298</v>
      </c>
      <c r="S1571" s="6">
        <f t="shared" si="75"/>
        <v>45413.354166666664</v>
      </c>
      <c r="T1571" s="6">
        <f t="shared" si="76"/>
        <v>45413.364583333336</v>
      </c>
      <c r="U1571" s="92">
        <f t="shared" si="77"/>
        <v>1.0416666671517305E-2</v>
      </c>
      <c r="V1571" s="2" t="s">
        <v>25</v>
      </c>
      <c r="W1571" s="2" t="s">
        <v>42</v>
      </c>
    </row>
    <row r="1572" spans="1:23" ht="18" customHeight="1" x14ac:dyDescent="0.25">
      <c r="A1572" s="107">
        <v>1572</v>
      </c>
      <c r="B1572" s="3">
        <v>45413</v>
      </c>
      <c r="C1572" s="3" t="str">
        <f>TEXT(Table1[[#This Row],[CALL DATE]], "mmm yyy")</f>
        <v>May 2024</v>
      </c>
      <c r="D1572" s="4">
        <v>0.375</v>
      </c>
      <c r="E1572" s="4">
        <v>0.37638888888888899</v>
      </c>
      <c r="F1572" s="130">
        <f>Table1[[#This Row],[CALL 
ATTENDED 
TIME]]-Table1[[#This Row],[CALL RECEIVED TIME]]</f>
        <v>1.388888888888995E-3</v>
      </c>
      <c r="G1572" s="18" t="s">
        <v>208</v>
      </c>
      <c r="H1572" s="2" t="s">
        <v>43</v>
      </c>
      <c r="I1572" s="2" t="s">
        <v>166</v>
      </c>
      <c r="J1572" s="2" t="s">
        <v>21</v>
      </c>
      <c r="K1572" s="5" t="s">
        <v>1608</v>
      </c>
      <c r="L1572" s="18" t="s">
        <v>1130</v>
      </c>
      <c r="M1572" s="18" t="s">
        <v>1131</v>
      </c>
      <c r="N1572" s="63" t="s">
        <v>41</v>
      </c>
      <c r="O1572" s="2" t="s">
        <v>41</v>
      </c>
      <c r="P1572" s="3">
        <v>45413</v>
      </c>
      <c r="Q1572" s="3" t="str">
        <f>TEXT(Table1[[#This Row],[END DATE ]], "MMMM YYYY")</f>
        <v>May 2024</v>
      </c>
      <c r="R1572" s="4">
        <v>0.38541666666666702</v>
      </c>
      <c r="S1572" s="6">
        <f t="shared" si="75"/>
        <v>45413.375</v>
      </c>
      <c r="T1572" s="6">
        <f t="shared" si="76"/>
        <v>45413.385416666664</v>
      </c>
      <c r="U1572" s="92">
        <f t="shared" si="77"/>
        <v>1.0416666664241347E-2</v>
      </c>
      <c r="V1572" s="2" t="s">
        <v>25</v>
      </c>
      <c r="W1572" s="10" t="s">
        <v>26</v>
      </c>
    </row>
    <row r="1573" spans="1:23" ht="18" customHeight="1" x14ac:dyDescent="0.25">
      <c r="A1573" s="107">
        <v>1573</v>
      </c>
      <c r="B1573" s="3">
        <v>45413</v>
      </c>
      <c r="C1573" s="3" t="str">
        <f>TEXT(Table1[[#This Row],[CALL DATE]], "mmm yyy")</f>
        <v>May 2024</v>
      </c>
      <c r="D1573" s="4">
        <v>0.45833333333333298</v>
      </c>
      <c r="E1573" s="4">
        <v>0.46180555555555602</v>
      </c>
      <c r="F1573" s="130">
        <f>Table1[[#This Row],[CALL 
ATTENDED 
TIME]]-Table1[[#This Row],[CALL RECEIVED TIME]]</f>
        <v>3.4722222222230426E-3</v>
      </c>
      <c r="G1573" s="18" t="s">
        <v>3648</v>
      </c>
      <c r="H1573" s="2" t="s">
        <v>19</v>
      </c>
      <c r="I1573" s="2" t="s">
        <v>87</v>
      </c>
      <c r="J1573" s="2" t="s">
        <v>21</v>
      </c>
      <c r="K1573" s="5" t="s">
        <v>1608</v>
      </c>
      <c r="L1573" s="18" t="s">
        <v>934</v>
      </c>
      <c r="M1573" s="18" t="s">
        <v>1132</v>
      </c>
      <c r="N1573" s="2" t="s">
        <v>917</v>
      </c>
      <c r="O1573" s="2" t="s">
        <v>41</v>
      </c>
      <c r="P1573" s="3">
        <v>45413</v>
      </c>
      <c r="Q1573" s="3" t="str">
        <f>TEXT(Table1[[#This Row],[END DATE ]], "MMMM YYYY")</f>
        <v>May 2024</v>
      </c>
      <c r="R1573" s="4">
        <v>0.47916666666666702</v>
      </c>
      <c r="S1573" s="6">
        <f t="shared" si="75"/>
        <v>45413.458333333336</v>
      </c>
      <c r="T1573" s="6">
        <f t="shared" si="76"/>
        <v>45413.479166666664</v>
      </c>
      <c r="U1573" s="92">
        <f t="shared" si="77"/>
        <v>2.0833333328482695E-2</v>
      </c>
      <c r="V1573" s="2" t="s">
        <v>25</v>
      </c>
      <c r="W1573" s="2" t="s">
        <v>42</v>
      </c>
    </row>
    <row r="1574" spans="1:23" ht="18" customHeight="1" x14ac:dyDescent="0.25">
      <c r="A1574" s="107">
        <v>1574</v>
      </c>
      <c r="B1574" s="3">
        <v>45413</v>
      </c>
      <c r="C1574" s="3" t="str">
        <f>TEXT(Table1[[#This Row],[CALL DATE]], "mmm yyy")</f>
        <v>May 2024</v>
      </c>
      <c r="D1574" s="4">
        <v>0.52083333333333304</v>
      </c>
      <c r="E1574" s="4">
        <v>0.52430555555555602</v>
      </c>
      <c r="F1574" s="130">
        <f>Table1[[#This Row],[CALL 
ATTENDED 
TIME]]-Table1[[#This Row],[CALL RECEIVED TIME]]</f>
        <v>3.472222222222987E-3</v>
      </c>
      <c r="G1574" s="17" t="s">
        <v>100</v>
      </c>
      <c r="H1574" s="5" t="s">
        <v>355</v>
      </c>
      <c r="I1574" s="5" t="s">
        <v>356</v>
      </c>
      <c r="J1574" s="2" t="s">
        <v>21</v>
      </c>
      <c r="K1574" s="2" t="s">
        <v>111</v>
      </c>
      <c r="L1574" s="18" t="s">
        <v>1133</v>
      </c>
      <c r="M1574" s="18" t="s">
        <v>1134</v>
      </c>
      <c r="N1574" s="63" t="s">
        <v>41</v>
      </c>
      <c r="O1574" s="2" t="s">
        <v>41</v>
      </c>
      <c r="P1574" s="3">
        <v>45413</v>
      </c>
      <c r="Q1574" s="3" t="str">
        <f>TEXT(Table1[[#This Row],[END DATE ]], "MMMM YYYY")</f>
        <v>May 2024</v>
      </c>
      <c r="R1574" s="4">
        <v>0.53472222222222199</v>
      </c>
      <c r="S1574" s="6">
        <f t="shared" si="75"/>
        <v>45413.520833333336</v>
      </c>
      <c r="T1574" s="6">
        <f t="shared" si="76"/>
        <v>45413.534722222219</v>
      </c>
      <c r="U1574" s="92">
        <f t="shared" si="77"/>
        <v>1.3888888883229811E-2</v>
      </c>
      <c r="V1574" s="2" t="s">
        <v>25</v>
      </c>
      <c r="W1574" s="10" t="s">
        <v>26</v>
      </c>
    </row>
    <row r="1575" spans="1:23" ht="18" customHeight="1" x14ac:dyDescent="0.25">
      <c r="A1575" s="107">
        <v>1575</v>
      </c>
      <c r="B1575" s="3">
        <v>45413</v>
      </c>
      <c r="C1575" s="3" t="str">
        <f>TEXT(Table1[[#This Row],[CALL DATE]], "mmm yyy")</f>
        <v>May 2024</v>
      </c>
      <c r="D1575" s="4">
        <v>0.54166666666666696</v>
      </c>
      <c r="E1575" s="4">
        <v>0.54513888888888895</v>
      </c>
      <c r="F1575" s="130">
        <f>Table1[[#This Row],[CALL 
ATTENDED 
TIME]]-Table1[[#This Row],[CALL RECEIVED TIME]]</f>
        <v>3.4722222222219878E-3</v>
      </c>
      <c r="G1575" s="17" t="s">
        <v>3634</v>
      </c>
      <c r="H1575" s="2" t="s">
        <v>128</v>
      </c>
      <c r="I1575" s="2" t="s">
        <v>129</v>
      </c>
      <c r="J1575" s="2" t="s">
        <v>21</v>
      </c>
      <c r="K1575" s="5" t="s">
        <v>1608</v>
      </c>
      <c r="L1575" s="18" t="s">
        <v>1135</v>
      </c>
      <c r="M1575" s="18" t="s">
        <v>1136</v>
      </c>
      <c r="N1575" s="2" t="s">
        <v>1137</v>
      </c>
      <c r="O1575" s="2" t="s">
        <v>41</v>
      </c>
      <c r="P1575" s="3">
        <v>45413</v>
      </c>
      <c r="Q1575" s="3" t="str">
        <f>TEXT(Table1[[#This Row],[END DATE ]], "MMMM YYYY")</f>
        <v>May 2024</v>
      </c>
      <c r="R1575" s="4">
        <v>0.55555555555555602</v>
      </c>
      <c r="S1575" s="6">
        <f t="shared" si="75"/>
        <v>45413.541666666664</v>
      </c>
      <c r="T1575" s="6">
        <f t="shared" si="76"/>
        <v>45413.555555555555</v>
      </c>
      <c r="U1575" s="92">
        <f t="shared" si="77"/>
        <v>1.3888888890505768E-2</v>
      </c>
      <c r="V1575" s="2" t="s">
        <v>25</v>
      </c>
      <c r="W1575" s="2" t="s">
        <v>47</v>
      </c>
    </row>
    <row r="1576" spans="1:23" ht="18" customHeight="1" x14ac:dyDescent="0.25">
      <c r="A1576" s="107">
        <v>1576</v>
      </c>
      <c r="B1576" s="3">
        <v>45413</v>
      </c>
      <c r="C1576" s="3" t="str">
        <f>TEXT(Table1[[#This Row],[CALL DATE]], "mmm yyy")</f>
        <v>May 2024</v>
      </c>
      <c r="D1576" s="4">
        <v>0.5625</v>
      </c>
      <c r="E1576" s="4">
        <v>0.56527777777777799</v>
      </c>
      <c r="F1576" s="130">
        <f>Table1[[#This Row],[CALL 
ATTENDED 
TIME]]-Table1[[#This Row],[CALL RECEIVED TIME]]</f>
        <v>2.77777777777799E-3</v>
      </c>
      <c r="G1576" s="17" t="s">
        <v>57</v>
      </c>
      <c r="H1576" s="5" t="s">
        <v>27</v>
      </c>
      <c r="I1576" s="5" t="s">
        <v>58</v>
      </c>
      <c r="J1576" s="5" t="s">
        <v>21</v>
      </c>
      <c r="K1576" s="5" t="s">
        <v>1608</v>
      </c>
      <c r="L1576" s="18" t="s">
        <v>257</v>
      </c>
      <c r="M1576" s="18" t="s">
        <v>1138</v>
      </c>
      <c r="N1576" s="2" t="s">
        <v>41</v>
      </c>
      <c r="O1576" s="2" t="s">
        <v>41</v>
      </c>
      <c r="P1576" s="3">
        <v>45413</v>
      </c>
      <c r="Q1576" s="3" t="str">
        <f>TEXT(Table1[[#This Row],[END DATE ]], "MMMM YYYY")</f>
        <v>May 2024</v>
      </c>
      <c r="R1576" s="4">
        <v>0.57638888888888895</v>
      </c>
      <c r="S1576" s="6">
        <f t="shared" si="75"/>
        <v>45413.5625</v>
      </c>
      <c r="T1576" s="6">
        <f t="shared" si="76"/>
        <v>45413.576388888891</v>
      </c>
      <c r="U1576" s="92">
        <f t="shared" si="77"/>
        <v>1.3888888890505768E-2</v>
      </c>
      <c r="V1576" s="2" t="s">
        <v>25</v>
      </c>
      <c r="W1576" s="2" t="s">
        <v>47</v>
      </c>
    </row>
    <row r="1577" spans="1:23" ht="18" customHeight="1" x14ac:dyDescent="0.25">
      <c r="A1577" s="107">
        <v>1577</v>
      </c>
      <c r="B1577" s="3">
        <v>45413</v>
      </c>
      <c r="C1577" s="3" t="str">
        <f>TEXT(Table1[[#This Row],[CALL DATE]], "mmm yyy")</f>
        <v>May 2024</v>
      </c>
      <c r="D1577" s="4">
        <v>0.64583333333333304</v>
      </c>
      <c r="E1577" s="4">
        <v>0.64930555555555602</v>
      </c>
      <c r="F1577" s="130">
        <f>Table1[[#This Row],[CALL 
ATTENDED 
TIME]]-Table1[[#This Row],[CALL RECEIVED TIME]]</f>
        <v>3.472222222222987E-3</v>
      </c>
      <c r="G1577" s="17" t="s">
        <v>3666</v>
      </c>
      <c r="H1577" s="5" t="s">
        <v>27</v>
      </c>
      <c r="I1577" s="5" t="s">
        <v>85</v>
      </c>
      <c r="J1577" s="2" t="s">
        <v>21</v>
      </c>
      <c r="K1577" s="5" t="s">
        <v>1608</v>
      </c>
      <c r="L1577" s="18" t="s">
        <v>1139</v>
      </c>
      <c r="M1577" s="86" t="s">
        <v>1140</v>
      </c>
      <c r="N1577" s="63" t="s">
        <v>41</v>
      </c>
      <c r="O1577" s="2" t="s">
        <v>41</v>
      </c>
      <c r="P1577" s="3">
        <v>45413</v>
      </c>
      <c r="Q1577" s="3" t="str">
        <f>TEXT(Table1[[#This Row],[END DATE ]], "MMMM YYYY")</f>
        <v>May 2024</v>
      </c>
      <c r="R1577" s="4">
        <v>0.65972222222222199</v>
      </c>
      <c r="S1577" s="6">
        <f t="shared" si="75"/>
        <v>45413.645833333336</v>
      </c>
      <c r="T1577" s="6">
        <f t="shared" si="76"/>
        <v>45413.659722222219</v>
      </c>
      <c r="U1577" s="92">
        <f t="shared" si="77"/>
        <v>1.3888888883229811E-2</v>
      </c>
      <c r="V1577" s="2" t="s">
        <v>25</v>
      </c>
      <c r="W1577" s="10" t="s">
        <v>26</v>
      </c>
    </row>
    <row r="1578" spans="1:23" ht="18" customHeight="1" x14ac:dyDescent="0.25">
      <c r="A1578" s="107">
        <v>1578</v>
      </c>
      <c r="B1578" s="3">
        <v>45413</v>
      </c>
      <c r="C1578" s="3" t="str">
        <f>TEXT(Table1[[#This Row],[CALL DATE]], "mmm yyy")</f>
        <v>May 2024</v>
      </c>
      <c r="D1578" s="4">
        <v>0.66666666666666696</v>
      </c>
      <c r="E1578" s="4">
        <v>0.66805555555555596</v>
      </c>
      <c r="F1578" s="130">
        <f>Table1[[#This Row],[CALL 
ATTENDED 
TIME]]-Table1[[#This Row],[CALL RECEIVED TIME]]</f>
        <v>1.388888888888995E-3</v>
      </c>
      <c r="G1578" s="17" t="s">
        <v>1141</v>
      </c>
      <c r="H1578" s="5" t="s">
        <v>477</v>
      </c>
      <c r="I1578" s="5" t="s">
        <v>1142</v>
      </c>
      <c r="J1578" s="5" t="s">
        <v>21</v>
      </c>
      <c r="K1578" s="5" t="s">
        <v>1608</v>
      </c>
      <c r="L1578" s="18" t="s">
        <v>814</v>
      </c>
      <c r="M1578" s="86" t="s">
        <v>1143</v>
      </c>
      <c r="N1578" s="2" t="s">
        <v>41</v>
      </c>
      <c r="O1578" s="2" t="s">
        <v>41</v>
      </c>
      <c r="P1578" s="3">
        <v>45413</v>
      </c>
      <c r="Q1578" s="3" t="str">
        <f>TEXT(Table1[[#This Row],[END DATE ]], "MMMM YYYY")</f>
        <v>May 2024</v>
      </c>
      <c r="R1578" s="4">
        <v>0.6875</v>
      </c>
      <c r="S1578" s="6">
        <f t="shared" si="75"/>
        <v>45413.666666666664</v>
      </c>
      <c r="T1578" s="6">
        <f t="shared" si="76"/>
        <v>45413.6875</v>
      </c>
      <c r="U1578" s="92">
        <f t="shared" si="77"/>
        <v>2.0833333335758653E-2</v>
      </c>
      <c r="V1578" s="2" t="s">
        <v>25</v>
      </c>
      <c r="W1578" s="2" t="s">
        <v>42</v>
      </c>
    </row>
    <row r="1579" spans="1:23" ht="18" customHeight="1" x14ac:dyDescent="0.25">
      <c r="A1579" s="107">
        <v>1579</v>
      </c>
      <c r="B1579" s="3">
        <v>45414</v>
      </c>
      <c r="C1579" s="3" t="str">
        <f>TEXT(Table1[[#This Row],[CALL DATE]], "mmm yyy")</f>
        <v>May 2024</v>
      </c>
      <c r="D1579" s="4">
        <v>1.0416666666666666E-2</v>
      </c>
      <c r="E1579" s="4">
        <v>1.3888888888888888E-2</v>
      </c>
      <c r="F1579" s="130">
        <f>Table1[[#This Row],[CALL 
ATTENDED 
TIME]]-Table1[[#This Row],[CALL RECEIVED TIME]]</f>
        <v>3.472222222222222E-3</v>
      </c>
      <c r="G1579" s="17" t="s">
        <v>3651</v>
      </c>
      <c r="H1579" s="5" t="s">
        <v>43</v>
      </c>
      <c r="I1579" s="5" t="s">
        <v>310</v>
      </c>
      <c r="J1579" s="2" t="s">
        <v>171</v>
      </c>
      <c r="K1579" s="5" t="s">
        <v>45</v>
      </c>
      <c r="L1579" s="17" t="s">
        <v>3429</v>
      </c>
      <c r="M1579" s="86" t="s">
        <v>1144</v>
      </c>
      <c r="N1579" s="2" t="s">
        <v>1145</v>
      </c>
      <c r="O1579" s="2" t="s">
        <v>41</v>
      </c>
      <c r="P1579" s="3">
        <v>45414</v>
      </c>
      <c r="Q1579" s="3" t="str">
        <f>TEXT(Table1[[#This Row],[END DATE ]], "MMMM YYYY")</f>
        <v>May 2024</v>
      </c>
      <c r="R1579" s="4">
        <v>4.1666666666666664E-2</v>
      </c>
      <c r="S1579" s="6">
        <f t="shared" si="75"/>
        <v>45414.010416666664</v>
      </c>
      <c r="T1579" s="6">
        <f t="shared" si="76"/>
        <v>45414.041666666664</v>
      </c>
      <c r="U1579" s="92">
        <f t="shared" si="77"/>
        <v>3.125E-2</v>
      </c>
      <c r="V1579" s="2" t="s">
        <v>25</v>
      </c>
      <c r="W1579" s="2" t="s">
        <v>47</v>
      </c>
    </row>
    <row r="1580" spans="1:23" ht="18" customHeight="1" x14ac:dyDescent="0.25">
      <c r="A1580" s="107">
        <v>1580</v>
      </c>
      <c r="B1580" s="3">
        <v>45414</v>
      </c>
      <c r="C1580" s="3" t="str">
        <f>TEXT(Table1[[#This Row],[CALL DATE]], "mmm yyy")</f>
        <v>May 2024</v>
      </c>
      <c r="D1580" s="4">
        <v>9.375E-2</v>
      </c>
      <c r="E1580" s="4">
        <v>9.7222222222222224E-2</v>
      </c>
      <c r="F1580" s="130">
        <f>Table1[[#This Row],[CALL 
ATTENDED 
TIME]]-Table1[[#This Row],[CALL RECEIVED TIME]]</f>
        <v>3.4722222222222238E-3</v>
      </c>
      <c r="G1580" s="17" t="s">
        <v>3651</v>
      </c>
      <c r="H1580" s="5" t="s">
        <v>43</v>
      </c>
      <c r="I1580" s="5" t="s">
        <v>849</v>
      </c>
      <c r="J1580" s="2" t="s">
        <v>171</v>
      </c>
      <c r="K1580" s="5" t="s">
        <v>45</v>
      </c>
      <c r="L1580" s="18" t="s">
        <v>845</v>
      </c>
      <c r="M1580" s="86" t="s">
        <v>1146</v>
      </c>
      <c r="N1580" s="2" t="s">
        <v>41</v>
      </c>
      <c r="O1580" s="2" t="s">
        <v>41</v>
      </c>
      <c r="P1580" s="3">
        <v>45414</v>
      </c>
      <c r="Q1580" s="3" t="str">
        <f>TEXT(Table1[[#This Row],[END DATE ]], "MMMM YYYY")</f>
        <v>May 2024</v>
      </c>
      <c r="R1580" s="4">
        <v>0.1076388888888889</v>
      </c>
      <c r="S1580" s="6">
        <f t="shared" si="75"/>
        <v>45414.09375</v>
      </c>
      <c r="T1580" s="6">
        <f t="shared" si="76"/>
        <v>45414.107638888891</v>
      </c>
      <c r="U1580" s="92">
        <f t="shared" si="77"/>
        <v>1.3888888890505768E-2</v>
      </c>
      <c r="V1580" s="2" t="s">
        <v>25</v>
      </c>
      <c r="W1580" s="2" t="s">
        <v>47</v>
      </c>
    </row>
    <row r="1581" spans="1:23" ht="18" customHeight="1" x14ac:dyDescent="0.25">
      <c r="A1581" s="107">
        <v>1581</v>
      </c>
      <c r="B1581" s="3">
        <v>45414</v>
      </c>
      <c r="C1581" s="3" t="str">
        <f>TEXT(Table1[[#This Row],[CALL DATE]], "mmm yyy")</f>
        <v>May 2024</v>
      </c>
      <c r="D1581" s="4">
        <v>0.13541666666666666</v>
      </c>
      <c r="E1581" s="4">
        <v>0.13541666666666666</v>
      </c>
      <c r="F1581" s="130">
        <f>Table1[[#This Row],[CALL 
ATTENDED 
TIME]]-Table1[[#This Row],[CALL RECEIVED TIME]]</f>
        <v>0</v>
      </c>
      <c r="G1581" s="17" t="s">
        <v>514</v>
      </c>
      <c r="H1581" s="5" t="s">
        <v>43</v>
      </c>
      <c r="I1581" s="5" t="s">
        <v>515</v>
      </c>
      <c r="J1581" s="2" t="s">
        <v>171</v>
      </c>
      <c r="K1581" s="5" t="s">
        <v>45</v>
      </c>
      <c r="L1581" s="18" t="s">
        <v>1147</v>
      </c>
      <c r="M1581" s="86" t="s">
        <v>1148</v>
      </c>
      <c r="N1581" s="2" t="s">
        <v>41</v>
      </c>
      <c r="O1581" s="2" t="s">
        <v>41</v>
      </c>
      <c r="P1581" s="3">
        <v>45414</v>
      </c>
      <c r="Q1581" s="3" t="str">
        <f>TEXT(Table1[[#This Row],[END DATE ]], "MMMM YYYY")</f>
        <v>May 2024</v>
      </c>
      <c r="R1581" s="4">
        <v>0.16666666666666666</v>
      </c>
      <c r="S1581" s="6">
        <f t="shared" si="75"/>
        <v>45414.135416666664</v>
      </c>
      <c r="T1581" s="6">
        <f t="shared" si="76"/>
        <v>45414.166666666664</v>
      </c>
      <c r="U1581" s="92">
        <f t="shared" si="77"/>
        <v>3.125E-2</v>
      </c>
      <c r="V1581" s="2" t="s">
        <v>25</v>
      </c>
      <c r="W1581" s="2" t="s">
        <v>47</v>
      </c>
    </row>
    <row r="1582" spans="1:23" ht="18" customHeight="1" x14ac:dyDescent="0.25">
      <c r="A1582" s="107">
        <v>1582</v>
      </c>
      <c r="B1582" s="3">
        <v>45414</v>
      </c>
      <c r="C1582" s="3" t="str">
        <f>TEXT(Table1[[#This Row],[CALL DATE]], "mmm yyy")</f>
        <v>May 2024</v>
      </c>
      <c r="D1582" s="4">
        <v>0.18055555555555555</v>
      </c>
      <c r="E1582" s="4">
        <v>0.18402777777777779</v>
      </c>
      <c r="F1582" s="130">
        <f>Table1[[#This Row],[CALL 
ATTENDED 
TIME]]-Table1[[#This Row],[CALL RECEIVED TIME]]</f>
        <v>3.4722222222222376E-3</v>
      </c>
      <c r="G1582" s="17" t="s">
        <v>57</v>
      </c>
      <c r="H1582" s="5" t="s">
        <v>27</v>
      </c>
      <c r="I1582" s="5" t="s">
        <v>58</v>
      </c>
      <c r="J1582" s="2" t="s">
        <v>171</v>
      </c>
      <c r="K1582" s="5" t="s">
        <v>141</v>
      </c>
      <c r="L1582" s="18" t="s">
        <v>1149</v>
      </c>
      <c r="M1582" s="86" t="s">
        <v>1150</v>
      </c>
      <c r="N1582" s="2" t="s">
        <v>41</v>
      </c>
      <c r="O1582" s="2" t="s">
        <v>41</v>
      </c>
      <c r="P1582" s="3">
        <v>45414</v>
      </c>
      <c r="Q1582" s="3" t="str">
        <f>TEXT(Table1[[#This Row],[END DATE ]], "MMMM YYYY")</f>
        <v>May 2024</v>
      </c>
      <c r="R1582" s="4">
        <v>0.19791666666666666</v>
      </c>
      <c r="S1582" s="6">
        <f t="shared" si="75"/>
        <v>45414.180555555555</v>
      </c>
      <c r="T1582" s="6">
        <f t="shared" si="76"/>
        <v>45414.197916666664</v>
      </c>
      <c r="U1582" s="92">
        <f t="shared" si="77"/>
        <v>1.7361111109494232E-2</v>
      </c>
      <c r="V1582" s="2" t="s">
        <v>25</v>
      </c>
      <c r="W1582" s="2" t="s">
        <v>47</v>
      </c>
    </row>
    <row r="1583" spans="1:23" ht="18" customHeight="1" x14ac:dyDescent="0.25">
      <c r="A1583" s="107">
        <v>1583</v>
      </c>
      <c r="B1583" s="3">
        <v>45414</v>
      </c>
      <c r="C1583" s="3" t="str">
        <f>TEXT(Table1[[#This Row],[CALL DATE]], "mmm yyy")</f>
        <v>May 2024</v>
      </c>
      <c r="D1583" s="4">
        <v>0.25</v>
      </c>
      <c r="E1583" s="4">
        <v>0.25347222222222221</v>
      </c>
      <c r="F1583" s="130">
        <f>Table1[[#This Row],[CALL 
ATTENDED 
TIME]]-Table1[[#This Row],[CALL RECEIVED TIME]]</f>
        <v>3.4722222222222099E-3</v>
      </c>
      <c r="G1583" s="17" t="s">
        <v>3654</v>
      </c>
      <c r="H1583" s="5" t="s">
        <v>27</v>
      </c>
      <c r="I1583" s="5" t="s">
        <v>28</v>
      </c>
      <c r="J1583" s="2" t="s">
        <v>171</v>
      </c>
      <c r="K1583" s="2" t="s">
        <v>162</v>
      </c>
      <c r="L1583" s="18" t="s">
        <v>1151</v>
      </c>
      <c r="M1583" s="86" t="s">
        <v>3411</v>
      </c>
      <c r="N1583" s="2" t="s">
        <v>2546</v>
      </c>
      <c r="O1583" s="2" t="s">
        <v>41</v>
      </c>
      <c r="P1583" s="3">
        <v>45414</v>
      </c>
      <c r="Q1583" s="3" t="str">
        <f>TEXT(Table1[[#This Row],[END DATE ]], "MMMM YYYY")</f>
        <v>May 2024</v>
      </c>
      <c r="R1583" s="4">
        <v>0.27083333333333331</v>
      </c>
      <c r="S1583" s="6">
        <f t="shared" si="75"/>
        <v>45414.25</v>
      </c>
      <c r="T1583" s="6">
        <f t="shared" si="76"/>
        <v>45414.270833333336</v>
      </c>
      <c r="U1583" s="92">
        <f t="shared" si="77"/>
        <v>2.0833333335758653E-2</v>
      </c>
      <c r="V1583" s="2" t="s">
        <v>25</v>
      </c>
      <c r="W1583" s="10" t="s">
        <v>26</v>
      </c>
    </row>
    <row r="1584" spans="1:23" ht="18" customHeight="1" x14ac:dyDescent="0.25">
      <c r="A1584" s="107">
        <v>1584</v>
      </c>
      <c r="B1584" s="3">
        <v>45414</v>
      </c>
      <c r="C1584" s="3" t="str">
        <f>TEXT(Table1[[#This Row],[CALL DATE]], "mmm yyy")</f>
        <v>May 2024</v>
      </c>
      <c r="D1584" s="4">
        <v>0.85416666666666663</v>
      </c>
      <c r="E1584" s="4">
        <v>0.85763888888888884</v>
      </c>
      <c r="F1584" s="130">
        <f>Table1[[#This Row],[CALL 
ATTENDED 
TIME]]-Table1[[#This Row],[CALL RECEIVED TIME]]</f>
        <v>3.4722222222222099E-3</v>
      </c>
      <c r="G1584" s="17" t="s">
        <v>3680</v>
      </c>
      <c r="H1584" s="5" t="s">
        <v>376</v>
      </c>
      <c r="I1584" s="5" t="s">
        <v>377</v>
      </c>
      <c r="J1584" s="2" t="s">
        <v>171</v>
      </c>
      <c r="K1584" s="2" t="s">
        <v>55</v>
      </c>
      <c r="L1584" s="18" t="s">
        <v>1152</v>
      </c>
      <c r="M1584" s="86" t="s">
        <v>1153</v>
      </c>
      <c r="N1584" s="63" t="s">
        <v>41</v>
      </c>
      <c r="O1584" s="2" t="s">
        <v>41</v>
      </c>
      <c r="P1584" s="3">
        <v>45414</v>
      </c>
      <c r="Q1584" s="3" t="str">
        <f>TEXT(Table1[[#This Row],[END DATE ]], "MMMM YYYY")</f>
        <v>May 2024</v>
      </c>
      <c r="R1584" s="4">
        <v>0.89583333333333337</v>
      </c>
      <c r="S1584" s="6">
        <f t="shared" si="75"/>
        <v>45414.854166666664</v>
      </c>
      <c r="T1584" s="6">
        <f t="shared" si="76"/>
        <v>45414.895833333336</v>
      </c>
      <c r="U1584" s="92">
        <f t="shared" si="77"/>
        <v>4.1666666671517305E-2</v>
      </c>
      <c r="V1584" s="2" t="s">
        <v>25</v>
      </c>
      <c r="W1584" s="10" t="s">
        <v>26</v>
      </c>
    </row>
    <row r="1585" spans="1:23" ht="18" customHeight="1" x14ac:dyDescent="0.25">
      <c r="A1585" s="107">
        <v>1585</v>
      </c>
      <c r="B1585" s="3">
        <v>45414</v>
      </c>
      <c r="C1585" s="3" t="str">
        <f>TEXT(Table1[[#This Row],[CALL DATE]], "mmm yyy")</f>
        <v>May 2024</v>
      </c>
      <c r="D1585" s="4">
        <v>0.38194444444444442</v>
      </c>
      <c r="E1585" s="4">
        <v>0.38541666666666669</v>
      </c>
      <c r="F1585" s="130">
        <f>Table1[[#This Row],[CALL 
ATTENDED 
TIME]]-Table1[[#This Row],[CALL RECEIVED TIME]]</f>
        <v>3.4722222222222654E-3</v>
      </c>
      <c r="G1585" s="17" t="s">
        <v>3657</v>
      </c>
      <c r="H1585" s="5" t="s">
        <v>3502</v>
      </c>
      <c r="I1585" s="5" t="s">
        <v>24</v>
      </c>
      <c r="J1585" s="5" t="s">
        <v>38</v>
      </c>
      <c r="K1585" s="5" t="s">
        <v>179</v>
      </c>
      <c r="L1585" s="24" t="s">
        <v>232</v>
      </c>
      <c r="M1585" s="86" t="s">
        <v>1154</v>
      </c>
      <c r="N1585" s="63" t="s">
        <v>41</v>
      </c>
      <c r="O1585" s="2" t="s">
        <v>41</v>
      </c>
      <c r="P1585" s="3">
        <v>45414</v>
      </c>
      <c r="Q1585" s="3" t="str">
        <f>TEXT(Table1[[#This Row],[END DATE ]], "MMMM YYYY")</f>
        <v>May 2024</v>
      </c>
      <c r="R1585" s="4">
        <v>0.39583333333333331</v>
      </c>
      <c r="S1585" s="6">
        <f t="shared" si="75"/>
        <v>45414.381944444445</v>
      </c>
      <c r="T1585" s="6">
        <f t="shared" si="76"/>
        <v>45414.395833333336</v>
      </c>
      <c r="U1585" s="92">
        <f t="shared" si="77"/>
        <v>1.3888888890505768E-2</v>
      </c>
      <c r="V1585" s="2" t="s">
        <v>25</v>
      </c>
      <c r="W1585" s="10" t="s">
        <v>26</v>
      </c>
    </row>
    <row r="1586" spans="1:23" ht="18" customHeight="1" x14ac:dyDescent="0.25">
      <c r="A1586" s="107">
        <v>1586</v>
      </c>
      <c r="B1586" s="3">
        <v>45414</v>
      </c>
      <c r="C1586" s="3" t="str">
        <f>TEXT(Table1[[#This Row],[CALL DATE]], "mmm yyy")</f>
        <v>May 2024</v>
      </c>
      <c r="D1586" s="4">
        <v>0.42708333333333331</v>
      </c>
      <c r="E1586" s="4">
        <v>0.43055555555555558</v>
      </c>
      <c r="F1586" s="130">
        <f>Table1[[#This Row],[CALL 
ATTENDED 
TIME]]-Table1[[#This Row],[CALL RECEIVED TIME]]</f>
        <v>3.4722222222222654E-3</v>
      </c>
      <c r="G1586" s="17" t="s">
        <v>3677</v>
      </c>
      <c r="H1586" s="5" t="s">
        <v>3362</v>
      </c>
      <c r="I1586" s="5" t="s">
        <v>1108</v>
      </c>
      <c r="J1586" s="97" t="s">
        <v>38</v>
      </c>
      <c r="K1586" s="2" t="s">
        <v>111</v>
      </c>
      <c r="L1586" s="18" t="s">
        <v>1155</v>
      </c>
      <c r="M1586" s="86" t="s">
        <v>1156</v>
      </c>
      <c r="N1586" s="63" t="s">
        <v>41</v>
      </c>
      <c r="O1586" s="2" t="s">
        <v>41</v>
      </c>
      <c r="P1586" s="3">
        <v>45414</v>
      </c>
      <c r="Q1586" s="3" t="str">
        <f>TEXT(Table1[[#This Row],[END DATE ]], "MMMM YYYY")</f>
        <v>May 2024</v>
      </c>
      <c r="R1586" s="4">
        <v>0.44791666666666669</v>
      </c>
      <c r="S1586" s="6">
        <f t="shared" si="75"/>
        <v>45414.427083333336</v>
      </c>
      <c r="T1586" s="6">
        <f t="shared" si="76"/>
        <v>45414.447916666664</v>
      </c>
      <c r="U1586" s="92">
        <f t="shared" si="77"/>
        <v>2.0833333328482695E-2</v>
      </c>
      <c r="V1586" s="2" t="s">
        <v>25</v>
      </c>
      <c r="W1586" s="10" t="s">
        <v>26</v>
      </c>
    </row>
    <row r="1587" spans="1:23" ht="18" customHeight="1" x14ac:dyDescent="0.25">
      <c r="A1587" s="107">
        <v>1587</v>
      </c>
      <c r="B1587" s="3">
        <v>45414</v>
      </c>
      <c r="C1587" s="3" t="str">
        <f>TEXT(Table1[[#This Row],[CALL DATE]], "mmm yyy")</f>
        <v>May 2024</v>
      </c>
      <c r="D1587" s="4">
        <v>0.54513888888888895</v>
      </c>
      <c r="E1587" s="4">
        <v>0.54861111111111105</v>
      </c>
      <c r="F1587" s="130">
        <f>Table1[[#This Row],[CALL 
ATTENDED 
TIME]]-Table1[[#This Row],[CALL RECEIVED TIME]]</f>
        <v>3.4722222222220989E-3</v>
      </c>
      <c r="G1587" s="17" t="s">
        <v>3654</v>
      </c>
      <c r="H1587" s="5" t="s">
        <v>27</v>
      </c>
      <c r="I1587" s="5" t="s">
        <v>145</v>
      </c>
      <c r="J1587" s="43" t="s">
        <v>38</v>
      </c>
      <c r="K1587" s="5" t="s">
        <v>45</v>
      </c>
      <c r="L1587" s="18" t="s">
        <v>1157</v>
      </c>
      <c r="M1587" s="86" t="s">
        <v>1158</v>
      </c>
      <c r="N1587" s="63" t="s">
        <v>41</v>
      </c>
      <c r="O1587" s="2" t="s">
        <v>41</v>
      </c>
      <c r="P1587" s="3">
        <v>45414</v>
      </c>
      <c r="Q1587" s="3" t="str">
        <f>TEXT(Table1[[#This Row],[END DATE ]], "MMMM YYYY")</f>
        <v>May 2024</v>
      </c>
      <c r="R1587" s="4">
        <v>0.56944444444444442</v>
      </c>
      <c r="S1587" s="6">
        <f t="shared" si="75"/>
        <v>45414.545138888891</v>
      </c>
      <c r="T1587" s="6">
        <f t="shared" si="76"/>
        <v>45414.569444444445</v>
      </c>
      <c r="U1587" s="92">
        <f t="shared" si="77"/>
        <v>2.4305555554747116E-2</v>
      </c>
      <c r="V1587" s="2" t="s">
        <v>25</v>
      </c>
      <c r="W1587" s="10" t="s">
        <v>26</v>
      </c>
    </row>
    <row r="1588" spans="1:23" ht="18" customHeight="1" x14ac:dyDescent="0.25">
      <c r="A1588" s="107">
        <v>1588</v>
      </c>
      <c r="B1588" s="26">
        <v>45414</v>
      </c>
      <c r="C1588" s="26" t="str">
        <f>TEXT(Table1[[#This Row],[CALL DATE]], "mmm yyy")</f>
        <v>May 2024</v>
      </c>
      <c r="D1588" s="27">
        <v>0.40277777777777801</v>
      </c>
      <c r="E1588" s="27">
        <v>0.40972222222222199</v>
      </c>
      <c r="F1588" s="130">
        <f>Table1[[#This Row],[CALL 
ATTENDED 
TIME]]-Table1[[#This Row],[CALL RECEIVED TIME]]</f>
        <v>6.9444444444439757E-3</v>
      </c>
      <c r="G1588" s="17" t="s">
        <v>3631</v>
      </c>
      <c r="H1588" s="5" t="s">
        <v>27</v>
      </c>
      <c r="I1588" s="5" t="s">
        <v>97</v>
      </c>
      <c r="J1588" s="77" t="s">
        <v>54</v>
      </c>
      <c r="K1588" s="2" t="s">
        <v>182</v>
      </c>
      <c r="L1588" s="29" t="s">
        <v>1159</v>
      </c>
      <c r="M1588" s="100" t="s">
        <v>1160</v>
      </c>
      <c r="N1588" s="34" t="s">
        <v>41</v>
      </c>
      <c r="O1588" s="34" t="s">
        <v>41</v>
      </c>
      <c r="P1588" s="26">
        <v>45414</v>
      </c>
      <c r="Q1588" s="26" t="str">
        <f>TEXT(Table1[[#This Row],[END DATE ]], "MMMM YYYY")</f>
        <v>May 2024</v>
      </c>
      <c r="R1588" s="27">
        <v>0.42361111111111099</v>
      </c>
      <c r="S1588" s="6">
        <f t="shared" si="75"/>
        <v>45414.402777777781</v>
      </c>
      <c r="T1588" s="6">
        <f t="shared" si="76"/>
        <v>45414.423611111109</v>
      </c>
      <c r="U1588" s="92">
        <f t="shared" si="77"/>
        <v>2.0833333328482695E-2</v>
      </c>
      <c r="V1588" s="2" t="s">
        <v>25</v>
      </c>
      <c r="W1588" s="2" t="s">
        <v>47</v>
      </c>
    </row>
    <row r="1589" spans="1:23" ht="18" customHeight="1" x14ac:dyDescent="0.25">
      <c r="A1589" s="107">
        <v>1589</v>
      </c>
      <c r="B1589" s="3">
        <v>45415</v>
      </c>
      <c r="C1589" s="3" t="str">
        <f>TEXT(Table1[[#This Row],[CALL DATE]], "mmm yyy")</f>
        <v>May 2024</v>
      </c>
      <c r="D1589" s="4">
        <v>0.89583333333333337</v>
      </c>
      <c r="E1589" s="4">
        <v>0.89930555555555547</v>
      </c>
      <c r="F1589" s="130">
        <f>Table1[[#This Row],[CALL 
ATTENDED 
TIME]]-Table1[[#This Row],[CALL RECEIVED TIME]]</f>
        <v>3.4722222222220989E-3</v>
      </c>
      <c r="G1589" s="24" t="s">
        <v>3494</v>
      </c>
      <c r="H1589" s="11" t="s">
        <v>32</v>
      </c>
      <c r="I1589" s="11" t="s">
        <v>31</v>
      </c>
      <c r="J1589" s="2" t="s">
        <v>171</v>
      </c>
      <c r="K1589" s="5" t="s">
        <v>1608</v>
      </c>
      <c r="L1589" s="18" t="s">
        <v>833</v>
      </c>
      <c r="M1589" s="86" t="s">
        <v>1161</v>
      </c>
      <c r="N1589" s="2" t="s">
        <v>159</v>
      </c>
      <c r="O1589" s="2" t="s">
        <v>41</v>
      </c>
      <c r="P1589" s="3">
        <v>45415</v>
      </c>
      <c r="Q1589" s="3" t="str">
        <f>TEXT(Table1[[#This Row],[END DATE ]], "MMMM YYYY")</f>
        <v>May 2024</v>
      </c>
      <c r="R1589" s="4">
        <v>0.94791666666666663</v>
      </c>
      <c r="S1589" s="6">
        <f t="shared" si="75"/>
        <v>45415.895833333336</v>
      </c>
      <c r="T1589" s="6">
        <f t="shared" si="76"/>
        <v>45415.947916666664</v>
      </c>
      <c r="U1589" s="92">
        <f t="shared" si="77"/>
        <v>5.2083333328482695E-2</v>
      </c>
      <c r="V1589" s="2" t="s">
        <v>25</v>
      </c>
      <c r="W1589" s="10" t="s">
        <v>26</v>
      </c>
    </row>
    <row r="1590" spans="1:23" ht="18" customHeight="1" x14ac:dyDescent="0.25">
      <c r="A1590" s="107">
        <v>1590</v>
      </c>
      <c r="B1590" s="3">
        <v>45415</v>
      </c>
      <c r="C1590" s="3" t="str">
        <f>TEXT(Table1[[#This Row],[CALL DATE]], "mmm yyy")</f>
        <v>May 2024</v>
      </c>
      <c r="D1590" s="4">
        <v>0.61458333333333304</v>
      </c>
      <c r="E1590" s="4">
        <v>0.61805555555555602</v>
      </c>
      <c r="F1590" s="130">
        <f>Table1[[#This Row],[CALL 
ATTENDED 
TIME]]-Table1[[#This Row],[CALL RECEIVED TIME]]</f>
        <v>3.472222222222987E-3</v>
      </c>
      <c r="G1590" s="17" t="s">
        <v>3680</v>
      </c>
      <c r="H1590" s="5" t="s">
        <v>376</v>
      </c>
      <c r="I1590" s="5" t="s">
        <v>377</v>
      </c>
      <c r="J1590" s="2" t="s">
        <v>21</v>
      </c>
      <c r="K1590" s="2" t="s">
        <v>55</v>
      </c>
      <c r="L1590" s="18" t="s">
        <v>130</v>
      </c>
      <c r="M1590" s="86" t="s">
        <v>1162</v>
      </c>
      <c r="N1590" s="2" t="s">
        <v>1002</v>
      </c>
      <c r="O1590" s="2" t="s">
        <v>41</v>
      </c>
      <c r="P1590" s="3">
        <v>45415</v>
      </c>
      <c r="Q1590" s="3" t="str">
        <f>TEXT(Table1[[#This Row],[END DATE ]], "MMMM YYYY")</f>
        <v>May 2024</v>
      </c>
      <c r="R1590" s="4">
        <v>0.63194444444444398</v>
      </c>
      <c r="S1590" s="6">
        <f t="shared" si="75"/>
        <v>45415.614583333336</v>
      </c>
      <c r="T1590" s="6">
        <f t="shared" si="76"/>
        <v>45415.631944444445</v>
      </c>
      <c r="U1590" s="92">
        <f t="shared" si="77"/>
        <v>1.7361111109494232E-2</v>
      </c>
      <c r="V1590" s="2" t="s">
        <v>25</v>
      </c>
      <c r="W1590" s="10" t="s">
        <v>26</v>
      </c>
    </row>
    <row r="1591" spans="1:23" ht="18" customHeight="1" x14ac:dyDescent="0.25">
      <c r="A1591" s="107">
        <v>1591</v>
      </c>
      <c r="B1591" s="3">
        <v>45415</v>
      </c>
      <c r="C1591" s="3" t="str">
        <f>TEXT(Table1[[#This Row],[CALL DATE]], "mmm yyy")</f>
        <v>May 2024</v>
      </c>
      <c r="D1591" s="4">
        <v>0.75</v>
      </c>
      <c r="E1591" s="4">
        <v>0.75138888888888899</v>
      </c>
      <c r="F1591" s="130">
        <f>Table1[[#This Row],[CALL 
ATTENDED 
TIME]]-Table1[[#This Row],[CALL RECEIVED TIME]]</f>
        <v>1.388888888888995E-3</v>
      </c>
      <c r="G1591" s="17" t="s">
        <v>532</v>
      </c>
      <c r="H1591" s="5" t="s">
        <v>533</v>
      </c>
      <c r="I1591" s="5" t="s">
        <v>534</v>
      </c>
      <c r="J1591" s="15" t="s">
        <v>21</v>
      </c>
      <c r="K1591" s="2" t="s">
        <v>179</v>
      </c>
      <c r="L1591" s="18" t="s">
        <v>22</v>
      </c>
      <c r="M1591" s="86" t="s">
        <v>953</v>
      </c>
      <c r="N1591" s="63" t="s">
        <v>41</v>
      </c>
      <c r="O1591" s="2" t="s">
        <v>41</v>
      </c>
      <c r="P1591" s="3">
        <v>45415</v>
      </c>
      <c r="Q1591" s="3" t="str">
        <f>TEXT(Table1[[#This Row],[END DATE ]], "MMMM YYYY")</f>
        <v>May 2024</v>
      </c>
      <c r="R1591" s="4">
        <v>0.76388888888888895</v>
      </c>
      <c r="S1591" s="6">
        <f t="shared" si="75"/>
        <v>45415.75</v>
      </c>
      <c r="T1591" s="6">
        <f t="shared" si="76"/>
        <v>45415.763888888891</v>
      </c>
      <c r="U1591" s="92">
        <f t="shared" si="77"/>
        <v>1.3888888890505768E-2</v>
      </c>
      <c r="V1591" s="2" t="s">
        <v>25</v>
      </c>
      <c r="W1591" s="10" t="s">
        <v>26</v>
      </c>
    </row>
    <row r="1592" spans="1:23" ht="18" customHeight="1" x14ac:dyDescent="0.25">
      <c r="A1592" s="107">
        <v>1592</v>
      </c>
      <c r="B1592" s="3">
        <v>45415</v>
      </c>
      <c r="C1592" s="3" t="str">
        <f>TEXT(Table1[[#This Row],[CALL DATE]], "mmm yyy")</f>
        <v>May 2024</v>
      </c>
      <c r="D1592" s="4">
        <v>0.3888888888888889</v>
      </c>
      <c r="E1592" s="4">
        <v>0.3923611111111111</v>
      </c>
      <c r="F1592" s="130">
        <f>Table1[[#This Row],[CALL 
ATTENDED 
TIME]]-Table1[[#This Row],[CALL RECEIVED TIME]]</f>
        <v>3.4722222222222099E-3</v>
      </c>
      <c r="G1592" s="17" t="s">
        <v>3641</v>
      </c>
      <c r="H1592" s="5" t="s">
        <v>36</v>
      </c>
      <c r="I1592" s="5" t="s">
        <v>37</v>
      </c>
      <c r="J1592" s="96" t="s">
        <v>38</v>
      </c>
      <c r="K1592" s="10" t="s">
        <v>45</v>
      </c>
      <c r="L1592" s="18" t="s">
        <v>336</v>
      </c>
      <c r="M1592" s="86" t="s">
        <v>1163</v>
      </c>
      <c r="N1592" s="2" t="s">
        <v>41</v>
      </c>
      <c r="O1592" s="2" t="s">
        <v>41</v>
      </c>
      <c r="P1592" s="3">
        <v>45415</v>
      </c>
      <c r="Q1592" s="3" t="str">
        <f>TEXT(Table1[[#This Row],[END DATE ]], "MMMM YYYY")</f>
        <v>May 2024</v>
      </c>
      <c r="R1592" s="4">
        <v>0.40625</v>
      </c>
      <c r="S1592" s="6">
        <f t="shared" si="75"/>
        <v>45415.388888888891</v>
      </c>
      <c r="T1592" s="6">
        <f t="shared" si="76"/>
        <v>45415.40625</v>
      </c>
      <c r="U1592" s="92">
        <f t="shared" si="77"/>
        <v>1.7361111109494232E-2</v>
      </c>
      <c r="V1592" s="2" t="s">
        <v>25</v>
      </c>
      <c r="W1592" s="2" t="s">
        <v>42</v>
      </c>
    </row>
    <row r="1593" spans="1:23" ht="18" customHeight="1" x14ac:dyDescent="0.25">
      <c r="A1593" s="107">
        <v>1593</v>
      </c>
      <c r="B1593" s="3">
        <v>45415</v>
      </c>
      <c r="C1593" s="3" t="str">
        <f>TEXT(Table1[[#This Row],[CALL DATE]], "mmm yyy")</f>
        <v>May 2024</v>
      </c>
      <c r="D1593" s="4">
        <v>0.4236111111111111</v>
      </c>
      <c r="E1593" s="4">
        <v>0.42708333333333331</v>
      </c>
      <c r="F1593" s="130">
        <f>Table1[[#This Row],[CALL 
ATTENDED 
TIME]]-Table1[[#This Row],[CALL RECEIVED TIME]]</f>
        <v>3.4722222222222099E-3</v>
      </c>
      <c r="G1593" s="17" t="s">
        <v>3635</v>
      </c>
      <c r="H1593" s="5" t="s">
        <v>128</v>
      </c>
      <c r="I1593" s="95" t="s">
        <v>250</v>
      </c>
      <c r="J1593" s="2" t="s">
        <v>38</v>
      </c>
      <c r="K1593" s="5" t="s">
        <v>1608</v>
      </c>
      <c r="L1593" s="18" t="s">
        <v>1164</v>
      </c>
      <c r="M1593" s="86" t="s">
        <v>1165</v>
      </c>
      <c r="N1593" s="2" t="s">
        <v>41</v>
      </c>
      <c r="O1593" s="2" t="s">
        <v>41</v>
      </c>
      <c r="P1593" s="3">
        <v>45415</v>
      </c>
      <c r="Q1593" s="3" t="str">
        <f>TEXT(Table1[[#This Row],[END DATE ]], "MMMM YYYY")</f>
        <v>May 2024</v>
      </c>
      <c r="R1593" s="4">
        <v>0.44444444444444442</v>
      </c>
      <c r="S1593" s="6">
        <f t="shared" si="75"/>
        <v>45415.423611111109</v>
      </c>
      <c r="T1593" s="6">
        <f t="shared" si="76"/>
        <v>45415.444444444445</v>
      </c>
      <c r="U1593" s="92">
        <f t="shared" si="77"/>
        <v>2.0833333335758653E-2</v>
      </c>
      <c r="V1593" s="2" t="s">
        <v>25</v>
      </c>
      <c r="W1593" s="2" t="s">
        <v>47</v>
      </c>
    </row>
    <row r="1594" spans="1:23" ht="18" customHeight="1" x14ac:dyDescent="0.25">
      <c r="A1594" s="107">
        <v>1594</v>
      </c>
      <c r="B1594" s="3">
        <v>45415</v>
      </c>
      <c r="C1594" s="3" t="str">
        <f>TEXT(Table1[[#This Row],[CALL DATE]], "mmm yyy")</f>
        <v>May 2024</v>
      </c>
      <c r="D1594" s="4">
        <v>0.4513888888888889</v>
      </c>
      <c r="E1594" s="4">
        <v>0.4548611111111111</v>
      </c>
      <c r="F1594" s="130">
        <f>Table1[[#This Row],[CALL 
ATTENDED 
TIME]]-Table1[[#This Row],[CALL RECEIVED TIME]]</f>
        <v>3.4722222222222099E-3</v>
      </c>
      <c r="G1594" s="17" t="s">
        <v>115</v>
      </c>
      <c r="H1594" s="5" t="s">
        <v>116</v>
      </c>
      <c r="I1594" s="5" t="s">
        <v>117</v>
      </c>
      <c r="J1594" s="2" t="s">
        <v>38</v>
      </c>
      <c r="K1594" s="5" t="s">
        <v>45</v>
      </c>
      <c r="L1594" s="18" t="s">
        <v>1166</v>
      </c>
      <c r="M1594" s="86" t="s">
        <v>1167</v>
      </c>
      <c r="N1594" s="2" t="s">
        <v>41</v>
      </c>
      <c r="O1594" s="2" t="s">
        <v>41</v>
      </c>
      <c r="P1594" s="3">
        <v>45415</v>
      </c>
      <c r="Q1594" s="3" t="str">
        <f>TEXT(Table1[[#This Row],[END DATE ]], "MMMM YYYY")</f>
        <v>May 2024</v>
      </c>
      <c r="R1594" s="4">
        <v>0.46875</v>
      </c>
      <c r="S1594" s="6">
        <f t="shared" si="75"/>
        <v>45415.451388888891</v>
      </c>
      <c r="T1594" s="6">
        <f t="shared" si="76"/>
        <v>45415.46875</v>
      </c>
      <c r="U1594" s="92">
        <f t="shared" si="77"/>
        <v>1.7361111109494232E-2</v>
      </c>
      <c r="V1594" s="2" t="s">
        <v>25</v>
      </c>
      <c r="W1594" s="2" t="s">
        <v>47</v>
      </c>
    </row>
    <row r="1595" spans="1:23" ht="18" customHeight="1" x14ac:dyDescent="0.25">
      <c r="A1595" s="107">
        <v>1595</v>
      </c>
      <c r="B1595" s="3">
        <v>45415</v>
      </c>
      <c r="C1595" s="3" t="str">
        <f>TEXT(Table1[[#This Row],[CALL DATE]], "mmm yyy")</f>
        <v>May 2024</v>
      </c>
      <c r="D1595" s="4">
        <v>0.36805555555555558</v>
      </c>
      <c r="E1595" s="4">
        <v>0.37152777777777779</v>
      </c>
      <c r="F1595" s="130">
        <f>Table1[[#This Row],[CALL 
ATTENDED 
TIME]]-Table1[[#This Row],[CALL RECEIVED TIME]]</f>
        <v>3.4722222222222099E-3</v>
      </c>
      <c r="G1595" s="17" t="s">
        <v>3651</v>
      </c>
      <c r="H1595" s="5" t="s">
        <v>43</v>
      </c>
      <c r="I1595" s="5" t="s">
        <v>849</v>
      </c>
      <c r="J1595" s="49" t="s">
        <v>77</v>
      </c>
      <c r="K1595" s="5" t="s">
        <v>45</v>
      </c>
      <c r="L1595" s="18" t="s">
        <v>845</v>
      </c>
      <c r="M1595" s="76" t="s">
        <v>1168</v>
      </c>
      <c r="N1595" s="2" t="s">
        <v>41</v>
      </c>
      <c r="O1595" s="2" t="s">
        <v>41</v>
      </c>
      <c r="P1595" s="3">
        <v>45415</v>
      </c>
      <c r="Q1595" s="3" t="str">
        <f>TEXT(Table1[[#This Row],[END DATE ]], "MMMM YYYY")</f>
        <v>May 2024</v>
      </c>
      <c r="R1595" s="4">
        <v>0.38541666666666669</v>
      </c>
      <c r="S1595" s="6">
        <f t="shared" si="75"/>
        <v>45415.368055555555</v>
      </c>
      <c r="T1595" s="6">
        <f t="shared" si="76"/>
        <v>45415.385416666664</v>
      </c>
      <c r="U1595" s="92">
        <f t="shared" si="77"/>
        <v>1.7361111109494232E-2</v>
      </c>
      <c r="V1595" s="2" t="s">
        <v>25</v>
      </c>
      <c r="W1595" s="2" t="s">
        <v>47</v>
      </c>
    </row>
    <row r="1596" spans="1:23" ht="18" customHeight="1" x14ac:dyDescent="0.25">
      <c r="A1596" s="107">
        <v>1596</v>
      </c>
      <c r="B1596" s="26">
        <v>45415</v>
      </c>
      <c r="C1596" s="26" t="str">
        <f>TEXT(Table1[[#This Row],[CALL DATE]], "mmm yyy")</f>
        <v>May 2024</v>
      </c>
      <c r="D1596" s="27">
        <v>0.42361111111111099</v>
      </c>
      <c r="E1596" s="27">
        <v>0.43055555555555602</v>
      </c>
      <c r="F1596" s="130">
        <f>Table1[[#This Row],[CALL 
ATTENDED 
TIME]]-Table1[[#This Row],[CALL RECEIVED TIME]]</f>
        <v>6.9444444444450304E-3</v>
      </c>
      <c r="G1596" s="17" t="s">
        <v>532</v>
      </c>
      <c r="H1596" s="5" t="s">
        <v>533</v>
      </c>
      <c r="I1596" s="5" t="s">
        <v>534</v>
      </c>
      <c r="J1596" s="5" t="s">
        <v>54</v>
      </c>
      <c r="K1596" s="43" t="s">
        <v>179</v>
      </c>
      <c r="L1596" s="29" t="s">
        <v>22</v>
      </c>
      <c r="M1596" s="100" t="s">
        <v>1169</v>
      </c>
      <c r="N1596" s="16" t="s">
        <v>1170</v>
      </c>
      <c r="O1596" s="2" t="s">
        <v>41</v>
      </c>
      <c r="P1596" s="26">
        <v>45415</v>
      </c>
      <c r="Q1596" s="26" t="str">
        <f>TEXT(Table1[[#This Row],[END DATE ]], "MMMM YYYY")</f>
        <v>May 2024</v>
      </c>
      <c r="R1596" s="27">
        <v>0.44444444444444398</v>
      </c>
      <c r="S1596" s="6">
        <f t="shared" si="75"/>
        <v>45415.423611111109</v>
      </c>
      <c r="T1596" s="6">
        <f t="shared" si="76"/>
        <v>45415.444444444445</v>
      </c>
      <c r="U1596" s="92">
        <f t="shared" si="77"/>
        <v>2.0833333335758653E-2</v>
      </c>
      <c r="V1596" s="2" t="s">
        <v>25</v>
      </c>
      <c r="W1596" s="10" t="s">
        <v>26</v>
      </c>
    </row>
    <row r="1597" spans="1:23" ht="18" customHeight="1" x14ac:dyDescent="0.25">
      <c r="A1597" s="107">
        <v>1597</v>
      </c>
      <c r="B1597" s="36">
        <v>45416</v>
      </c>
      <c r="C1597" s="36" t="str">
        <f>TEXT(Table1[[#This Row],[CALL DATE]], "mmm yyy")</f>
        <v>May 2024</v>
      </c>
      <c r="D1597" s="21">
        <v>0.4375</v>
      </c>
      <c r="E1597" s="21">
        <v>0.44097222222222199</v>
      </c>
      <c r="F1597" s="130">
        <f>Table1[[#This Row],[CALL 
ATTENDED 
TIME]]-Table1[[#This Row],[CALL RECEIVED TIME]]</f>
        <v>3.4722222222219878E-3</v>
      </c>
      <c r="G1597" s="17" t="s">
        <v>3631</v>
      </c>
      <c r="H1597" s="5" t="s">
        <v>27</v>
      </c>
      <c r="I1597" s="5" t="s">
        <v>97</v>
      </c>
      <c r="J1597" s="37" t="s">
        <v>443</v>
      </c>
      <c r="K1597" s="2" t="s">
        <v>182</v>
      </c>
      <c r="L1597" s="22" t="s">
        <v>1171</v>
      </c>
      <c r="M1597" s="78" t="s">
        <v>505</v>
      </c>
      <c r="N1597" s="23" t="s">
        <v>41</v>
      </c>
      <c r="O1597" s="23" t="s">
        <v>41</v>
      </c>
      <c r="P1597" s="36">
        <v>45416</v>
      </c>
      <c r="Q1597" s="36" t="str">
        <f>TEXT(Table1[[#This Row],[END DATE ]], "MMMM YYYY")</f>
        <v>May 2024</v>
      </c>
      <c r="R1597" s="21">
        <v>0.44444444444444398</v>
      </c>
      <c r="S1597" s="6">
        <f t="shared" si="75"/>
        <v>45416.4375</v>
      </c>
      <c r="T1597" s="6">
        <f t="shared" si="76"/>
        <v>45416.444444444445</v>
      </c>
      <c r="U1597" s="92">
        <f t="shared" si="77"/>
        <v>6.9444444452528842E-3</v>
      </c>
      <c r="V1597" s="2" t="s">
        <v>25</v>
      </c>
      <c r="W1597" s="2" t="s">
        <v>47</v>
      </c>
    </row>
    <row r="1598" spans="1:23" ht="18" customHeight="1" x14ac:dyDescent="0.25">
      <c r="A1598" s="107">
        <v>1598</v>
      </c>
      <c r="B1598" s="36">
        <v>45416</v>
      </c>
      <c r="C1598" s="36" t="str">
        <f>TEXT(Table1[[#This Row],[CALL DATE]], "mmm yyy")</f>
        <v>May 2024</v>
      </c>
      <c r="D1598" s="21">
        <v>0.44097222222222199</v>
      </c>
      <c r="E1598" s="21">
        <v>0.44791666666666702</v>
      </c>
      <c r="F1598" s="130">
        <f>Table1[[#This Row],[CALL 
ATTENDED 
TIME]]-Table1[[#This Row],[CALL RECEIVED TIME]]</f>
        <v>6.9444444444450304E-3</v>
      </c>
      <c r="G1598" s="17" t="s">
        <v>3631</v>
      </c>
      <c r="H1598" s="5" t="s">
        <v>27</v>
      </c>
      <c r="I1598" s="5" t="s">
        <v>97</v>
      </c>
      <c r="J1598" s="37" t="s">
        <v>443</v>
      </c>
      <c r="K1598" s="2" t="s">
        <v>182</v>
      </c>
      <c r="L1598" s="22" t="s">
        <v>3412</v>
      </c>
      <c r="M1598" s="78" t="s">
        <v>1172</v>
      </c>
      <c r="N1598" s="23" t="s">
        <v>41</v>
      </c>
      <c r="O1598" s="23" t="s">
        <v>41</v>
      </c>
      <c r="P1598" s="36">
        <v>45416</v>
      </c>
      <c r="Q1598" s="36" t="str">
        <f>TEXT(Table1[[#This Row],[END DATE ]], "MMMM YYYY")</f>
        <v>May 2024</v>
      </c>
      <c r="R1598" s="21">
        <v>0.44791666666666702</v>
      </c>
      <c r="S1598" s="6">
        <f t="shared" si="75"/>
        <v>45416.440972222219</v>
      </c>
      <c r="T1598" s="6">
        <f t="shared" si="76"/>
        <v>45416.447916666664</v>
      </c>
      <c r="U1598" s="92">
        <f t="shared" si="77"/>
        <v>6.9444444452528842E-3</v>
      </c>
      <c r="V1598" s="2" t="s">
        <v>25</v>
      </c>
      <c r="W1598" s="2" t="s">
        <v>47</v>
      </c>
    </row>
    <row r="1599" spans="1:23" ht="18" customHeight="1" x14ac:dyDescent="0.25">
      <c r="A1599" s="107">
        <v>1599</v>
      </c>
      <c r="B1599" s="93">
        <v>45416</v>
      </c>
      <c r="C1599" s="93" t="str">
        <f>TEXT(Table1[[#This Row],[CALL DATE]], "mmm yyy")</f>
        <v>May 2024</v>
      </c>
      <c r="D1599" s="89">
        <v>0.5</v>
      </c>
      <c r="E1599" s="89">
        <v>0.50347222222222199</v>
      </c>
      <c r="F1599" s="130">
        <f>Table1[[#This Row],[CALL 
ATTENDED 
TIME]]-Table1[[#This Row],[CALL RECEIVED TIME]]</f>
        <v>3.4722222222219878E-3</v>
      </c>
      <c r="G1599" s="41" t="s">
        <v>3676</v>
      </c>
      <c r="H1599" s="40" t="s">
        <v>43</v>
      </c>
      <c r="I1599" s="40" t="s">
        <v>205</v>
      </c>
      <c r="J1599" s="94" t="s">
        <v>443</v>
      </c>
      <c r="K1599" s="2" t="s">
        <v>111</v>
      </c>
      <c r="L1599" s="98" t="s">
        <v>684</v>
      </c>
      <c r="M1599" s="101" t="s">
        <v>3568</v>
      </c>
      <c r="N1599" s="63" t="s">
        <v>41</v>
      </c>
      <c r="O1599" s="2" t="s">
        <v>41</v>
      </c>
      <c r="P1599" s="36">
        <v>45416</v>
      </c>
      <c r="Q1599" s="36" t="str">
        <f>TEXT(Table1[[#This Row],[END DATE ]], "MMMM YYYY")</f>
        <v>May 2024</v>
      </c>
      <c r="R1599" s="21">
        <v>0.50694444444444398</v>
      </c>
      <c r="S1599" s="6">
        <f t="shared" si="75"/>
        <v>45416.5</v>
      </c>
      <c r="T1599" s="6">
        <f t="shared" si="76"/>
        <v>45416.506944444445</v>
      </c>
      <c r="U1599" s="92">
        <f t="shared" si="77"/>
        <v>6.9444444452528842E-3</v>
      </c>
      <c r="V1599" s="2" t="s">
        <v>25</v>
      </c>
      <c r="W1599" s="10" t="s">
        <v>26</v>
      </c>
    </row>
    <row r="1600" spans="1:23" ht="18" customHeight="1" x14ac:dyDescent="0.25">
      <c r="A1600" s="107">
        <v>1600</v>
      </c>
      <c r="B1600" s="3">
        <v>45416</v>
      </c>
      <c r="C1600" s="3" t="str">
        <f>TEXT(Table1[[#This Row],[CALL DATE]], "mmm yyy")</f>
        <v>May 2024</v>
      </c>
      <c r="D1600" s="4">
        <v>0.46527777777777773</v>
      </c>
      <c r="E1600" s="4">
        <v>0.46875</v>
      </c>
      <c r="F1600" s="130">
        <f>Table1[[#This Row],[CALL 
ATTENDED 
TIME]]-Table1[[#This Row],[CALL RECEIVED TIME]]</f>
        <v>3.4722222222222654E-3</v>
      </c>
      <c r="G1600" s="17" t="s">
        <v>958</v>
      </c>
      <c r="H1600" s="5" t="s">
        <v>959</v>
      </c>
      <c r="I1600" s="5" t="s">
        <v>960</v>
      </c>
      <c r="J1600" s="14" t="s">
        <v>38</v>
      </c>
      <c r="K1600" s="2" t="s">
        <v>55</v>
      </c>
      <c r="L1600" s="18" t="s">
        <v>22</v>
      </c>
      <c r="M1600" s="86" t="s">
        <v>1173</v>
      </c>
      <c r="N1600" s="63" t="s">
        <v>41</v>
      </c>
      <c r="O1600" s="2" t="s">
        <v>41</v>
      </c>
      <c r="P1600" s="3">
        <v>45416</v>
      </c>
      <c r="Q1600" s="3" t="str">
        <f>TEXT(Table1[[#This Row],[END DATE ]], "MMMM YYYY")</f>
        <v>May 2024</v>
      </c>
      <c r="R1600" s="4">
        <v>0.4861111111111111</v>
      </c>
      <c r="S1600" s="6">
        <f t="shared" si="75"/>
        <v>45416.465277777781</v>
      </c>
      <c r="T1600" s="6">
        <f t="shared" si="76"/>
        <v>45416.486111111109</v>
      </c>
      <c r="U1600" s="92">
        <f t="shared" si="77"/>
        <v>2.0833333328482695E-2</v>
      </c>
      <c r="V1600" s="2" t="s">
        <v>25</v>
      </c>
      <c r="W1600" s="10" t="s">
        <v>26</v>
      </c>
    </row>
    <row r="1601" spans="1:23" ht="18" customHeight="1" x14ac:dyDescent="0.25">
      <c r="A1601" s="107">
        <v>1601</v>
      </c>
      <c r="B1601" s="3">
        <v>45416</v>
      </c>
      <c r="C1601" s="3" t="str">
        <f>TEXT(Table1[[#This Row],[CALL DATE]], "mmm yyy")</f>
        <v>May 2024</v>
      </c>
      <c r="D1601" s="4">
        <v>0.50347222222222221</v>
      </c>
      <c r="E1601" s="47">
        <v>0.50694444444444442</v>
      </c>
      <c r="F1601" s="130">
        <f>Table1[[#This Row],[CALL 
ATTENDED 
TIME]]-Table1[[#This Row],[CALL RECEIVED TIME]]</f>
        <v>3.4722222222222099E-3</v>
      </c>
      <c r="G1601" s="17" t="s">
        <v>3639</v>
      </c>
      <c r="H1601" s="5" t="s">
        <v>3361</v>
      </c>
      <c r="I1601" s="5" t="s">
        <v>245</v>
      </c>
      <c r="J1601" s="14" t="s">
        <v>38</v>
      </c>
      <c r="K1601" s="2" t="s">
        <v>111</v>
      </c>
      <c r="L1601" s="18" t="s">
        <v>22</v>
      </c>
      <c r="M1601" s="86" t="s">
        <v>1174</v>
      </c>
      <c r="N1601" s="2" t="s">
        <v>1175</v>
      </c>
      <c r="O1601" s="2" t="s">
        <v>41</v>
      </c>
      <c r="P1601" s="3">
        <v>45416</v>
      </c>
      <c r="Q1601" s="3" t="str">
        <f>TEXT(Table1[[#This Row],[END DATE ]], "MMMM YYYY")</f>
        <v>May 2024</v>
      </c>
      <c r="R1601" s="4">
        <v>0.52083333333333337</v>
      </c>
      <c r="S1601" s="6">
        <f t="shared" ref="S1601:S1664" si="78">B1601+D1601</f>
        <v>45416.503472222219</v>
      </c>
      <c r="T1601" s="6">
        <f t="shared" si="76"/>
        <v>45416.520833333336</v>
      </c>
      <c r="U1601" s="92">
        <f t="shared" si="77"/>
        <v>1.7361111116770189E-2</v>
      </c>
      <c r="V1601" s="2" t="s">
        <v>25</v>
      </c>
      <c r="W1601" s="2" t="s">
        <v>42</v>
      </c>
    </row>
    <row r="1602" spans="1:23" ht="18" customHeight="1" x14ac:dyDescent="0.25">
      <c r="A1602" s="107">
        <v>1602</v>
      </c>
      <c r="B1602" s="3">
        <v>45416</v>
      </c>
      <c r="C1602" s="3" t="str">
        <f>TEXT(Table1[[#This Row],[CALL DATE]], "mmm yyy")</f>
        <v>May 2024</v>
      </c>
      <c r="D1602" s="4">
        <v>0.59375</v>
      </c>
      <c r="E1602" s="4">
        <v>0.59722222222222221</v>
      </c>
      <c r="F1602" s="130">
        <f>Table1[[#This Row],[CALL 
ATTENDED 
TIME]]-Table1[[#This Row],[CALL RECEIVED TIME]]</f>
        <v>3.4722222222222099E-3</v>
      </c>
      <c r="G1602" s="17" t="s">
        <v>514</v>
      </c>
      <c r="H1602" s="5" t="s">
        <v>43</v>
      </c>
      <c r="I1602" s="5" t="s">
        <v>515</v>
      </c>
      <c r="J1602" s="2" t="s">
        <v>38</v>
      </c>
      <c r="K1602" s="5" t="s">
        <v>1608</v>
      </c>
      <c r="L1602" s="18" t="s">
        <v>1176</v>
      </c>
      <c r="M1602" s="86" t="s">
        <v>1177</v>
      </c>
      <c r="N1602" s="2" t="s">
        <v>1178</v>
      </c>
      <c r="O1602" s="2" t="s">
        <v>41</v>
      </c>
      <c r="P1602" s="3">
        <v>45416</v>
      </c>
      <c r="Q1602" s="3" t="str">
        <f>TEXT(Table1[[#This Row],[END DATE ]], "MMMM YYYY")</f>
        <v>May 2024</v>
      </c>
      <c r="R1602" s="4">
        <v>0.61805555555555558</v>
      </c>
      <c r="S1602" s="6">
        <f t="shared" si="78"/>
        <v>45416.59375</v>
      </c>
      <c r="T1602" s="6">
        <f t="shared" si="76"/>
        <v>45416.618055555555</v>
      </c>
      <c r="U1602" s="92">
        <f t="shared" si="77"/>
        <v>2.4305555554747116E-2</v>
      </c>
      <c r="V1602" s="2" t="s">
        <v>25</v>
      </c>
      <c r="W1602" s="2" t="s">
        <v>47</v>
      </c>
    </row>
    <row r="1603" spans="1:23" ht="18" customHeight="1" x14ac:dyDescent="0.25">
      <c r="A1603" s="107">
        <v>1603</v>
      </c>
      <c r="B1603" s="3">
        <v>45417</v>
      </c>
      <c r="C1603" s="3" t="str">
        <f>TEXT(Table1[[#This Row],[CALL DATE]], "mmm yyy")</f>
        <v>May 2024</v>
      </c>
      <c r="D1603" s="4">
        <v>0.91666666666666663</v>
      </c>
      <c r="E1603" s="4">
        <v>0.92013888888888884</v>
      </c>
      <c r="F1603" s="130">
        <f>Table1[[#This Row],[CALL 
ATTENDED 
TIME]]-Table1[[#This Row],[CALL RECEIVED TIME]]</f>
        <v>3.4722222222222099E-3</v>
      </c>
      <c r="G1603" s="17" t="s">
        <v>3641</v>
      </c>
      <c r="H1603" s="5" t="s">
        <v>36</v>
      </c>
      <c r="I1603" s="5" t="s">
        <v>161</v>
      </c>
      <c r="J1603" s="2" t="s">
        <v>171</v>
      </c>
      <c r="K1603" s="2" t="s">
        <v>162</v>
      </c>
      <c r="L1603" s="18" t="s">
        <v>336</v>
      </c>
      <c r="M1603" s="86" t="s">
        <v>1179</v>
      </c>
      <c r="N1603" s="2" t="s">
        <v>41</v>
      </c>
      <c r="O1603" s="2" t="s">
        <v>41</v>
      </c>
      <c r="P1603" s="3">
        <v>45417</v>
      </c>
      <c r="Q1603" s="3" t="str">
        <f>TEXT(Table1[[#This Row],[END DATE ]], "MMMM YYYY")</f>
        <v>May 2024</v>
      </c>
      <c r="R1603" s="4">
        <v>0.9375</v>
      </c>
      <c r="S1603" s="6">
        <f t="shared" si="78"/>
        <v>45417.916666666664</v>
      </c>
      <c r="T1603" s="6">
        <f t="shared" si="76"/>
        <v>45417.9375</v>
      </c>
      <c r="U1603" s="92">
        <f t="shared" si="77"/>
        <v>2.0833333335758653E-2</v>
      </c>
      <c r="V1603" s="2" t="s">
        <v>25</v>
      </c>
      <c r="W1603" s="2" t="s">
        <v>42</v>
      </c>
    </row>
    <row r="1604" spans="1:23" ht="18" customHeight="1" x14ac:dyDescent="0.25">
      <c r="A1604" s="107">
        <v>1604</v>
      </c>
      <c r="B1604" s="3">
        <v>45417</v>
      </c>
      <c r="C1604" s="3" t="str">
        <f>TEXT(Table1[[#This Row],[CALL DATE]], "mmm yyy")</f>
        <v>May 2024</v>
      </c>
      <c r="D1604" s="4">
        <v>0.9375</v>
      </c>
      <c r="E1604" s="4">
        <v>0.94097222222222221</v>
      </c>
      <c r="F1604" s="130">
        <f>Table1[[#This Row],[CALL 
ATTENDED 
TIME]]-Table1[[#This Row],[CALL RECEIVED TIME]]</f>
        <v>3.4722222222222099E-3</v>
      </c>
      <c r="G1604" s="17" t="s">
        <v>3641</v>
      </c>
      <c r="H1604" s="5" t="s">
        <v>36</v>
      </c>
      <c r="I1604" s="5" t="s">
        <v>161</v>
      </c>
      <c r="J1604" s="2" t="s">
        <v>171</v>
      </c>
      <c r="K1604" s="2" t="s">
        <v>162</v>
      </c>
      <c r="L1604" s="18" t="s">
        <v>336</v>
      </c>
      <c r="M1604" s="86" t="s">
        <v>1180</v>
      </c>
      <c r="N1604" s="2" t="s">
        <v>41</v>
      </c>
      <c r="O1604" s="2" t="s">
        <v>41</v>
      </c>
      <c r="P1604" s="3">
        <v>45417</v>
      </c>
      <c r="Q1604" s="3" t="str">
        <f>TEXT(Table1[[#This Row],[END DATE ]], "MMMM YYYY")</f>
        <v>May 2024</v>
      </c>
      <c r="R1604" s="4">
        <v>0.95138888888888884</v>
      </c>
      <c r="S1604" s="6">
        <f t="shared" si="78"/>
        <v>45417.9375</v>
      </c>
      <c r="T1604" s="6">
        <f t="shared" si="76"/>
        <v>45417.951388888891</v>
      </c>
      <c r="U1604" s="92">
        <f t="shared" si="77"/>
        <v>1.3888888890505768E-2</v>
      </c>
      <c r="V1604" s="2" t="s">
        <v>25</v>
      </c>
      <c r="W1604" s="2" t="s">
        <v>42</v>
      </c>
    </row>
    <row r="1605" spans="1:23" ht="18" customHeight="1" x14ac:dyDescent="0.25">
      <c r="A1605" s="107">
        <v>1605</v>
      </c>
      <c r="B1605" s="3">
        <v>45417</v>
      </c>
      <c r="C1605" s="3" t="str">
        <f>TEXT(Table1[[#This Row],[CALL DATE]], "mmm yyy")</f>
        <v>May 2024</v>
      </c>
      <c r="D1605" s="4">
        <v>0.95138888888888884</v>
      </c>
      <c r="E1605" s="4">
        <v>0.95138888888888884</v>
      </c>
      <c r="F1605" s="130">
        <f>Table1[[#This Row],[CALL 
ATTENDED 
TIME]]-Table1[[#This Row],[CALL RECEIVED TIME]]</f>
        <v>0</v>
      </c>
      <c r="G1605" s="17" t="s">
        <v>3641</v>
      </c>
      <c r="H1605" s="5" t="s">
        <v>36</v>
      </c>
      <c r="I1605" s="5" t="s">
        <v>37</v>
      </c>
      <c r="J1605" s="2" t="s">
        <v>171</v>
      </c>
      <c r="K1605" s="2" t="s">
        <v>162</v>
      </c>
      <c r="L1605" s="18" t="s">
        <v>336</v>
      </c>
      <c r="M1605" s="86" t="s">
        <v>1180</v>
      </c>
      <c r="N1605" s="2" t="s">
        <v>41</v>
      </c>
      <c r="O1605" s="2" t="s">
        <v>41</v>
      </c>
      <c r="P1605" s="3">
        <v>45417</v>
      </c>
      <c r="Q1605" s="3" t="str">
        <f>TEXT(Table1[[#This Row],[END DATE ]], "MMMM YYYY")</f>
        <v>May 2024</v>
      </c>
      <c r="R1605" s="4">
        <v>0.97916666666666663</v>
      </c>
      <c r="S1605" s="6">
        <f t="shared" si="78"/>
        <v>45417.951388888891</v>
      </c>
      <c r="T1605" s="6">
        <f t="shared" si="76"/>
        <v>45417.979166666664</v>
      </c>
      <c r="U1605" s="92">
        <f t="shared" si="77"/>
        <v>2.7777777773735579E-2</v>
      </c>
      <c r="V1605" s="2" t="s">
        <v>25</v>
      </c>
      <c r="W1605" s="2" t="s">
        <v>42</v>
      </c>
    </row>
    <row r="1606" spans="1:23" ht="18" customHeight="1" x14ac:dyDescent="0.25">
      <c r="A1606" s="107">
        <v>1606</v>
      </c>
      <c r="B1606" s="36">
        <v>45417</v>
      </c>
      <c r="C1606" s="36" t="str">
        <f>TEXT(Table1[[#This Row],[CALL DATE]], "mmm yyy")</f>
        <v>May 2024</v>
      </c>
      <c r="D1606" s="21">
        <v>0.63888888888888895</v>
      </c>
      <c r="E1606" s="21">
        <v>0.64236111111111105</v>
      </c>
      <c r="F1606" s="130">
        <f>Table1[[#This Row],[CALL 
ATTENDED 
TIME]]-Table1[[#This Row],[CALL RECEIVED TIME]]</f>
        <v>3.4722222222220989E-3</v>
      </c>
      <c r="G1606" s="17" t="s">
        <v>3678</v>
      </c>
      <c r="H1606" s="5" t="s">
        <v>27</v>
      </c>
      <c r="I1606" s="5" t="s">
        <v>1181</v>
      </c>
      <c r="J1606" s="10" t="s">
        <v>443</v>
      </c>
      <c r="K1606" s="2" t="s">
        <v>55</v>
      </c>
      <c r="L1606" s="22" t="s">
        <v>1182</v>
      </c>
      <c r="M1606" s="78" t="s">
        <v>505</v>
      </c>
      <c r="N1606" s="63" t="s">
        <v>41</v>
      </c>
      <c r="O1606" s="2" t="s">
        <v>41</v>
      </c>
      <c r="P1606" s="36">
        <v>45417</v>
      </c>
      <c r="Q1606" s="36" t="str">
        <f>TEXT(Table1[[#This Row],[END DATE ]], "MMMM YYYY")</f>
        <v>May 2024</v>
      </c>
      <c r="R1606" s="21">
        <v>0.64583333333333304</v>
      </c>
      <c r="S1606" s="6">
        <f t="shared" si="78"/>
        <v>45417.638888888891</v>
      </c>
      <c r="T1606" s="6">
        <f t="shared" si="76"/>
        <v>45417.645833333336</v>
      </c>
      <c r="U1606" s="92">
        <f t="shared" si="77"/>
        <v>6.9444444452528842E-3</v>
      </c>
      <c r="V1606" s="2" t="s">
        <v>25</v>
      </c>
      <c r="W1606" s="10" t="s">
        <v>26</v>
      </c>
    </row>
    <row r="1607" spans="1:23" ht="18" customHeight="1" x14ac:dyDescent="0.25">
      <c r="A1607" s="107">
        <v>1607</v>
      </c>
      <c r="B1607" s="3">
        <v>45418</v>
      </c>
      <c r="C1607" s="3" t="str">
        <f>TEXT(Table1[[#This Row],[CALL DATE]], "mmm yyy")</f>
        <v>May 2024</v>
      </c>
      <c r="D1607" s="4">
        <v>2.0833333333333332E-2</v>
      </c>
      <c r="E1607" s="4">
        <v>2.4305555555555556E-2</v>
      </c>
      <c r="F1607" s="130">
        <f>Table1[[#This Row],[CALL 
ATTENDED 
TIME]]-Table1[[#This Row],[CALL RECEIVED TIME]]</f>
        <v>3.4722222222222238E-3</v>
      </c>
      <c r="G1607" s="17" t="s">
        <v>3641</v>
      </c>
      <c r="H1607" s="5" t="s">
        <v>36</v>
      </c>
      <c r="I1607" s="5" t="s">
        <v>37</v>
      </c>
      <c r="J1607" s="2" t="s">
        <v>171</v>
      </c>
      <c r="K1607" s="2" t="s">
        <v>162</v>
      </c>
      <c r="L1607" s="18" t="s">
        <v>336</v>
      </c>
      <c r="M1607" s="86" t="s">
        <v>1183</v>
      </c>
      <c r="N1607" s="2" t="s">
        <v>41</v>
      </c>
      <c r="O1607" s="2" t="s">
        <v>41</v>
      </c>
      <c r="P1607" s="3">
        <v>45418</v>
      </c>
      <c r="Q1607" s="3" t="str">
        <f>TEXT(Table1[[#This Row],[END DATE ]], "MMMM YYYY")</f>
        <v>May 2024</v>
      </c>
      <c r="R1607" s="4">
        <v>6.25E-2</v>
      </c>
      <c r="S1607" s="6">
        <f t="shared" si="78"/>
        <v>45418.020833333336</v>
      </c>
      <c r="T1607" s="6">
        <f t="shared" ref="T1607:T1670" si="79">P1607+R1607</f>
        <v>45418.0625</v>
      </c>
      <c r="U1607" s="92">
        <f t="shared" ref="U1607:U1670" si="80">T1607-S1607</f>
        <v>4.1666666664241347E-2</v>
      </c>
      <c r="V1607" s="2" t="s">
        <v>25</v>
      </c>
      <c r="W1607" s="2" t="s">
        <v>42</v>
      </c>
    </row>
    <row r="1608" spans="1:23" ht="18" customHeight="1" x14ac:dyDescent="0.25">
      <c r="A1608" s="107">
        <v>1608</v>
      </c>
      <c r="B1608" s="3">
        <v>45418</v>
      </c>
      <c r="C1608" s="3" t="str">
        <f>TEXT(Table1[[#This Row],[CALL DATE]], "mmm yyy")</f>
        <v>May 2024</v>
      </c>
      <c r="D1608" s="4">
        <v>0.71180555555555503</v>
      </c>
      <c r="E1608" s="4">
        <v>0.71527777777777801</v>
      </c>
      <c r="F1608" s="130">
        <f>Table1[[#This Row],[CALL 
ATTENDED 
TIME]]-Table1[[#This Row],[CALL RECEIVED TIME]]</f>
        <v>3.472222222222987E-3</v>
      </c>
      <c r="G1608" s="17" t="s">
        <v>3654</v>
      </c>
      <c r="H1608" s="5" t="s">
        <v>27</v>
      </c>
      <c r="I1608" s="5" t="s">
        <v>145</v>
      </c>
      <c r="J1608" s="2" t="s">
        <v>21</v>
      </c>
      <c r="K1608" s="2" t="s">
        <v>182</v>
      </c>
      <c r="L1608" s="18" t="s">
        <v>1184</v>
      </c>
      <c r="M1608" s="86" t="s">
        <v>1185</v>
      </c>
      <c r="N1608" s="2" t="s">
        <v>3337</v>
      </c>
      <c r="O1608" s="2" t="s">
        <v>41</v>
      </c>
      <c r="P1608" s="3">
        <v>45418</v>
      </c>
      <c r="Q1608" s="3" t="str">
        <f>TEXT(Table1[[#This Row],[END DATE ]], "MMMM YYYY")</f>
        <v>May 2024</v>
      </c>
      <c r="R1608" s="4">
        <v>0.72569444444444497</v>
      </c>
      <c r="S1608" s="6">
        <f t="shared" si="78"/>
        <v>45418.711805555555</v>
      </c>
      <c r="T1608" s="6">
        <f t="shared" si="79"/>
        <v>45418.725694444445</v>
      </c>
      <c r="U1608" s="92">
        <f t="shared" si="80"/>
        <v>1.3888888890505768E-2</v>
      </c>
      <c r="V1608" s="2" t="s">
        <v>25</v>
      </c>
      <c r="W1608" s="10" t="s">
        <v>26</v>
      </c>
    </row>
    <row r="1609" spans="1:23" ht="18" customHeight="1" x14ac:dyDescent="0.25">
      <c r="A1609" s="107">
        <v>1609</v>
      </c>
      <c r="B1609" s="3">
        <v>45418</v>
      </c>
      <c r="C1609" s="3" t="str">
        <f>TEXT(Table1[[#This Row],[CALL DATE]], "mmm yyy")</f>
        <v>May 2024</v>
      </c>
      <c r="D1609" s="4">
        <v>0.73263888888888895</v>
      </c>
      <c r="E1609" s="4">
        <v>0.73402777777777795</v>
      </c>
      <c r="F1609" s="130">
        <f>Table1[[#This Row],[CALL 
ATTENDED 
TIME]]-Table1[[#This Row],[CALL RECEIVED TIME]]</f>
        <v>1.388888888888995E-3</v>
      </c>
      <c r="G1609" s="17" t="s">
        <v>3654</v>
      </c>
      <c r="H1609" s="5" t="s">
        <v>27</v>
      </c>
      <c r="I1609" s="5" t="s">
        <v>28</v>
      </c>
      <c r="J1609" s="2" t="s">
        <v>21</v>
      </c>
      <c r="K1609" s="5" t="s">
        <v>218</v>
      </c>
      <c r="L1609" s="18" t="s">
        <v>699</v>
      </c>
      <c r="M1609" s="86" t="s">
        <v>1187</v>
      </c>
      <c r="N1609" s="2" t="s">
        <v>1188</v>
      </c>
      <c r="O1609" s="2" t="s">
        <v>41</v>
      </c>
      <c r="P1609" s="3">
        <v>45418</v>
      </c>
      <c r="Q1609" s="3" t="str">
        <f>TEXT(Table1[[#This Row],[END DATE ]], "MMMM YYYY")</f>
        <v>May 2024</v>
      </c>
      <c r="R1609" s="4">
        <v>0.73958333333333304</v>
      </c>
      <c r="S1609" s="6">
        <f t="shared" si="78"/>
        <v>45418.732638888891</v>
      </c>
      <c r="T1609" s="6">
        <f t="shared" si="79"/>
        <v>45418.739583333336</v>
      </c>
      <c r="U1609" s="92">
        <f t="shared" si="80"/>
        <v>6.9444444452528842E-3</v>
      </c>
      <c r="V1609" s="2" t="s">
        <v>25</v>
      </c>
      <c r="W1609" s="10" t="s">
        <v>26</v>
      </c>
    </row>
    <row r="1610" spans="1:23" ht="18" customHeight="1" x14ac:dyDescent="0.25">
      <c r="A1610" s="107">
        <v>1610</v>
      </c>
      <c r="B1610" s="3">
        <v>45418</v>
      </c>
      <c r="C1610" s="3" t="str">
        <f>TEXT(Table1[[#This Row],[CALL DATE]], "mmm yyy")</f>
        <v>May 2024</v>
      </c>
      <c r="D1610" s="4">
        <v>0.73958333333333304</v>
      </c>
      <c r="E1610" s="4">
        <v>0.73958333333333304</v>
      </c>
      <c r="F1610" s="130">
        <f>Table1[[#This Row],[CALL 
ATTENDED 
TIME]]-Table1[[#This Row],[CALL RECEIVED TIME]]</f>
        <v>0</v>
      </c>
      <c r="G1610" s="17" t="s">
        <v>3654</v>
      </c>
      <c r="H1610" s="5" t="s">
        <v>27</v>
      </c>
      <c r="I1610" s="5" t="s">
        <v>28</v>
      </c>
      <c r="J1610" s="2" t="s">
        <v>21</v>
      </c>
      <c r="K1610" s="5" t="s">
        <v>218</v>
      </c>
      <c r="L1610" s="18" t="s">
        <v>699</v>
      </c>
      <c r="M1610" s="86" t="s">
        <v>1187</v>
      </c>
      <c r="N1610" s="2" t="s">
        <v>1188</v>
      </c>
      <c r="O1610" s="2" t="s">
        <v>41</v>
      </c>
      <c r="P1610" s="3">
        <v>45418</v>
      </c>
      <c r="Q1610" s="3" t="str">
        <f>TEXT(Table1[[#This Row],[END DATE ]], "MMMM YYYY")</f>
        <v>May 2024</v>
      </c>
      <c r="R1610" s="4">
        <v>0.75</v>
      </c>
      <c r="S1610" s="6">
        <f t="shared" si="78"/>
        <v>45418.739583333336</v>
      </c>
      <c r="T1610" s="6">
        <f t="shared" si="79"/>
        <v>45418.75</v>
      </c>
      <c r="U1610" s="92">
        <f t="shared" si="80"/>
        <v>1.0416666664241347E-2</v>
      </c>
      <c r="V1610" s="2" t="s">
        <v>25</v>
      </c>
      <c r="W1610" s="10" t="s">
        <v>26</v>
      </c>
    </row>
    <row r="1611" spans="1:23" ht="18" customHeight="1" x14ac:dyDescent="0.25">
      <c r="A1611" s="107">
        <v>1611</v>
      </c>
      <c r="B1611" s="3">
        <v>45418</v>
      </c>
      <c r="C1611" s="3" t="str">
        <f>TEXT(Table1[[#This Row],[CALL DATE]], "mmm yyy")</f>
        <v>May 2024</v>
      </c>
      <c r="D1611" s="4">
        <v>0.95833333333333337</v>
      </c>
      <c r="E1611" s="4">
        <v>0.96527777777777779</v>
      </c>
      <c r="F1611" s="130">
        <f>Table1[[#This Row],[CALL 
ATTENDED 
TIME]]-Table1[[#This Row],[CALL RECEIVED TIME]]</f>
        <v>6.9444444444444198E-3</v>
      </c>
      <c r="G1611" s="18" t="s">
        <v>57</v>
      </c>
      <c r="H1611" s="2" t="s">
        <v>27</v>
      </c>
      <c r="I1611" s="2" t="s">
        <v>58</v>
      </c>
      <c r="J1611" s="2" t="s">
        <v>77</v>
      </c>
      <c r="K1611" s="2" t="s">
        <v>162</v>
      </c>
      <c r="L1611" s="17" t="s">
        <v>33</v>
      </c>
      <c r="M1611" s="76" t="s">
        <v>1189</v>
      </c>
      <c r="N1611" s="2" t="s">
        <v>41</v>
      </c>
      <c r="O1611" s="2" t="s">
        <v>41</v>
      </c>
      <c r="P1611" s="3">
        <v>45418</v>
      </c>
      <c r="Q1611" s="3" t="str">
        <f>TEXT(Table1[[#This Row],[END DATE ]], "MMMM YYYY")</f>
        <v>May 2024</v>
      </c>
      <c r="R1611" s="4">
        <v>0.97569444444444442</v>
      </c>
      <c r="S1611" s="6">
        <f t="shared" si="78"/>
        <v>45418.958333333336</v>
      </c>
      <c r="T1611" s="6">
        <f t="shared" si="79"/>
        <v>45418.975694444445</v>
      </c>
      <c r="U1611" s="92">
        <f t="shared" si="80"/>
        <v>1.7361111109494232E-2</v>
      </c>
      <c r="V1611" s="2" t="s">
        <v>25</v>
      </c>
      <c r="W1611" s="2" t="s">
        <v>47</v>
      </c>
    </row>
    <row r="1612" spans="1:23" ht="18" customHeight="1" x14ac:dyDescent="0.25">
      <c r="A1612" s="107">
        <v>1612</v>
      </c>
      <c r="B1612" s="26">
        <v>45418</v>
      </c>
      <c r="C1612" s="26" t="str">
        <f>TEXT(Table1[[#This Row],[CALL DATE]], "mmm yyy")</f>
        <v>May 2024</v>
      </c>
      <c r="D1612" s="27">
        <v>0.46527777777777801</v>
      </c>
      <c r="E1612" s="27">
        <v>0.47222222222222199</v>
      </c>
      <c r="F1612" s="130">
        <f>Table1[[#This Row],[CALL 
ATTENDED 
TIME]]-Table1[[#This Row],[CALL RECEIVED TIME]]</f>
        <v>6.9444444444439757E-3</v>
      </c>
      <c r="G1612" s="17" t="s">
        <v>3641</v>
      </c>
      <c r="H1612" s="5" t="s">
        <v>36</v>
      </c>
      <c r="I1612" s="5" t="s">
        <v>37</v>
      </c>
      <c r="J1612" s="5" t="s">
        <v>54</v>
      </c>
      <c r="K1612" s="10" t="s">
        <v>45</v>
      </c>
      <c r="L1612" s="18" t="s">
        <v>22</v>
      </c>
      <c r="M1612" s="86" t="s">
        <v>1190</v>
      </c>
      <c r="N1612" s="2" t="s">
        <v>41</v>
      </c>
      <c r="O1612" s="2" t="s">
        <v>41</v>
      </c>
      <c r="P1612" s="26">
        <v>45418</v>
      </c>
      <c r="Q1612" s="26" t="str">
        <f>TEXT(Table1[[#This Row],[END DATE ]], "MMMM YYYY")</f>
        <v>May 2024</v>
      </c>
      <c r="R1612" s="27">
        <v>0.48611111111111099</v>
      </c>
      <c r="S1612" s="6">
        <f t="shared" si="78"/>
        <v>45418.465277777781</v>
      </c>
      <c r="T1612" s="6">
        <f t="shared" si="79"/>
        <v>45418.486111111109</v>
      </c>
      <c r="U1612" s="92">
        <f t="shared" si="80"/>
        <v>2.0833333328482695E-2</v>
      </c>
      <c r="V1612" s="2" t="s">
        <v>25</v>
      </c>
      <c r="W1612" s="2" t="s">
        <v>42</v>
      </c>
    </row>
    <row r="1613" spans="1:23" ht="18" customHeight="1" x14ac:dyDescent="0.25">
      <c r="A1613" s="107">
        <v>1613</v>
      </c>
      <c r="B1613" s="36">
        <v>45419</v>
      </c>
      <c r="C1613" s="36" t="str">
        <f>TEXT(Table1[[#This Row],[CALL DATE]], "mmm yyy")</f>
        <v>May 2024</v>
      </c>
      <c r="D1613" s="21">
        <v>0.55555555555555602</v>
      </c>
      <c r="E1613" s="21">
        <v>0.55902777777777801</v>
      </c>
      <c r="F1613" s="130">
        <f>Table1[[#This Row],[CALL 
ATTENDED 
TIME]]-Table1[[#This Row],[CALL RECEIVED TIME]]</f>
        <v>3.4722222222219878E-3</v>
      </c>
      <c r="G1613" s="17" t="s">
        <v>3626</v>
      </c>
      <c r="H1613" s="5" t="s">
        <v>128</v>
      </c>
      <c r="I1613" s="5" t="s">
        <v>392</v>
      </c>
      <c r="J1613" s="10" t="s">
        <v>443</v>
      </c>
      <c r="K1613" s="5" t="s">
        <v>1608</v>
      </c>
      <c r="L1613" s="22" t="s">
        <v>168</v>
      </c>
      <c r="M1613" s="78" t="s">
        <v>1191</v>
      </c>
      <c r="N1613" s="23" t="s">
        <v>389</v>
      </c>
      <c r="O1613" s="23" t="s">
        <v>41</v>
      </c>
      <c r="P1613" s="36">
        <v>45419</v>
      </c>
      <c r="Q1613" s="36" t="str">
        <f>TEXT(Table1[[#This Row],[END DATE ]], "MMMM YYYY")</f>
        <v>May 2024</v>
      </c>
      <c r="R1613" s="21">
        <v>0.56944444444444398</v>
      </c>
      <c r="S1613" s="6">
        <f t="shared" si="78"/>
        <v>45419.555555555555</v>
      </c>
      <c r="T1613" s="6">
        <f t="shared" si="79"/>
        <v>45419.569444444445</v>
      </c>
      <c r="U1613" s="92">
        <f t="shared" si="80"/>
        <v>1.3888888890505768E-2</v>
      </c>
      <c r="V1613" s="2" t="s">
        <v>25</v>
      </c>
      <c r="W1613" s="10" t="s">
        <v>47</v>
      </c>
    </row>
    <row r="1614" spans="1:23" ht="18" customHeight="1" x14ac:dyDescent="0.25">
      <c r="A1614" s="107">
        <v>1614</v>
      </c>
      <c r="B1614" s="3">
        <v>45419</v>
      </c>
      <c r="C1614" s="3" t="str">
        <f>TEXT(Table1[[#This Row],[CALL DATE]], "mmm yyy")</f>
        <v>May 2024</v>
      </c>
      <c r="D1614" s="4">
        <v>0.875</v>
      </c>
      <c r="E1614" s="4">
        <v>0.88194444444444442</v>
      </c>
      <c r="F1614" s="130">
        <f>Table1[[#This Row],[CALL 
ATTENDED 
TIME]]-Table1[[#This Row],[CALL RECEIVED TIME]]</f>
        <v>6.9444444444444198E-3</v>
      </c>
      <c r="G1614" s="24" t="s">
        <v>3494</v>
      </c>
      <c r="H1614" s="8" t="s">
        <v>32</v>
      </c>
      <c r="I1614" s="8" t="s">
        <v>31</v>
      </c>
      <c r="J1614" s="49" t="s">
        <v>77</v>
      </c>
      <c r="K1614" s="5" t="s">
        <v>1608</v>
      </c>
      <c r="L1614" s="24" t="s">
        <v>400</v>
      </c>
      <c r="M1614" s="76" t="s">
        <v>1067</v>
      </c>
      <c r="N1614" s="2" t="s">
        <v>159</v>
      </c>
      <c r="O1614" s="2" t="s">
        <v>41</v>
      </c>
      <c r="P1614" s="3">
        <v>45419</v>
      </c>
      <c r="Q1614" s="3" t="str">
        <f>TEXT(Table1[[#This Row],[END DATE ]], "MMMM YYYY")</f>
        <v>May 2024</v>
      </c>
      <c r="R1614" s="4">
        <v>0.89930555555555558</v>
      </c>
      <c r="S1614" s="6">
        <f t="shared" si="78"/>
        <v>45419.875</v>
      </c>
      <c r="T1614" s="6">
        <f t="shared" si="79"/>
        <v>45419.899305555555</v>
      </c>
      <c r="U1614" s="92">
        <f t="shared" si="80"/>
        <v>2.4305555554747116E-2</v>
      </c>
      <c r="V1614" s="2" t="s">
        <v>25</v>
      </c>
      <c r="W1614" s="10" t="s">
        <v>26</v>
      </c>
    </row>
    <row r="1615" spans="1:23" ht="18" customHeight="1" x14ac:dyDescent="0.25">
      <c r="A1615" s="107">
        <v>1615</v>
      </c>
      <c r="B1615" s="3">
        <v>45419</v>
      </c>
      <c r="C1615" s="3" t="str">
        <f>TEXT(Table1[[#This Row],[CALL DATE]], "mmm yyy")</f>
        <v>May 2024</v>
      </c>
      <c r="D1615" s="4">
        <v>0.29166666666666669</v>
      </c>
      <c r="E1615" s="4">
        <v>0.2951388888888889</v>
      </c>
      <c r="F1615" s="130">
        <f>Table1[[#This Row],[CALL 
ATTENDED 
TIME]]-Table1[[#This Row],[CALL RECEIVED TIME]]</f>
        <v>3.4722222222222099E-3</v>
      </c>
      <c r="G1615" s="17" t="s">
        <v>228</v>
      </c>
      <c r="H1615" s="5" t="s">
        <v>43</v>
      </c>
      <c r="I1615" s="5" t="s">
        <v>229</v>
      </c>
      <c r="J1615" s="49" t="s">
        <v>77</v>
      </c>
      <c r="K1615" s="2" t="s">
        <v>111</v>
      </c>
      <c r="L1615" s="18" t="s">
        <v>1192</v>
      </c>
      <c r="M1615" s="76" t="s">
        <v>1193</v>
      </c>
      <c r="N1615" s="2" t="s">
        <v>3338</v>
      </c>
      <c r="O1615" s="2" t="s">
        <v>41</v>
      </c>
      <c r="P1615" s="3">
        <v>45419</v>
      </c>
      <c r="Q1615" s="3" t="str">
        <f>TEXT(Table1[[#This Row],[END DATE ]], "MMMM YYYY")</f>
        <v>May 2024</v>
      </c>
      <c r="R1615" s="4">
        <v>0.30208333333333331</v>
      </c>
      <c r="S1615" s="6">
        <f t="shared" si="78"/>
        <v>45419.291666666664</v>
      </c>
      <c r="T1615" s="6">
        <f t="shared" si="79"/>
        <v>45419.302083333336</v>
      </c>
      <c r="U1615" s="92">
        <f t="shared" si="80"/>
        <v>1.0416666671517305E-2</v>
      </c>
      <c r="V1615" s="2" t="s">
        <v>25</v>
      </c>
      <c r="W1615" s="10" t="s">
        <v>42</v>
      </c>
    </row>
    <row r="1616" spans="1:23" ht="18" customHeight="1" x14ac:dyDescent="0.25">
      <c r="A1616" s="107">
        <v>1616</v>
      </c>
      <c r="B1616" s="3">
        <v>45419</v>
      </c>
      <c r="C1616" s="3" t="str">
        <f>TEXT(Table1[[#This Row],[CALL DATE]], "mmm yyy")</f>
        <v>May 2024</v>
      </c>
      <c r="D1616" s="4">
        <v>0.96875</v>
      </c>
      <c r="E1616" s="4">
        <v>0.97222222222222221</v>
      </c>
      <c r="F1616" s="130">
        <f>Table1[[#This Row],[CALL 
ATTENDED 
TIME]]-Table1[[#This Row],[CALL RECEIVED TIME]]</f>
        <v>3.4722222222222099E-3</v>
      </c>
      <c r="G1616" s="17" t="s">
        <v>3649</v>
      </c>
      <c r="H1616" s="5" t="s">
        <v>19</v>
      </c>
      <c r="I1616" s="5" t="s">
        <v>149</v>
      </c>
      <c r="J1616" s="49" t="s">
        <v>77</v>
      </c>
      <c r="K1616" s="5" t="s">
        <v>1608</v>
      </c>
      <c r="L1616" s="18" t="s">
        <v>1194</v>
      </c>
      <c r="M1616" s="76" t="s">
        <v>1195</v>
      </c>
      <c r="N1616" s="2" t="s">
        <v>3335</v>
      </c>
      <c r="O1616" s="2" t="s">
        <v>41</v>
      </c>
      <c r="P1616" s="3">
        <v>45419</v>
      </c>
      <c r="Q1616" s="3" t="str">
        <f>TEXT(Table1[[#This Row],[END DATE ]], "MMMM YYYY")</f>
        <v>May 2024</v>
      </c>
      <c r="R1616" s="4">
        <v>0.98958333333333337</v>
      </c>
      <c r="S1616" s="6">
        <f t="shared" si="78"/>
        <v>45419.96875</v>
      </c>
      <c r="T1616" s="6">
        <f t="shared" si="79"/>
        <v>45419.989583333336</v>
      </c>
      <c r="U1616" s="92">
        <f t="shared" si="80"/>
        <v>2.0833333335758653E-2</v>
      </c>
      <c r="V1616" s="2" t="s">
        <v>25</v>
      </c>
      <c r="W1616" s="2" t="s">
        <v>42</v>
      </c>
    </row>
    <row r="1617" spans="1:23" ht="18" customHeight="1" x14ac:dyDescent="0.25">
      <c r="A1617" s="107">
        <v>1617</v>
      </c>
      <c r="B1617" s="3">
        <v>45419</v>
      </c>
      <c r="C1617" s="3" t="str">
        <f>TEXT(Table1[[#This Row],[CALL DATE]], "mmm yyy")</f>
        <v>May 2024</v>
      </c>
      <c r="D1617" s="4">
        <v>0.98263888888888884</v>
      </c>
      <c r="E1617" s="4">
        <v>0.98611111111111116</v>
      </c>
      <c r="F1617" s="130">
        <f>Table1[[#This Row],[CALL 
ATTENDED 
TIME]]-Table1[[#This Row],[CALL RECEIVED TIME]]</f>
        <v>3.4722222222223209E-3</v>
      </c>
      <c r="G1617" s="17" t="s">
        <v>3649</v>
      </c>
      <c r="H1617" s="5" t="s">
        <v>19</v>
      </c>
      <c r="I1617" s="5" t="s">
        <v>149</v>
      </c>
      <c r="J1617" s="49" t="s">
        <v>77</v>
      </c>
      <c r="K1617" s="5" t="s">
        <v>1608</v>
      </c>
      <c r="L1617" s="18" t="s">
        <v>1196</v>
      </c>
      <c r="M1617" s="76" t="s">
        <v>1197</v>
      </c>
      <c r="N1617" s="2" t="s">
        <v>920</v>
      </c>
      <c r="O1617" s="2" t="s">
        <v>41</v>
      </c>
      <c r="P1617" s="3">
        <v>45419</v>
      </c>
      <c r="Q1617" s="3" t="str">
        <f>TEXT(Table1[[#This Row],[END DATE ]], "MMMM YYYY")</f>
        <v>May 2024</v>
      </c>
      <c r="R1617" s="4">
        <v>0.99652777777777779</v>
      </c>
      <c r="S1617" s="6">
        <f t="shared" si="78"/>
        <v>45419.982638888891</v>
      </c>
      <c r="T1617" s="6">
        <f t="shared" si="79"/>
        <v>45419.996527777781</v>
      </c>
      <c r="U1617" s="92">
        <f t="shared" si="80"/>
        <v>1.3888888890505768E-2</v>
      </c>
      <c r="V1617" s="2" t="s">
        <v>25</v>
      </c>
      <c r="W1617" s="2" t="s">
        <v>42</v>
      </c>
    </row>
    <row r="1618" spans="1:23" ht="18" customHeight="1" x14ac:dyDescent="0.25">
      <c r="A1618" s="107">
        <v>1618</v>
      </c>
      <c r="B1618" s="26">
        <v>45419</v>
      </c>
      <c r="C1618" s="26" t="str">
        <f>TEXT(Table1[[#This Row],[CALL DATE]], "mmm yyy")</f>
        <v>May 2024</v>
      </c>
      <c r="D1618" s="27">
        <v>0.42361111111111099</v>
      </c>
      <c r="E1618" s="27">
        <v>0.43055555555555602</v>
      </c>
      <c r="F1618" s="130">
        <f>Table1[[#This Row],[CALL 
ATTENDED 
TIME]]-Table1[[#This Row],[CALL RECEIVED TIME]]</f>
        <v>6.9444444444450304E-3</v>
      </c>
      <c r="G1618" s="17" t="s">
        <v>3636</v>
      </c>
      <c r="H1618" s="5" t="s">
        <v>128</v>
      </c>
      <c r="I1618" s="5" t="s">
        <v>250</v>
      </c>
      <c r="J1618" s="5" t="s">
        <v>54</v>
      </c>
      <c r="K1618" s="5" t="s">
        <v>1608</v>
      </c>
      <c r="L1618" s="18" t="s">
        <v>1198</v>
      </c>
      <c r="M1618" s="86" t="s">
        <v>1199</v>
      </c>
      <c r="N1618" s="2" t="s">
        <v>41</v>
      </c>
      <c r="O1618" s="2" t="s">
        <v>41</v>
      </c>
      <c r="P1618" s="26">
        <v>45419</v>
      </c>
      <c r="Q1618" s="26" t="str">
        <f>TEXT(Table1[[#This Row],[END DATE ]], "MMMM YYYY")</f>
        <v>May 2024</v>
      </c>
      <c r="R1618" s="27">
        <v>0.44444444444444398</v>
      </c>
      <c r="S1618" s="6">
        <f t="shared" si="78"/>
        <v>45419.423611111109</v>
      </c>
      <c r="T1618" s="6">
        <f t="shared" si="79"/>
        <v>45419.444444444445</v>
      </c>
      <c r="U1618" s="92">
        <f t="shared" si="80"/>
        <v>2.0833333335758653E-2</v>
      </c>
      <c r="V1618" s="2" t="s">
        <v>25</v>
      </c>
      <c r="W1618" s="2" t="s">
        <v>47</v>
      </c>
    </row>
    <row r="1619" spans="1:23" ht="18" customHeight="1" x14ac:dyDescent="0.25">
      <c r="A1619" s="107">
        <v>1619</v>
      </c>
      <c r="B1619" s="3">
        <v>45420</v>
      </c>
      <c r="C1619" s="3" t="str">
        <f>TEXT(Table1[[#This Row],[CALL DATE]], "mmm yyy")</f>
        <v>May 2024</v>
      </c>
      <c r="D1619" s="4">
        <v>0.75</v>
      </c>
      <c r="E1619" s="4">
        <v>0.75138888888888899</v>
      </c>
      <c r="F1619" s="130">
        <f>Table1[[#This Row],[CALL 
ATTENDED 
TIME]]-Table1[[#This Row],[CALL RECEIVED TIME]]</f>
        <v>1.388888888888995E-3</v>
      </c>
      <c r="G1619" s="17" t="s">
        <v>3649</v>
      </c>
      <c r="H1619" s="5" t="s">
        <v>19</v>
      </c>
      <c r="I1619" s="5" t="s">
        <v>149</v>
      </c>
      <c r="J1619" s="2" t="s">
        <v>21</v>
      </c>
      <c r="K1619" s="2" t="s">
        <v>162</v>
      </c>
      <c r="L1619" s="18" t="s">
        <v>22</v>
      </c>
      <c r="M1619" s="86" t="s">
        <v>1200</v>
      </c>
      <c r="N1619" s="2" t="s">
        <v>41</v>
      </c>
      <c r="O1619" s="2" t="s">
        <v>41</v>
      </c>
      <c r="P1619" s="3">
        <v>45420</v>
      </c>
      <c r="Q1619" s="3" t="str">
        <f>TEXT(Table1[[#This Row],[END DATE ]], "MMMM YYYY")</f>
        <v>May 2024</v>
      </c>
      <c r="R1619" s="4">
        <v>0.75694444444444497</v>
      </c>
      <c r="S1619" s="6">
        <f t="shared" si="78"/>
        <v>45420.75</v>
      </c>
      <c r="T1619" s="6">
        <f t="shared" si="79"/>
        <v>45420.756944444445</v>
      </c>
      <c r="U1619" s="92">
        <f t="shared" si="80"/>
        <v>6.9444444452528842E-3</v>
      </c>
      <c r="V1619" s="2" t="s">
        <v>25</v>
      </c>
      <c r="W1619" s="2" t="s">
        <v>42</v>
      </c>
    </row>
    <row r="1620" spans="1:23" ht="18" customHeight="1" x14ac:dyDescent="0.25">
      <c r="A1620" s="107">
        <v>1620</v>
      </c>
      <c r="B1620" s="3">
        <v>45420</v>
      </c>
      <c r="C1620" s="3" t="str">
        <f>TEXT(Table1[[#This Row],[CALL DATE]], "mmm yyy")</f>
        <v>May 2024</v>
      </c>
      <c r="D1620" s="4">
        <v>8.3333333333333329E-2</v>
      </c>
      <c r="E1620" s="4">
        <v>9.375E-2</v>
      </c>
      <c r="F1620" s="130">
        <f>Table1[[#This Row],[CALL 
ATTENDED 
TIME]]-Table1[[#This Row],[CALL RECEIVED TIME]]</f>
        <v>1.0416666666666671E-2</v>
      </c>
      <c r="G1620" s="17" t="s">
        <v>3654</v>
      </c>
      <c r="H1620" s="5" t="s">
        <v>132</v>
      </c>
      <c r="I1620" s="5" t="s">
        <v>133</v>
      </c>
      <c r="J1620" s="49" t="s">
        <v>77</v>
      </c>
      <c r="K1620" s="5" t="s">
        <v>1608</v>
      </c>
      <c r="L1620" s="17" t="s">
        <v>1201</v>
      </c>
      <c r="M1620" s="76" t="s">
        <v>1202</v>
      </c>
      <c r="N1620" s="63" t="s">
        <v>41</v>
      </c>
      <c r="O1620" s="2" t="s">
        <v>41</v>
      </c>
      <c r="P1620" s="3">
        <v>45420</v>
      </c>
      <c r="Q1620" s="3" t="str">
        <f>TEXT(Table1[[#This Row],[END DATE ]], "MMMM YYYY")</f>
        <v>May 2024</v>
      </c>
      <c r="R1620" s="4">
        <v>0.62152777777777779</v>
      </c>
      <c r="S1620" s="6">
        <f t="shared" si="78"/>
        <v>45420.083333333336</v>
      </c>
      <c r="T1620" s="6">
        <f t="shared" si="79"/>
        <v>45420.621527777781</v>
      </c>
      <c r="U1620" s="92">
        <f t="shared" si="80"/>
        <v>0.53819444444525288</v>
      </c>
      <c r="V1620" s="2" t="s">
        <v>25</v>
      </c>
      <c r="W1620" s="10" t="s">
        <v>26</v>
      </c>
    </row>
    <row r="1621" spans="1:23" ht="18" customHeight="1" x14ac:dyDescent="0.25">
      <c r="A1621" s="107">
        <v>1621</v>
      </c>
      <c r="B1621" s="26">
        <v>45420</v>
      </c>
      <c r="C1621" s="26" t="str">
        <f>TEXT(Table1[[#This Row],[CALL DATE]], "mmm yyy")</f>
        <v>May 2024</v>
      </c>
      <c r="D1621" s="27">
        <v>0.50694444444444398</v>
      </c>
      <c r="E1621" s="27">
        <v>0.51388888888888895</v>
      </c>
      <c r="F1621" s="130">
        <f>Table1[[#This Row],[CALL 
ATTENDED 
TIME]]-Table1[[#This Row],[CALL RECEIVED TIME]]</f>
        <v>6.9444444444449749E-3</v>
      </c>
      <c r="G1621" s="17" t="s">
        <v>3680</v>
      </c>
      <c r="H1621" s="5" t="s">
        <v>376</v>
      </c>
      <c r="I1621" s="5" t="s">
        <v>377</v>
      </c>
      <c r="J1621" s="5" t="s">
        <v>54</v>
      </c>
      <c r="K1621" s="2" t="s">
        <v>55</v>
      </c>
      <c r="L1621" s="18" t="s">
        <v>1203</v>
      </c>
      <c r="M1621" s="86" t="s">
        <v>1204</v>
      </c>
      <c r="N1621" s="63" t="s">
        <v>41</v>
      </c>
      <c r="O1621" s="2" t="s">
        <v>41</v>
      </c>
      <c r="P1621" s="26">
        <v>45420</v>
      </c>
      <c r="Q1621" s="26" t="str">
        <f>TEXT(Table1[[#This Row],[END DATE ]], "MMMM YYYY")</f>
        <v>May 2024</v>
      </c>
      <c r="R1621" s="27">
        <v>0.52777777777777801</v>
      </c>
      <c r="S1621" s="6">
        <f t="shared" si="78"/>
        <v>45420.506944444445</v>
      </c>
      <c r="T1621" s="6">
        <f t="shared" si="79"/>
        <v>45420.527777777781</v>
      </c>
      <c r="U1621" s="92">
        <f t="shared" si="80"/>
        <v>2.0833333335758653E-2</v>
      </c>
      <c r="V1621" s="2" t="s">
        <v>25</v>
      </c>
      <c r="W1621" s="10" t="s">
        <v>26</v>
      </c>
    </row>
    <row r="1622" spans="1:23" ht="18" customHeight="1" x14ac:dyDescent="0.25">
      <c r="A1622" s="107">
        <v>1622</v>
      </c>
      <c r="B1622" s="3">
        <v>45421</v>
      </c>
      <c r="C1622" s="3" t="str">
        <f>TEXT(Table1[[#This Row],[CALL DATE]], "mmm yyy")</f>
        <v>May 2024</v>
      </c>
      <c r="D1622" s="4">
        <v>0.36458333333333298</v>
      </c>
      <c r="E1622" s="4">
        <v>0.36805555555555602</v>
      </c>
      <c r="F1622" s="130">
        <f>Table1[[#This Row],[CALL 
ATTENDED 
TIME]]-Table1[[#This Row],[CALL RECEIVED TIME]]</f>
        <v>3.4722222222230426E-3</v>
      </c>
      <c r="G1622" s="17" t="s">
        <v>3651</v>
      </c>
      <c r="H1622" s="5" t="s">
        <v>43</v>
      </c>
      <c r="I1622" s="5" t="s">
        <v>256</v>
      </c>
      <c r="J1622" s="2" t="s">
        <v>21</v>
      </c>
      <c r="K1622" s="2" t="s">
        <v>182</v>
      </c>
      <c r="L1622" s="18" t="s">
        <v>845</v>
      </c>
      <c r="M1622" s="86" t="s">
        <v>1205</v>
      </c>
      <c r="N1622" s="2" t="s">
        <v>41</v>
      </c>
      <c r="O1622" s="2" t="s">
        <v>41</v>
      </c>
      <c r="P1622" s="3">
        <v>45421</v>
      </c>
      <c r="Q1622" s="3" t="str">
        <f>TEXT(Table1[[#This Row],[END DATE ]], "MMMM YYYY")</f>
        <v>May 2024</v>
      </c>
      <c r="R1622" s="4">
        <v>0.375</v>
      </c>
      <c r="S1622" s="6">
        <f t="shared" si="78"/>
        <v>45421.364583333336</v>
      </c>
      <c r="T1622" s="6">
        <f t="shared" si="79"/>
        <v>45421.375</v>
      </c>
      <c r="U1622" s="92">
        <f t="shared" si="80"/>
        <v>1.0416666664241347E-2</v>
      </c>
      <c r="V1622" s="2" t="s">
        <v>25</v>
      </c>
      <c r="W1622" s="2" t="s">
        <v>47</v>
      </c>
    </row>
    <row r="1623" spans="1:23" ht="18" customHeight="1" x14ac:dyDescent="0.25">
      <c r="A1623" s="107">
        <v>1623</v>
      </c>
      <c r="B1623" s="3">
        <v>45421</v>
      </c>
      <c r="C1623" s="3" t="str">
        <f>TEXT(Table1[[#This Row],[CALL DATE]], "mmm yyy")</f>
        <v>May 2024</v>
      </c>
      <c r="D1623" s="4">
        <v>0.625</v>
      </c>
      <c r="E1623" s="4">
        <v>0.62916666666666698</v>
      </c>
      <c r="F1623" s="130">
        <f>Table1[[#This Row],[CALL 
ATTENDED 
TIME]]-Table1[[#This Row],[CALL RECEIVED TIME]]</f>
        <v>4.1666666666669849E-3</v>
      </c>
      <c r="G1623" s="17" t="s">
        <v>3654</v>
      </c>
      <c r="H1623" s="5" t="s">
        <v>27</v>
      </c>
      <c r="I1623" s="5" t="s">
        <v>273</v>
      </c>
      <c r="J1623" s="2" t="s">
        <v>21</v>
      </c>
      <c r="K1623" s="5" t="s">
        <v>218</v>
      </c>
      <c r="L1623" s="18" t="s">
        <v>1206</v>
      </c>
      <c r="M1623" s="86" t="s">
        <v>1207</v>
      </c>
      <c r="N1623" s="2" t="s">
        <v>148</v>
      </c>
      <c r="O1623" s="2" t="s">
        <v>41</v>
      </c>
      <c r="P1623" s="3">
        <v>45421</v>
      </c>
      <c r="Q1623" s="3" t="str">
        <f>TEXT(Table1[[#This Row],[END DATE ]], "MMMM YYYY")</f>
        <v>May 2024</v>
      </c>
      <c r="R1623" s="4">
        <v>0.64583333333333304</v>
      </c>
      <c r="S1623" s="6">
        <f t="shared" si="78"/>
        <v>45421.625</v>
      </c>
      <c r="T1623" s="6">
        <f t="shared" si="79"/>
        <v>45421.645833333336</v>
      </c>
      <c r="U1623" s="92">
        <f t="shared" si="80"/>
        <v>2.0833333335758653E-2</v>
      </c>
      <c r="V1623" s="2" t="s">
        <v>25</v>
      </c>
      <c r="W1623" s="10" t="s">
        <v>26</v>
      </c>
    </row>
    <row r="1624" spans="1:23" ht="18" customHeight="1" x14ac:dyDescent="0.25">
      <c r="A1624" s="107">
        <v>1624</v>
      </c>
      <c r="B1624" s="3">
        <v>45421</v>
      </c>
      <c r="C1624" s="3" t="str">
        <f>TEXT(Table1[[#This Row],[CALL DATE]], "mmm yyy")</f>
        <v>May 2024</v>
      </c>
      <c r="D1624" s="4">
        <v>0.75</v>
      </c>
      <c r="E1624" s="4">
        <v>0.75138888888888899</v>
      </c>
      <c r="F1624" s="130">
        <f>Table1[[#This Row],[CALL 
ATTENDED 
TIME]]-Table1[[#This Row],[CALL RECEIVED TIME]]</f>
        <v>1.388888888888995E-3</v>
      </c>
      <c r="G1624" s="17" t="s">
        <v>3678</v>
      </c>
      <c r="H1624" s="5" t="s">
        <v>43</v>
      </c>
      <c r="I1624" s="5" t="s">
        <v>449</v>
      </c>
      <c r="J1624" s="2" t="s">
        <v>21</v>
      </c>
      <c r="K1624" s="5" t="s">
        <v>1608</v>
      </c>
      <c r="L1624" s="18" t="s">
        <v>1208</v>
      </c>
      <c r="M1624" s="86" t="s">
        <v>1209</v>
      </c>
      <c r="N1624" s="63" t="s">
        <v>41</v>
      </c>
      <c r="O1624" s="2" t="s">
        <v>41</v>
      </c>
      <c r="P1624" s="3">
        <v>45421</v>
      </c>
      <c r="Q1624" s="3" t="str">
        <f>TEXT(Table1[[#This Row],[END DATE ]], "MMMM YYYY")</f>
        <v>May 2024</v>
      </c>
      <c r="R1624" s="4">
        <v>0.75694444444444497</v>
      </c>
      <c r="S1624" s="6">
        <f t="shared" si="78"/>
        <v>45421.75</v>
      </c>
      <c r="T1624" s="6">
        <f t="shared" si="79"/>
        <v>45421.756944444445</v>
      </c>
      <c r="U1624" s="92">
        <f t="shared" si="80"/>
        <v>6.9444444452528842E-3</v>
      </c>
      <c r="V1624" s="2" t="s">
        <v>25</v>
      </c>
      <c r="W1624" s="10" t="s">
        <v>26</v>
      </c>
    </row>
    <row r="1625" spans="1:23" ht="18" customHeight="1" x14ac:dyDescent="0.25">
      <c r="A1625" s="107">
        <v>1625</v>
      </c>
      <c r="B1625" s="3">
        <v>45421</v>
      </c>
      <c r="C1625" s="3" t="str">
        <f>TEXT(Table1[[#This Row],[CALL DATE]], "mmm yyy")</f>
        <v>May 2024</v>
      </c>
      <c r="D1625" s="4">
        <v>0.375</v>
      </c>
      <c r="E1625" s="4">
        <v>0.37847222222222199</v>
      </c>
      <c r="F1625" s="130">
        <f>Table1[[#This Row],[CALL 
ATTENDED 
TIME]]-Table1[[#This Row],[CALL RECEIVED TIME]]</f>
        <v>3.4722222222219878E-3</v>
      </c>
      <c r="G1625" s="17" t="s">
        <v>3649</v>
      </c>
      <c r="H1625" s="5" t="s">
        <v>19</v>
      </c>
      <c r="I1625" s="5" t="s">
        <v>149</v>
      </c>
      <c r="J1625" s="2" t="s">
        <v>21</v>
      </c>
      <c r="K1625" s="5" t="s">
        <v>1608</v>
      </c>
      <c r="L1625" s="18" t="s">
        <v>1210</v>
      </c>
      <c r="M1625" s="86" t="s">
        <v>1200</v>
      </c>
      <c r="N1625" s="2" t="s">
        <v>41</v>
      </c>
      <c r="O1625" s="2" t="s">
        <v>41</v>
      </c>
      <c r="P1625" s="3">
        <v>45422</v>
      </c>
      <c r="Q1625" s="3" t="str">
        <f>TEXT(Table1[[#This Row],[END DATE ]], "MMMM YYYY")</f>
        <v>May 2024</v>
      </c>
      <c r="R1625" s="4">
        <v>0.38541666666666702</v>
      </c>
      <c r="S1625" s="6">
        <f t="shared" si="78"/>
        <v>45421.375</v>
      </c>
      <c r="T1625" s="6">
        <f t="shared" si="79"/>
        <v>45422.385416666664</v>
      </c>
      <c r="U1625" s="92">
        <f t="shared" si="80"/>
        <v>1.0104166666642413</v>
      </c>
      <c r="V1625" s="2" t="s">
        <v>25</v>
      </c>
      <c r="W1625" s="2" t="s">
        <v>42</v>
      </c>
    </row>
    <row r="1626" spans="1:23" ht="18" customHeight="1" x14ac:dyDescent="0.25">
      <c r="A1626" s="107">
        <v>1626</v>
      </c>
      <c r="B1626" s="3">
        <v>45421</v>
      </c>
      <c r="C1626" s="3" t="str">
        <f>TEXT(Table1[[#This Row],[CALL DATE]], "mmm yyy")</f>
        <v>May 2024</v>
      </c>
      <c r="D1626" s="4">
        <v>0.38541666666666702</v>
      </c>
      <c r="E1626" s="4">
        <v>0.38680555555555601</v>
      </c>
      <c r="F1626" s="130">
        <f>Table1[[#This Row],[CALL 
ATTENDED 
TIME]]-Table1[[#This Row],[CALL RECEIVED TIME]]</f>
        <v>1.388888888888995E-3</v>
      </c>
      <c r="G1626" s="17" t="s">
        <v>3648</v>
      </c>
      <c r="H1626" s="5" t="s">
        <v>19</v>
      </c>
      <c r="I1626" s="5" t="s">
        <v>87</v>
      </c>
      <c r="J1626" s="2" t="s">
        <v>21</v>
      </c>
      <c r="K1626" s="5" t="s">
        <v>1608</v>
      </c>
      <c r="L1626" s="18" t="s">
        <v>934</v>
      </c>
      <c r="M1626" s="86" t="s">
        <v>1132</v>
      </c>
      <c r="N1626" s="2" t="s">
        <v>917</v>
      </c>
      <c r="O1626" s="2" t="s">
        <v>41</v>
      </c>
      <c r="P1626" s="3">
        <v>45422</v>
      </c>
      <c r="Q1626" s="3" t="str">
        <f>TEXT(Table1[[#This Row],[END DATE ]], "MMMM YYYY")</f>
        <v>May 2024</v>
      </c>
      <c r="R1626" s="4">
        <v>0.39583333333333298</v>
      </c>
      <c r="S1626" s="6">
        <f t="shared" si="78"/>
        <v>45421.385416666664</v>
      </c>
      <c r="T1626" s="6">
        <f t="shared" si="79"/>
        <v>45422.395833333336</v>
      </c>
      <c r="U1626" s="92">
        <f t="shared" si="80"/>
        <v>1.0104166666715173</v>
      </c>
      <c r="V1626" s="2" t="s">
        <v>25</v>
      </c>
      <c r="W1626" s="2" t="s">
        <v>42</v>
      </c>
    </row>
    <row r="1627" spans="1:23" ht="18" customHeight="1" x14ac:dyDescent="0.25">
      <c r="A1627" s="107">
        <v>1627</v>
      </c>
      <c r="B1627" s="3">
        <v>45421</v>
      </c>
      <c r="C1627" s="3" t="str">
        <f>TEXT(Table1[[#This Row],[CALL DATE]], "mmm yyy")</f>
        <v>May 2024</v>
      </c>
      <c r="D1627" s="4">
        <v>0.85416666666666663</v>
      </c>
      <c r="E1627" s="4">
        <v>0.86111111111111116</v>
      </c>
      <c r="F1627" s="130">
        <f>Table1[[#This Row],[CALL 
ATTENDED 
TIME]]-Table1[[#This Row],[CALL RECEIVED TIME]]</f>
        <v>6.9444444444445308E-3</v>
      </c>
      <c r="G1627" s="50" t="s">
        <v>3501</v>
      </c>
      <c r="H1627" s="38" t="s">
        <v>1211</v>
      </c>
      <c r="I1627" s="38" t="s">
        <v>998</v>
      </c>
      <c r="J1627" s="49" t="s">
        <v>77</v>
      </c>
      <c r="K1627" s="38" t="s">
        <v>179</v>
      </c>
      <c r="L1627" s="17" t="s">
        <v>1212</v>
      </c>
      <c r="M1627" s="76" t="s">
        <v>1213</v>
      </c>
      <c r="N1627" s="63" t="s">
        <v>41</v>
      </c>
      <c r="O1627" s="2" t="s">
        <v>41</v>
      </c>
      <c r="P1627" s="3">
        <v>45421</v>
      </c>
      <c r="Q1627" s="3" t="str">
        <f>TEXT(Table1[[#This Row],[END DATE ]], "MMMM YYYY")</f>
        <v>May 2024</v>
      </c>
      <c r="R1627" s="4">
        <v>0.86805555555555558</v>
      </c>
      <c r="S1627" s="6">
        <f t="shared" si="78"/>
        <v>45421.854166666664</v>
      </c>
      <c r="T1627" s="6">
        <f t="shared" si="79"/>
        <v>45421.868055555555</v>
      </c>
      <c r="U1627" s="92">
        <f t="shared" si="80"/>
        <v>1.3888888890505768E-2</v>
      </c>
      <c r="V1627" s="2" t="s">
        <v>25</v>
      </c>
      <c r="W1627" s="10" t="s">
        <v>26</v>
      </c>
    </row>
    <row r="1628" spans="1:23" ht="18" customHeight="1" x14ac:dyDescent="0.25">
      <c r="A1628" s="107">
        <v>1628</v>
      </c>
      <c r="B1628" s="3">
        <v>45421</v>
      </c>
      <c r="C1628" s="3" t="str">
        <f>TEXT(Table1[[#This Row],[CALL DATE]], "mmm yyy")</f>
        <v>May 2024</v>
      </c>
      <c r="D1628" s="4">
        <v>0.95833333333333337</v>
      </c>
      <c r="E1628" s="4">
        <v>0.96875</v>
      </c>
      <c r="F1628" s="130">
        <f>Table1[[#This Row],[CALL 
ATTENDED 
TIME]]-Table1[[#This Row],[CALL RECEIVED TIME]]</f>
        <v>1.041666666666663E-2</v>
      </c>
      <c r="G1628" s="17" t="s">
        <v>3654</v>
      </c>
      <c r="H1628" s="5" t="s">
        <v>27</v>
      </c>
      <c r="I1628" s="5" t="s">
        <v>273</v>
      </c>
      <c r="J1628" s="49" t="s">
        <v>77</v>
      </c>
      <c r="K1628" s="5" t="s">
        <v>1608</v>
      </c>
      <c r="L1628" s="18" t="s">
        <v>1214</v>
      </c>
      <c r="M1628" s="76" t="s">
        <v>1215</v>
      </c>
      <c r="N1628" s="63" t="s">
        <v>41</v>
      </c>
      <c r="O1628" s="2" t="s">
        <v>41</v>
      </c>
      <c r="P1628" s="3">
        <v>45421</v>
      </c>
      <c r="Q1628" s="3" t="str">
        <f>TEXT(Table1[[#This Row],[END DATE ]], "MMMM YYYY")</f>
        <v>May 2024</v>
      </c>
      <c r="R1628" s="4">
        <v>0.98263888888888884</v>
      </c>
      <c r="S1628" s="6">
        <f t="shared" si="78"/>
        <v>45421.958333333336</v>
      </c>
      <c r="T1628" s="6">
        <f t="shared" si="79"/>
        <v>45421.982638888891</v>
      </c>
      <c r="U1628" s="92">
        <f t="shared" si="80"/>
        <v>2.4305555554747116E-2</v>
      </c>
      <c r="V1628" s="2" t="s">
        <v>25</v>
      </c>
      <c r="W1628" s="10" t="s">
        <v>26</v>
      </c>
    </row>
    <row r="1629" spans="1:23" ht="18" customHeight="1" x14ac:dyDescent="0.25">
      <c r="A1629" s="107">
        <v>1629</v>
      </c>
      <c r="B1629" s="3">
        <v>45421</v>
      </c>
      <c r="C1629" s="129" t="str">
        <f>TEXT(Table1[[#This Row],[CALL DATE]], "mmm yyy")</f>
        <v>May 2024</v>
      </c>
      <c r="D1629" s="127">
        <v>0.97569444444444442</v>
      </c>
      <c r="E1629" s="4">
        <v>0.97916666666666663</v>
      </c>
      <c r="F1629" s="130">
        <f>Table1[[#This Row],[CALL 
ATTENDED 
TIME]]-Table1[[#This Row],[CALL RECEIVED TIME]]</f>
        <v>3.4722222222222099E-3</v>
      </c>
      <c r="G1629" s="17" t="s">
        <v>3654</v>
      </c>
      <c r="H1629" s="5" t="s">
        <v>27</v>
      </c>
      <c r="I1629" s="5" t="s">
        <v>273</v>
      </c>
      <c r="J1629" s="49" t="s">
        <v>77</v>
      </c>
      <c r="K1629" s="5" t="s">
        <v>1608</v>
      </c>
      <c r="L1629" s="18" t="s">
        <v>1214</v>
      </c>
      <c r="M1629" s="76" t="s">
        <v>1215</v>
      </c>
      <c r="N1629" s="63" t="s">
        <v>41</v>
      </c>
      <c r="O1629" s="2" t="s">
        <v>41</v>
      </c>
      <c r="P1629" s="3">
        <v>45421</v>
      </c>
      <c r="Q1629" s="3" t="str">
        <f>TEXT(Table1[[#This Row],[END DATE ]], "MMMM YYYY")</f>
        <v>May 2024</v>
      </c>
      <c r="R1629" s="4">
        <v>0.99305555555555558</v>
      </c>
      <c r="S1629" s="6">
        <f t="shared" si="78"/>
        <v>45421.975694444445</v>
      </c>
      <c r="T1629" s="6">
        <f t="shared" si="79"/>
        <v>45421.993055555555</v>
      </c>
      <c r="U1629" s="92">
        <f t="shared" si="80"/>
        <v>1.7361111109494232E-2</v>
      </c>
      <c r="V1629" s="2" t="s">
        <v>25</v>
      </c>
      <c r="W1629" s="10" t="s">
        <v>26</v>
      </c>
    </row>
    <row r="1630" spans="1:23" ht="18" customHeight="1" x14ac:dyDescent="0.25">
      <c r="A1630" s="107">
        <v>1630</v>
      </c>
      <c r="B1630" s="3">
        <v>45421</v>
      </c>
      <c r="C1630" s="3" t="str">
        <f>TEXT(Table1[[#This Row],[CALL DATE]], "mmm yyy")</f>
        <v>May 2024</v>
      </c>
      <c r="D1630" s="4">
        <v>0.9375</v>
      </c>
      <c r="E1630" s="4">
        <v>0.94097222222222221</v>
      </c>
      <c r="F1630" s="130">
        <f>Table1[[#This Row],[CALL 
ATTENDED 
TIME]]-Table1[[#This Row],[CALL RECEIVED TIME]]</f>
        <v>3.4722222222222099E-3</v>
      </c>
      <c r="G1630" s="17" t="s">
        <v>105</v>
      </c>
      <c r="H1630" s="5" t="s">
        <v>106</v>
      </c>
      <c r="I1630" s="5" t="s">
        <v>107</v>
      </c>
      <c r="J1630" s="49" t="s">
        <v>77</v>
      </c>
      <c r="K1630" s="34" t="s">
        <v>721</v>
      </c>
      <c r="L1630" s="18" t="s">
        <v>1216</v>
      </c>
      <c r="M1630" s="76" t="s">
        <v>1217</v>
      </c>
      <c r="N1630" s="63" t="s">
        <v>41</v>
      </c>
      <c r="O1630" s="2" t="s">
        <v>41</v>
      </c>
      <c r="P1630" s="3">
        <v>45421</v>
      </c>
      <c r="Q1630" s="3" t="str">
        <f>TEXT(Table1[[#This Row],[END DATE ]], "MMMM YYYY")</f>
        <v>May 2024</v>
      </c>
      <c r="R1630" s="4">
        <v>0.95486111111111116</v>
      </c>
      <c r="S1630" s="6">
        <f t="shared" si="78"/>
        <v>45421.9375</v>
      </c>
      <c r="T1630" s="6">
        <f t="shared" si="79"/>
        <v>45421.954861111109</v>
      </c>
      <c r="U1630" s="92">
        <f t="shared" si="80"/>
        <v>1.7361111109494232E-2</v>
      </c>
      <c r="V1630" s="2" t="s">
        <v>25</v>
      </c>
      <c r="W1630" s="10" t="s">
        <v>26</v>
      </c>
    </row>
    <row r="1631" spans="1:23" ht="18" customHeight="1" x14ac:dyDescent="0.25">
      <c r="A1631" s="107">
        <v>1631</v>
      </c>
      <c r="B1631" s="26">
        <v>45421</v>
      </c>
      <c r="C1631" s="26" t="str">
        <f>TEXT(Table1[[#This Row],[CALL DATE]], "mmm yyy")</f>
        <v>May 2024</v>
      </c>
      <c r="D1631" s="27">
        <v>0.51388888888888895</v>
      </c>
      <c r="E1631" s="27">
        <v>0.52083333333333304</v>
      </c>
      <c r="F1631" s="130">
        <f>Table1[[#This Row],[CALL 
ATTENDED 
TIME]]-Table1[[#This Row],[CALL RECEIVED TIME]]</f>
        <v>6.9444444444440867E-3</v>
      </c>
      <c r="G1631" s="17" t="s">
        <v>1218</v>
      </c>
      <c r="H1631" s="5" t="s">
        <v>477</v>
      </c>
      <c r="I1631" s="5" t="s">
        <v>1219</v>
      </c>
      <c r="J1631" s="5" t="s">
        <v>54</v>
      </c>
      <c r="K1631" s="2" t="s">
        <v>3225</v>
      </c>
      <c r="L1631" s="18" t="s">
        <v>821</v>
      </c>
      <c r="M1631" s="86" t="s">
        <v>1220</v>
      </c>
      <c r="N1631" s="63" t="s">
        <v>41</v>
      </c>
      <c r="O1631" s="2" t="s">
        <v>41</v>
      </c>
      <c r="P1631" s="26">
        <v>45421</v>
      </c>
      <c r="Q1631" s="26" t="str">
        <f>TEXT(Table1[[#This Row],[END DATE ]], "MMMM YYYY")</f>
        <v>May 2024</v>
      </c>
      <c r="R1631" s="27">
        <v>0.52777777777777801</v>
      </c>
      <c r="S1631" s="6">
        <f t="shared" si="78"/>
        <v>45421.513888888891</v>
      </c>
      <c r="T1631" s="6">
        <f t="shared" si="79"/>
        <v>45421.527777777781</v>
      </c>
      <c r="U1631" s="92">
        <f t="shared" si="80"/>
        <v>1.3888888890505768E-2</v>
      </c>
      <c r="V1631" s="2" t="s">
        <v>25</v>
      </c>
      <c r="W1631" s="10" t="s">
        <v>26</v>
      </c>
    </row>
    <row r="1632" spans="1:23" ht="18" customHeight="1" x14ac:dyDescent="0.25">
      <c r="A1632" s="107">
        <v>1632</v>
      </c>
      <c r="B1632" s="3">
        <v>45422</v>
      </c>
      <c r="C1632" s="3" t="str">
        <f>TEXT(Table1[[#This Row],[CALL DATE]], "mmm yyy")</f>
        <v>May 2024</v>
      </c>
      <c r="D1632" s="4">
        <v>0.75</v>
      </c>
      <c r="E1632" s="4">
        <v>0.75347222222222221</v>
      </c>
      <c r="F1632" s="130">
        <f>Table1[[#This Row],[CALL 
ATTENDED 
TIME]]-Table1[[#This Row],[CALL RECEIVED TIME]]</f>
        <v>3.4722222222222099E-3</v>
      </c>
      <c r="G1632" s="17" t="s">
        <v>3641</v>
      </c>
      <c r="H1632" s="5" t="s">
        <v>36</v>
      </c>
      <c r="I1632" s="5" t="s">
        <v>161</v>
      </c>
      <c r="J1632" s="2" t="s">
        <v>171</v>
      </c>
      <c r="K1632" s="2" t="s">
        <v>162</v>
      </c>
      <c r="L1632" s="18" t="s">
        <v>1221</v>
      </c>
      <c r="M1632" s="86" t="s">
        <v>1222</v>
      </c>
      <c r="N1632" s="2" t="s">
        <v>41</v>
      </c>
      <c r="O1632" s="2" t="s">
        <v>41</v>
      </c>
      <c r="P1632" s="3">
        <v>45422</v>
      </c>
      <c r="Q1632" s="3" t="str">
        <f>TEXT(Table1[[#This Row],[END DATE ]], "MMMM YYYY")</f>
        <v>May 2024</v>
      </c>
      <c r="R1632" s="4">
        <v>0.77083333333333337</v>
      </c>
      <c r="S1632" s="6">
        <f t="shared" si="78"/>
        <v>45422.75</v>
      </c>
      <c r="T1632" s="6">
        <f t="shared" si="79"/>
        <v>45422.770833333336</v>
      </c>
      <c r="U1632" s="92">
        <f t="shared" si="80"/>
        <v>2.0833333335758653E-2</v>
      </c>
      <c r="V1632" s="2" t="s">
        <v>25</v>
      </c>
      <c r="W1632" s="2" t="s">
        <v>42</v>
      </c>
    </row>
    <row r="1633" spans="1:23" ht="18" customHeight="1" x14ac:dyDescent="0.25">
      <c r="A1633" s="107">
        <v>1633</v>
      </c>
      <c r="B1633" s="3">
        <v>45422</v>
      </c>
      <c r="C1633" s="3" t="str">
        <f>TEXT(Table1[[#This Row],[CALL DATE]], "mmm yyy")</f>
        <v>May 2024</v>
      </c>
      <c r="D1633" s="4">
        <v>0.5</v>
      </c>
      <c r="E1633" s="4">
        <v>0.50208333333333299</v>
      </c>
      <c r="F1633" s="130">
        <f>Table1[[#This Row],[CALL 
ATTENDED 
TIME]]-Table1[[#This Row],[CALL RECEIVED TIME]]</f>
        <v>2.0833333333329929E-3</v>
      </c>
      <c r="G1633" s="17" t="s">
        <v>3654</v>
      </c>
      <c r="H1633" s="5" t="s">
        <v>27</v>
      </c>
      <c r="I1633" s="5" t="s">
        <v>273</v>
      </c>
      <c r="J1633" s="2" t="s">
        <v>21</v>
      </c>
      <c r="K1633" s="5" t="s">
        <v>1608</v>
      </c>
      <c r="L1633" s="18" t="s">
        <v>699</v>
      </c>
      <c r="M1633" s="86" t="s">
        <v>1223</v>
      </c>
      <c r="N1633" s="63" t="s">
        <v>41</v>
      </c>
      <c r="O1633" s="2" t="s">
        <v>41</v>
      </c>
      <c r="P1633" s="3">
        <v>45422</v>
      </c>
      <c r="Q1633" s="3" t="str">
        <f>TEXT(Table1[[#This Row],[END DATE ]], "MMMM YYYY")</f>
        <v>May 2024</v>
      </c>
      <c r="R1633" s="4">
        <v>0.52083333333333304</v>
      </c>
      <c r="S1633" s="6">
        <f t="shared" si="78"/>
        <v>45422.5</v>
      </c>
      <c r="T1633" s="6">
        <f t="shared" si="79"/>
        <v>45422.520833333336</v>
      </c>
      <c r="U1633" s="92">
        <f t="shared" si="80"/>
        <v>2.0833333335758653E-2</v>
      </c>
      <c r="V1633" s="2" t="s">
        <v>25</v>
      </c>
      <c r="W1633" s="10" t="s">
        <v>26</v>
      </c>
    </row>
    <row r="1634" spans="1:23" ht="18" customHeight="1" x14ac:dyDescent="0.25">
      <c r="A1634" s="107">
        <v>1634</v>
      </c>
      <c r="B1634" s="3">
        <v>45422</v>
      </c>
      <c r="C1634" s="3" t="str">
        <f>TEXT(Table1[[#This Row],[CALL DATE]], "mmm yyy")</f>
        <v>May 2024</v>
      </c>
      <c r="D1634" s="4">
        <v>0.4201388888888889</v>
      </c>
      <c r="E1634" s="4">
        <v>0.4236111111111111</v>
      </c>
      <c r="F1634" s="130">
        <f>Table1[[#This Row],[CALL 
ATTENDED 
TIME]]-Table1[[#This Row],[CALL RECEIVED TIME]]</f>
        <v>3.4722222222222099E-3</v>
      </c>
      <c r="G1634" s="17" t="s">
        <v>3651</v>
      </c>
      <c r="H1634" s="5" t="s">
        <v>43</v>
      </c>
      <c r="I1634" s="5" t="s">
        <v>256</v>
      </c>
      <c r="J1634" s="14" t="s">
        <v>38</v>
      </c>
      <c r="K1634" s="5" t="s">
        <v>45</v>
      </c>
      <c r="L1634" s="24" t="s">
        <v>232</v>
      </c>
      <c r="M1634" s="86" t="s">
        <v>1224</v>
      </c>
      <c r="N1634" s="2" t="s">
        <v>41</v>
      </c>
      <c r="O1634" s="2" t="s">
        <v>41</v>
      </c>
      <c r="P1634" s="3">
        <v>45422</v>
      </c>
      <c r="Q1634" s="3" t="str">
        <f>TEXT(Table1[[#This Row],[END DATE ]], "MMMM YYYY")</f>
        <v>May 2024</v>
      </c>
      <c r="R1634" s="4">
        <v>0.4375</v>
      </c>
      <c r="S1634" s="6">
        <f t="shared" si="78"/>
        <v>45422.420138888891</v>
      </c>
      <c r="T1634" s="6">
        <f t="shared" si="79"/>
        <v>45422.4375</v>
      </c>
      <c r="U1634" s="92">
        <f t="shared" si="80"/>
        <v>1.7361111109494232E-2</v>
      </c>
      <c r="V1634" s="2" t="s">
        <v>25</v>
      </c>
      <c r="W1634" s="2" t="s">
        <v>47</v>
      </c>
    </row>
    <row r="1635" spans="1:23" ht="18" customHeight="1" x14ac:dyDescent="0.25">
      <c r="A1635" s="107">
        <v>1635</v>
      </c>
      <c r="B1635" s="3">
        <v>45423</v>
      </c>
      <c r="C1635" s="3" t="str">
        <f>TEXT(Table1[[#This Row],[CALL DATE]], "mmm yyy")</f>
        <v>May 2024</v>
      </c>
      <c r="D1635" s="4">
        <v>0.54166666666666696</v>
      </c>
      <c r="E1635" s="4">
        <v>0.54444444444444395</v>
      </c>
      <c r="F1635" s="130">
        <f>Table1[[#This Row],[CALL 
ATTENDED 
TIME]]-Table1[[#This Row],[CALL RECEIVED TIME]]</f>
        <v>2.7777777777769908E-3</v>
      </c>
      <c r="G1635" s="17" t="s">
        <v>3643</v>
      </c>
      <c r="H1635" s="5" t="s">
        <v>36</v>
      </c>
      <c r="I1635" s="5" t="s">
        <v>752</v>
      </c>
      <c r="J1635" s="2" t="s">
        <v>21</v>
      </c>
      <c r="K1635" s="5" t="s">
        <v>1608</v>
      </c>
      <c r="L1635" s="18" t="s">
        <v>22</v>
      </c>
      <c r="M1635" s="86" t="s">
        <v>1225</v>
      </c>
      <c r="N1635" s="2" t="s">
        <v>41</v>
      </c>
      <c r="O1635" s="2" t="s">
        <v>41</v>
      </c>
      <c r="P1635" s="3">
        <v>45423</v>
      </c>
      <c r="Q1635" s="3" t="str">
        <f>TEXT(Table1[[#This Row],[END DATE ]], "MMMM YYYY")</f>
        <v>May 2024</v>
      </c>
      <c r="R1635" s="4">
        <v>0.54861111111111105</v>
      </c>
      <c r="S1635" s="6">
        <f t="shared" si="78"/>
        <v>45423.541666666664</v>
      </c>
      <c r="T1635" s="6">
        <f t="shared" si="79"/>
        <v>45423.548611111109</v>
      </c>
      <c r="U1635" s="92">
        <f t="shared" si="80"/>
        <v>6.9444444452528842E-3</v>
      </c>
      <c r="V1635" s="2" t="s">
        <v>25</v>
      </c>
      <c r="W1635" s="2" t="s">
        <v>42</v>
      </c>
    </row>
    <row r="1636" spans="1:23" ht="18" customHeight="1" x14ac:dyDescent="0.25">
      <c r="A1636" s="107">
        <v>1636</v>
      </c>
      <c r="B1636" s="3">
        <v>45423</v>
      </c>
      <c r="C1636" s="3" t="str">
        <f>TEXT(Table1[[#This Row],[CALL DATE]], "mmm yyy")</f>
        <v>May 2024</v>
      </c>
      <c r="D1636" s="4">
        <v>0.79166666666666696</v>
      </c>
      <c r="E1636" s="4">
        <v>0.79513888888888895</v>
      </c>
      <c r="F1636" s="130">
        <f>Table1[[#This Row],[CALL 
ATTENDED 
TIME]]-Table1[[#This Row],[CALL RECEIVED TIME]]</f>
        <v>3.4722222222219878E-3</v>
      </c>
      <c r="G1636" s="17" t="s">
        <v>1226</v>
      </c>
      <c r="H1636" s="5" t="s">
        <v>116</v>
      </c>
      <c r="I1636" s="5" t="s">
        <v>1227</v>
      </c>
      <c r="J1636" s="2" t="s">
        <v>21</v>
      </c>
      <c r="K1636" s="2" t="s">
        <v>50</v>
      </c>
      <c r="L1636" s="18" t="s">
        <v>1228</v>
      </c>
      <c r="M1636" s="86" t="s">
        <v>1200</v>
      </c>
      <c r="N1636" s="63" t="s">
        <v>41</v>
      </c>
      <c r="O1636" s="2" t="s">
        <v>41</v>
      </c>
      <c r="P1636" s="3">
        <v>45423</v>
      </c>
      <c r="Q1636" s="3" t="str">
        <f>TEXT(Table1[[#This Row],[END DATE ]], "MMMM YYYY")</f>
        <v>May 2024</v>
      </c>
      <c r="R1636" s="4">
        <v>0.80555555555555503</v>
      </c>
      <c r="S1636" s="6">
        <f t="shared" si="78"/>
        <v>45423.791666666664</v>
      </c>
      <c r="T1636" s="6">
        <f t="shared" si="79"/>
        <v>45423.805555555555</v>
      </c>
      <c r="U1636" s="92">
        <f t="shared" si="80"/>
        <v>1.3888888890505768E-2</v>
      </c>
      <c r="V1636" s="2" t="s">
        <v>25</v>
      </c>
      <c r="W1636" s="10" t="s">
        <v>26</v>
      </c>
    </row>
    <row r="1637" spans="1:23" ht="18" customHeight="1" x14ac:dyDescent="0.25">
      <c r="A1637" s="107">
        <v>1637</v>
      </c>
      <c r="B1637" s="3">
        <v>45423</v>
      </c>
      <c r="C1637" s="3" t="str">
        <f>TEXT(Table1[[#This Row],[CALL DATE]], "mmm yyy")</f>
        <v>May 2024</v>
      </c>
      <c r="D1637" s="4">
        <v>0.80555555555555503</v>
      </c>
      <c r="E1637" s="4">
        <v>0.80694444444444402</v>
      </c>
      <c r="F1637" s="130">
        <f>Table1[[#This Row],[CALL 
ATTENDED 
TIME]]-Table1[[#This Row],[CALL RECEIVED TIME]]</f>
        <v>1.388888888888995E-3</v>
      </c>
      <c r="G1637" s="17" t="s">
        <v>3648</v>
      </c>
      <c r="H1637" s="5" t="s">
        <v>19</v>
      </c>
      <c r="I1637" s="5" t="s">
        <v>87</v>
      </c>
      <c r="J1637" s="2" t="s">
        <v>21</v>
      </c>
      <c r="K1637" s="5" t="s">
        <v>1608</v>
      </c>
      <c r="L1637" s="18" t="s">
        <v>934</v>
      </c>
      <c r="M1637" s="86" t="s">
        <v>1132</v>
      </c>
      <c r="N1637" s="2" t="s">
        <v>917</v>
      </c>
      <c r="O1637" s="2" t="s">
        <v>41</v>
      </c>
      <c r="P1637" s="3">
        <v>45423</v>
      </c>
      <c r="Q1637" s="3" t="str">
        <f>TEXT(Table1[[#This Row],[END DATE ]], "MMMM YYYY")</f>
        <v>May 2024</v>
      </c>
      <c r="R1637" s="4">
        <v>0.81597222222222199</v>
      </c>
      <c r="S1637" s="6">
        <f t="shared" si="78"/>
        <v>45423.805555555555</v>
      </c>
      <c r="T1637" s="6">
        <f t="shared" si="79"/>
        <v>45423.815972222219</v>
      </c>
      <c r="U1637" s="92">
        <f t="shared" si="80"/>
        <v>1.0416666664241347E-2</v>
      </c>
      <c r="V1637" s="2" t="s">
        <v>25</v>
      </c>
      <c r="W1637" s="2" t="s">
        <v>42</v>
      </c>
    </row>
    <row r="1638" spans="1:23" ht="18" customHeight="1" x14ac:dyDescent="0.25">
      <c r="A1638" s="107">
        <v>1638</v>
      </c>
      <c r="B1638" s="3">
        <v>45423</v>
      </c>
      <c r="C1638" s="3" t="str">
        <f>TEXT(Table1[[#This Row],[CALL DATE]], "mmm yyy")</f>
        <v>May 2024</v>
      </c>
      <c r="D1638" s="4">
        <v>0.88541666666666663</v>
      </c>
      <c r="E1638" s="4">
        <v>0.89583333333333337</v>
      </c>
      <c r="F1638" s="130">
        <f>Table1[[#This Row],[CALL 
ATTENDED 
TIME]]-Table1[[#This Row],[CALL RECEIVED TIME]]</f>
        <v>1.0416666666666741E-2</v>
      </c>
      <c r="G1638" s="17" t="s">
        <v>858</v>
      </c>
      <c r="H1638" s="5" t="s">
        <v>355</v>
      </c>
      <c r="I1638" s="5" t="s">
        <v>859</v>
      </c>
      <c r="J1638" s="49" t="s">
        <v>77</v>
      </c>
      <c r="K1638" s="5" t="s">
        <v>45</v>
      </c>
      <c r="L1638" s="17" t="s">
        <v>1229</v>
      </c>
      <c r="M1638" s="76" t="s">
        <v>1230</v>
      </c>
      <c r="N1638" s="63" t="s">
        <v>41</v>
      </c>
      <c r="O1638" s="2" t="s">
        <v>41</v>
      </c>
      <c r="P1638" s="3">
        <v>45423</v>
      </c>
      <c r="Q1638" s="3" t="str">
        <f>TEXT(Table1[[#This Row],[END DATE ]], "MMMM YYYY")</f>
        <v>May 2024</v>
      </c>
      <c r="R1638" s="4">
        <v>0.91666666666666663</v>
      </c>
      <c r="S1638" s="6">
        <f t="shared" si="78"/>
        <v>45423.885416666664</v>
      </c>
      <c r="T1638" s="6">
        <f t="shared" si="79"/>
        <v>45423.916666666664</v>
      </c>
      <c r="U1638" s="92">
        <f t="shared" si="80"/>
        <v>3.125E-2</v>
      </c>
      <c r="V1638" s="2" t="s">
        <v>25</v>
      </c>
      <c r="W1638" s="10" t="s">
        <v>26</v>
      </c>
    </row>
    <row r="1639" spans="1:23" ht="18" customHeight="1" x14ac:dyDescent="0.25">
      <c r="A1639" s="107">
        <v>1639</v>
      </c>
      <c r="B1639" s="3">
        <v>45424</v>
      </c>
      <c r="C1639" s="3" t="str">
        <f>TEXT(Table1[[#This Row],[CALL DATE]], "mmm yyy")</f>
        <v>May 2024</v>
      </c>
      <c r="D1639" s="4">
        <v>0.95833333333333337</v>
      </c>
      <c r="E1639" s="4">
        <v>0.96875</v>
      </c>
      <c r="F1639" s="130">
        <f>Table1[[#This Row],[CALL 
ATTENDED 
TIME]]-Table1[[#This Row],[CALL RECEIVED TIME]]</f>
        <v>1.041666666666663E-2</v>
      </c>
      <c r="G1639" s="17" t="s">
        <v>3654</v>
      </c>
      <c r="H1639" s="5" t="s">
        <v>132</v>
      </c>
      <c r="I1639" s="5" t="s">
        <v>133</v>
      </c>
      <c r="J1639" s="49" t="s">
        <v>77</v>
      </c>
      <c r="K1639" s="2" t="s">
        <v>162</v>
      </c>
      <c r="L1639" s="18" t="s">
        <v>1201</v>
      </c>
      <c r="M1639" s="76" t="s">
        <v>1231</v>
      </c>
      <c r="N1639" s="63" t="s">
        <v>41</v>
      </c>
      <c r="O1639" s="2" t="s">
        <v>41</v>
      </c>
      <c r="P1639" s="3">
        <v>45424</v>
      </c>
      <c r="Q1639" s="3" t="str">
        <f>TEXT(Table1[[#This Row],[END DATE ]], "MMMM YYYY")</f>
        <v>May 2024</v>
      </c>
      <c r="R1639" s="4">
        <v>0.98263888888888884</v>
      </c>
      <c r="S1639" s="6">
        <f t="shared" si="78"/>
        <v>45424.958333333336</v>
      </c>
      <c r="T1639" s="6">
        <f t="shared" si="79"/>
        <v>45424.982638888891</v>
      </c>
      <c r="U1639" s="92">
        <f t="shared" si="80"/>
        <v>2.4305555554747116E-2</v>
      </c>
      <c r="V1639" s="2" t="s">
        <v>25</v>
      </c>
      <c r="W1639" s="10" t="s">
        <v>26</v>
      </c>
    </row>
    <row r="1640" spans="1:23" ht="18" customHeight="1" x14ac:dyDescent="0.25">
      <c r="A1640" s="107">
        <v>1640</v>
      </c>
      <c r="B1640" s="3">
        <v>45424</v>
      </c>
      <c r="C1640" s="3" t="str">
        <f>TEXT(Table1[[#This Row],[CALL DATE]], "mmm yyy")</f>
        <v>May 2024</v>
      </c>
      <c r="D1640" s="4">
        <v>0.8125</v>
      </c>
      <c r="E1640" s="4">
        <v>0.81597222222222221</v>
      </c>
      <c r="F1640" s="130">
        <f>Table1[[#This Row],[CALL 
ATTENDED 
TIME]]-Table1[[#This Row],[CALL RECEIVED TIME]]</f>
        <v>3.4722222222222099E-3</v>
      </c>
      <c r="G1640" s="24" t="s">
        <v>3494</v>
      </c>
      <c r="H1640" s="8" t="s">
        <v>156</v>
      </c>
      <c r="I1640" s="8" t="s">
        <v>31</v>
      </c>
      <c r="J1640" s="49" t="s">
        <v>77</v>
      </c>
      <c r="K1640" s="5" t="s">
        <v>1608</v>
      </c>
      <c r="L1640" s="24" t="s">
        <v>400</v>
      </c>
      <c r="M1640" s="76" t="s">
        <v>1067</v>
      </c>
      <c r="N1640" s="2" t="s">
        <v>159</v>
      </c>
      <c r="O1640" s="2" t="s">
        <v>41</v>
      </c>
      <c r="P1640" s="3">
        <v>45424</v>
      </c>
      <c r="Q1640" s="3" t="str">
        <f>TEXT(Table1[[#This Row],[END DATE ]], "MMMM YYYY")</f>
        <v>May 2024</v>
      </c>
      <c r="R1640" s="4">
        <v>0.82986111111111116</v>
      </c>
      <c r="S1640" s="6">
        <f t="shared" si="78"/>
        <v>45424.8125</v>
      </c>
      <c r="T1640" s="6">
        <f t="shared" si="79"/>
        <v>45424.829861111109</v>
      </c>
      <c r="U1640" s="92">
        <f t="shared" si="80"/>
        <v>1.7361111109494232E-2</v>
      </c>
      <c r="V1640" s="2" t="s">
        <v>25</v>
      </c>
      <c r="W1640" s="10" t="s">
        <v>26</v>
      </c>
    </row>
    <row r="1641" spans="1:23" ht="18" customHeight="1" x14ac:dyDescent="0.25">
      <c r="A1641" s="107">
        <v>1641</v>
      </c>
      <c r="B1641" s="3">
        <v>45425</v>
      </c>
      <c r="C1641" s="3" t="str">
        <f>TEXT(Table1[[#This Row],[CALL DATE]], "mmm yyy")</f>
        <v>May 2024</v>
      </c>
      <c r="D1641" s="4">
        <v>0.51041666666666663</v>
      </c>
      <c r="E1641" s="4">
        <v>0.51388888888888895</v>
      </c>
      <c r="F1641" s="130">
        <f>Table1[[#This Row],[CALL 
ATTENDED 
TIME]]-Table1[[#This Row],[CALL RECEIVED TIME]]</f>
        <v>3.4722222222223209E-3</v>
      </c>
      <c r="G1641" s="17" t="s">
        <v>3626</v>
      </c>
      <c r="H1641" s="5" t="s">
        <v>132</v>
      </c>
      <c r="I1641" s="5" t="s">
        <v>712</v>
      </c>
      <c r="J1641" s="2" t="s">
        <v>171</v>
      </c>
      <c r="K1641" s="5" t="s">
        <v>1608</v>
      </c>
      <c r="L1641" s="18" t="s">
        <v>1232</v>
      </c>
      <c r="M1641" s="86" t="s">
        <v>1233</v>
      </c>
      <c r="N1641" s="2" t="s">
        <v>41</v>
      </c>
      <c r="O1641" s="2" t="s">
        <v>1869</v>
      </c>
      <c r="P1641" s="3">
        <v>45425</v>
      </c>
      <c r="Q1641" s="3" t="str">
        <f>TEXT(Table1[[#This Row],[END DATE ]], "MMMM YYYY")</f>
        <v>May 2024</v>
      </c>
      <c r="R1641" s="4">
        <v>0.54166666666666663</v>
      </c>
      <c r="S1641" s="6">
        <f t="shared" si="78"/>
        <v>45425.510416666664</v>
      </c>
      <c r="T1641" s="6">
        <f t="shared" si="79"/>
        <v>45425.541666666664</v>
      </c>
      <c r="U1641" s="92">
        <f t="shared" si="80"/>
        <v>3.125E-2</v>
      </c>
      <c r="V1641" s="2" t="s">
        <v>72</v>
      </c>
      <c r="W1641" s="2" t="s">
        <v>47</v>
      </c>
    </row>
    <row r="1642" spans="1:23" ht="18" customHeight="1" x14ac:dyDescent="0.25">
      <c r="A1642" s="107">
        <v>1642</v>
      </c>
      <c r="B1642" s="3">
        <v>45425</v>
      </c>
      <c r="C1642" s="3" t="str">
        <f>TEXT(Table1[[#This Row],[CALL DATE]], "mmm yyy")</f>
        <v>May 2024</v>
      </c>
      <c r="D1642" s="4">
        <v>0.54166666666666663</v>
      </c>
      <c r="E1642" s="4">
        <v>0.54513888888888895</v>
      </c>
      <c r="F1642" s="130">
        <f>Table1[[#This Row],[CALL 
ATTENDED 
TIME]]-Table1[[#This Row],[CALL RECEIVED TIME]]</f>
        <v>3.4722222222223209E-3</v>
      </c>
      <c r="G1642" s="17" t="s">
        <v>3654</v>
      </c>
      <c r="H1642" s="5" t="s">
        <v>27</v>
      </c>
      <c r="I1642" s="5" t="s">
        <v>273</v>
      </c>
      <c r="J1642" s="2" t="s">
        <v>171</v>
      </c>
      <c r="K1642" s="5" t="s">
        <v>1608</v>
      </c>
      <c r="L1642" s="18" t="s">
        <v>1234</v>
      </c>
      <c r="M1642" s="86" t="s">
        <v>3569</v>
      </c>
      <c r="N1642" s="63" t="s">
        <v>41</v>
      </c>
      <c r="O1642" s="2" t="s">
        <v>41</v>
      </c>
      <c r="P1642" s="3">
        <v>45425</v>
      </c>
      <c r="Q1642" s="3" t="str">
        <f>TEXT(Table1[[#This Row],[END DATE ]], "MMMM YYYY")</f>
        <v>May 2024</v>
      </c>
      <c r="R1642" s="4">
        <v>0.58333333333333337</v>
      </c>
      <c r="S1642" s="6">
        <f t="shared" si="78"/>
        <v>45425.541666666664</v>
      </c>
      <c r="T1642" s="6">
        <f t="shared" si="79"/>
        <v>45425.583333333336</v>
      </c>
      <c r="U1642" s="92">
        <f t="shared" si="80"/>
        <v>4.1666666671517305E-2</v>
      </c>
      <c r="V1642" s="2" t="s">
        <v>25</v>
      </c>
      <c r="W1642" s="10" t="s">
        <v>26</v>
      </c>
    </row>
    <row r="1643" spans="1:23" ht="18" customHeight="1" x14ac:dyDescent="0.25">
      <c r="A1643" s="107">
        <v>1643</v>
      </c>
      <c r="B1643" s="3">
        <v>45425</v>
      </c>
      <c r="C1643" s="3" t="str">
        <f>TEXT(Table1[[#This Row],[CALL DATE]], "mmm yyy")</f>
        <v>May 2024</v>
      </c>
      <c r="D1643" s="4">
        <v>0.36458333333333298</v>
      </c>
      <c r="E1643" s="4">
        <v>0.36805555555555602</v>
      </c>
      <c r="F1643" s="130">
        <f>Table1[[#This Row],[CALL 
ATTENDED 
TIME]]-Table1[[#This Row],[CALL RECEIVED TIME]]</f>
        <v>3.4722222222230426E-3</v>
      </c>
      <c r="G1643" s="17" t="s">
        <v>3662</v>
      </c>
      <c r="H1643" s="5" t="s">
        <v>418</v>
      </c>
      <c r="I1643" s="5" t="s">
        <v>943</v>
      </c>
      <c r="J1643" s="2" t="s">
        <v>21</v>
      </c>
      <c r="K1643" s="2" t="s">
        <v>55</v>
      </c>
      <c r="L1643" s="18" t="s">
        <v>944</v>
      </c>
      <c r="M1643" s="86" t="s">
        <v>3570</v>
      </c>
      <c r="N1643" s="63" t="s">
        <v>41</v>
      </c>
      <c r="O1643" s="2" t="s">
        <v>41</v>
      </c>
      <c r="P1643" s="3">
        <v>45425</v>
      </c>
      <c r="Q1643" s="3" t="str">
        <f>TEXT(Table1[[#This Row],[END DATE ]], "MMMM YYYY")</f>
        <v>May 2024</v>
      </c>
      <c r="R1643" s="4">
        <v>0.37847222222222199</v>
      </c>
      <c r="S1643" s="6">
        <f t="shared" si="78"/>
        <v>45425.364583333336</v>
      </c>
      <c r="T1643" s="6">
        <f t="shared" si="79"/>
        <v>45425.378472222219</v>
      </c>
      <c r="U1643" s="92">
        <f t="shared" si="80"/>
        <v>1.3888888883229811E-2</v>
      </c>
      <c r="V1643" s="2" t="s">
        <v>25</v>
      </c>
      <c r="W1643" s="10" t="s">
        <v>26</v>
      </c>
    </row>
    <row r="1644" spans="1:23" ht="18" customHeight="1" x14ac:dyDescent="0.25">
      <c r="A1644" s="107">
        <v>1644</v>
      </c>
      <c r="B1644" s="3">
        <v>45425</v>
      </c>
      <c r="C1644" s="3" t="str">
        <f>TEXT(Table1[[#This Row],[CALL DATE]], "mmm yyy")</f>
        <v>May 2024</v>
      </c>
      <c r="D1644" s="4">
        <v>0.38888888888888901</v>
      </c>
      <c r="E1644" s="4">
        <v>0.38888888888888901</v>
      </c>
      <c r="F1644" s="130">
        <f>Table1[[#This Row],[CALL 
ATTENDED 
TIME]]-Table1[[#This Row],[CALL RECEIVED TIME]]</f>
        <v>0</v>
      </c>
      <c r="G1644" s="17" t="s">
        <v>3651</v>
      </c>
      <c r="H1644" s="5" t="s">
        <v>43</v>
      </c>
      <c r="I1644" s="5" t="s">
        <v>849</v>
      </c>
      <c r="J1644" s="2" t="s">
        <v>21</v>
      </c>
      <c r="K1644" s="5" t="s">
        <v>45</v>
      </c>
      <c r="L1644" s="18" t="s">
        <v>845</v>
      </c>
      <c r="M1644" s="86" t="s">
        <v>1235</v>
      </c>
      <c r="N1644" s="2" t="s">
        <v>41</v>
      </c>
      <c r="O1644" s="2" t="s">
        <v>41</v>
      </c>
      <c r="P1644" s="3">
        <v>45425</v>
      </c>
      <c r="Q1644" s="3" t="str">
        <f>TEXT(Table1[[#This Row],[END DATE ]], "MMMM YYYY")</f>
        <v>May 2024</v>
      </c>
      <c r="R1644" s="4">
        <v>0.40277777777777801</v>
      </c>
      <c r="S1644" s="6">
        <f t="shared" si="78"/>
        <v>45425.388888888891</v>
      </c>
      <c r="T1644" s="6">
        <f t="shared" si="79"/>
        <v>45425.402777777781</v>
      </c>
      <c r="U1644" s="92">
        <f t="shared" si="80"/>
        <v>1.3888888890505768E-2</v>
      </c>
      <c r="V1644" s="2" t="s">
        <v>25</v>
      </c>
      <c r="W1644" s="2" t="s">
        <v>47</v>
      </c>
    </row>
    <row r="1645" spans="1:23" ht="18" customHeight="1" x14ac:dyDescent="0.25">
      <c r="A1645" s="107">
        <v>1645</v>
      </c>
      <c r="B1645" s="3">
        <v>45425</v>
      </c>
      <c r="C1645" s="3" t="str">
        <f>TEXT(Table1[[#This Row],[CALL DATE]], "mmm yyy")</f>
        <v>May 2024</v>
      </c>
      <c r="D1645" s="4">
        <v>0.5</v>
      </c>
      <c r="E1645" s="4">
        <v>0.50138888888888899</v>
      </c>
      <c r="F1645" s="130">
        <f>Table1[[#This Row],[CALL 
ATTENDED 
TIME]]-Table1[[#This Row],[CALL RECEIVED TIME]]</f>
        <v>1.388888888888995E-3</v>
      </c>
      <c r="G1645" s="17" t="s">
        <v>120</v>
      </c>
      <c r="H1645" s="5" t="s">
        <v>121</v>
      </c>
      <c r="I1645" s="5" t="s">
        <v>1236</v>
      </c>
      <c r="J1645" s="2" t="s">
        <v>21</v>
      </c>
      <c r="K1645" s="5" t="s">
        <v>45</v>
      </c>
      <c r="L1645" s="18" t="s">
        <v>22</v>
      </c>
      <c r="M1645" s="86" t="s">
        <v>1225</v>
      </c>
      <c r="N1645" s="63" t="s">
        <v>41</v>
      </c>
      <c r="O1645" s="2" t="s">
        <v>41</v>
      </c>
      <c r="P1645" s="3">
        <v>45425</v>
      </c>
      <c r="Q1645" s="3" t="str">
        <f>TEXT(Table1[[#This Row],[END DATE ]], "MMMM YYYY")</f>
        <v>May 2024</v>
      </c>
      <c r="R1645" s="4">
        <v>0.50694444444444398</v>
      </c>
      <c r="S1645" s="6">
        <f t="shared" si="78"/>
        <v>45425.5</v>
      </c>
      <c r="T1645" s="6">
        <f t="shared" si="79"/>
        <v>45425.506944444445</v>
      </c>
      <c r="U1645" s="92">
        <f t="shared" si="80"/>
        <v>6.9444444452528842E-3</v>
      </c>
      <c r="V1645" s="2" t="s">
        <v>25</v>
      </c>
      <c r="W1645" s="10" t="s">
        <v>26</v>
      </c>
    </row>
    <row r="1646" spans="1:23" ht="18" customHeight="1" x14ac:dyDescent="0.25">
      <c r="A1646" s="107">
        <v>1646</v>
      </c>
      <c r="B1646" s="3">
        <v>45425</v>
      </c>
      <c r="C1646" s="3" t="str">
        <f>TEXT(Table1[[#This Row],[CALL DATE]], "mmm yyy")</f>
        <v>May 2024</v>
      </c>
      <c r="D1646" s="4">
        <v>0.54166666666666696</v>
      </c>
      <c r="E1646" s="4">
        <v>0.54305555555555596</v>
      </c>
      <c r="F1646" s="130">
        <f>Table1[[#This Row],[CALL 
ATTENDED 
TIME]]-Table1[[#This Row],[CALL RECEIVED TIME]]</f>
        <v>1.388888888888995E-3</v>
      </c>
      <c r="G1646" s="17" t="s">
        <v>3654</v>
      </c>
      <c r="H1646" s="5" t="s">
        <v>132</v>
      </c>
      <c r="I1646" s="5" t="s">
        <v>133</v>
      </c>
      <c r="J1646" s="2" t="s">
        <v>21</v>
      </c>
      <c r="K1646" s="10" t="s">
        <v>45</v>
      </c>
      <c r="L1646" s="18" t="s">
        <v>22</v>
      </c>
      <c r="M1646" s="86" t="s">
        <v>1237</v>
      </c>
      <c r="N1646" s="63" t="s">
        <v>41</v>
      </c>
      <c r="O1646" s="2" t="s">
        <v>41</v>
      </c>
      <c r="P1646" s="3">
        <v>45425</v>
      </c>
      <c r="Q1646" s="3" t="str">
        <f>TEXT(Table1[[#This Row],[END DATE ]], "MMMM YYYY")</f>
        <v>May 2024</v>
      </c>
      <c r="R1646" s="4">
        <v>0.55902777777777801</v>
      </c>
      <c r="S1646" s="6">
        <f t="shared" si="78"/>
        <v>45425.541666666664</v>
      </c>
      <c r="T1646" s="6">
        <f t="shared" si="79"/>
        <v>45425.559027777781</v>
      </c>
      <c r="U1646" s="92">
        <f t="shared" si="80"/>
        <v>1.7361111116770189E-2</v>
      </c>
      <c r="V1646" s="2" t="s">
        <v>25</v>
      </c>
      <c r="W1646" s="10" t="s">
        <v>26</v>
      </c>
    </row>
    <row r="1647" spans="1:23" ht="18" customHeight="1" x14ac:dyDescent="0.25">
      <c r="A1647" s="107">
        <v>1647</v>
      </c>
      <c r="B1647" s="3">
        <v>45425</v>
      </c>
      <c r="C1647" s="3" t="str">
        <f>TEXT(Table1[[#This Row],[CALL DATE]], "mmm yyy")</f>
        <v>May 2024</v>
      </c>
      <c r="D1647" s="4">
        <v>0.125</v>
      </c>
      <c r="E1647" s="4">
        <v>0.13541666666666666</v>
      </c>
      <c r="F1647" s="130">
        <f>Table1[[#This Row],[CALL 
ATTENDED 
TIME]]-Table1[[#This Row],[CALL RECEIVED TIME]]</f>
        <v>1.0416666666666657E-2</v>
      </c>
      <c r="G1647" s="17" t="s">
        <v>3636</v>
      </c>
      <c r="H1647" s="5" t="s">
        <v>128</v>
      </c>
      <c r="I1647" s="5" t="s">
        <v>250</v>
      </c>
      <c r="J1647" s="49" t="s">
        <v>77</v>
      </c>
      <c r="K1647" s="5" t="s">
        <v>1608</v>
      </c>
      <c r="L1647" s="18" t="s">
        <v>1238</v>
      </c>
      <c r="M1647" s="76" t="s">
        <v>1239</v>
      </c>
      <c r="N1647" s="2" t="s">
        <v>41</v>
      </c>
      <c r="O1647" s="2" t="s">
        <v>41</v>
      </c>
      <c r="P1647" s="3">
        <v>45425</v>
      </c>
      <c r="Q1647" s="3" t="str">
        <f>TEXT(Table1[[#This Row],[END DATE ]], "MMMM YYYY")</f>
        <v>May 2024</v>
      </c>
      <c r="R1647" s="4">
        <v>0.1388888888888889</v>
      </c>
      <c r="S1647" s="6">
        <f t="shared" si="78"/>
        <v>45425.125</v>
      </c>
      <c r="T1647" s="6">
        <f t="shared" si="79"/>
        <v>45425.138888888891</v>
      </c>
      <c r="U1647" s="92">
        <f t="shared" si="80"/>
        <v>1.3888888890505768E-2</v>
      </c>
      <c r="V1647" s="2" t="s">
        <v>25</v>
      </c>
      <c r="W1647" s="2" t="s">
        <v>47</v>
      </c>
    </row>
    <row r="1648" spans="1:23" ht="18" customHeight="1" x14ac:dyDescent="0.25">
      <c r="A1648" s="107">
        <v>1648</v>
      </c>
      <c r="B1648" s="26">
        <v>45425</v>
      </c>
      <c r="C1648" s="26" t="str">
        <f>TEXT(Table1[[#This Row],[CALL DATE]], "mmm yyy")</f>
        <v>May 2024</v>
      </c>
      <c r="D1648" s="27">
        <v>0.52083333333333304</v>
      </c>
      <c r="E1648" s="27">
        <v>0.52777777777777801</v>
      </c>
      <c r="F1648" s="130">
        <f>Table1[[#This Row],[CALL 
ATTENDED 
TIME]]-Table1[[#This Row],[CALL RECEIVED TIME]]</f>
        <v>6.9444444444449749E-3</v>
      </c>
      <c r="G1648" s="17" t="s">
        <v>1240</v>
      </c>
      <c r="H1648" s="5" t="s">
        <v>1241</v>
      </c>
      <c r="I1648" s="5" t="s">
        <v>1242</v>
      </c>
      <c r="J1648" s="5" t="s">
        <v>54</v>
      </c>
      <c r="K1648" s="5" t="s">
        <v>179</v>
      </c>
      <c r="L1648" s="18" t="s">
        <v>1243</v>
      </c>
      <c r="M1648" s="86" t="s">
        <v>1244</v>
      </c>
      <c r="N1648" s="63" t="s">
        <v>41</v>
      </c>
      <c r="O1648" s="2" t="s">
        <v>41</v>
      </c>
      <c r="P1648" s="26">
        <v>45425</v>
      </c>
      <c r="Q1648" s="26" t="str">
        <f>TEXT(Table1[[#This Row],[END DATE ]], "MMMM YYYY")</f>
        <v>May 2024</v>
      </c>
      <c r="R1648" s="27">
        <v>0.52777777777777801</v>
      </c>
      <c r="S1648" s="6">
        <f t="shared" si="78"/>
        <v>45425.520833333336</v>
      </c>
      <c r="T1648" s="6">
        <f t="shared" si="79"/>
        <v>45425.527777777781</v>
      </c>
      <c r="U1648" s="92">
        <f t="shared" si="80"/>
        <v>6.9444444452528842E-3</v>
      </c>
      <c r="V1648" s="2" t="s">
        <v>25</v>
      </c>
      <c r="W1648" s="10" t="s">
        <v>26</v>
      </c>
    </row>
    <row r="1649" spans="1:23" ht="18" customHeight="1" x14ac:dyDescent="0.25">
      <c r="A1649" s="107">
        <v>1649</v>
      </c>
      <c r="B1649" s="3">
        <v>45426</v>
      </c>
      <c r="C1649" s="3" t="str">
        <f>TEXT(Table1[[#This Row],[CALL DATE]], "mmm yyy")</f>
        <v>May 2024</v>
      </c>
      <c r="D1649" s="4">
        <v>0.70833333333333337</v>
      </c>
      <c r="E1649" s="4">
        <v>0.71527777777777779</v>
      </c>
      <c r="F1649" s="130">
        <f>Table1[[#This Row],[CALL 
ATTENDED 
TIME]]-Table1[[#This Row],[CALL RECEIVED TIME]]</f>
        <v>6.9444444444444198E-3</v>
      </c>
      <c r="G1649" s="17" t="s">
        <v>852</v>
      </c>
      <c r="H1649" s="5" t="s">
        <v>853</v>
      </c>
      <c r="I1649" s="5" t="s">
        <v>854</v>
      </c>
      <c r="J1649" s="2" t="s">
        <v>171</v>
      </c>
      <c r="K1649" s="2" t="s">
        <v>3225</v>
      </c>
      <c r="L1649" s="18" t="s">
        <v>1245</v>
      </c>
      <c r="M1649" s="86" t="s">
        <v>1246</v>
      </c>
      <c r="N1649" s="63" t="s">
        <v>41</v>
      </c>
      <c r="O1649" s="2" t="s">
        <v>41</v>
      </c>
      <c r="P1649" s="3">
        <v>45426</v>
      </c>
      <c r="Q1649" s="3" t="str">
        <f>TEXT(Table1[[#This Row],[END DATE ]], "MMMM YYYY")</f>
        <v>May 2024</v>
      </c>
      <c r="R1649" s="4">
        <v>0.73958333333333337</v>
      </c>
      <c r="S1649" s="6">
        <f t="shared" si="78"/>
        <v>45426.708333333336</v>
      </c>
      <c r="T1649" s="6">
        <f t="shared" si="79"/>
        <v>45426.739583333336</v>
      </c>
      <c r="U1649" s="92">
        <f t="shared" si="80"/>
        <v>3.125E-2</v>
      </c>
      <c r="V1649" s="2" t="s">
        <v>25</v>
      </c>
      <c r="W1649" s="10" t="s">
        <v>26</v>
      </c>
    </row>
    <row r="1650" spans="1:23" ht="18" customHeight="1" x14ac:dyDescent="0.25">
      <c r="A1650" s="107">
        <v>1650</v>
      </c>
      <c r="B1650" s="3">
        <v>45426</v>
      </c>
      <c r="C1650" s="3" t="str">
        <f>TEXT(Table1[[#This Row],[CALL DATE]], "mmm yyy")</f>
        <v>May 2024</v>
      </c>
      <c r="D1650" s="4">
        <v>0.29861111111111099</v>
      </c>
      <c r="E1650" s="4">
        <v>0.3</v>
      </c>
      <c r="F1650" s="130">
        <f>Table1[[#This Row],[CALL 
ATTENDED 
TIME]]-Table1[[#This Row],[CALL RECEIVED TIME]]</f>
        <v>1.388888888888995E-3</v>
      </c>
      <c r="G1650" s="17" t="s">
        <v>3641</v>
      </c>
      <c r="H1650" s="5" t="s">
        <v>36</v>
      </c>
      <c r="I1650" s="5" t="s">
        <v>161</v>
      </c>
      <c r="J1650" s="2" t="s">
        <v>21</v>
      </c>
      <c r="K1650" s="2" t="s">
        <v>162</v>
      </c>
      <c r="L1650" s="18" t="s">
        <v>22</v>
      </c>
      <c r="M1650" s="86" t="s">
        <v>1247</v>
      </c>
      <c r="N1650" s="2" t="s">
        <v>41</v>
      </c>
      <c r="O1650" s="2" t="s">
        <v>41</v>
      </c>
      <c r="P1650" s="3">
        <v>45426</v>
      </c>
      <c r="Q1650" s="3" t="str">
        <f>TEXT(Table1[[#This Row],[END DATE ]], "MMMM YYYY")</f>
        <v>May 2024</v>
      </c>
      <c r="R1650" s="4">
        <v>0.30555555555555602</v>
      </c>
      <c r="S1650" s="6">
        <f t="shared" si="78"/>
        <v>45426.298611111109</v>
      </c>
      <c r="T1650" s="6">
        <f t="shared" si="79"/>
        <v>45426.305555555555</v>
      </c>
      <c r="U1650" s="92">
        <f t="shared" si="80"/>
        <v>6.9444444452528842E-3</v>
      </c>
      <c r="V1650" s="2" t="s">
        <v>25</v>
      </c>
      <c r="W1650" s="2" t="s">
        <v>42</v>
      </c>
    </row>
    <row r="1651" spans="1:23" ht="18" customHeight="1" x14ac:dyDescent="0.25">
      <c r="A1651" s="107">
        <v>1651</v>
      </c>
      <c r="B1651" s="3">
        <v>45426</v>
      </c>
      <c r="C1651" s="3" t="str">
        <f>TEXT(Table1[[#This Row],[CALL DATE]], "mmm yyy")</f>
        <v>May 2024</v>
      </c>
      <c r="D1651" s="4">
        <v>0.35416666666666702</v>
      </c>
      <c r="E1651" s="4">
        <v>0.35763888888888901</v>
      </c>
      <c r="F1651" s="130">
        <f>Table1[[#This Row],[CALL 
ATTENDED 
TIME]]-Table1[[#This Row],[CALL RECEIVED TIME]]</f>
        <v>3.4722222222219878E-3</v>
      </c>
      <c r="G1651" s="17" t="s">
        <v>3641</v>
      </c>
      <c r="H1651" s="5" t="s">
        <v>36</v>
      </c>
      <c r="I1651" s="5" t="s">
        <v>37</v>
      </c>
      <c r="J1651" s="2" t="s">
        <v>21</v>
      </c>
      <c r="K1651" s="2" t="s">
        <v>162</v>
      </c>
      <c r="L1651" s="18" t="s">
        <v>22</v>
      </c>
      <c r="M1651" s="86" t="s">
        <v>1247</v>
      </c>
      <c r="N1651" s="2" t="s">
        <v>41</v>
      </c>
      <c r="O1651" s="2" t="s">
        <v>41</v>
      </c>
      <c r="P1651" s="3">
        <v>45426</v>
      </c>
      <c r="Q1651" s="3" t="str">
        <f>TEXT(Table1[[#This Row],[END DATE ]], "MMMM YYYY")</f>
        <v>May 2024</v>
      </c>
      <c r="R1651" s="4">
        <v>0.36458333333333298</v>
      </c>
      <c r="S1651" s="6">
        <f t="shared" si="78"/>
        <v>45426.354166666664</v>
      </c>
      <c r="T1651" s="6">
        <f t="shared" si="79"/>
        <v>45426.364583333336</v>
      </c>
      <c r="U1651" s="92">
        <f t="shared" si="80"/>
        <v>1.0416666671517305E-2</v>
      </c>
      <c r="V1651" s="2" t="s">
        <v>25</v>
      </c>
      <c r="W1651" s="2" t="s">
        <v>42</v>
      </c>
    </row>
    <row r="1652" spans="1:23" ht="18" customHeight="1" x14ac:dyDescent="0.25">
      <c r="A1652" s="107">
        <v>1652</v>
      </c>
      <c r="B1652" s="3">
        <v>45426</v>
      </c>
      <c r="C1652" s="3" t="str">
        <f>TEXT(Table1[[#This Row],[CALL DATE]], "mmm yyy")</f>
        <v>May 2024</v>
      </c>
      <c r="D1652" s="4">
        <v>0.375</v>
      </c>
      <c r="E1652" s="4">
        <v>0.375</v>
      </c>
      <c r="F1652" s="130">
        <f>Table1[[#This Row],[CALL 
ATTENDED 
TIME]]-Table1[[#This Row],[CALL RECEIVED TIME]]</f>
        <v>0</v>
      </c>
      <c r="G1652" s="17" t="s">
        <v>3651</v>
      </c>
      <c r="H1652" s="5" t="s">
        <v>43</v>
      </c>
      <c r="I1652" s="5" t="s">
        <v>849</v>
      </c>
      <c r="J1652" s="2" t="s">
        <v>21</v>
      </c>
      <c r="K1652" s="5" t="s">
        <v>45</v>
      </c>
      <c r="L1652" s="18" t="s">
        <v>845</v>
      </c>
      <c r="M1652" s="86" t="s">
        <v>1235</v>
      </c>
      <c r="N1652" s="2" t="s">
        <v>41</v>
      </c>
      <c r="O1652" s="2" t="s">
        <v>41</v>
      </c>
      <c r="P1652" s="3">
        <v>45426</v>
      </c>
      <c r="Q1652" s="3" t="str">
        <f>TEXT(Table1[[#This Row],[END DATE ]], "MMMM YYYY")</f>
        <v>May 2024</v>
      </c>
      <c r="R1652" s="4">
        <v>0.38541666666666702</v>
      </c>
      <c r="S1652" s="6">
        <f t="shared" si="78"/>
        <v>45426.375</v>
      </c>
      <c r="T1652" s="6">
        <f t="shared" si="79"/>
        <v>45426.385416666664</v>
      </c>
      <c r="U1652" s="92">
        <f t="shared" si="80"/>
        <v>1.0416666664241347E-2</v>
      </c>
      <c r="V1652" s="2" t="s">
        <v>25</v>
      </c>
      <c r="W1652" s="2" t="s">
        <v>47</v>
      </c>
    </row>
    <row r="1653" spans="1:23" ht="18" customHeight="1" x14ac:dyDescent="0.25">
      <c r="A1653" s="107">
        <v>1653</v>
      </c>
      <c r="B1653" s="3">
        <v>45426</v>
      </c>
      <c r="C1653" s="3" t="str">
        <f>TEXT(Table1[[#This Row],[CALL DATE]], "mmm yyy")</f>
        <v>May 2024</v>
      </c>
      <c r="D1653" s="4">
        <v>4.5138888888888888E-2</v>
      </c>
      <c r="E1653" s="4">
        <v>4.8611111111111112E-2</v>
      </c>
      <c r="F1653" s="130">
        <f>Table1[[#This Row],[CALL 
ATTENDED 
TIME]]-Table1[[#This Row],[CALL RECEIVED TIME]]</f>
        <v>3.4722222222222238E-3</v>
      </c>
      <c r="G1653" s="17" t="s">
        <v>3660</v>
      </c>
      <c r="H1653" s="5" t="s">
        <v>27</v>
      </c>
      <c r="I1653" s="5" t="s">
        <v>125</v>
      </c>
      <c r="J1653" s="14" t="s">
        <v>38</v>
      </c>
      <c r="K1653" s="2" t="s">
        <v>55</v>
      </c>
      <c r="L1653" s="18" t="s">
        <v>1248</v>
      </c>
      <c r="M1653" s="86" t="s">
        <v>1249</v>
      </c>
      <c r="N1653" s="2" t="s">
        <v>1250</v>
      </c>
      <c r="O1653" s="2" t="s">
        <v>41</v>
      </c>
      <c r="P1653" s="3">
        <v>45427</v>
      </c>
      <c r="Q1653" s="3" t="str">
        <f>TEXT(Table1[[#This Row],[END DATE ]], "MMMM YYYY")</f>
        <v>May 2024</v>
      </c>
      <c r="R1653" s="4">
        <v>7.8472222222222221E-2</v>
      </c>
      <c r="S1653" s="6">
        <f t="shared" si="78"/>
        <v>45426.045138888891</v>
      </c>
      <c r="T1653" s="6">
        <f t="shared" si="79"/>
        <v>45427.078472222223</v>
      </c>
      <c r="U1653" s="92">
        <f t="shared" si="80"/>
        <v>1.0333333333328483</v>
      </c>
      <c r="V1653" s="2" t="s">
        <v>25</v>
      </c>
      <c r="W1653" s="10" t="s">
        <v>47</v>
      </c>
    </row>
    <row r="1654" spans="1:23" ht="18" customHeight="1" x14ac:dyDescent="0.25">
      <c r="A1654" s="107">
        <v>1654</v>
      </c>
      <c r="B1654" s="3">
        <v>45426</v>
      </c>
      <c r="C1654" s="3" t="str">
        <f>TEXT(Table1[[#This Row],[CALL DATE]], "mmm yyy")</f>
        <v>May 2024</v>
      </c>
      <c r="D1654" s="4">
        <v>0.81944444444444442</v>
      </c>
      <c r="E1654" s="4">
        <v>0.82638888888888884</v>
      </c>
      <c r="F1654" s="130">
        <f>Table1[[#This Row],[CALL 
ATTENDED 
TIME]]-Table1[[#This Row],[CALL RECEIVED TIME]]</f>
        <v>6.9444444444444198E-3</v>
      </c>
      <c r="G1654" s="24" t="s">
        <v>3494</v>
      </c>
      <c r="H1654" s="8" t="s">
        <v>32</v>
      </c>
      <c r="I1654" s="8" t="s">
        <v>31</v>
      </c>
      <c r="J1654" s="49" t="s">
        <v>77</v>
      </c>
      <c r="K1654" s="5" t="s">
        <v>1608</v>
      </c>
      <c r="L1654" s="24" t="s">
        <v>400</v>
      </c>
      <c r="M1654" s="76" t="s">
        <v>1067</v>
      </c>
      <c r="N1654" s="2" t="s">
        <v>159</v>
      </c>
      <c r="O1654" s="2" t="s">
        <v>41</v>
      </c>
      <c r="P1654" s="3">
        <v>45426</v>
      </c>
      <c r="Q1654" s="3" t="str">
        <f>TEXT(Table1[[#This Row],[END DATE ]], "MMMM YYYY")</f>
        <v>May 2024</v>
      </c>
      <c r="R1654" s="4">
        <v>0.83680555555555558</v>
      </c>
      <c r="S1654" s="6">
        <f t="shared" si="78"/>
        <v>45426.819444444445</v>
      </c>
      <c r="T1654" s="6">
        <f t="shared" si="79"/>
        <v>45426.836805555555</v>
      </c>
      <c r="U1654" s="92">
        <f t="shared" si="80"/>
        <v>1.7361111109494232E-2</v>
      </c>
      <c r="V1654" s="2" t="s">
        <v>25</v>
      </c>
      <c r="W1654" s="10" t="s">
        <v>26</v>
      </c>
    </row>
    <row r="1655" spans="1:23" ht="18" customHeight="1" x14ac:dyDescent="0.25">
      <c r="A1655" s="107">
        <v>1655</v>
      </c>
      <c r="B1655" s="26">
        <v>45426</v>
      </c>
      <c r="C1655" s="26" t="str">
        <f>TEXT(Table1[[#This Row],[CALL DATE]], "mmm yyy")</f>
        <v>May 2024</v>
      </c>
      <c r="D1655" s="27">
        <v>0.45833333333333298</v>
      </c>
      <c r="E1655" s="27">
        <v>0.46527777777777801</v>
      </c>
      <c r="F1655" s="130">
        <f>Table1[[#This Row],[CALL 
ATTENDED 
TIME]]-Table1[[#This Row],[CALL RECEIVED TIME]]</f>
        <v>6.9444444444450304E-3</v>
      </c>
      <c r="G1655" s="17" t="s">
        <v>57</v>
      </c>
      <c r="H1655" s="5" t="s">
        <v>27</v>
      </c>
      <c r="I1655" s="5" t="s">
        <v>58</v>
      </c>
      <c r="J1655" s="5" t="s">
        <v>54</v>
      </c>
      <c r="K1655" s="5" t="s">
        <v>1608</v>
      </c>
      <c r="L1655" s="18" t="s">
        <v>1251</v>
      </c>
      <c r="M1655" s="86" t="s">
        <v>1252</v>
      </c>
      <c r="N1655" s="2" t="s">
        <v>41</v>
      </c>
      <c r="O1655" s="2" t="s">
        <v>41</v>
      </c>
      <c r="P1655" s="26">
        <v>45426</v>
      </c>
      <c r="Q1655" s="26" t="str">
        <f>TEXT(Table1[[#This Row],[END DATE ]], "MMMM YYYY")</f>
        <v>May 2024</v>
      </c>
      <c r="R1655" s="27">
        <v>0.47916666666666669</v>
      </c>
      <c r="S1655" s="6">
        <f t="shared" si="78"/>
        <v>45426.458333333336</v>
      </c>
      <c r="T1655" s="6">
        <f t="shared" si="79"/>
        <v>45426.479166666664</v>
      </c>
      <c r="U1655" s="92">
        <f t="shared" si="80"/>
        <v>2.0833333328482695E-2</v>
      </c>
      <c r="V1655" s="2" t="s">
        <v>25</v>
      </c>
      <c r="W1655" s="2" t="s">
        <v>47</v>
      </c>
    </row>
    <row r="1656" spans="1:23" ht="18" customHeight="1" x14ac:dyDescent="0.25">
      <c r="A1656" s="107">
        <v>1656</v>
      </c>
      <c r="B1656" s="3">
        <v>45427</v>
      </c>
      <c r="C1656" s="3" t="str">
        <f>TEXT(Table1[[#This Row],[CALL DATE]], "mmm yyy")</f>
        <v>May 2024</v>
      </c>
      <c r="D1656" s="4">
        <v>0.5</v>
      </c>
      <c r="E1656" s="4">
        <v>0.50347222222222221</v>
      </c>
      <c r="F1656" s="130">
        <f>Table1[[#This Row],[CALL 
ATTENDED 
TIME]]-Table1[[#This Row],[CALL RECEIVED TIME]]</f>
        <v>3.4722222222222099E-3</v>
      </c>
      <c r="G1656" s="17" t="s">
        <v>120</v>
      </c>
      <c r="H1656" s="5" t="s">
        <v>121</v>
      </c>
      <c r="I1656" s="5" t="s">
        <v>122</v>
      </c>
      <c r="J1656" s="2" t="s">
        <v>171</v>
      </c>
      <c r="K1656" s="5" t="s">
        <v>45</v>
      </c>
      <c r="L1656" s="18" t="s">
        <v>1253</v>
      </c>
      <c r="M1656" s="86" t="s">
        <v>1254</v>
      </c>
      <c r="N1656" s="63" t="s">
        <v>41</v>
      </c>
      <c r="O1656" s="2" t="s">
        <v>673</v>
      </c>
      <c r="P1656" s="3">
        <v>45427</v>
      </c>
      <c r="Q1656" s="3" t="str">
        <f>TEXT(Table1[[#This Row],[END DATE ]], "MMMM YYYY")</f>
        <v>May 2024</v>
      </c>
      <c r="R1656" s="4">
        <v>0.54166666666666663</v>
      </c>
      <c r="S1656" s="6">
        <f t="shared" si="78"/>
        <v>45427.5</v>
      </c>
      <c r="T1656" s="6">
        <f t="shared" si="79"/>
        <v>45427.541666666664</v>
      </c>
      <c r="U1656" s="92">
        <f t="shared" si="80"/>
        <v>4.1666666664241347E-2</v>
      </c>
      <c r="V1656" s="2" t="s">
        <v>72</v>
      </c>
      <c r="W1656" s="10" t="s">
        <v>26</v>
      </c>
    </row>
    <row r="1657" spans="1:23" ht="18" customHeight="1" x14ac:dyDescent="0.25">
      <c r="A1657" s="107">
        <v>1657</v>
      </c>
      <c r="B1657" s="3">
        <v>45427</v>
      </c>
      <c r="C1657" s="3" t="str">
        <f>TEXT(Table1[[#This Row],[CALL DATE]], "mmm yyy")</f>
        <v>May 2024</v>
      </c>
      <c r="D1657" s="4">
        <v>0.71875</v>
      </c>
      <c r="E1657" s="4">
        <v>0.72222222222222221</v>
      </c>
      <c r="F1657" s="130">
        <f>Table1[[#This Row],[CALL 
ATTENDED 
TIME]]-Table1[[#This Row],[CALL RECEIVED TIME]]</f>
        <v>3.4722222222222099E-3</v>
      </c>
      <c r="G1657" s="17" t="s">
        <v>3641</v>
      </c>
      <c r="H1657" s="5" t="s">
        <v>36</v>
      </c>
      <c r="I1657" s="5" t="s">
        <v>161</v>
      </c>
      <c r="J1657" s="2" t="s">
        <v>171</v>
      </c>
      <c r="K1657" s="2" t="s">
        <v>162</v>
      </c>
      <c r="L1657" s="18" t="s">
        <v>1255</v>
      </c>
      <c r="M1657" s="86" t="s">
        <v>1256</v>
      </c>
      <c r="N1657" s="2" t="s">
        <v>41</v>
      </c>
      <c r="O1657" s="2" t="s">
        <v>41</v>
      </c>
      <c r="P1657" s="3">
        <v>45427</v>
      </c>
      <c r="Q1657" s="3" t="str">
        <f>TEXT(Table1[[#This Row],[END DATE ]], "MMMM YYYY")</f>
        <v>May 2024</v>
      </c>
      <c r="R1657" s="4">
        <v>0.73958333333333337</v>
      </c>
      <c r="S1657" s="6">
        <f t="shared" si="78"/>
        <v>45427.71875</v>
      </c>
      <c r="T1657" s="6">
        <f t="shared" si="79"/>
        <v>45427.739583333336</v>
      </c>
      <c r="U1657" s="92">
        <f t="shared" si="80"/>
        <v>2.0833333335758653E-2</v>
      </c>
      <c r="V1657" s="2" t="s">
        <v>25</v>
      </c>
      <c r="W1657" s="2" t="s">
        <v>42</v>
      </c>
    </row>
    <row r="1658" spans="1:23" ht="18" customHeight="1" x14ac:dyDescent="0.25">
      <c r="A1658" s="107">
        <v>1658</v>
      </c>
      <c r="B1658" s="3">
        <v>45427</v>
      </c>
      <c r="C1658" s="3" t="str">
        <f>TEXT(Table1[[#This Row],[CALL DATE]], "mmm yyy")</f>
        <v>May 2024</v>
      </c>
      <c r="D1658" s="4">
        <v>0.73263888888888884</v>
      </c>
      <c r="E1658" s="4">
        <v>0.73263888888888884</v>
      </c>
      <c r="F1658" s="130">
        <f>Table1[[#This Row],[CALL 
ATTENDED 
TIME]]-Table1[[#This Row],[CALL RECEIVED TIME]]</f>
        <v>0</v>
      </c>
      <c r="G1658" s="17" t="s">
        <v>437</v>
      </c>
      <c r="H1658" s="5" t="s">
        <v>27</v>
      </c>
      <c r="I1658" s="5" t="s">
        <v>58</v>
      </c>
      <c r="J1658" s="49" t="s">
        <v>77</v>
      </c>
      <c r="K1658" s="5" t="s">
        <v>88</v>
      </c>
      <c r="L1658" s="18" t="s">
        <v>1257</v>
      </c>
      <c r="M1658" s="76" t="s">
        <v>3473</v>
      </c>
      <c r="N1658" s="2" t="s">
        <v>41</v>
      </c>
      <c r="O1658" s="2" t="s">
        <v>41</v>
      </c>
      <c r="P1658" s="3">
        <v>45427</v>
      </c>
      <c r="Q1658" s="3" t="str">
        <f>TEXT(Table1[[#This Row],[END DATE ]], "MMMM YYYY")</f>
        <v>May 2024</v>
      </c>
      <c r="R1658" s="4">
        <v>0.74652777777777779</v>
      </c>
      <c r="S1658" s="6">
        <f t="shared" si="78"/>
        <v>45427.732638888891</v>
      </c>
      <c r="T1658" s="6">
        <f t="shared" si="79"/>
        <v>45427.746527777781</v>
      </c>
      <c r="U1658" s="92">
        <f t="shared" si="80"/>
        <v>1.3888888890505768E-2</v>
      </c>
      <c r="V1658" s="2" t="s">
        <v>25</v>
      </c>
      <c r="W1658" s="2" t="s">
        <v>47</v>
      </c>
    </row>
    <row r="1659" spans="1:23" ht="18" customHeight="1" x14ac:dyDescent="0.25">
      <c r="A1659" s="107">
        <v>1659</v>
      </c>
      <c r="B1659" s="3">
        <v>45428</v>
      </c>
      <c r="C1659" s="3" t="str">
        <f>TEXT(Table1[[#This Row],[CALL DATE]], "mmm yyy")</f>
        <v>May 2024</v>
      </c>
      <c r="D1659" s="4">
        <v>0.4826388888888889</v>
      </c>
      <c r="E1659" s="4">
        <v>0.4861111111111111</v>
      </c>
      <c r="F1659" s="130">
        <f>Table1[[#This Row],[CALL 
ATTENDED 
TIME]]-Table1[[#This Row],[CALL RECEIVED TIME]]</f>
        <v>3.4722222222222099E-3</v>
      </c>
      <c r="G1659" s="17" t="s">
        <v>3638</v>
      </c>
      <c r="H1659" s="5" t="s">
        <v>212</v>
      </c>
      <c r="I1659" s="5" t="s">
        <v>213</v>
      </c>
      <c r="J1659" s="2" t="s">
        <v>171</v>
      </c>
      <c r="K1659" s="2" t="s">
        <v>111</v>
      </c>
      <c r="L1659" s="18" t="s">
        <v>422</v>
      </c>
      <c r="M1659" s="86" t="s">
        <v>1258</v>
      </c>
      <c r="N1659" s="2" t="s">
        <v>41</v>
      </c>
      <c r="O1659" s="2" t="s">
        <v>41</v>
      </c>
      <c r="P1659" s="3">
        <v>45428</v>
      </c>
      <c r="Q1659" s="3" t="str">
        <f>TEXT(Table1[[#This Row],[END DATE ]], "MMMM YYYY")</f>
        <v>May 2024</v>
      </c>
      <c r="R1659" s="4">
        <v>0.49305555555555558</v>
      </c>
      <c r="S1659" s="6">
        <f t="shared" si="78"/>
        <v>45428.482638888891</v>
      </c>
      <c r="T1659" s="6">
        <f t="shared" si="79"/>
        <v>45428.493055555555</v>
      </c>
      <c r="U1659" s="92">
        <f t="shared" si="80"/>
        <v>1.0416666664241347E-2</v>
      </c>
      <c r="V1659" s="2" t="s">
        <v>25</v>
      </c>
      <c r="W1659" s="2" t="s">
        <v>42</v>
      </c>
    </row>
    <row r="1660" spans="1:23" ht="18" customHeight="1" x14ac:dyDescent="0.25">
      <c r="A1660" s="107">
        <v>1660</v>
      </c>
      <c r="B1660" s="3">
        <v>45428</v>
      </c>
      <c r="C1660" s="3" t="str">
        <f>TEXT(Table1[[#This Row],[CALL DATE]], "mmm yyy")</f>
        <v>May 2024</v>
      </c>
      <c r="D1660" s="4">
        <v>0.4826388888888889</v>
      </c>
      <c r="E1660" s="4">
        <v>0.48958333333333331</v>
      </c>
      <c r="F1660" s="130">
        <f>Table1[[#This Row],[CALL 
ATTENDED 
TIME]]-Table1[[#This Row],[CALL RECEIVED TIME]]</f>
        <v>6.9444444444444198E-3</v>
      </c>
      <c r="G1660" s="17" t="s">
        <v>3662</v>
      </c>
      <c r="H1660" s="5" t="s">
        <v>418</v>
      </c>
      <c r="I1660" s="5" t="s">
        <v>943</v>
      </c>
      <c r="J1660" s="2" t="s">
        <v>171</v>
      </c>
      <c r="K1660" s="2" t="s">
        <v>55</v>
      </c>
      <c r="L1660" s="18" t="s">
        <v>1259</v>
      </c>
      <c r="M1660" s="86" t="s">
        <v>1260</v>
      </c>
      <c r="N1660" s="63" t="s">
        <v>41</v>
      </c>
      <c r="O1660" s="2" t="s">
        <v>41</v>
      </c>
      <c r="P1660" s="3">
        <v>45428</v>
      </c>
      <c r="Q1660" s="3" t="str">
        <f>TEXT(Table1[[#This Row],[END DATE ]], "MMMM YYYY")</f>
        <v>May 2024</v>
      </c>
      <c r="R1660" s="4">
        <v>0.52083333333333337</v>
      </c>
      <c r="S1660" s="6">
        <f t="shared" si="78"/>
        <v>45428.482638888891</v>
      </c>
      <c r="T1660" s="6">
        <f t="shared" si="79"/>
        <v>45428.520833333336</v>
      </c>
      <c r="U1660" s="92">
        <f t="shared" si="80"/>
        <v>3.8194444445252884E-2</v>
      </c>
      <c r="V1660" s="2" t="s">
        <v>25</v>
      </c>
      <c r="W1660" s="10" t="s">
        <v>26</v>
      </c>
    </row>
    <row r="1661" spans="1:23" ht="18" customHeight="1" x14ac:dyDescent="0.25">
      <c r="A1661" s="107">
        <v>1661</v>
      </c>
      <c r="B1661" s="3">
        <v>45428</v>
      </c>
      <c r="C1661" s="3" t="str">
        <f>TEXT(Table1[[#This Row],[CALL DATE]], "mmm yyy")</f>
        <v>May 2024</v>
      </c>
      <c r="D1661" s="4">
        <v>0.3125</v>
      </c>
      <c r="E1661" s="4">
        <v>0.31458333333333299</v>
      </c>
      <c r="F1661" s="130">
        <f>Table1[[#This Row],[CALL 
ATTENDED 
TIME]]-Table1[[#This Row],[CALL RECEIVED TIME]]</f>
        <v>2.0833333333329929E-3</v>
      </c>
      <c r="G1661" s="17" t="s">
        <v>3651</v>
      </c>
      <c r="H1661" s="5" t="s">
        <v>43</v>
      </c>
      <c r="I1661" s="5" t="s">
        <v>256</v>
      </c>
      <c r="J1661" s="2" t="s">
        <v>21</v>
      </c>
      <c r="K1661" s="5" t="s">
        <v>45</v>
      </c>
      <c r="L1661" s="18" t="s">
        <v>814</v>
      </c>
      <c r="M1661" s="86" t="s">
        <v>1261</v>
      </c>
      <c r="N1661" s="2" t="s">
        <v>41</v>
      </c>
      <c r="O1661" s="2" t="s">
        <v>41</v>
      </c>
      <c r="P1661" s="3">
        <v>45428</v>
      </c>
      <c r="Q1661" s="3" t="str">
        <f>TEXT(Table1[[#This Row],[END DATE ]], "MMMM YYYY")</f>
        <v>May 2024</v>
      </c>
      <c r="R1661" s="4">
        <v>0.32291666666666702</v>
      </c>
      <c r="S1661" s="6">
        <f t="shared" si="78"/>
        <v>45428.3125</v>
      </c>
      <c r="T1661" s="6">
        <f t="shared" si="79"/>
        <v>45428.322916666664</v>
      </c>
      <c r="U1661" s="92">
        <f t="shared" si="80"/>
        <v>1.0416666664241347E-2</v>
      </c>
      <c r="V1661" s="2" t="s">
        <v>25</v>
      </c>
      <c r="W1661" s="2" t="s">
        <v>47</v>
      </c>
    </row>
    <row r="1662" spans="1:23" ht="18" customHeight="1" x14ac:dyDescent="0.25">
      <c r="A1662" s="107">
        <v>1662</v>
      </c>
      <c r="B1662" s="3">
        <v>45428</v>
      </c>
      <c r="C1662" s="3" t="str">
        <f>TEXT(Table1[[#This Row],[CALL DATE]], "mmm yyy")</f>
        <v>May 2024</v>
      </c>
      <c r="D1662" s="4">
        <v>0.46527777777777773</v>
      </c>
      <c r="E1662" s="4">
        <v>0.46875</v>
      </c>
      <c r="F1662" s="130">
        <f>Table1[[#This Row],[CALL 
ATTENDED 
TIME]]-Table1[[#This Row],[CALL RECEIVED TIME]]</f>
        <v>3.4722222222222654E-3</v>
      </c>
      <c r="G1662" s="17" t="s">
        <v>3662</v>
      </c>
      <c r="H1662" s="5" t="s">
        <v>418</v>
      </c>
      <c r="I1662" s="5" t="s">
        <v>943</v>
      </c>
      <c r="J1662" s="14" t="s">
        <v>38</v>
      </c>
      <c r="K1662" s="2" t="s">
        <v>55</v>
      </c>
      <c r="L1662" s="24" t="s">
        <v>22</v>
      </c>
      <c r="M1662" s="86" t="s">
        <v>1262</v>
      </c>
      <c r="N1662" s="5" t="s">
        <v>189</v>
      </c>
      <c r="O1662" s="2" t="s">
        <v>41</v>
      </c>
      <c r="P1662" s="3">
        <v>45428</v>
      </c>
      <c r="Q1662" s="3" t="str">
        <f>TEXT(Table1[[#This Row],[END DATE ]], "MMMM YYYY")</f>
        <v>May 2024</v>
      </c>
      <c r="R1662" s="4">
        <v>0.5</v>
      </c>
      <c r="S1662" s="6">
        <f t="shared" si="78"/>
        <v>45428.465277777781</v>
      </c>
      <c r="T1662" s="6">
        <f t="shared" si="79"/>
        <v>45428.5</v>
      </c>
      <c r="U1662" s="92">
        <f t="shared" si="80"/>
        <v>3.4722222218988463E-2</v>
      </c>
      <c r="V1662" s="2" t="s">
        <v>25</v>
      </c>
      <c r="W1662" s="10" t="s">
        <v>26</v>
      </c>
    </row>
    <row r="1663" spans="1:23" ht="18" customHeight="1" x14ac:dyDescent="0.25">
      <c r="A1663" s="107">
        <v>1663</v>
      </c>
      <c r="B1663" s="3">
        <v>45428</v>
      </c>
      <c r="C1663" s="3" t="str">
        <f>TEXT(Table1[[#This Row],[CALL DATE]], "mmm yyy")</f>
        <v>May 2024</v>
      </c>
      <c r="D1663" s="4">
        <v>0.65277777777777779</v>
      </c>
      <c r="E1663" s="4">
        <v>0.65972222222222221</v>
      </c>
      <c r="F1663" s="130">
        <f>Table1[[#This Row],[CALL 
ATTENDED 
TIME]]-Table1[[#This Row],[CALL RECEIVED TIME]]</f>
        <v>6.9444444444444198E-3</v>
      </c>
      <c r="G1663" s="17" t="s">
        <v>3678</v>
      </c>
      <c r="H1663" s="5" t="s">
        <v>43</v>
      </c>
      <c r="I1663" s="5" t="s">
        <v>449</v>
      </c>
      <c r="J1663" s="49" t="s">
        <v>77</v>
      </c>
      <c r="K1663" s="5" t="s">
        <v>1608</v>
      </c>
      <c r="L1663" s="18" t="s">
        <v>1263</v>
      </c>
      <c r="M1663" s="76" t="s">
        <v>1264</v>
      </c>
      <c r="N1663" s="63" t="s">
        <v>41</v>
      </c>
      <c r="O1663" s="2" t="s">
        <v>41</v>
      </c>
      <c r="P1663" s="3">
        <v>45428</v>
      </c>
      <c r="Q1663" s="3" t="str">
        <f>TEXT(Table1[[#This Row],[END DATE ]], "MMMM YYYY")</f>
        <v>May 2024</v>
      </c>
      <c r="R1663" s="4">
        <v>0.67013888888888884</v>
      </c>
      <c r="S1663" s="6">
        <f t="shared" si="78"/>
        <v>45428.652777777781</v>
      </c>
      <c r="T1663" s="6">
        <f t="shared" si="79"/>
        <v>45428.670138888891</v>
      </c>
      <c r="U1663" s="92">
        <f t="shared" si="80"/>
        <v>1.7361111109494232E-2</v>
      </c>
      <c r="V1663" s="2" t="s">
        <v>25</v>
      </c>
      <c r="W1663" s="10" t="s">
        <v>26</v>
      </c>
    </row>
    <row r="1664" spans="1:23" ht="18" customHeight="1" x14ac:dyDescent="0.25">
      <c r="A1664" s="107">
        <v>1664</v>
      </c>
      <c r="B1664" s="3">
        <v>45429</v>
      </c>
      <c r="C1664" s="3" t="str">
        <f>TEXT(Table1[[#This Row],[CALL DATE]], "mmm yyy")</f>
        <v>May 2024</v>
      </c>
      <c r="D1664" s="4">
        <v>0.31944444444444398</v>
      </c>
      <c r="E1664" s="4">
        <v>0.32291666666666702</v>
      </c>
      <c r="F1664" s="130">
        <f>Table1[[#This Row],[CALL 
ATTENDED 
TIME]]-Table1[[#This Row],[CALL RECEIVED TIME]]</f>
        <v>3.4722222222230426E-3</v>
      </c>
      <c r="G1664" s="30" t="s">
        <v>3673</v>
      </c>
      <c r="H1664" s="5" t="s">
        <v>328</v>
      </c>
      <c r="I1664" s="5" t="s">
        <v>460</v>
      </c>
      <c r="J1664" s="2" t="s">
        <v>21</v>
      </c>
      <c r="K1664" s="5" t="s">
        <v>1608</v>
      </c>
      <c r="L1664" s="18" t="s">
        <v>22</v>
      </c>
      <c r="M1664" s="86" t="s">
        <v>3670</v>
      </c>
      <c r="N1664" s="63" t="s">
        <v>41</v>
      </c>
      <c r="O1664" s="2" t="s">
        <v>41</v>
      </c>
      <c r="P1664" s="3">
        <v>45429</v>
      </c>
      <c r="Q1664" s="3" t="str">
        <f>TEXT(Table1[[#This Row],[END DATE ]], "MMMM YYYY")</f>
        <v>May 2024</v>
      </c>
      <c r="R1664" s="4">
        <v>0.33333333333333298</v>
      </c>
      <c r="S1664" s="6">
        <f t="shared" si="78"/>
        <v>45429.319444444445</v>
      </c>
      <c r="T1664" s="6">
        <f t="shared" si="79"/>
        <v>45429.333333333336</v>
      </c>
      <c r="U1664" s="92">
        <f t="shared" si="80"/>
        <v>1.3888888890505768E-2</v>
      </c>
      <c r="V1664" s="2" t="s">
        <v>25</v>
      </c>
      <c r="W1664" s="10" t="s">
        <v>26</v>
      </c>
    </row>
    <row r="1665" spans="1:23" ht="18" customHeight="1" x14ac:dyDescent="0.25">
      <c r="A1665" s="107">
        <v>1665</v>
      </c>
      <c r="B1665" s="3">
        <v>45429</v>
      </c>
      <c r="C1665" s="3" t="str">
        <f>TEXT(Table1[[#This Row],[CALL DATE]], "mmm yyy")</f>
        <v>May 2024</v>
      </c>
      <c r="D1665" s="4">
        <v>0.62777777777777799</v>
      </c>
      <c r="E1665" s="4">
        <v>0.63194444444444398</v>
      </c>
      <c r="F1665" s="130">
        <f>Table1[[#This Row],[CALL 
ATTENDED 
TIME]]-Table1[[#This Row],[CALL RECEIVED TIME]]</f>
        <v>4.1666666666659857E-3</v>
      </c>
      <c r="G1665" s="17" t="s">
        <v>3649</v>
      </c>
      <c r="H1665" s="5" t="s">
        <v>19</v>
      </c>
      <c r="I1665" s="5" t="s">
        <v>149</v>
      </c>
      <c r="J1665" s="2" t="s">
        <v>21</v>
      </c>
      <c r="K1665" s="2" t="s">
        <v>162</v>
      </c>
      <c r="L1665" s="18" t="s">
        <v>1265</v>
      </c>
      <c r="M1665" s="86" t="s">
        <v>1266</v>
      </c>
      <c r="N1665" s="2" t="s">
        <v>1267</v>
      </c>
      <c r="O1665" s="2" t="s">
        <v>41</v>
      </c>
      <c r="P1665" s="3">
        <v>45429</v>
      </c>
      <c r="Q1665" s="3" t="str">
        <f>TEXT(Table1[[#This Row],[END DATE ]], "MMMM YYYY")</f>
        <v>May 2024</v>
      </c>
      <c r="R1665" s="4">
        <v>0.64236111111111105</v>
      </c>
      <c r="S1665" s="6">
        <f t="shared" ref="S1665:S1728" si="81">B1665+D1665</f>
        <v>45429.62777777778</v>
      </c>
      <c r="T1665" s="6">
        <f t="shared" si="79"/>
        <v>45429.642361111109</v>
      </c>
      <c r="U1665" s="92">
        <f t="shared" si="80"/>
        <v>1.4583333329937886E-2</v>
      </c>
      <c r="V1665" s="2" t="s">
        <v>25</v>
      </c>
      <c r="W1665" s="2" t="s">
        <v>42</v>
      </c>
    </row>
    <row r="1666" spans="1:23" ht="18" customHeight="1" x14ac:dyDescent="0.25">
      <c r="A1666" s="107">
        <v>1666</v>
      </c>
      <c r="B1666" s="3">
        <v>45429</v>
      </c>
      <c r="C1666" s="3" t="str">
        <f>TEXT(Table1[[#This Row],[CALL DATE]], "mmm yyy")</f>
        <v>May 2024</v>
      </c>
      <c r="D1666" s="4">
        <v>0.5625</v>
      </c>
      <c r="E1666" s="4">
        <v>0.56597222222222221</v>
      </c>
      <c r="F1666" s="130">
        <f>Table1[[#This Row],[CALL 
ATTENDED 
TIME]]-Table1[[#This Row],[CALL RECEIVED TIME]]</f>
        <v>3.4722222222222099E-3</v>
      </c>
      <c r="G1666" s="18" t="s">
        <v>1268</v>
      </c>
      <c r="H1666" s="2" t="s">
        <v>121</v>
      </c>
      <c r="I1666" s="2" t="s">
        <v>1269</v>
      </c>
      <c r="J1666" s="49" t="s">
        <v>77</v>
      </c>
      <c r="K1666" s="5" t="s">
        <v>1608</v>
      </c>
      <c r="L1666" s="18" t="s">
        <v>1270</v>
      </c>
      <c r="M1666" s="76" t="s">
        <v>1271</v>
      </c>
      <c r="N1666" s="63" t="s">
        <v>41</v>
      </c>
      <c r="O1666" s="2" t="s">
        <v>41</v>
      </c>
      <c r="P1666" s="3">
        <v>45429</v>
      </c>
      <c r="Q1666" s="3" t="str">
        <f>TEXT(Table1[[#This Row],[END DATE ]], "MMMM YYYY")</f>
        <v>May 2024</v>
      </c>
      <c r="R1666" s="4">
        <v>0.57986111111111116</v>
      </c>
      <c r="S1666" s="6">
        <f t="shared" si="81"/>
        <v>45429.5625</v>
      </c>
      <c r="T1666" s="6">
        <f t="shared" si="79"/>
        <v>45429.579861111109</v>
      </c>
      <c r="U1666" s="92">
        <f t="shared" si="80"/>
        <v>1.7361111109494232E-2</v>
      </c>
      <c r="V1666" s="2" t="s">
        <v>25</v>
      </c>
      <c r="W1666" s="10" t="s">
        <v>26</v>
      </c>
    </row>
    <row r="1667" spans="1:23" ht="18" customHeight="1" x14ac:dyDescent="0.25">
      <c r="A1667" s="107">
        <v>1667</v>
      </c>
      <c r="B1667" s="3">
        <v>45429</v>
      </c>
      <c r="C1667" s="3" t="str">
        <f>TEXT(Table1[[#This Row],[CALL DATE]], "mmm yyy")</f>
        <v>May 2024</v>
      </c>
      <c r="D1667" s="4">
        <v>0.74305555555555558</v>
      </c>
      <c r="E1667" s="4">
        <v>0.75</v>
      </c>
      <c r="F1667" s="130">
        <f>Table1[[#This Row],[CALL 
ATTENDED 
TIME]]-Table1[[#This Row],[CALL RECEIVED TIME]]</f>
        <v>6.9444444444444198E-3</v>
      </c>
      <c r="G1667" s="18" t="s">
        <v>3654</v>
      </c>
      <c r="H1667" s="2" t="s">
        <v>132</v>
      </c>
      <c r="I1667" s="2" t="s">
        <v>133</v>
      </c>
      <c r="J1667" s="49" t="s">
        <v>77</v>
      </c>
      <c r="K1667" s="2" t="s">
        <v>162</v>
      </c>
      <c r="L1667" s="18" t="s">
        <v>1272</v>
      </c>
      <c r="M1667" s="76" t="s">
        <v>1273</v>
      </c>
      <c r="N1667" s="63" t="s">
        <v>41</v>
      </c>
      <c r="O1667" s="2" t="s">
        <v>41</v>
      </c>
      <c r="P1667" s="3">
        <v>45429</v>
      </c>
      <c r="Q1667" s="3" t="str">
        <f>TEXT(Table1[[#This Row],[END DATE ]], "MMMM YYYY")</f>
        <v>May 2024</v>
      </c>
      <c r="R1667" s="4">
        <v>0.76388888888888884</v>
      </c>
      <c r="S1667" s="6">
        <f t="shared" si="81"/>
        <v>45429.743055555555</v>
      </c>
      <c r="T1667" s="6">
        <f t="shared" si="79"/>
        <v>45429.763888888891</v>
      </c>
      <c r="U1667" s="92">
        <f t="shared" si="80"/>
        <v>2.0833333335758653E-2</v>
      </c>
      <c r="V1667" s="2" t="s">
        <v>25</v>
      </c>
      <c r="W1667" s="10" t="s">
        <v>26</v>
      </c>
    </row>
    <row r="1668" spans="1:23" ht="18" customHeight="1" x14ac:dyDescent="0.25">
      <c r="A1668" s="107">
        <v>1668</v>
      </c>
      <c r="B1668" s="3">
        <v>45430</v>
      </c>
      <c r="C1668" s="3" t="str">
        <f>TEXT(Table1[[#This Row],[CALL DATE]], "mmm yyy")</f>
        <v>May 2024</v>
      </c>
      <c r="D1668" s="4">
        <v>0.50694444444444442</v>
      </c>
      <c r="E1668" s="4">
        <v>0.51041666666666663</v>
      </c>
      <c r="F1668" s="130">
        <f>Table1[[#This Row],[CALL 
ATTENDED 
TIME]]-Table1[[#This Row],[CALL RECEIVED TIME]]</f>
        <v>3.4722222222222099E-3</v>
      </c>
      <c r="G1668" s="17" t="s">
        <v>138</v>
      </c>
      <c r="H1668" s="5" t="s">
        <v>139</v>
      </c>
      <c r="I1668" s="5" t="s">
        <v>140</v>
      </c>
      <c r="J1668" s="2" t="s">
        <v>171</v>
      </c>
      <c r="K1668" s="2" t="s">
        <v>141</v>
      </c>
      <c r="L1668" s="18" t="s">
        <v>1274</v>
      </c>
      <c r="M1668" s="86" t="s">
        <v>1275</v>
      </c>
      <c r="N1668" s="2" t="s">
        <v>41</v>
      </c>
      <c r="O1668" s="2" t="s">
        <v>41</v>
      </c>
      <c r="P1668" s="3">
        <v>45430</v>
      </c>
      <c r="Q1668" s="3" t="str">
        <f>TEXT(Table1[[#This Row],[END DATE ]], "MMMM YYYY")</f>
        <v>May 2024</v>
      </c>
      <c r="R1668" s="4">
        <v>0.52083333333333337</v>
      </c>
      <c r="S1668" s="6">
        <f t="shared" si="81"/>
        <v>45430.506944444445</v>
      </c>
      <c r="T1668" s="6">
        <f t="shared" si="79"/>
        <v>45430.520833333336</v>
      </c>
      <c r="U1668" s="92">
        <f t="shared" si="80"/>
        <v>1.3888888890505768E-2</v>
      </c>
      <c r="V1668" s="2" t="s">
        <v>25</v>
      </c>
      <c r="W1668" s="2" t="s">
        <v>42</v>
      </c>
    </row>
    <row r="1669" spans="1:23" ht="18" customHeight="1" x14ac:dyDescent="0.25">
      <c r="A1669" s="107">
        <v>1669</v>
      </c>
      <c r="B1669" s="3">
        <v>45430</v>
      </c>
      <c r="C1669" s="3" t="str">
        <f>TEXT(Table1[[#This Row],[CALL DATE]], "mmm yyy")</f>
        <v>May 2024</v>
      </c>
      <c r="D1669" s="4">
        <v>0.33333333333333298</v>
      </c>
      <c r="E1669" s="4">
        <v>0.33333333333333298</v>
      </c>
      <c r="F1669" s="130">
        <f>Table1[[#This Row],[CALL 
ATTENDED 
TIME]]-Table1[[#This Row],[CALL RECEIVED TIME]]</f>
        <v>0</v>
      </c>
      <c r="G1669" s="17" t="s">
        <v>3649</v>
      </c>
      <c r="H1669" s="5" t="s">
        <v>19</v>
      </c>
      <c r="I1669" s="5" t="s">
        <v>149</v>
      </c>
      <c r="J1669" s="2" t="s">
        <v>21</v>
      </c>
      <c r="K1669" s="5" t="s">
        <v>1608</v>
      </c>
      <c r="L1669" s="18" t="s">
        <v>1276</v>
      </c>
      <c r="M1669" s="86" t="s">
        <v>1277</v>
      </c>
      <c r="N1669" s="2" t="s">
        <v>1278</v>
      </c>
      <c r="O1669" s="2" t="s">
        <v>41</v>
      </c>
      <c r="P1669" s="3">
        <v>45430</v>
      </c>
      <c r="Q1669" s="3" t="str">
        <f>TEXT(Table1[[#This Row],[END DATE ]], "MMMM YYYY")</f>
        <v>May 2024</v>
      </c>
      <c r="R1669" s="4">
        <v>0.35416666666666702</v>
      </c>
      <c r="S1669" s="6">
        <f t="shared" si="81"/>
        <v>45430.333333333336</v>
      </c>
      <c r="T1669" s="6">
        <f t="shared" si="79"/>
        <v>45430.354166666664</v>
      </c>
      <c r="U1669" s="92">
        <f t="shared" si="80"/>
        <v>2.0833333328482695E-2</v>
      </c>
      <c r="V1669" s="2" t="s">
        <v>25</v>
      </c>
      <c r="W1669" s="2" t="s">
        <v>42</v>
      </c>
    </row>
    <row r="1670" spans="1:23" ht="18" customHeight="1" x14ac:dyDescent="0.25">
      <c r="A1670" s="107">
        <v>1670</v>
      </c>
      <c r="B1670" s="3">
        <v>45430</v>
      </c>
      <c r="C1670" s="3" t="str">
        <f>TEXT(Table1[[#This Row],[CALL DATE]], "mmm yyy")</f>
        <v>May 2024</v>
      </c>
      <c r="D1670" s="4">
        <v>0.35416666666666702</v>
      </c>
      <c r="E1670" s="4">
        <v>0.35625000000000001</v>
      </c>
      <c r="F1670" s="130">
        <f>Table1[[#This Row],[CALL 
ATTENDED 
TIME]]-Table1[[#This Row],[CALL RECEIVED TIME]]</f>
        <v>2.0833333333329929E-3</v>
      </c>
      <c r="G1670" s="17" t="s">
        <v>3651</v>
      </c>
      <c r="H1670" s="5" t="s">
        <v>43</v>
      </c>
      <c r="I1670" s="5" t="s">
        <v>256</v>
      </c>
      <c r="J1670" s="2" t="s">
        <v>21</v>
      </c>
      <c r="K1670" s="5" t="s">
        <v>45</v>
      </c>
      <c r="L1670" s="18" t="s">
        <v>845</v>
      </c>
      <c r="M1670" s="86" t="s">
        <v>1235</v>
      </c>
      <c r="N1670" s="2" t="s">
        <v>41</v>
      </c>
      <c r="O1670" s="2" t="s">
        <v>41</v>
      </c>
      <c r="P1670" s="3">
        <v>45430</v>
      </c>
      <c r="Q1670" s="3" t="str">
        <f>TEXT(Table1[[#This Row],[END DATE ]], "MMMM YYYY")</f>
        <v>May 2024</v>
      </c>
      <c r="R1670" s="4">
        <v>0.36458333333333298</v>
      </c>
      <c r="S1670" s="6">
        <f t="shared" si="81"/>
        <v>45430.354166666664</v>
      </c>
      <c r="T1670" s="6">
        <f t="shared" si="79"/>
        <v>45430.364583333336</v>
      </c>
      <c r="U1670" s="92">
        <f t="shared" si="80"/>
        <v>1.0416666671517305E-2</v>
      </c>
      <c r="V1670" s="2" t="s">
        <v>25</v>
      </c>
      <c r="W1670" s="2" t="s">
        <v>47</v>
      </c>
    </row>
    <row r="1671" spans="1:23" ht="18" customHeight="1" x14ac:dyDescent="0.25">
      <c r="A1671" s="107">
        <v>1671</v>
      </c>
      <c r="B1671" s="3">
        <v>45431</v>
      </c>
      <c r="C1671" s="3" t="str">
        <f>TEXT(Table1[[#This Row],[CALL DATE]], "mmm yyy")</f>
        <v>May 2024</v>
      </c>
      <c r="D1671" s="4">
        <v>0.58333333333333304</v>
      </c>
      <c r="E1671" s="4">
        <v>0.58472222222222203</v>
      </c>
      <c r="F1671" s="130">
        <f>Table1[[#This Row],[CALL 
ATTENDED 
TIME]]-Table1[[#This Row],[CALL RECEIVED TIME]]</f>
        <v>1.388888888888995E-3</v>
      </c>
      <c r="G1671" s="17" t="s">
        <v>3681</v>
      </c>
      <c r="H1671" s="5" t="s">
        <v>116</v>
      </c>
      <c r="I1671" s="5" t="s">
        <v>487</v>
      </c>
      <c r="J1671" s="2" t="s">
        <v>21</v>
      </c>
      <c r="K1671" s="2" t="s">
        <v>50</v>
      </c>
      <c r="L1671" s="18" t="s">
        <v>1279</v>
      </c>
      <c r="M1671" s="86" t="s">
        <v>1280</v>
      </c>
      <c r="N1671" s="63" t="s">
        <v>41</v>
      </c>
      <c r="O1671" s="2" t="s">
        <v>41</v>
      </c>
      <c r="P1671" s="3">
        <v>45431</v>
      </c>
      <c r="Q1671" s="3" t="str">
        <f>TEXT(Table1[[#This Row],[END DATE ]], "MMMM YYYY")</f>
        <v>May 2024</v>
      </c>
      <c r="R1671" s="4">
        <v>0.70833333333333304</v>
      </c>
      <c r="S1671" s="6">
        <f t="shared" si="81"/>
        <v>45431.583333333336</v>
      </c>
      <c r="T1671" s="6">
        <f t="shared" ref="T1671:T1734" si="82">P1671+R1671</f>
        <v>45431.708333333336</v>
      </c>
      <c r="U1671" s="92">
        <f t="shared" ref="U1671:U1734" si="83">T1671-S1671</f>
        <v>0.125</v>
      </c>
      <c r="V1671" s="2" t="s">
        <v>25</v>
      </c>
      <c r="W1671" s="10" t="s">
        <v>26</v>
      </c>
    </row>
    <row r="1672" spans="1:23" ht="18" customHeight="1" x14ac:dyDescent="0.25">
      <c r="A1672" s="107">
        <v>1672</v>
      </c>
      <c r="B1672" s="3">
        <v>45431</v>
      </c>
      <c r="C1672" s="3" t="str">
        <f>TEXT(Table1[[#This Row],[CALL DATE]], "mmm yyy")</f>
        <v>May 2024</v>
      </c>
      <c r="D1672" s="4">
        <v>0.41666666666666702</v>
      </c>
      <c r="E1672" s="4">
        <v>0.41805555555555601</v>
      </c>
      <c r="F1672" s="130">
        <f>Table1[[#This Row],[CALL 
ATTENDED 
TIME]]-Table1[[#This Row],[CALL RECEIVED TIME]]</f>
        <v>1.388888888888995E-3</v>
      </c>
      <c r="G1672" s="17" t="s">
        <v>57</v>
      </c>
      <c r="H1672" s="5" t="s">
        <v>27</v>
      </c>
      <c r="I1672" s="5" t="s">
        <v>58</v>
      </c>
      <c r="J1672" s="2" t="s">
        <v>21</v>
      </c>
      <c r="K1672" s="2" t="s">
        <v>182</v>
      </c>
      <c r="L1672" s="18" t="s">
        <v>769</v>
      </c>
      <c r="M1672" s="86" t="s">
        <v>1281</v>
      </c>
      <c r="N1672" s="2" t="s">
        <v>41</v>
      </c>
      <c r="O1672" s="2" t="s">
        <v>41</v>
      </c>
      <c r="P1672" s="3">
        <v>45431</v>
      </c>
      <c r="Q1672" s="3" t="str">
        <f>TEXT(Table1[[#This Row],[END DATE ]], "MMMM YYYY")</f>
        <v>May 2024</v>
      </c>
      <c r="R1672" s="4">
        <v>0.43055555555555602</v>
      </c>
      <c r="S1672" s="6">
        <f t="shared" si="81"/>
        <v>45431.416666666664</v>
      </c>
      <c r="T1672" s="6">
        <f t="shared" si="82"/>
        <v>45431.430555555555</v>
      </c>
      <c r="U1672" s="92">
        <f t="shared" si="83"/>
        <v>1.3888888890505768E-2</v>
      </c>
      <c r="V1672" s="2" t="s">
        <v>25</v>
      </c>
      <c r="W1672" s="2" t="s">
        <v>47</v>
      </c>
    </row>
    <row r="1673" spans="1:23" ht="18" customHeight="1" x14ac:dyDescent="0.25">
      <c r="A1673" s="107">
        <v>1673</v>
      </c>
      <c r="B1673" s="3">
        <v>45431</v>
      </c>
      <c r="C1673" s="3" t="str">
        <f>TEXT(Table1[[#This Row],[CALL DATE]], "mmm yyy")</f>
        <v>May 2024</v>
      </c>
      <c r="D1673" s="4">
        <v>0.43055555555555602</v>
      </c>
      <c r="E1673" s="4">
        <v>0.43194444444444402</v>
      </c>
      <c r="F1673" s="130">
        <f>Table1[[#This Row],[CALL 
ATTENDED 
TIME]]-Table1[[#This Row],[CALL RECEIVED TIME]]</f>
        <v>1.3888888888879958E-3</v>
      </c>
      <c r="G1673" s="17" t="s">
        <v>57</v>
      </c>
      <c r="H1673" s="5" t="s">
        <v>27</v>
      </c>
      <c r="I1673" s="5" t="s">
        <v>58</v>
      </c>
      <c r="J1673" s="2" t="s">
        <v>21</v>
      </c>
      <c r="K1673" s="5" t="s">
        <v>88</v>
      </c>
      <c r="L1673" s="18" t="s">
        <v>769</v>
      </c>
      <c r="M1673" s="86" t="s">
        <v>1281</v>
      </c>
      <c r="N1673" s="2" t="s">
        <v>41</v>
      </c>
      <c r="O1673" s="2" t="s">
        <v>41</v>
      </c>
      <c r="P1673" s="3">
        <v>45431</v>
      </c>
      <c r="Q1673" s="3" t="str">
        <f>TEXT(Table1[[#This Row],[END DATE ]], "MMMM YYYY")</f>
        <v>May 2024</v>
      </c>
      <c r="R1673" s="4">
        <v>0.44097222222222199</v>
      </c>
      <c r="S1673" s="6">
        <f t="shared" si="81"/>
        <v>45431.430555555555</v>
      </c>
      <c r="T1673" s="6">
        <f t="shared" si="82"/>
        <v>45431.440972222219</v>
      </c>
      <c r="U1673" s="92">
        <f t="shared" si="83"/>
        <v>1.0416666664241347E-2</v>
      </c>
      <c r="V1673" s="2" t="s">
        <v>25</v>
      </c>
      <c r="W1673" s="2" t="s">
        <v>47</v>
      </c>
    </row>
    <row r="1674" spans="1:23" ht="18" customHeight="1" x14ac:dyDescent="0.25">
      <c r="A1674" s="107">
        <v>1674</v>
      </c>
      <c r="B1674" s="3">
        <v>45431</v>
      </c>
      <c r="C1674" s="3" t="str">
        <f>TEXT(Table1[[#This Row],[CALL DATE]], "mmm yyy")</f>
        <v>May 2024</v>
      </c>
      <c r="D1674" s="4">
        <v>0.66666666666666696</v>
      </c>
      <c r="E1674" s="4">
        <v>0.67013888888888895</v>
      </c>
      <c r="F1674" s="130">
        <f>Table1[[#This Row],[CALL 
ATTENDED 
TIME]]-Table1[[#This Row],[CALL RECEIVED TIME]]</f>
        <v>3.4722222222219878E-3</v>
      </c>
      <c r="G1674" s="17" t="s">
        <v>3649</v>
      </c>
      <c r="H1674" s="5" t="s">
        <v>19</v>
      </c>
      <c r="I1674" s="5" t="s">
        <v>149</v>
      </c>
      <c r="J1674" s="2" t="s">
        <v>21</v>
      </c>
      <c r="K1674" s="2" t="s">
        <v>162</v>
      </c>
      <c r="L1674" s="18" t="s">
        <v>934</v>
      </c>
      <c r="M1674" s="86" t="s">
        <v>1132</v>
      </c>
      <c r="N1674" s="2" t="s">
        <v>917</v>
      </c>
      <c r="O1674" s="2" t="s">
        <v>41</v>
      </c>
      <c r="P1674" s="3">
        <v>45431</v>
      </c>
      <c r="Q1674" s="3" t="str">
        <f>TEXT(Table1[[#This Row],[END DATE ]], "MMMM YYYY")</f>
        <v>May 2024</v>
      </c>
      <c r="R1674" s="4">
        <v>0.6875</v>
      </c>
      <c r="S1674" s="6">
        <f t="shared" si="81"/>
        <v>45431.666666666664</v>
      </c>
      <c r="T1674" s="6">
        <f t="shared" si="82"/>
        <v>45431.6875</v>
      </c>
      <c r="U1674" s="92">
        <f t="shared" si="83"/>
        <v>2.0833333335758653E-2</v>
      </c>
      <c r="V1674" s="2" t="s">
        <v>25</v>
      </c>
      <c r="W1674" s="2" t="s">
        <v>42</v>
      </c>
    </row>
    <row r="1675" spans="1:23" ht="18" customHeight="1" x14ac:dyDescent="0.25">
      <c r="A1675" s="107">
        <v>1675</v>
      </c>
      <c r="B1675" s="3">
        <v>45432</v>
      </c>
      <c r="C1675" s="3" t="str">
        <f>TEXT(Table1[[#This Row],[CALL DATE]], "mmm yyy")</f>
        <v>May 2024</v>
      </c>
      <c r="D1675" s="4">
        <v>0.4236111111111111</v>
      </c>
      <c r="E1675" s="4">
        <v>0.42708333333333331</v>
      </c>
      <c r="F1675" s="130">
        <f>Table1[[#This Row],[CALL 
ATTENDED 
TIME]]-Table1[[#This Row],[CALL RECEIVED TIME]]</f>
        <v>3.4722222222222099E-3</v>
      </c>
      <c r="G1675" s="17" t="s">
        <v>3646</v>
      </c>
      <c r="H1675" s="5" t="s">
        <v>128</v>
      </c>
      <c r="I1675" s="5" t="s">
        <v>798</v>
      </c>
      <c r="J1675" s="2" t="s">
        <v>171</v>
      </c>
      <c r="K1675" s="5" t="s">
        <v>45</v>
      </c>
      <c r="L1675" s="18" t="s">
        <v>1282</v>
      </c>
      <c r="M1675" s="86" t="s">
        <v>1283</v>
      </c>
      <c r="N1675" s="2" t="s">
        <v>41</v>
      </c>
      <c r="O1675" s="2" t="s">
        <v>41</v>
      </c>
      <c r="P1675" s="3">
        <v>45432</v>
      </c>
      <c r="Q1675" s="3" t="str">
        <f>TEXT(Table1[[#This Row],[END DATE ]], "MMMM YYYY")</f>
        <v>May 2024</v>
      </c>
      <c r="R1675" s="4">
        <v>0.4513888888888889</v>
      </c>
      <c r="S1675" s="6">
        <f t="shared" si="81"/>
        <v>45432.423611111109</v>
      </c>
      <c r="T1675" s="6">
        <f t="shared" si="82"/>
        <v>45432.451388888891</v>
      </c>
      <c r="U1675" s="92">
        <f t="shared" si="83"/>
        <v>2.7777777781011537E-2</v>
      </c>
      <c r="V1675" s="2" t="s">
        <v>25</v>
      </c>
      <c r="W1675" s="10" t="s">
        <v>42</v>
      </c>
    </row>
    <row r="1676" spans="1:23" ht="18" customHeight="1" x14ac:dyDescent="0.25">
      <c r="A1676" s="107">
        <v>1676</v>
      </c>
      <c r="B1676" s="3">
        <v>45432</v>
      </c>
      <c r="C1676" s="3" t="str">
        <f>TEXT(Table1[[#This Row],[CALL DATE]], "mmm yyy")</f>
        <v>May 2024</v>
      </c>
      <c r="D1676" s="4">
        <v>0.82291666666666696</v>
      </c>
      <c r="E1676" s="4">
        <v>0.82638888888888895</v>
      </c>
      <c r="F1676" s="130">
        <f>Table1[[#This Row],[CALL 
ATTENDED 
TIME]]-Table1[[#This Row],[CALL RECEIVED TIME]]</f>
        <v>3.4722222222219878E-3</v>
      </c>
      <c r="G1676" s="24" t="s">
        <v>3494</v>
      </c>
      <c r="H1676" s="8" t="s">
        <v>31</v>
      </c>
      <c r="I1676" s="11" t="s">
        <v>156</v>
      </c>
      <c r="J1676" s="2" t="s">
        <v>21</v>
      </c>
      <c r="K1676" s="5" t="s">
        <v>1608</v>
      </c>
      <c r="L1676" s="18" t="s">
        <v>517</v>
      </c>
      <c r="M1676" s="86" t="s">
        <v>1284</v>
      </c>
      <c r="N1676" s="2" t="s">
        <v>159</v>
      </c>
      <c r="O1676" s="2" t="s">
        <v>41</v>
      </c>
      <c r="P1676" s="3">
        <v>45432</v>
      </c>
      <c r="Q1676" s="3" t="str">
        <f>TEXT(Table1[[#This Row],[END DATE ]], "MMMM YYYY")</f>
        <v>May 2024</v>
      </c>
      <c r="R1676" s="4">
        <v>0.84375</v>
      </c>
      <c r="S1676" s="6">
        <f t="shared" si="81"/>
        <v>45432.822916666664</v>
      </c>
      <c r="T1676" s="6">
        <f t="shared" si="82"/>
        <v>45432.84375</v>
      </c>
      <c r="U1676" s="92">
        <f t="shared" si="83"/>
        <v>2.0833333335758653E-2</v>
      </c>
      <c r="V1676" s="2" t="s">
        <v>25</v>
      </c>
      <c r="W1676" s="10" t="s">
        <v>26</v>
      </c>
    </row>
    <row r="1677" spans="1:23" ht="18" customHeight="1" x14ac:dyDescent="0.25">
      <c r="A1677" s="107">
        <v>1677</v>
      </c>
      <c r="B1677" s="3">
        <v>45432</v>
      </c>
      <c r="C1677" s="3" t="str">
        <f>TEXT(Table1[[#This Row],[CALL DATE]], "mmm yyy")</f>
        <v>May 2024</v>
      </c>
      <c r="D1677" s="4">
        <v>0.39583333333333331</v>
      </c>
      <c r="E1677" s="4">
        <v>0.39930555555555558</v>
      </c>
      <c r="F1677" s="130">
        <f>Table1[[#This Row],[CALL 
ATTENDED 
TIME]]-Table1[[#This Row],[CALL RECEIVED TIME]]</f>
        <v>3.4722222222222654E-3</v>
      </c>
      <c r="G1677" s="17" t="s">
        <v>3641</v>
      </c>
      <c r="H1677" s="2" t="s">
        <v>36</v>
      </c>
      <c r="I1677" s="2" t="s">
        <v>37</v>
      </c>
      <c r="J1677" s="49" t="s">
        <v>77</v>
      </c>
      <c r="K1677" s="5" t="s">
        <v>1608</v>
      </c>
      <c r="L1677" s="18" t="s">
        <v>39</v>
      </c>
      <c r="M1677" s="86" t="s">
        <v>1285</v>
      </c>
      <c r="N1677" s="2" t="s">
        <v>41</v>
      </c>
      <c r="O1677" s="2" t="s">
        <v>41</v>
      </c>
      <c r="P1677" s="3">
        <v>45432</v>
      </c>
      <c r="Q1677" s="3" t="str">
        <f>TEXT(Table1[[#This Row],[END DATE ]], "MMMM YYYY")</f>
        <v>May 2024</v>
      </c>
      <c r="R1677" s="4">
        <v>0.41319444444444442</v>
      </c>
      <c r="S1677" s="6">
        <f t="shared" si="81"/>
        <v>45432.395833333336</v>
      </c>
      <c r="T1677" s="6">
        <f t="shared" si="82"/>
        <v>45432.413194444445</v>
      </c>
      <c r="U1677" s="92">
        <f t="shared" si="83"/>
        <v>1.7361111109494232E-2</v>
      </c>
      <c r="V1677" s="2" t="s">
        <v>25</v>
      </c>
      <c r="W1677" s="2" t="s">
        <v>42</v>
      </c>
    </row>
    <row r="1678" spans="1:23" ht="18" customHeight="1" x14ac:dyDescent="0.25">
      <c r="A1678" s="107">
        <v>1678</v>
      </c>
      <c r="B1678" s="3">
        <v>45432</v>
      </c>
      <c r="C1678" s="3" t="str">
        <f>TEXT(Table1[[#This Row],[CALL DATE]], "mmm yyy")</f>
        <v>May 2024</v>
      </c>
      <c r="D1678" s="4">
        <v>0.39583333333333331</v>
      </c>
      <c r="E1678" s="4">
        <v>0.39930555555555558</v>
      </c>
      <c r="F1678" s="130">
        <f>Table1[[#This Row],[CALL 
ATTENDED 
TIME]]-Table1[[#This Row],[CALL RECEIVED TIME]]</f>
        <v>3.4722222222222654E-3</v>
      </c>
      <c r="G1678" s="17" t="s">
        <v>3641</v>
      </c>
      <c r="H1678" s="2" t="s">
        <v>36</v>
      </c>
      <c r="I1678" s="2" t="s">
        <v>161</v>
      </c>
      <c r="J1678" s="49" t="s">
        <v>77</v>
      </c>
      <c r="K1678" s="5" t="s">
        <v>1608</v>
      </c>
      <c r="L1678" s="18" t="s">
        <v>39</v>
      </c>
      <c r="M1678" s="86" t="s">
        <v>1286</v>
      </c>
      <c r="N1678" s="2" t="s">
        <v>41</v>
      </c>
      <c r="O1678" s="2" t="s">
        <v>41</v>
      </c>
      <c r="P1678" s="3">
        <v>45432</v>
      </c>
      <c r="Q1678" s="3" t="str">
        <f>TEXT(Table1[[#This Row],[END DATE ]], "MMMM YYYY")</f>
        <v>May 2024</v>
      </c>
      <c r="R1678" s="4">
        <v>0.41319444444444442</v>
      </c>
      <c r="S1678" s="6">
        <f t="shared" si="81"/>
        <v>45432.395833333336</v>
      </c>
      <c r="T1678" s="6">
        <f t="shared" si="82"/>
        <v>45432.413194444445</v>
      </c>
      <c r="U1678" s="92">
        <f t="shared" si="83"/>
        <v>1.7361111109494232E-2</v>
      </c>
      <c r="V1678" s="2" t="s">
        <v>25</v>
      </c>
      <c r="W1678" s="2" t="s">
        <v>42</v>
      </c>
    </row>
    <row r="1679" spans="1:23" ht="18" customHeight="1" x14ac:dyDescent="0.25">
      <c r="A1679" s="107">
        <v>1679</v>
      </c>
      <c r="B1679" s="3">
        <v>45432</v>
      </c>
      <c r="C1679" s="3" t="str">
        <f>TEXT(Table1[[#This Row],[CALL DATE]], "mmm yyy")</f>
        <v>May 2024</v>
      </c>
      <c r="D1679" s="4">
        <v>0.40972222222222221</v>
      </c>
      <c r="E1679" s="4">
        <v>0.4236111111111111</v>
      </c>
      <c r="F1679" s="130">
        <f>Table1[[#This Row],[CALL 
ATTENDED 
TIME]]-Table1[[#This Row],[CALL RECEIVED TIME]]</f>
        <v>1.3888888888888895E-2</v>
      </c>
      <c r="G1679" s="17" t="s">
        <v>3641</v>
      </c>
      <c r="H1679" s="2" t="s">
        <v>36</v>
      </c>
      <c r="I1679" s="2" t="s">
        <v>161</v>
      </c>
      <c r="J1679" s="49" t="s">
        <v>77</v>
      </c>
      <c r="K1679" s="2" t="s">
        <v>162</v>
      </c>
      <c r="L1679" s="18" t="s">
        <v>22</v>
      </c>
      <c r="M1679" s="86" t="s">
        <v>751</v>
      </c>
      <c r="N1679" s="2" t="s">
        <v>41</v>
      </c>
      <c r="O1679" s="2" t="s">
        <v>41</v>
      </c>
      <c r="P1679" s="3">
        <v>45432</v>
      </c>
      <c r="Q1679" s="3" t="str">
        <f>TEXT(Table1[[#This Row],[END DATE ]], "MMMM YYYY")</f>
        <v>May 2024</v>
      </c>
      <c r="R1679" s="4">
        <v>0.4236111111111111</v>
      </c>
      <c r="S1679" s="6">
        <f t="shared" si="81"/>
        <v>45432.409722222219</v>
      </c>
      <c r="T1679" s="6">
        <f t="shared" si="82"/>
        <v>45432.423611111109</v>
      </c>
      <c r="U1679" s="92">
        <f t="shared" si="83"/>
        <v>1.3888888890505768E-2</v>
      </c>
      <c r="V1679" s="2" t="s">
        <v>25</v>
      </c>
      <c r="W1679" s="2" t="s">
        <v>42</v>
      </c>
    </row>
    <row r="1680" spans="1:23" ht="18" customHeight="1" x14ac:dyDescent="0.25">
      <c r="A1680" s="107">
        <v>1680</v>
      </c>
      <c r="B1680" s="26">
        <v>45432</v>
      </c>
      <c r="C1680" s="26" t="str">
        <f>TEXT(Table1[[#This Row],[CALL DATE]], "mmm yyy")</f>
        <v>May 2024</v>
      </c>
      <c r="D1680" s="27">
        <v>0.44791666666666702</v>
      </c>
      <c r="E1680" s="27">
        <v>0.45486111111111099</v>
      </c>
      <c r="F1680" s="130">
        <f>Table1[[#This Row],[CALL 
ATTENDED 
TIME]]-Table1[[#This Row],[CALL RECEIVED TIME]]</f>
        <v>6.9444444444439757E-3</v>
      </c>
      <c r="G1680" s="17" t="s">
        <v>3679</v>
      </c>
      <c r="H1680" s="5" t="s">
        <v>286</v>
      </c>
      <c r="I1680" s="5" t="s">
        <v>3351</v>
      </c>
      <c r="J1680" s="5" t="s">
        <v>54</v>
      </c>
      <c r="K1680" s="2" t="s">
        <v>111</v>
      </c>
      <c r="L1680" s="18" t="s">
        <v>1287</v>
      </c>
      <c r="M1680" s="86" t="s">
        <v>1288</v>
      </c>
      <c r="N1680" s="63" t="s">
        <v>41</v>
      </c>
      <c r="O1680" s="2" t="s">
        <v>41</v>
      </c>
      <c r="P1680" s="26">
        <v>45432</v>
      </c>
      <c r="Q1680" s="26" t="str">
        <f>TEXT(Table1[[#This Row],[END DATE ]], "MMMM YYYY")</f>
        <v>May 2024</v>
      </c>
      <c r="R1680" s="27">
        <v>0.52777777777777801</v>
      </c>
      <c r="S1680" s="6">
        <f t="shared" si="81"/>
        <v>45432.447916666664</v>
      </c>
      <c r="T1680" s="6">
        <f t="shared" si="82"/>
        <v>45432.527777777781</v>
      </c>
      <c r="U1680" s="92">
        <f t="shared" si="83"/>
        <v>7.9861111116770189E-2</v>
      </c>
      <c r="V1680" s="2" t="s">
        <v>25</v>
      </c>
      <c r="W1680" s="10" t="s">
        <v>26</v>
      </c>
    </row>
    <row r="1681" spans="1:23" ht="18" customHeight="1" x14ac:dyDescent="0.25">
      <c r="A1681" s="107">
        <v>1681</v>
      </c>
      <c r="B1681" s="3">
        <v>45434</v>
      </c>
      <c r="C1681" s="3" t="str">
        <f>TEXT(Table1[[#This Row],[CALL DATE]], "mmm yyy")</f>
        <v>May 2024</v>
      </c>
      <c r="D1681" s="4">
        <v>0.25</v>
      </c>
      <c r="E1681" s="4">
        <v>0.25347222222222199</v>
      </c>
      <c r="F1681" s="130">
        <f>Table1[[#This Row],[CALL 
ATTENDED 
TIME]]-Table1[[#This Row],[CALL RECEIVED TIME]]</f>
        <v>3.4722222222219878E-3</v>
      </c>
      <c r="G1681" s="17" t="s">
        <v>3641</v>
      </c>
      <c r="H1681" s="5" t="s">
        <v>36</v>
      </c>
      <c r="I1681" s="5" t="s">
        <v>161</v>
      </c>
      <c r="J1681" s="2" t="s">
        <v>21</v>
      </c>
      <c r="K1681" s="2" t="s">
        <v>162</v>
      </c>
      <c r="L1681" s="18" t="s">
        <v>22</v>
      </c>
      <c r="M1681" s="86" t="s">
        <v>1247</v>
      </c>
      <c r="N1681" s="2" t="s">
        <v>41</v>
      </c>
      <c r="O1681" s="2" t="s">
        <v>41</v>
      </c>
      <c r="P1681" s="3">
        <v>45434</v>
      </c>
      <c r="Q1681" s="3" t="str">
        <f>TEXT(Table1[[#This Row],[END DATE ]], "MMMM YYYY")</f>
        <v>May 2024</v>
      </c>
      <c r="R1681" s="4">
        <v>0.26041666666666702</v>
      </c>
      <c r="S1681" s="6">
        <f t="shared" si="81"/>
        <v>45434.25</v>
      </c>
      <c r="T1681" s="6">
        <f t="shared" si="82"/>
        <v>45434.260416666664</v>
      </c>
      <c r="U1681" s="92">
        <f t="shared" si="83"/>
        <v>1.0416666664241347E-2</v>
      </c>
      <c r="V1681" s="2" t="s">
        <v>25</v>
      </c>
      <c r="W1681" s="2" t="s">
        <v>42</v>
      </c>
    </row>
    <row r="1682" spans="1:23" ht="18" customHeight="1" x14ac:dyDescent="0.25">
      <c r="A1682" s="107">
        <v>1682</v>
      </c>
      <c r="B1682" s="26">
        <v>45434</v>
      </c>
      <c r="C1682" s="26" t="str">
        <f>TEXT(Table1[[#This Row],[CALL DATE]], "mmm yyy")</f>
        <v>May 2024</v>
      </c>
      <c r="D1682" s="27">
        <v>0.41666666666666702</v>
      </c>
      <c r="E1682" s="27">
        <v>0.42916666666666664</v>
      </c>
      <c r="F1682" s="130">
        <f>Table1[[#This Row],[CALL 
ATTENDED 
TIME]]-Table1[[#This Row],[CALL RECEIVED TIME]]</f>
        <v>1.2499999999999623E-2</v>
      </c>
      <c r="G1682" s="24" t="s">
        <v>3494</v>
      </c>
      <c r="H1682" s="8" t="s">
        <v>31</v>
      </c>
      <c r="I1682" s="11" t="s">
        <v>32</v>
      </c>
      <c r="J1682" s="5" t="s">
        <v>54</v>
      </c>
      <c r="K1682" s="5" t="s">
        <v>1608</v>
      </c>
      <c r="L1682" s="18" t="s">
        <v>1289</v>
      </c>
      <c r="M1682" s="86" t="s">
        <v>1290</v>
      </c>
      <c r="N1682" s="63" t="s">
        <v>41</v>
      </c>
      <c r="O1682" s="2" t="s">
        <v>41</v>
      </c>
      <c r="P1682" s="26">
        <v>45434</v>
      </c>
      <c r="Q1682" s="26" t="str">
        <f>TEXT(Table1[[#This Row],[END DATE ]], "MMMM YYYY")</f>
        <v>May 2024</v>
      </c>
      <c r="R1682" s="27">
        <v>0.52777777777777801</v>
      </c>
      <c r="S1682" s="6">
        <f t="shared" si="81"/>
        <v>45434.416666666664</v>
      </c>
      <c r="T1682" s="6">
        <f t="shared" si="82"/>
        <v>45434.527777777781</v>
      </c>
      <c r="U1682" s="92">
        <f t="shared" si="83"/>
        <v>0.11111111111677019</v>
      </c>
      <c r="V1682" s="2" t="s">
        <v>25</v>
      </c>
      <c r="W1682" s="10" t="s">
        <v>26</v>
      </c>
    </row>
    <row r="1683" spans="1:23" ht="18" customHeight="1" x14ac:dyDescent="0.25">
      <c r="A1683" s="107">
        <v>1683</v>
      </c>
      <c r="B1683" s="3">
        <v>45435</v>
      </c>
      <c r="C1683" s="3" t="str">
        <f>TEXT(Table1[[#This Row],[CALL DATE]], "mmm yyy")</f>
        <v>May 2024</v>
      </c>
      <c r="D1683" s="4">
        <v>0.42708333333333331</v>
      </c>
      <c r="E1683" s="4">
        <v>0.43055555555555558</v>
      </c>
      <c r="F1683" s="130">
        <f>Table1[[#This Row],[CALL 
ATTENDED 
TIME]]-Table1[[#This Row],[CALL RECEIVED TIME]]</f>
        <v>3.4722222222222654E-3</v>
      </c>
      <c r="G1683" s="17" t="s">
        <v>437</v>
      </c>
      <c r="H1683" s="5" t="s">
        <v>27</v>
      </c>
      <c r="I1683" s="5" t="s">
        <v>58</v>
      </c>
      <c r="J1683" s="2" t="s">
        <v>171</v>
      </c>
      <c r="K1683" s="5" t="s">
        <v>1608</v>
      </c>
      <c r="L1683" s="18" t="s">
        <v>990</v>
      </c>
      <c r="M1683" s="86" t="s">
        <v>1291</v>
      </c>
      <c r="N1683" s="2" t="s">
        <v>41</v>
      </c>
      <c r="O1683" s="2" t="s">
        <v>41</v>
      </c>
      <c r="P1683" s="3">
        <v>45435</v>
      </c>
      <c r="Q1683" s="3" t="str">
        <f>TEXT(Table1[[#This Row],[END DATE ]], "MMMM YYYY")</f>
        <v>May 2024</v>
      </c>
      <c r="R1683" s="4">
        <v>0.44444444444444442</v>
      </c>
      <c r="S1683" s="6">
        <f t="shared" si="81"/>
        <v>45435.427083333336</v>
      </c>
      <c r="T1683" s="6">
        <f t="shared" si="82"/>
        <v>45435.444444444445</v>
      </c>
      <c r="U1683" s="92">
        <f t="shared" si="83"/>
        <v>1.7361111109494232E-2</v>
      </c>
      <c r="V1683" s="2" t="s">
        <v>25</v>
      </c>
      <c r="W1683" s="2" t="s">
        <v>47</v>
      </c>
    </row>
    <row r="1684" spans="1:23" ht="18" customHeight="1" x14ac:dyDescent="0.25">
      <c r="A1684" s="107">
        <v>1684</v>
      </c>
      <c r="B1684" s="3">
        <v>45435</v>
      </c>
      <c r="C1684" s="3" t="str">
        <f>TEXT(Table1[[#This Row],[CALL DATE]], "mmm yyy")</f>
        <v>May 2024</v>
      </c>
      <c r="D1684" s="27">
        <v>0.85416666666666696</v>
      </c>
      <c r="E1684" s="27">
        <v>0.85763888888888895</v>
      </c>
      <c r="F1684" s="130">
        <f>Table1[[#This Row],[CALL 
ATTENDED 
TIME]]-Table1[[#This Row],[CALL RECEIVED TIME]]</f>
        <v>3.4722222222219878E-3</v>
      </c>
      <c r="G1684" s="24" t="s">
        <v>3494</v>
      </c>
      <c r="H1684" s="8" t="s">
        <v>31</v>
      </c>
      <c r="I1684" s="11" t="s">
        <v>32</v>
      </c>
      <c r="J1684" s="16" t="s">
        <v>21</v>
      </c>
      <c r="K1684" s="5" t="s">
        <v>1608</v>
      </c>
      <c r="L1684" s="29" t="s">
        <v>33</v>
      </c>
      <c r="M1684" s="100" t="s">
        <v>1292</v>
      </c>
      <c r="N1684" s="63" t="s">
        <v>41</v>
      </c>
      <c r="O1684" s="2" t="s">
        <v>41</v>
      </c>
      <c r="P1684" s="3">
        <v>45435</v>
      </c>
      <c r="Q1684" s="3" t="str">
        <f>TEXT(Table1[[#This Row],[END DATE ]], "MMMM YYYY")</f>
        <v>May 2024</v>
      </c>
      <c r="R1684" s="27">
        <v>0.86805555555555602</v>
      </c>
      <c r="S1684" s="6">
        <f t="shared" si="81"/>
        <v>45435.854166666664</v>
      </c>
      <c r="T1684" s="6">
        <f t="shared" si="82"/>
        <v>45435.868055555555</v>
      </c>
      <c r="U1684" s="92">
        <f t="shared" si="83"/>
        <v>1.3888888890505768E-2</v>
      </c>
      <c r="V1684" s="2" t="s">
        <v>25</v>
      </c>
      <c r="W1684" s="10" t="s">
        <v>26</v>
      </c>
    </row>
    <row r="1685" spans="1:23" ht="18" customHeight="1" x14ac:dyDescent="0.25">
      <c r="A1685" s="107">
        <v>1685</v>
      </c>
      <c r="B1685" s="3">
        <v>45435</v>
      </c>
      <c r="C1685" s="3" t="str">
        <f>TEXT(Table1[[#This Row],[CALL DATE]], "mmm yyy")</f>
        <v>May 2024</v>
      </c>
      <c r="D1685" s="27">
        <v>0.87152777777777801</v>
      </c>
      <c r="E1685" s="27">
        <v>0.875</v>
      </c>
      <c r="F1685" s="130">
        <f>Table1[[#This Row],[CALL 
ATTENDED 
TIME]]-Table1[[#This Row],[CALL RECEIVED TIME]]</f>
        <v>3.4722222222219878E-3</v>
      </c>
      <c r="G1685" s="17" t="s">
        <v>18</v>
      </c>
      <c r="H1685" s="5" t="s">
        <v>19</v>
      </c>
      <c r="I1685" s="5" t="s">
        <v>465</v>
      </c>
      <c r="J1685" s="16" t="s">
        <v>21</v>
      </c>
      <c r="K1685" s="5" t="s">
        <v>1608</v>
      </c>
      <c r="L1685" s="29" t="s">
        <v>22</v>
      </c>
      <c r="M1685" s="100" t="s">
        <v>1293</v>
      </c>
      <c r="N1685" s="63" t="s">
        <v>41</v>
      </c>
      <c r="O1685" s="2" t="s">
        <v>41</v>
      </c>
      <c r="P1685" s="3">
        <v>45435</v>
      </c>
      <c r="Q1685" s="3" t="str">
        <f>TEXT(Table1[[#This Row],[END DATE ]], "MMMM YYYY")</f>
        <v>May 2024</v>
      </c>
      <c r="R1685" s="27">
        <v>0.88194444444444398</v>
      </c>
      <c r="S1685" s="6">
        <f t="shared" si="81"/>
        <v>45435.871527777781</v>
      </c>
      <c r="T1685" s="6">
        <f t="shared" si="82"/>
        <v>45435.881944444445</v>
      </c>
      <c r="U1685" s="92">
        <f t="shared" si="83"/>
        <v>1.0416666664241347E-2</v>
      </c>
      <c r="V1685" s="2" t="s">
        <v>25</v>
      </c>
      <c r="W1685" s="10" t="s">
        <v>26</v>
      </c>
    </row>
    <row r="1686" spans="1:23" ht="18" customHeight="1" x14ac:dyDescent="0.25">
      <c r="A1686" s="107">
        <v>1686</v>
      </c>
      <c r="B1686" s="3">
        <v>45435</v>
      </c>
      <c r="C1686" s="3" t="str">
        <f>TEXT(Table1[[#This Row],[CALL DATE]], "mmm yyy")</f>
        <v>May 2024</v>
      </c>
      <c r="D1686" s="27">
        <v>0.88888888888888895</v>
      </c>
      <c r="E1686" s="27">
        <v>0.89027777777777795</v>
      </c>
      <c r="F1686" s="130">
        <f>Table1[[#This Row],[CALL 
ATTENDED 
TIME]]-Table1[[#This Row],[CALL RECEIVED TIME]]</f>
        <v>1.388888888888995E-3</v>
      </c>
      <c r="G1686" s="17" t="s">
        <v>3649</v>
      </c>
      <c r="H1686" s="5" t="s">
        <v>19</v>
      </c>
      <c r="I1686" s="5" t="s">
        <v>149</v>
      </c>
      <c r="J1686" s="16" t="s">
        <v>21</v>
      </c>
      <c r="K1686" s="2" t="s">
        <v>162</v>
      </c>
      <c r="L1686" s="29" t="s">
        <v>22</v>
      </c>
      <c r="M1686" s="100" t="s">
        <v>1200</v>
      </c>
      <c r="N1686" s="16" t="s">
        <v>41</v>
      </c>
      <c r="O1686" s="16" t="s">
        <v>41</v>
      </c>
      <c r="P1686" s="3">
        <v>45435</v>
      </c>
      <c r="Q1686" s="3" t="str">
        <f>TEXT(Table1[[#This Row],[END DATE ]], "MMMM YYYY")</f>
        <v>May 2024</v>
      </c>
      <c r="R1686" s="27">
        <v>0.89583333333333304</v>
      </c>
      <c r="S1686" s="6">
        <f t="shared" si="81"/>
        <v>45435.888888888891</v>
      </c>
      <c r="T1686" s="6">
        <f t="shared" si="82"/>
        <v>45435.895833333336</v>
      </c>
      <c r="U1686" s="92">
        <f t="shared" si="83"/>
        <v>6.9444444452528842E-3</v>
      </c>
      <c r="V1686" s="2" t="s">
        <v>25</v>
      </c>
      <c r="W1686" s="2" t="s">
        <v>42</v>
      </c>
    </row>
    <row r="1687" spans="1:23" ht="18" customHeight="1" x14ac:dyDescent="0.25">
      <c r="A1687" s="107">
        <v>1687</v>
      </c>
      <c r="B1687" s="3">
        <v>45436</v>
      </c>
      <c r="C1687" s="3" t="str">
        <f>TEXT(Table1[[#This Row],[CALL DATE]], "mmm yyy")</f>
        <v>May 2024</v>
      </c>
      <c r="D1687" s="4">
        <v>0.47916666666666669</v>
      </c>
      <c r="E1687" s="4">
        <v>0.4826388888888889</v>
      </c>
      <c r="F1687" s="130">
        <f>Table1[[#This Row],[CALL 
ATTENDED 
TIME]]-Table1[[#This Row],[CALL RECEIVED TIME]]</f>
        <v>3.4722222222222099E-3</v>
      </c>
      <c r="G1687" s="25" t="s">
        <v>3675</v>
      </c>
      <c r="H1687" s="5" t="s">
        <v>43</v>
      </c>
      <c r="I1687" s="5" t="s">
        <v>136</v>
      </c>
      <c r="J1687" s="2" t="s">
        <v>171</v>
      </c>
      <c r="K1687" s="5" t="s">
        <v>45</v>
      </c>
      <c r="L1687" s="18" t="s">
        <v>1294</v>
      </c>
      <c r="M1687" s="86" t="s">
        <v>2020</v>
      </c>
      <c r="N1687" s="63" t="s">
        <v>41</v>
      </c>
      <c r="O1687" s="2" t="s">
        <v>41</v>
      </c>
      <c r="P1687" s="3">
        <v>45436</v>
      </c>
      <c r="Q1687" s="3" t="str">
        <f>TEXT(Table1[[#This Row],[END DATE ]], "MMMM YYYY")</f>
        <v>May 2024</v>
      </c>
      <c r="R1687" s="4">
        <v>0.48958333333333331</v>
      </c>
      <c r="S1687" s="6">
        <f t="shared" si="81"/>
        <v>45436.479166666664</v>
      </c>
      <c r="T1687" s="6">
        <f t="shared" si="82"/>
        <v>45436.489583333336</v>
      </c>
      <c r="U1687" s="92">
        <f t="shared" si="83"/>
        <v>1.0416666671517305E-2</v>
      </c>
      <c r="V1687" s="2" t="s">
        <v>25</v>
      </c>
      <c r="W1687" s="10" t="s">
        <v>26</v>
      </c>
    </row>
    <row r="1688" spans="1:23" ht="18" customHeight="1" x14ac:dyDescent="0.25">
      <c r="A1688" s="107">
        <v>1688</v>
      </c>
      <c r="B1688" s="3">
        <v>45436</v>
      </c>
      <c r="C1688" s="3" t="str">
        <f>TEXT(Table1[[#This Row],[CALL DATE]], "mmm yyy")</f>
        <v>May 2024</v>
      </c>
      <c r="D1688" s="27">
        <v>3.125E-2</v>
      </c>
      <c r="E1688" s="27">
        <v>3.4722222222222203E-2</v>
      </c>
      <c r="F1688" s="130">
        <f>Table1[[#This Row],[CALL 
ATTENDED 
TIME]]-Table1[[#This Row],[CALL RECEIVED TIME]]</f>
        <v>3.4722222222222029E-3</v>
      </c>
      <c r="G1688" s="17" t="s">
        <v>18</v>
      </c>
      <c r="H1688" s="5" t="s">
        <v>19</v>
      </c>
      <c r="I1688" s="5" t="s">
        <v>20</v>
      </c>
      <c r="J1688" s="16" t="s">
        <v>21</v>
      </c>
      <c r="K1688" s="5" t="s">
        <v>45</v>
      </c>
      <c r="L1688" s="29" t="s">
        <v>22</v>
      </c>
      <c r="M1688" s="86" t="s">
        <v>1225</v>
      </c>
      <c r="N1688" s="63" t="s">
        <v>41</v>
      </c>
      <c r="O1688" s="2" t="s">
        <v>41</v>
      </c>
      <c r="P1688" s="3">
        <v>45436</v>
      </c>
      <c r="Q1688" s="3" t="str">
        <f>TEXT(Table1[[#This Row],[END DATE ]], "MMMM YYYY")</f>
        <v>May 2024</v>
      </c>
      <c r="R1688" s="27">
        <v>4.1666666666666699E-2</v>
      </c>
      <c r="S1688" s="6">
        <f t="shared" si="81"/>
        <v>45436.03125</v>
      </c>
      <c r="T1688" s="6">
        <f t="shared" si="82"/>
        <v>45436.041666666664</v>
      </c>
      <c r="U1688" s="92">
        <f t="shared" si="83"/>
        <v>1.0416666664241347E-2</v>
      </c>
      <c r="V1688" s="2" t="s">
        <v>25</v>
      </c>
      <c r="W1688" s="10" t="s">
        <v>26</v>
      </c>
    </row>
    <row r="1689" spans="1:23" ht="18" customHeight="1" x14ac:dyDescent="0.25">
      <c r="A1689" s="107">
        <v>1689</v>
      </c>
      <c r="B1689" s="3">
        <v>45436</v>
      </c>
      <c r="C1689" s="3" t="str">
        <f>TEXT(Table1[[#This Row],[CALL DATE]], "mmm yyy")</f>
        <v>May 2024</v>
      </c>
      <c r="D1689" s="27">
        <v>0.25</v>
      </c>
      <c r="E1689" s="27">
        <v>0.25138888888888899</v>
      </c>
      <c r="F1689" s="130">
        <f>Table1[[#This Row],[CALL 
ATTENDED 
TIME]]-Table1[[#This Row],[CALL RECEIVED TIME]]</f>
        <v>1.388888888888995E-3</v>
      </c>
      <c r="G1689" s="17" t="s">
        <v>3648</v>
      </c>
      <c r="H1689" s="5" t="s">
        <v>19</v>
      </c>
      <c r="I1689" s="5" t="s">
        <v>87</v>
      </c>
      <c r="J1689" s="16" t="s">
        <v>21</v>
      </c>
      <c r="K1689" s="5" t="s">
        <v>88</v>
      </c>
      <c r="L1689" s="29" t="s">
        <v>934</v>
      </c>
      <c r="M1689" s="100" t="s">
        <v>1132</v>
      </c>
      <c r="N1689" s="16" t="s">
        <v>917</v>
      </c>
      <c r="O1689" s="16" t="s">
        <v>41</v>
      </c>
      <c r="P1689" s="3">
        <v>45436</v>
      </c>
      <c r="Q1689" s="3" t="str">
        <f>TEXT(Table1[[#This Row],[END DATE ]], "MMMM YYYY")</f>
        <v>May 2024</v>
      </c>
      <c r="R1689" s="27">
        <v>0.27083333333333298</v>
      </c>
      <c r="S1689" s="6">
        <f t="shared" si="81"/>
        <v>45436.25</v>
      </c>
      <c r="T1689" s="6">
        <f t="shared" si="82"/>
        <v>45436.270833333336</v>
      </c>
      <c r="U1689" s="92">
        <f t="shared" si="83"/>
        <v>2.0833333335758653E-2</v>
      </c>
      <c r="V1689" s="2" t="s">
        <v>25</v>
      </c>
      <c r="W1689" s="2" t="s">
        <v>42</v>
      </c>
    </row>
    <row r="1690" spans="1:23" ht="18" customHeight="1" x14ac:dyDescent="0.25">
      <c r="A1690" s="107">
        <v>1690</v>
      </c>
      <c r="B1690" s="3">
        <v>45436</v>
      </c>
      <c r="C1690" s="3" t="str">
        <f>TEXT(Table1[[#This Row],[CALL DATE]], "mmm yyy")</f>
        <v>May 2024</v>
      </c>
      <c r="D1690" s="27">
        <v>0.25</v>
      </c>
      <c r="E1690" s="27">
        <v>0.25138888888888899</v>
      </c>
      <c r="F1690" s="130">
        <f>Table1[[#This Row],[CALL 
ATTENDED 
TIME]]-Table1[[#This Row],[CALL RECEIVED TIME]]</f>
        <v>1.388888888888995E-3</v>
      </c>
      <c r="G1690" s="17" t="s">
        <v>3648</v>
      </c>
      <c r="H1690" s="5" t="s">
        <v>19</v>
      </c>
      <c r="I1690" s="5" t="s">
        <v>87</v>
      </c>
      <c r="J1690" s="16" t="s">
        <v>21</v>
      </c>
      <c r="K1690" s="5" t="s">
        <v>88</v>
      </c>
      <c r="L1690" s="29" t="s">
        <v>934</v>
      </c>
      <c r="M1690" s="100" t="s">
        <v>1132</v>
      </c>
      <c r="N1690" s="16" t="s">
        <v>917</v>
      </c>
      <c r="O1690" s="16" t="s">
        <v>41</v>
      </c>
      <c r="P1690" s="3">
        <v>45436</v>
      </c>
      <c r="Q1690" s="3" t="str">
        <f>TEXT(Table1[[#This Row],[END DATE ]], "MMMM YYYY")</f>
        <v>May 2024</v>
      </c>
      <c r="R1690" s="27">
        <v>0.27083333333333298</v>
      </c>
      <c r="S1690" s="6">
        <f t="shared" si="81"/>
        <v>45436.25</v>
      </c>
      <c r="T1690" s="6">
        <f t="shared" si="82"/>
        <v>45436.270833333336</v>
      </c>
      <c r="U1690" s="92">
        <f t="shared" si="83"/>
        <v>2.0833333335758653E-2</v>
      </c>
      <c r="V1690" s="2" t="s">
        <v>25</v>
      </c>
      <c r="W1690" s="2" t="s">
        <v>42</v>
      </c>
    </row>
    <row r="1691" spans="1:23" ht="18" customHeight="1" x14ac:dyDescent="0.25">
      <c r="A1691" s="107">
        <v>1691</v>
      </c>
      <c r="B1691" s="3">
        <v>45436</v>
      </c>
      <c r="C1691" s="3" t="str">
        <f>TEXT(Table1[[#This Row],[CALL DATE]], "mmm yyy")</f>
        <v>May 2024</v>
      </c>
      <c r="D1691" s="4">
        <v>0.46875</v>
      </c>
      <c r="E1691" s="4">
        <v>0.47916666666666669</v>
      </c>
      <c r="F1691" s="130">
        <f>Table1[[#This Row],[CALL 
ATTENDED 
TIME]]-Table1[[#This Row],[CALL RECEIVED TIME]]</f>
        <v>1.0416666666666685E-2</v>
      </c>
      <c r="G1691" s="17" t="s">
        <v>429</v>
      </c>
      <c r="H1691" s="5" t="s">
        <v>789</v>
      </c>
      <c r="I1691" s="5" t="s">
        <v>882</v>
      </c>
      <c r="J1691" s="49" t="s">
        <v>77</v>
      </c>
      <c r="K1691" s="2" t="s">
        <v>162</v>
      </c>
      <c r="L1691" s="18" t="s">
        <v>1295</v>
      </c>
      <c r="M1691" s="86" t="s">
        <v>1296</v>
      </c>
      <c r="N1691" s="63" t="s">
        <v>41</v>
      </c>
      <c r="O1691" s="2" t="s">
        <v>41</v>
      </c>
      <c r="P1691" s="3">
        <v>45436</v>
      </c>
      <c r="Q1691" s="3" t="str">
        <f>TEXT(Table1[[#This Row],[END DATE ]], "MMMM YYYY")</f>
        <v>May 2024</v>
      </c>
      <c r="R1691" s="4">
        <v>0.49305555555555558</v>
      </c>
      <c r="S1691" s="6">
        <f t="shared" si="81"/>
        <v>45436.46875</v>
      </c>
      <c r="T1691" s="6">
        <f t="shared" si="82"/>
        <v>45436.493055555555</v>
      </c>
      <c r="U1691" s="92">
        <f t="shared" si="83"/>
        <v>2.4305555554747116E-2</v>
      </c>
      <c r="V1691" s="2" t="s">
        <v>25</v>
      </c>
      <c r="W1691" s="10" t="s">
        <v>26</v>
      </c>
    </row>
    <row r="1692" spans="1:23" ht="18" customHeight="1" x14ac:dyDescent="0.25">
      <c r="A1692" s="107">
        <v>1692</v>
      </c>
      <c r="B1692" s="3">
        <v>45436</v>
      </c>
      <c r="C1692" s="3" t="str">
        <f>TEXT(Table1[[#This Row],[CALL DATE]], "mmm yyy")</f>
        <v>May 2024</v>
      </c>
      <c r="D1692" s="4">
        <v>0.54166666666666663</v>
      </c>
      <c r="E1692" s="4">
        <v>0.55208333333333337</v>
      </c>
      <c r="F1692" s="130">
        <f>Table1[[#This Row],[CALL 
ATTENDED 
TIME]]-Table1[[#This Row],[CALL RECEIVED TIME]]</f>
        <v>1.0416666666666741E-2</v>
      </c>
      <c r="G1692" s="17" t="s">
        <v>3641</v>
      </c>
      <c r="H1692" s="5" t="s">
        <v>36</v>
      </c>
      <c r="I1692" s="5" t="s">
        <v>161</v>
      </c>
      <c r="J1692" s="49" t="s">
        <v>77</v>
      </c>
      <c r="K1692" s="2" t="s">
        <v>162</v>
      </c>
      <c r="L1692" s="18" t="s">
        <v>22</v>
      </c>
      <c r="M1692" s="86" t="s">
        <v>1297</v>
      </c>
      <c r="N1692" s="2" t="s">
        <v>41</v>
      </c>
      <c r="O1692" s="2" t="s">
        <v>41</v>
      </c>
      <c r="P1692" s="3">
        <v>45436</v>
      </c>
      <c r="Q1692" s="3" t="str">
        <f>TEXT(Table1[[#This Row],[END DATE ]], "MMMM YYYY")</f>
        <v>May 2024</v>
      </c>
      <c r="R1692" s="4">
        <v>0.56597222222222221</v>
      </c>
      <c r="S1692" s="6">
        <f t="shared" si="81"/>
        <v>45436.541666666664</v>
      </c>
      <c r="T1692" s="6">
        <f t="shared" si="82"/>
        <v>45436.565972222219</v>
      </c>
      <c r="U1692" s="92">
        <f t="shared" si="83"/>
        <v>2.4305555554747116E-2</v>
      </c>
      <c r="V1692" s="2" t="s">
        <v>25</v>
      </c>
      <c r="W1692" s="2" t="s">
        <v>42</v>
      </c>
    </row>
    <row r="1693" spans="1:23" ht="18" customHeight="1" x14ac:dyDescent="0.25">
      <c r="A1693" s="107">
        <v>1693</v>
      </c>
      <c r="B1693" s="3">
        <v>45436</v>
      </c>
      <c r="C1693" s="3" t="str">
        <f>TEXT(Table1[[#This Row],[CALL DATE]], "mmm yyy")</f>
        <v>May 2024</v>
      </c>
      <c r="D1693" s="4">
        <v>0.625</v>
      </c>
      <c r="E1693" s="4">
        <v>0.63194444444444442</v>
      </c>
      <c r="F1693" s="130">
        <f>Table1[[#This Row],[CALL 
ATTENDED 
TIME]]-Table1[[#This Row],[CALL RECEIVED TIME]]</f>
        <v>6.9444444444444198E-3</v>
      </c>
      <c r="G1693" s="24" t="s">
        <v>3494</v>
      </c>
      <c r="H1693" s="8" t="s">
        <v>32</v>
      </c>
      <c r="I1693" s="8" t="s">
        <v>31</v>
      </c>
      <c r="J1693" s="49" t="s">
        <v>77</v>
      </c>
      <c r="K1693" s="5" t="s">
        <v>1608</v>
      </c>
      <c r="L1693" s="24" t="s">
        <v>400</v>
      </c>
      <c r="M1693" s="76" t="s">
        <v>1067</v>
      </c>
      <c r="N1693" s="2" t="s">
        <v>159</v>
      </c>
      <c r="O1693" s="2" t="s">
        <v>41</v>
      </c>
      <c r="P1693" s="3">
        <v>45436</v>
      </c>
      <c r="Q1693" s="3" t="str">
        <f>TEXT(Table1[[#This Row],[END DATE ]], "MMMM YYYY")</f>
        <v>May 2024</v>
      </c>
      <c r="R1693" s="4">
        <v>0.64583333333333337</v>
      </c>
      <c r="S1693" s="6">
        <f t="shared" si="81"/>
        <v>45436.625</v>
      </c>
      <c r="T1693" s="6">
        <f t="shared" si="82"/>
        <v>45436.645833333336</v>
      </c>
      <c r="U1693" s="92">
        <f t="shared" si="83"/>
        <v>2.0833333335758653E-2</v>
      </c>
      <c r="V1693" s="2" t="s">
        <v>25</v>
      </c>
      <c r="W1693" s="10" t="s">
        <v>26</v>
      </c>
    </row>
    <row r="1694" spans="1:23" ht="18" customHeight="1" x14ac:dyDescent="0.25">
      <c r="A1694" s="107">
        <v>1694</v>
      </c>
      <c r="B1694" s="3">
        <v>45436</v>
      </c>
      <c r="C1694" s="3" t="str">
        <f>TEXT(Table1[[#This Row],[CALL DATE]], "mmm yyy")</f>
        <v>May 2024</v>
      </c>
      <c r="D1694" s="4">
        <v>0.6875</v>
      </c>
      <c r="E1694" s="4">
        <v>0.69444444444444442</v>
      </c>
      <c r="F1694" s="130">
        <f>Table1[[#This Row],[CALL 
ATTENDED 
TIME]]-Table1[[#This Row],[CALL RECEIVED TIME]]</f>
        <v>6.9444444444444198E-3</v>
      </c>
      <c r="G1694" s="24" t="s">
        <v>3494</v>
      </c>
      <c r="H1694" s="8" t="s">
        <v>156</v>
      </c>
      <c r="I1694" s="8" t="s">
        <v>31</v>
      </c>
      <c r="J1694" s="49" t="s">
        <v>77</v>
      </c>
      <c r="K1694" s="5" t="s">
        <v>1608</v>
      </c>
      <c r="L1694" s="24" t="s">
        <v>400</v>
      </c>
      <c r="M1694" s="76" t="s">
        <v>1067</v>
      </c>
      <c r="N1694" s="2" t="s">
        <v>159</v>
      </c>
      <c r="O1694" s="2" t="s">
        <v>41</v>
      </c>
      <c r="P1694" s="3">
        <v>45436</v>
      </c>
      <c r="Q1694" s="3" t="str">
        <f>TEXT(Table1[[#This Row],[END DATE ]], "MMMM YYYY")</f>
        <v>May 2024</v>
      </c>
      <c r="R1694" s="4">
        <v>0.70486111111111116</v>
      </c>
      <c r="S1694" s="6">
        <f t="shared" si="81"/>
        <v>45436.6875</v>
      </c>
      <c r="T1694" s="6">
        <f t="shared" si="82"/>
        <v>45436.704861111109</v>
      </c>
      <c r="U1694" s="92">
        <f t="shared" si="83"/>
        <v>1.7361111109494232E-2</v>
      </c>
      <c r="V1694" s="2" t="s">
        <v>25</v>
      </c>
      <c r="W1694" s="10" t="s">
        <v>26</v>
      </c>
    </row>
    <row r="1695" spans="1:23" ht="18" customHeight="1" x14ac:dyDescent="0.25">
      <c r="A1695" s="107">
        <v>1695</v>
      </c>
      <c r="B1695" s="26">
        <v>45436</v>
      </c>
      <c r="C1695" s="26" t="str">
        <f>TEXT(Table1[[#This Row],[CALL DATE]], "mmm yyy")</f>
        <v>May 2024</v>
      </c>
      <c r="D1695" s="27">
        <v>0.42361111111111099</v>
      </c>
      <c r="E1695" s="27">
        <v>0.43055555555555602</v>
      </c>
      <c r="F1695" s="130">
        <f>Table1[[#This Row],[CALL 
ATTENDED 
TIME]]-Table1[[#This Row],[CALL RECEIVED TIME]]</f>
        <v>6.9444444444450304E-3</v>
      </c>
      <c r="G1695" s="17" t="s">
        <v>437</v>
      </c>
      <c r="H1695" s="5" t="s">
        <v>27</v>
      </c>
      <c r="I1695" s="5" t="s">
        <v>58</v>
      </c>
      <c r="J1695" s="5" t="s">
        <v>54</v>
      </c>
      <c r="K1695" s="5" t="s">
        <v>88</v>
      </c>
      <c r="L1695" s="18" t="s">
        <v>564</v>
      </c>
      <c r="M1695" s="86" t="s">
        <v>1252</v>
      </c>
      <c r="N1695" s="2" t="s">
        <v>41</v>
      </c>
      <c r="O1695" s="2" t="s">
        <v>41</v>
      </c>
      <c r="P1695" s="26">
        <v>45436</v>
      </c>
      <c r="Q1695" s="26" t="str">
        <f>TEXT(Table1[[#This Row],[END DATE ]], "MMMM YYYY")</f>
        <v>May 2024</v>
      </c>
      <c r="R1695" s="27">
        <v>0.43055555555555558</v>
      </c>
      <c r="S1695" s="6">
        <f t="shared" si="81"/>
        <v>45436.423611111109</v>
      </c>
      <c r="T1695" s="6">
        <f t="shared" si="82"/>
        <v>45436.430555555555</v>
      </c>
      <c r="U1695" s="92">
        <f t="shared" si="83"/>
        <v>6.9444444452528842E-3</v>
      </c>
      <c r="V1695" s="2" t="s">
        <v>25</v>
      </c>
      <c r="W1695" s="2" t="s">
        <v>47</v>
      </c>
    </row>
    <row r="1696" spans="1:23" ht="18" customHeight="1" x14ac:dyDescent="0.25">
      <c r="A1696" s="107">
        <v>1696</v>
      </c>
      <c r="B1696" s="3">
        <v>45437</v>
      </c>
      <c r="C1696" s="3" t="str">
        <f>TEXT(Table1[[#This Row],[CALL DATE]], "mmm yyy")</f>
        <v>May 2024</v>
      </c>
      <c r="D1696" s="4">
        <v>0.34375</v>
      </c>
      <c r="E1696" s="4">
        <v>0.34722222222222227</v>
      </c>
      <c r="F1696" s="130">
        <f>Table1[[#This Row],[CALL 
ATTENDED 
TIME]]-Table1[[#This Row],[CALL RECEIVED TIME]]</f>
        <v>3.4722222222222654E-3</v>
      </c>
      <c r="G1696" s="17" t="s">
        <v>115</v>
      </c>
      <c r="H1696" s="5" t="s">
        <v>116</v>
      </c>
      <c r="I1696" s="5" t="s">
        <v>1298</v>
      </c>
      <c r="J1696" s="2" t="s">
        <v>171</v>
      </c>
      <c r="K1696" s="5" t="s">
        <v>1608</v>
      </c>
      <c r="L1696" s="18" t="s">
        <v>1299</v>
      </c>
      <c r="M1696" s="86" t="s">
        <v>1300</v>
      </c>
      <c r="N1696" s="63" t="s">
        <v>41</v>
      </c>
      <c r="O1696" s="2" t="s">
        <v>41</v>
      </c>
      <c r="P1696" s="3">
        <v>45437</v>
      </c>
      <c r="Q1696" s="3" t="str">
        <f>TEXT(Table1[[#This Row],[END DATE ]], "MMMM YYYY")</f>
        <v>May 2024</v>
      </c>
      <c r="R1696" s="4">
        <v>0.3576388888888889</v>
      </c>
      <c r="S1696" s="6">
        <f t="shared" si="81"/>
        <v>45437.34375</v>
      </c>
      <c r="T1696" s="6">
        <f t="shared" si="82"/>
        <v>45437.357638888891</v>
      </c>
      <c r="U1696" s="92">
        <f t="shared" si="83"/>
        <v>1.3888888890505768E-2</v>
      </c>
      <c r="V1696" s="2" t="s">
        <v>25</v>
      </c>
      <c r="W1696" s="10" t="s">
        <v>26</v>
      </c>
    </row>
    <row r="1697" spans="1:23" ht="18" customHeight="1" x14ac:dyDescent="0.25">
      <c r="A1697" s="107">
        <v>1697</v>
      </c>
      <c r="B1697" s="3">
        <v>45437</v>
      </c>
      <c r="C1697" s="3" t="str">
        <f>TEXT(Table1[[#This Row],[CALL DATE]], "mmm yyy")</f>
        <v>May 2024</v>
      </c>
      <c r="D1697" s="27">
        <v>0.89583333333333304</v>
      </c>
      <c r="E1697" s="27">
        <v>0.89930555555555602</v>
      </c>
      <c r="F1697" s="130">
        <f>Table1[[#This Row],[CALL 
ATTENDED 
TIME]]-Table1[[#This Row],[CALL RECEIVED TIME]]</f>
        <v>3.472222222222987E-3</v>
      </c>
      <c r="G1697" s="17" t="s">
        <v>1301</v>
      </c>
      <c r="H1697" s="5" t="s">
        <v>1302</v>
      </c>
      <c r="I1697" s="5" t="s">
        <v>1303</v>
      </c>
      <c r="J1697" s="16" t="s">
        <v>21</v>
      </c>
      <c r="K1697" s="5" t="s">
        <v>1608</v>
      </c>
      <c r="L1697" s="29" t="s">
        <v>1304</v>
      </c>
      <c r="M1697" s="100" t="s">
        <v>1305</v>
      </c>
      <c r="N1697" s="16" t="s">
        <v>144</v>
      </c>
      <c r="O1697" s="2" t="s">
        <v>41</v>
      </c>
      <c r="P1697" s="3">
        <v>45437</v>
      </c>
      <c r="Q1697" s="3" t="str">
        <f>TEXT(Table1[[#This Row],[END DATE ]], "MMMM YYYY")</f>
        <v>May 2024</v>
      </c>
      <c r="R1697" s="27">
        <v>0.90625</v>
      </c>
      <c r="S1697" s="6">
        <f t="shared" si="81"/>
        <v>45437.895833333336</v>
      </c>
      <c r="T1697" s="6">
        <f t="shared" si="82"/>
        <v>45437.90625</v>
      </c>
      <c r="U1697" s="92">
        <f t="shared" si="83"/>
        <v>1.0416666664241347E-2</v>
      </c>
      <c r="V1697" s="2" t="s">
        <v>25</v>
      </c>
      <c r="W1697" s="10" t="s">
        <v>26</v>
      </c>
    </row>
    <row r="1698" spans="1:23" ht="18" customHeight="1" x14ac:dyDescent="0.25">
      <c r="A1698" s="107">
        <v>1698</v>
      </c>
      <c r="B1698" s="3">
        <v>45437</v>
      </c>
      <c r="C1698" s="3" t="str">
        <f>TEXT(Table1[[#This Row],[CALL DATE]], "mmm yyy")</f>
        <v>May 2024</v>
      </c>
      <c r="D1698" s="4">
        <v>0.9375</v>
      </c>
      <c r="E1698" s="4">
        <v>0.94097222222222199</v>
      </c>
      <c r="F1698" s="130">
        <f>Table1[[#This Row],[CALL 
ATTENDED 
TIME]]-Table1[[#This Row],[CALL RECEIVED TIME]]</f>
        <v>3.4722222222219878E-3</v>
      </c>
      <c r="G1698" s="17" t="s">
        <v>18</v>
      </c>
      <c r="H1698" s="5" t="s">
        <v>19</v>
      </c>
      <c r="I1698" s="5" t="s">
        <v>465</v>
      </c>
      <c r="J1698" s="2" t="s">
        <v>21</v>
      </c>
      <c r="K1698" s="5" t="s">
        <v>1608</v>
      </c>
      <c r="L1698" s="18" t="s">
        <v>22</v>
      </c>
      <c r="M1698" s="86" t="s">
        <v>1293</v>
      </c>
      <c r="N1698" s="63" t="s">
        <v>41</v>
      </c>
      <c r="O1698" s="2" t="s">
        <v>41</v>
      </c>
      <c r="P1698" s="3">
        <v>45437</v>
      </c>
      <c r="Q1698" s="3" t="str">
        <f>TEXT(Table1[[#This Row],[END DATE ]], "MMMM YYYY")</f>
        <v>May 2024</v>
      </c>
      <c r="R1698" s="4">
        <v>0.94444444444444398</v>
      </c>
      <c r="S1698" s="6">
        <f t="shared" si="81"/>
        <v>45437.9375</v>
      </c>
      <c r="T1698" s="6">
        <f t="shared" si="82"/>
        <v>45437.944444444445</v>
      </c>
      <c r="U1698" s="92">
        <f t="shared" si="83"/>
        <v>6.9444444452528842E-3</v>
      </c>
      <c r="V1698" s="2" t="s">
        <v>25</v>
      </c>
      <c r="W1698" s="10" t="s">
        <v>26</v>
      </c>
    </row>
    <row r="1699" spans="1:23" ht="18" customHeight="1" x14ac:dyDescent="0.25">
      <c r="A1699" s="107">
        <v>1699</v>
      </c>
      <c r="B1699" s="3">
        <v>45437</v>
      </c>
      <c r="C1699" s="3" t="str">
        <f>TEXT(Table1[[#This Row],[CALL DATE]], "mmm yyy")</f>
        <v>May 2024</v>
      </c>
      <c r="D1699" s="4">
        <v>0.4236111111111111</v>
      </c>
      <c r="E1699" s="4">
        <v>0.42708333333333331</v>
      </c>
      <c r="F1699" s="130">
        <f>Table1[[#This Row],[CALL 
ATTENDED 
TIME]]-Table1[[#This Row],[CALL RECEIVED TIME]]</f>
        <v>3.4722222222222099E-3</v>
      </c>
      <c r="G1699" s="17" t="s">
        <v>3679</v>
      </c>
      <c r="H1699" s="5" t="s">
        <v>286</v>
      </c>
      <c r="I1699" s="5" t="s">
        <v>707</v>
      </c>
      <c r="J1699" s="14" t="s">
        <v>38</v>
      </c>
      <c r="K1699" s="2" t="s">
        <v>55</v>
      </c>
      <c r="L1699" s="18" t="s">
        <v>1306</v>
      </c>
      <c r="M1699" s="86" t="s">
        <v>1307</v>
      </c>
      <c r="N1699" s="2" t="s">
        <v>1308</v>
      </c>
      <c r="O1699" s="2" t="s">
        <v>41</v>
      </c>
      <c r="P1699" s="3">
        <v>45437</v>
      </c>
      <c r="Q1699" s="3" t="str">
        <f>TEXT(Table1[[#This Row],[END DATE ]], "MMMM YYYY")</f>
        <v>May 2024</v>
      </c>
      <c r="R1699" s="4">
        <v>0.44444444444444442</v>
      </c>
      <c r="S1699" s="6">
        <f t="shared" si="81"/>
        <v>45437.423611111109</v>
      </c>
      <c r="T1699" s="6">
        <f t="shared" si="82"/>
        <v>45437.444444444445</v>
      </c>
      <c r="U1699" s="92">
        <f t="shared" si="83"/>
        <v>2.0833333335758653E-2</v>
      </c>
      <c r="V1699" s="2" t="s">
        <v>25</v>
      </c>
      <c r="W1699" s="10" t="s">
        <v>26</v>
      </c>
    </row>
    <row r="1700" spans="1:23" ht="18" customHeight="1" x14ac:dyDescent="0.25">
      <c r="A1700" s="107">
        <v>1700</v>
      </c>
      <c r="B1700" s="3">
        <v>45437</v>
      </c>
      <c r="C1700" s="3" t="str">
        <f>TEXT(Table1[[#This Row],[CALL DATE]], "mmm yyy")</f>
        <v>May 2024</v>
      </c>
      <c r="D1700" s="4">
        <v>0.47222222222222221</v>
      </c>
      <c r="E1700" s="4">
        <v>0.4861111111111111</v>
      </c>
      <c r="F1700" s="130">
        <f>Table1[[#This Row],[CALL 
ATTENDED 
TIME]]-Table1[[#This Row],[CALL RECEIVED TIME]]</f>
        <v>1.3888888888888895E-2</v>
      </c>
      <c r="G1700" s="17" t="s">
        <v>3627</v>
      </c>
      <c r="H1700" s="5" t="s">
        <v>132</v>
      </c>
      <c r="I1700" s="5" t="s">
        <v>712</v>
      </c>
      <c r="J1700" s="49" t="s">
        <v>77</v>
      </c>
      <c r="K1700" s="5" t="s">
        <v>88</v>
      </c>
      <c r="L1700" s="18" t="s">
        <v>3413</v>
      </c>
      <c r="M1700" s="86" t="s">
        <v>1309</v>
      </c>
      <c r="N1700" s="2" t="s">
        <v>1310</v>
      </c>
      <c r="O1700" s="2" t="s">
        <v>41</v>
      </c>
      <c r="P1700" s="3">
        <v>45437</v>
      </c>
      <c r="Q1700" s="3" t="str">
        <f>TEXT(Table1[[#This Row],[END DATE ]], "MMMM YYYY")</f>
        <v>May 2024</v>
      </c>
      <c r="R1700" s="4">
        <v>0.5</v>
      </c>
      <c r="S1700" s="6">
        <f t="shared" si="81"/>
        <v>45437.472222222219</v>
      </c>
      <c r="T1700" s="6">
        <f t="shared" si="82"/>
        <v>45437.5</v>
      </c>
      <c r="U1700" s="92">
        <f t="shared" si="83"/>
        <v>2.7777777781011537E-2</v>
      </c>
      <c r="V1700" s="2" t="s">
        <v>25</v>
      </c>
      <c r="W1700" s="2" t="s">
        <v>47</v>
      </c>
    </row>
    <row r="1701" spans="1:23" ht="18" customHeight="1" x14ac:dyDescent="0.25">
      <c r="A1701" s="107">
        <v>1701</v>
      </c>
      <c r="B1701" s="3">
        <v>45438</v>
      </c>
      <c r="C1701" s="3" t="str">
        <f>TEXT(Table1[[#This Row],[CALL DATE]], "mmm yyy")</f>
        <v>May 2024</v>
      </c>
      <c r="D1701" s="4">
        <v>0.83333333333333304</v>
      </c>
      <c r="E1701" s="4">
        <v>0.83472222222222203</v>
      </c>
      <c r="F1701" s="130">
        <f>Table1[[#This Row],[CALL 
ATTENDED 
TIME]]-Table1[[#This Row],[CALL RECEIVED TIME]]</f>
        <v>1.388888888888995E-3</v>
      </c>
      <c r="G1701" s="17" t="s">
        <v>429</v>
      </c>
      <c r="H1701" s="5" t="s">
        <v>789</v>
      </c>
      <c r="I1701" s="5" t="s">
        <v>882</v>
      </c>
      <c r="J1701" s="2" t="s">
        <v>21</v>
      </c>
      <c r="K1701" s="5" t="s">
        <v>1608</v>
      </c>
      <c r="L1701" s="18" t="s">
        <v>22</v>
      </c>
      <c r="M1701" s="86" t="s">
        <v>1311</v>
      </c>
      <c r="N1701" s="63" t="s">
        <v>41</v>
      </c>
      <c r="O1701" s="2" t="s">
        <v>41</v>
      </c>
      <c r="P1701" s="3">
        <v>45438</v>
      </c>
      <c r="Q1701" s="3" t="str">
        <f>TEXT(Table1[[#This Row],[END DATE ]], "MMMM YYYY")</f>
        <v>May 2024</v>
      </c>
      <c r="R1701" s="4">
        <v>0.84375</v>
      </c>
      <c r="S1701" s="6">
        <f t="shared" si="81"/>
        <v>45438.833333333336</v>
      </c>
      <c r="T1701" s="6">
        <f t="shared" si="82"/>
        <v>45438.84375</v>
      </c>
      <c r="U1701" s="92">
        <f t="shared" si="83"/>
        <v>1.0416666664241347E-2</v>
      </c>
      <c r="V1701" s="2" t="s">
        <v>25</v>
      </c>
      <c r="W1701" s="10" t="s">
        <v>26</v>
      </c>
    </row>
    <row r="1702" spans="1:23" ht="18" customHeight="1" x14ac:dyDescent="0.25">
      <c r="A1702" s="107">
        <v>1702</v>
      </c>
      <c r="B1702" s="3">
        <v>45438</v>
      </c>
      <c r="C1702" s="3" t="str">
        <f>TEXT(Table1[[#This Row],[CALL DATE]], "mmm yyy")</f>
        <v>May 2024</v>
      </c>
      <c r="D1702" s="4">
        <v>0.9375</v>
      </c>
      <c r="E1702" s="4">
        <v>0.93888888888888899</v>
      </c>
      <c r="F1702" s="130">
        <f>Table1[[#This Row],[CALL 
ATTENDED 
TIME]]-Table1[[#This Row],[CALL RECEIVED TIME]]</f>
        <v>1.388888888888995E-3</v>
      </c>
      <c r="G1702" s="24" t="s">
        <v>3494</v>
      </c>
      <c r="H1702" s="8" t="s">
        <v>31</v>
      </c>
      <c r="I1702" s="11" t="s">
        <v>156</v>
      </c>
      <c r="J1702" s="2" t="s">
        <v>21</v>
      </c>
      <c r="K1702" s="5" t="s">
        <v>1608</v>
      </c>
      <c r="L1702" s="18" t="s">
        <v>1312</v>
      </c>
      <c r="M1702" s="86" t="s">
        <v>1313</v>
      </c>
      <c r="N1702" s="63" t="s">
        <v>41</v>
      </c>
      <c r="O1702" s="2" t="s">
        <v>41</v>
      </c>
      <c r="P1702" s="3">
        <v>45438</v>
      </c>
      <c r="Q1702" s="3" t="str">
        <f>TEXT(Table1[[#This Row],[END DATE ]], "MMMM YYYY")</f>
        <v>May 2024</v>
      </c>
      <c r="R1702" s="4">
        <v>0.94444444444444398</v>
      </c>
      <c r="S1702" s="6">
        <f t="shared" si="81"/>
        <v>45438.9375</v>
      </c>
      <c r="T1702" s="6">
        <f t="shared" si="82"/>
        <v>45438.944444444445</v>
      </c>
      <c r="U1702" s="92">
        <f t="shared" si="83"/>
        <v>6.9444444452528842E-3</v>
      </c>
      <c r="V1702" s="2" t="s">
        <v>25</v>
      </c>
      <c r="W1702" s="10" t="s">
        <v>26</v>
      </c>
    </row>
    <row r="1703" spans="1:23" ht="18" customHeight="1" x14ac:dyDescent="0.25">
      <c r="A1703" s="107">
        <v>1703</v>
      </c>
      <c r="B1703" s="3">
        <v>45438</v>
      </c>
      <c r="C1703" s="3" t="str">
        <f>TEXT(Table1[[#This Row],[CALL DATE]], "mmm yyy")</f>
        <v>May 2024</v>
      </c>
      <c r="D1703" s="4">
        <v>0.93055555555555602</v>
      </c>
      <c r="E1703" s="4">
        <v>0.93125000000000002</v>
      </c>
      <c r="F1703" s="130">
        <f>Table1[[#This Row],[CALL 
ATTENDED 
TIME]]-Table1[[#This Row],[CALL RECEIVED TIME]]</f>
        <v>6.9444444444399789E-4</v>
      </c>
      <c r="G1703" s="17" t="s">
        <v>3641</v>
      </c>
      <c r="H1703" s="5" t="s">
        <v>36</v>
      </c>
      <c r="I1703" s="5" t="s">
        <v>161</v>
      </c>
      <c r="J1703" s="2" t="s">
        <v>21</v>
      </c>
      <c r="K1703" s="2" t="s">
        <v>162</v>
      </c>
      <c r="L1703" s="18" t="s">
        <v>22</v>
      </c>
      <c r="M1703" s="86" t="s">
        <v>1225</v>
      </c>
      <c r="N1703" s="2" t="s">
        <v>41</v>
      </c>
      <c r="O1703" s="2" t="s">
        <v>41</v>
      </c>
      <c r="P1703" s="3">
        <v>45438</v>
      </c>
      <c r="Q1703" s="3" t="str">
        <f>TEXT(Table1[[#This Row],[END DATE ]], "MMMM YYYY")</f>
        <v>May 2024</v>
      </c>
      <c r="R1703" s="4">
        <v>0.9375</v>
      </c>
      <c r="S1703" s="6">
        <f t="shared" si="81"/>
        <v>45438.930555555555</v>
      </c>
      <c r="T1703" s="6">
        <f t="shared" si="82"/>
        <v>45438.9375</v>
      </c>
      <c r="U1703" s="92">
        <f t="shared" si="83"/>
        <v>6.9444444452528842E-3</v>
      </c>
      <c r="V1703" s="2" t="s">
        <v>25</v>
      </c>
      <c r="W1703" s="2" t="s">
        <v>42</v>
      </c>
    </row>
    <row r="1704" spans="1:23" ht="18" customHeight="1" x14ac:dyDescent="0.25">
      <c r="A1704" s="107">
        <v>1704</v>
      </c>
      <c r="B1704" s="36">
        <v>45439</v>
      </c>
      <c r="C1704" s="36" t="str">
        <f>TEXT(Table1[[#This Row],[CALL DATE]], "mmm yyy")</f>
        <v>May 2024</v>
      </c>
      <c r="D1704" s="21">
        <v>0.81597222222222199</v>
      </c>
      <c r="E1704" s="21">
        <v>0.81944444444444398</v>
      </c>
      <c r="F1704" s="130">
        <f>Table1[[#This Row],[CALL 
ATTENDED 
TIME]]-Table1[[#This Row],[CALL RECEIVED TIME]]</f>
        <v>3.4722222222219878E-3</v>
      </c>
      <c r="G1704" s="17" t="s">
        <v>3676</v>
      </c>
      <c r="H1704" s="5" t="s">
        <v>43</v>
      </c>
      <c r="I1704" s="5" t="s">
        <v>234</v>
      </c>
      <c r="J1704" s="10" t="s">
        <v>443</v>
      </c>
      <c r="K1704" s="5" t="s">
        <v>1608</v>
      </c>
      <c r="L1704" s="22" t="s">
        <v>1314</v>
      </c>
      <c r="M1704" s="78" t="s">
        <v>505</v>
      </c>
      <c r="N1704" s="63" t="s">
        <v>41</v>
      </c>
      <c r="O1704" s="2" t="s">
        <v>41</v>
      </c>
      <c r="P1704" s="36">
        <v>45439</v>
      </c>
      <c r="Q1704" s="36" t="str">
        <f>TEXT(Table1[[#This Row],[END DATE ]], "MMMM YYYY")</f>
        <v>May 2024</v>
      </c>
      <c r="R1704" s="21">
        <v>0.82638888888888895</v>
      </c>
      <c r="S1704" s="6">
        <f t="shared" si="81"/>
        <v>45439.815972222219</v>
      </c>
      <c r="T1704" s="6">
        <f t="shared" si="82"/>
        <v>45439.826388888891</v>
      </c>
      <c r="U1704" s="92">
        <f t="shared" si="83"/>
        <v>1.0416666671517305E-2</v>
      </c>
      <c r="V1704" s="2" t="s">
        <v>25</v>
      </c>
      <c r="W1704" s="10" t="s">
        <v>26</v>
      </c>
    </row>
    <row r="1705" spans="1:23" ht="18" customHeight="1" x14ac:dyDescent="0.25">
      <c r="A1705" s="107">
        <v>1705</v>
      </c>
      <c r="B1705" s="3">
        <v>45439</v>
      </c>
      <c r="C1705" s="3" t="str">
        <f>TEXT(Table1[[#This Row],[CALL DATE]], "mmm yyy")</f>
        <v>May 2024</v>
      </c>
      <c r="D1705" s="4">
        <v>0.3263888888888889</v>
      </c>
      <c r="E1705" s="4">
        <v>0.3298611111111111</v>
      </c>
      <c r="F1705" s="130">
        <f>Table1[[#This Row],[CALL 
ATTENDED 
TIME]]-Table1[[#This Row],[CALL RECEIVED TIME]]</f>
        <v>3.4722222222222099E-3</v>
      </c>
      <c r="G1705" s="17" t="s">
        <v>3641</v>
      </c>
      <c r="H1705" s="5" t="s">
        <v>36</v>
      </c>
      <c r="I1705" s="5" t="s">
        <v>161</v>
      </c>
      <c r="J1705" s="49" t="s">
        <v>77</v>
      </c>
      <c r="K1705" s="2" t="s">
        <v>162</v>
      </c>
      <c r="L1705" s="20" t="s">
        <v>163</v>
      </c>
      <c r="M1705" s="86" t="s">
        <v>1315</v>
      </c>
      <c r="N1705" s="2" t="s">
        <v>41</v>
      </c>
      <c r="O1705" s="2" t="s">
        <v>41</v>
      </c>
      <c r="P1705" s="3">
        <v>45439</v>
      </c>
      <c r="Q1705" s="3" t="str">
        <f>TEXT(Table1[[#This Row],[END DATE ]], "MMMM YYYY")</f>
        <v>May 2024</v>
      </c>
      <c r="R1705" s="4">
        <v>0.34375</v>
      </c>
      <c r="S1705" s="6">
        <f t="shared" si="81"/>
        <v>45439.326388888891</v>
      </c>
      <c r="T1705" s="6">
        <f t="shared" si="82"/>
        <v>45439.34375</v>
      </c>
      <c r="U1705" s="92">
        <f t="shared" si="83"/>
        <v>1.7361111109494232E-2</v>
      </c>
      <c r="V1705" s="2" t="s">
        <v>25</v>
      </c>
      <c r="W1705" s="2" t="s">
        <v>42</v>
      </c>
    </row>
    <row r="1706" spans="1:23" ht="18" customHeight="1" x14ac:dyDescent="0.25">
      <c r="A1706" s="107">
        <v>1706</v>
      </c>
      <c r="B1706" s="3">
        <v>45439</v>
      </c>
      <c r="C1706" s="3" t="str">
        <f>TEXT(Table1[[#This Row],[CALL DATE]], "mmm yyy")</f>
        <v>May 2024</v>
      </c>
      <c r="D1706" s="4">
        <v>0.58333333333333337</v>
      </c>
      <c r="E1706" s="4">
        <v>0.59027777777777779</v>
      </c>
      <c r="F1706" s="130">
        <f>Table1[[#This Row],[CALL 
ATTENDED 
TIME]]-Table1[[#This Row],[CALL RECEIVED TIME]]</f>
        <v>6.9444444444444198E-3</v>
      </c>
      <c r="G1706" s="17" t="s">
        <v>557</v>
      </c>
      <c r="H1706" s="5" t="s">
        <v>558</v>
      </c>
      <c r="I1706" s="5" t="s">
        <v>559</v>
      </c>
      <c r="J1706" s="49" t="s">
        <v>77</v>
      </c>
      <c r="K1706" s="5" t="s">
        <v>45</v>
      </c>
      <c r="L1706" s="18" t="s">
        <v>1316</v>
      </c>
      <c r="M1706" s="86" t="s">
        <v>1317</v>
      </c>
      <c r="N1706" s="2" t="s">
        <v>1318</v>
      </c>
      <c r="O1706" s="2" t="s">
        <v>41</v>
      </c>
      <c r="P1706" s="3">
        <v>45439</v>
      </c>
      <c r="Q1706" s="3" t="str">
        <f>TEXT(Table1[[#This Row],[END DATE ]], "MMMM YYYY")</f>
        <v>May 2024</v>
      </c>
      <c r="R1706" s="4">
        <v>0.60069444444444442</v>
      </c>
      <c r="S1706" s="6">
        <f t="shared" si="81"/>
        <v>45439.583333333336</v>
      </c>
      <c r="T1706" s="6">
        <f t="shared" si="82"/>
        <v>45439.600694444445</v>
      </c>
      <c r="U1706" s="92">
        <f t="shared" si="83"/>
        <v>1.7361111109494232E-2</v>
      </c>
      <c r="V1706" s="2" t="s">
        <v>25</v>
      </c>
      <c r="W1706" s="10" t="s">
        <v>26</v>
      </c>
    </row>
    <row r="1707" spans="1:23" ht="18" customHeight="1" x14ac:dyDescent="0.25">
      <c r="A1707" s="107">
        <v>1707</v>
      </c>
      <c r="B1707" s="3">
        <v>45439</v>
      </c>
      <c r="C1707" s="3" t="str">
        <f>TEXT(Table1[[#This Row],[CALL DATE]], "mmm yyy")</f>
        <v>May 2024</v>
      </c>
      <c r="D1707" s="4">
        <v>0.4236111111111111</v>
      </c>
      <c r="E1707" s="4">
        <v>0.42708333333333331</v>
      </c>
      <c r="F1707" s="130">
        <f>Table1[[#This Row],[CALL 
ATTENDED 
TIME]]-Table1[[#This Row],[CALL RECEIVED TIME]]</f>
        <v>3.4722222222222099E-3</v>
      </c>
      <c r="G1707" s="17" t="s">
        <v>3651</v>
      </c>
      <c r="H1707" s="5" t="s">
        <v>43</v>
      </c>
      <c r="I1707" s="5" t="s">
        <v>849</v>
      </c>
      <c r="J1707" s="49" t="s">
        <v>77</v>
      </c>
      <c r="K1707" s="5" t="s">
        <v>45</v>
      </c>
      <c r="L1707" s="18" t="s">
        <v>845</v>
      </c>
      <c r="M1707" s="86" t="s">
        <v>1319</v>
      </c>
      <c r="N1707" s="2" t="s">
        <v>3491</v>
      </c>
      <c r="O1707" s="2" t="s">
        <v>41</v>
      </c>
      <c r="P1707" s="3">
        <v>45439</v>
      </c>
      <c r="Q1707" s="3" t="str">
        <f>TEXT(Table1[[#This Row],[END DATE ]], "MMMM YYYY")</f>
        <v>May 2024</v>
      </c>
      <c r="R1707" s="4">
        <v>0.44097222222222221</v>
      </c>
      <c r="S1707" s="6">
        <f t="shared" si="81"/>
        <v>45439.423611111109</v>
      </c>
      <c r="T1707" s="6">
        <f t="shared" si="82"/>
        <v>45439.440972222219</v>
      </c>
      <c r="U1707" s="92">
        <f t="shared" si="83"/>
        <v>1.7361111109494232E-2</v>
      </c>
      <c r="V1707" s="2" t="s">
        <v>25</v>
      </c>
      <c r="W1707" s="2" t="s">
        <v>47</v>
      </c>
    </row>
    <row r="1708" spans="1:23" ht="18" customHeight="1" x14ac:dyDescent="0.25">
      <c r="A1708" s="107">
        <v>1708</v>
      </c>
      <c r="B1708" s="3">
        <v>45439</v>
      </c>
      <c r="C1708" s="3" t="str">
        <f>TEXT(Table1[[#This Row],[CALL DATE]], "mmm yyy")</f>
        <v>May 2024</v>
      </c>
      <c r="D1708" s="4">
        <v>0.59027777777777779</v>
      </c>
      <c r="E1708" s="4">
        <v>0.59375</v>
      </c>
      <c r="F1708" s="130">
        <f>Table1[[#This Row],[CALL 
ATTENDED 
TIME]]-Table1[[#This Row],[CALL RECEIVED TIME]]</f>
        <v>3.4722222222222099E-3</v>
      </c>
      <c r="G1708" s="24" t="s">
        <v>3494</v>
      </c>
      <c r="H1708" s="8" t="s">
        <v>32</v>
      </c>
      <c r="I1708" s="8" t="s">
        <v>31</v>
      </c>
      <c r="J1708" s="49" t="s">
        <v>77</v>
      </c>
      <c r="K1708" s="5" t="s">
        <v>1608</v>
      </c>
      <c r="L1708" s="24" t="s">
        <v>400</v>
      </c>
      <c r="M1708" s="76" t="s">
        <v>1067</v>
      </c>
      <c r="N1708" s="2" t="s">
        <v>159</v>
      </c>
      <c r="O1708" s="2" t="s">
        <v>41</v>
      </c>
      <c r="P1708" s="3">
        <v>45439</v>
      </c>
      <c r="Q1708" s="3" t="str">
        <f>TEXT(Table1[[#This Row],[END DATE ]], "MMMM YYYY")</f>
        <v>May 2024</v>
      </c>
      <c r="R1708" s="4">
        <v>0.60763888888888884</v>
      </c>
      <c r="S1708" s="6">
        <f t="shared" si="81"/>
        <v>45439.590277777781</v>
      </c>
      <c r="T1708" s="6">
        <f t="shared" si="82"/>
        <v>45439.607638888891</v>
      </c>
      <c r="U1708" s="92">
        <f t="shared" si="83"/>
        <v>1.7361111109494232E-2</v>
      </c>
      <c r="V1708" s="2" t="s">
        <v>25</v>
      </c>
      <c r="W1708" s="10" t="s">
        <v>26</v>
      </c>
    </row>
    <row r="1709" spans="1:23" ht="18" customHeight="1" x14ac:dyDescent="0.25">
      <c r="A1709" s="107">
        <v>1709</v>
      </c>
      <c r="B1709" s="3">
        <v>45440</v>
      </c>
      <c r="C1709" s="3" t="str">
        <f>TEXT(Table1[[#This Row],[CALL DATE]], "mmm yyy")</f>
        <v>May 2024</v>
      </c>
      <c r="D1709" s="4">
        <v>0.97916666666666663</v>
      </c>
      <c r="E1709" s="4">
        <v>0.98263888888888884</v>
      </c>
      <c r="F1709" s="130">
        <f>Table1[[#This Row],[CALL 
ATTENDED 
TIME]]-Table1[[#This Row],[CALL RECEIVED TIME]]</f>
        <v>3.4722222222222099E-3</v>
      </c>
      <c r="G1709" s="17" t="s">
        <v>3666</v>
      </c>
      <c r="H1709" s="51" t="s">
        <v>27</v>
      </c>
      <c r="I1709" s="5" t="s">
        <v>85</v>
      </c>
      <c r="J1709" s="2" t="s">
        <v>171</v>
      </c>
      <c r="K1709" s="5" t="s">
        <v>1608</v>
      </c>
      <c r="L1709" s="18" t="s">
        <v>1320</v>
      </c>
      <c r="M1709" s="86" t="s">
        <v>1321</v>
      </c>
      <c r="N1709" s="63" t="s">
        <v>41</v>
      </c>
      <c r="O1709" s="2" t="s">
        <v>41</v>
      </c>
      <c r="P1709" s="3">
        <v>45440</v>
      </c>
      <c r="Q1709" s="3" t="str">
        <f>TEXT(Table1[[#This Row],[END DATE ]], "MMMM YYYY")</f>
        <v>May 2024</v>
      </c>
      <c r="R1709" s="4">
        <v>0.99652777777777779</v>
      </c>
      <c r="S1709" s="6">
        <f t="shared" si="81"/>
        <v>45440.979166666664</v>
      </c>
      <c r="T1709" s="6">
        <f t="shared" si="82"/>
        <v>45440.996527777781</v>
      </c>
      <c r="U1709" s="92">
        <f t="shared" si="83"/>
        <v>1.7361111116770189E-2</v>
      </c>
      <c r="V1709" s="2" t="s">
        <v>25</v>
      </c>
      <c r="W1709" s="10" t="s">
        <v>26</v>
      </c>
    </row>
    <row r="1710" spans="1:23" ht="18" customHeight="1" x14ac:dyDescent="0.25">
      <c r="A1710" s="107">
        <v>1710</v>
      </c>
      <c r="B1710" s="36">
        <v>45440</v>
      </c>
      <c r="C1710" s="36" t="str">
        <f>TEXT(Table1[[#This Row],[CALL DATE]], "mmm yyy")</f>
        <v>May 2024</v>
      </c>
      <c r="D1710" s="21">
        <v>0.4375</v>
      </c>
      <c r="E1710" s="21">
        <v>0.44097222222222199</v>
      </c>
      <c r="F1710" s="130">
        <f>Table1[[#This Row],[CALL 
ATTENDED 
TIME]]-Table1[[#This Row],[CALL RECEIVED TIME]]</f>
        <v>3.4722222222219878E-3</v>
      </c>
      <c r="G1710" s="17" t="s">
        <v>3641</v>
      </c>
      <c r="H1710" s="5" t="s">
        <v>36</v>
      </c>
      <c r="I1710" s="5" t="s">
        <v>94</v>
      </c>
      <c r="J1710" s="10" t="s">
        <v>443</v>
      </c>
      <c r="K1710" s="37" t="s">
        <v>141</v>
      </c>
      <c r="L1710" s="22" t="s">
        <v>1322</v>
      </c>
      <c r="M1710" s="78" t="s">
        <v>505</v>
      </c>
      <c r="N1710" s="23" t="s">
        <v>41</v>
      </c>
      <c r="O1710" s="23" t="s">
        <v>41</v>
      </c>
      <c r="P1710" s="36">
        <v>45440</v>
      </c>
      <c r="Q1710" s="36" t="str">
        <f>TEXT(Table1[[#This Row],[END DATE ]], "MMMM YYYY")</f>
        <v>May 2024</v>
      </c>
      <c r="R1710" s="21">
        <v>0.44791666666666702</v>
      </c>
      <c r="S1710" s="6">
        <f t="shared" si="81"/>
        <v>45440.4375</v>
      </c>
      <c r="T1710" s="6">
        <f t="shared" si="82"/>
        <v>45440.447916666664</v>
      </c>
      <c r="U1710" s="92">
        <f t="shared" si="83"/>
        <v>1.0416666664241347E-2</v>
      </c>
      <c r="V1710" s="2" t="s">
        <v>25</v>
      </c>
      <c r="W1710" s="2" t="s">
        <v>42</v>
      </c>
    </row>
    <row r="1711" spans="1:23" ht="18" customHeight="1" x14ac:dyDescent="0.25">
      <c r="A1711" s="107">
        <v>1711</v>
      </c>
      <c r="B1711" s="3">
        <v>45441</v>
      </c>
      <c r="C1711" s="3" t="str">
        <f>TEXT(Table1[[#This Row],[CALL DATE]], "mmm yyy")</f>
        <v>May 2024</v>
      </c>
      <c r="D1711" s="4">
        <v>8.3333333333333329E-2</v>
      </c>
      <c r="E1711" s="4">
        <v>8.6805555555555566E-2</v>
      </c>
      <c r="F1711" s="130">
        <f>Table1[[#This Row],[CALL 
ATTENDED 
TIME]]-Table1[[#This Row],[CALL RECEIVED TIME]]</f>
        <v>3.4722222222222376E-3</v>
      </c>
      <c r="G1711" s="30" t="s">
        <v>3673</v>
      </c>
      <c r="H1711" s="5" t="s">
        <v>328</v>
      </c>
      <c r="I1711" s="5" t="s">
        <v>460</v>
      </c>
      <c r="J1711" s="2" t="s">
        <v>171</v>
      </c>
      <c r="K1711" s="5" t="s">
        <v>1608</v>
      </c>
      <c r="L1711" s="18" t="s">
        <v>1323</v>
      </c>
      <c r="M1711" s="86" t="s">
        <v>1324</v>
      </c>
      <c r="N1711" s="63" t="s">
        <v>41</v>
      </c>
      <c r="O1711" s="2" t="s">
        <v>41</v>
      </c>
      <c r="P1711" s="3">
        <v>45441</v>
      </c>
      <c r="Q1711" s="3" t="str">
        <f>TEXT(Table1[[#This Row],[END DATE ]], "MMMM YYYY")</f>
        <v>May 2024</v>
      </c>
      <c r="R1711" s="4">
        <v>9.7222222222222224E-2</v>
      </c>
      <c r="S1711" s="6">
        <f t="shared" si="81"/>
        <v>45441.083333333336</v>
      </c>
      <c r="T1711" s="6">
        <f t="shared" si="82"/>
        <v>45441.097222222219</v>
      </c>
      <c r="U1711" s="92">
        <f t="shared" si="83"/>
        <v>1.3888888883229811E-2</v>
      </c>
      <c r="V1711" s="2" t="s">
        <v>25</v>
      </c>
      <c r="W1711" s="10" t="s">
        <v>26</v>
      </c>
    </row>
    <row r="1712" spans="1:23" ht="18" customHeight="1" x14ac:dyDescent="0.25">
      <c r="A1712" s="107">
        <v>1712</v>
      </c>
      <c r="B1712" s="36">
        <v>45441</v>
      </c>
      <c r="C1712" s="36" t="str">
        <f>TEXT(Table1[[#This Row],[CALL DATE]], "mmm yyy")</f>
        <v>May 2024</v>
      </c>
      <c r="D1712" s="21">
        <v>0.34375</v>
      </c>
      <c r="E1712" s="21">
        <v>0.34722222222222199</v>
      </c>
      <c r="F1712" s="130">
        <f>Table1[[#This Row],[CALL 
ATTENDED 
TIME]]-Table1[[#This Row],[CALL RECEIVED TIME]]</f>
        <v>3.4722222222219878E-3</v>
      </c>
      <c r="G1712" s="17" t="s">
        <v>3639</v>
      </c>
      <c r="H1712" s="5" t="s">
        <v>3361</v>
      </c>
      <c r="I1712" s="5" t="s">
        <v>245</v>
      </c>
      <c r="J1712" s="10" t="s">
        <v>443</v>
      </c>
      <c r="K1712" s="2" t="s">
        <v>111</v>
      </c>
      <c r="L1712" s="22" t="s">
        <v>22</v>
      </c>
      <c r="M1712" s="78" t="s">
        <v>716</v>
      </c>
      <c r="N1712" s="23" t="s">
        <v>41</v>
      </c>
      <c r="O1712" s="23" t="s">
        <v>41</v>
      </c>
      <c r="P1712" s="36">
        <v>45441</v>
      </c>
      <c r="Q1712" s="36" t="str">
        <f>TEXT(Table1[[#This Row],[END DATE ]], "MMMM YYYY")</f>
        <v>May 2024</v>
      </c>
      <c r="R1712" s="21">
        <v>0.35069444444444398</v>
      </c>
      <c r="S1712" s="6">
        <f t="shared" si="81"/>
        <v>45441.34375</v>
      </c>
      <c r="T1712" s="6">
        <f t="shared" si="82"/>
        <v>45441.350694444445</v>
      </c>
      <c r="U1712" s="92">
        <f t="shared" si="83"/>
        <v>6.9444444452528842E-3</v>
      </c>
      <c r="V1712" s="2" t="s">
        <v>25</v>
      </c>
      <c r="W1712" s="2" t="s">
        <v>42</v>
      </c>
    </row>
    <row r="1713" spans="1:23" ht="18" customHeight="1" x14ac:dyDescent="0.25">
      <c r="A1713" s="107">
        <v>1713</v>
      </c>
      <c r="B1713" s="36">
        <v>45441</v>
      </c>
      <c r="C1713" s="36" t="str">
        <f>TEXT(Table1[[#This Row],[CALL DATE]], "mmm yyy")</f>
        <v>May 2024</v>
      </c>
      <c r="D1713" s="21">
        <v>0.42708333333333298</v>
      </c>
      <c r="E1713" s="21">
        <v>0.43055555555555602</v>
      </c>
      <c r="F1713" s="130">
        <f>Table1[[#This Row],[CALL 
ATTENDED 
TIME]]-Table1[[#This Row],[CALL RECEIVED TIME]]</f>
        <v>3.4722222222230426E-3</v>
      </c>
      <c r="G1713" s="25" t="s">
        <v>3675</v>
      </c>
      <c r="H1713" s="5" t="s">
        <v>43</v>
      </c>
      <c r="I1713" s="5" t="s">
        <v>136</v>
      </c>
      <c r="J1713" s="10" t="s">
        <v>443</v>
      </c>
      <c r="K1713" s="2" t="s">
        <v>182</v>
      </c>
      <c r="L1713" s="22" t="s">
        <v>1325</v>
      </c>
      <c r="M1713" s="78" t="s">
        <v>1326</v>
      </c>
      <c r="N1713" s="63" t="s">
        <v>41</v>
      </c>
      <c r="O1713" s="2" t="s">
        <v>41</v>
      </c>
      <c r="P1713" s="36">
        <v>45441</v>
      </c>
      <c r="Q1713" s="36" t="str">
        <f>TEXT(Table1[[#This Row],[END DATE ]], "MMMM YYYY")</f>
        <v>May 2024</v>
      </c>
      <c r="R1713" s="21">
        <v>0.4375</v>
      </c>
      <c r="S1713" s="6">
        <f t="shared" si="81"/>
        <v>45441.427083333336</v>
      </c>
      <c r="T1713" s="6">
        <f t="shared" si="82"/>
        <v>45441.4375</v>
      </c>
      <c r="U1713" s="92">
        <f t="shared" si="83"/>
        <v>1.0416666664241347E-2</v>
      </c>
      <c r="V1713" s="2" t="s">
        <v>25</v>
      </c>
      <c r="W1713" s="10" t="s">
        <v>26</v>
      </c>
    </row>
    <row r="1714" spans="1:23" ht="18" customHeight="1" x14ac:dyDescent="0.25">
      <c r="A1714" s="107">
        <v>1714</v>
      </c>
      <c r="B1714" s="36">
        <v>45441</v>
      </c>
      <c r="C1714" s="36" t="str">
        <f>TEXT(Table1[[#This Row],[CALL DATE]], "mmm yyy")</f>
        <v>May 2024</v>
      </c>
      <c r="D1714" s="21">
        <v>0.44791666666666702</v>
      </c>
      <c r="E1714" s="21">
        <v>0.45138888888888901</v>
      </c>
      <c r="F1714" s="130">
        <f>Table1[[#This Row],[CALL 
ATTENDED 
TIME]]-Table1[[#This Row],[CALL RECEIVED TIME]]</f>
        <v>3.4722222222219878E-3</v>
      </c>
      <c r="G1714" s="17" t="s">
        <v>3654</v>
      </c>
      <c r="H1714" s="5" t="s">
        <v>27</v>
      </c>
      <c r="I1714" s="5" t="s">
        <v>145</v>
      </c>
      <c r="J1714" s="10" t="s">
        <v>443</v>
      </c>
      <c r="K1714" s="5" t="s">
        <v>45</v>
      </c>
      <c r="L1714" s="22" t="s">
        <v>1327</v>
      </c>
      <c r="M1714" s="78" t="s">
        <v>716</v>
      </c>
      <c r="N1714" s="63" t="s">
        <v>41</v>
      </c>
      <c r="O1714" s="2" t="s">
        <v>41</v>
      </c>
      <c r="P1714" s="36">
        <v>45441</v>
      </c>
      <c r="Q1714" s="36" t="str">
        <f>TEXT(Table1[[#This Row],[END DATE ]], "MMMM YYYY")</f>
        <v>May 2024</v>
      </c>
      <c r="R1714" s="21">
        <v>0.45833333333333298</v>
      </c>
      <c r="S1714" s="6">
        <f t="shared" si="81"/>
        <v>45441.447916666664</v>
      </c>
      <c r="T1714" s="6">
        <f t="shared" si="82"/>
        <v>45441.458333333336</v>
      </c>
      <c r="U1714" s="92">
        <f t="shared" si="83"/>
        <v>1.0416666671517305E-2</v>
      </c>
      <c r="V1714" s="2" t="s">
        <v>25</v>
      </c>
      <c r="W1714" s="10" t="s">
        <v>26</v>
      </c>
    </row>
    <row r="1715" spans="1:23" ht="18" customHeight="1" x14ac:dyDescent="0.25">
      <c r="A1715" s="107">
        <v>1715</v>
      </c>
      <c r="B1715" s="3">
        <v>45442</v>
      </c>
      <c r="C1715" s="3" t="str">
        <f>TEXT(Table1[[#This Row],[CALL DATE]], "mmm yyy")</f>
        <v>May 2024</v>
      </c>
      <c r="D1715" s="4">
        <v>6.25E-2</v>
      </c>
      <c r="E1715" s="4">
        <v>6.5972222222222224E-2</v>
      </c>
      <c r="F1715" s="130">
        <f>Table1[[#This Row],[CALL 
ATTENDED 
TIME]]-Table1[[#This Row],[CALL RECEIVED TIME]]</f>
        <v>3.4722222222222238E-3</v>
      </c>
      <c r="G1715" s="17" t="s">
        <v>3666</v>
      </c>
      <c r="H1715" s="5" t="s">
        <v>27</v>
      </c>
      <c r="I1715" s="5" t="s">
        <v>85</v>
      </c>
      <c r="J1715" s="2" t="s">
        <v>171</v>
      </c>
      <c r="K1715" s="2" t="s">
        <v>162</v>
      </c>
      <c r="L1715" s="18" t="s">
        <v>1328</v>
      </c>
      <c r="M1715" s="86" t="s">
        <v>1329</v>
      </c>
      <c r="N1715" s="63" t="s">
        <v>41</v>
      </c>
      <c r="O1715" s="2" t="s">
        <v>41</v>
      </c>
      <c r="P1715" s="3">
        <v>45442</v>
      </c>
      <c r="Q1715" s="3" t="str">
        <f>TEXT(Table1[[#This Row],[END DATE ]], "MMMM YYYY")</f>
        <v>May 2024</v>
      </c>
      <c r="R1715" s="4">
        <v>8.6805555555555566E-2</v>
      </c>
      <c r="S1715" s="6">
        <f t="shared" si="81"/>
        <v>45442.0625</v>
      </c>
      <c r="T1715" s="6">
        <f t="shared" si="82"/>
        <v>45442.086805555555</v>
      </c>
      <c r="U1715" s="92">
        <f t="shared" si="83"/>
        <v>2.4305555554747116E-2</v>
      </c>
      <c r="V1715" s="2" t="s">
        <v>25</v>
      </c>
      <c r="W1715" s="10" t="s">
        <v>26</v>
      </c>
    </row>
    <row r="1716" spans="1:23" ht="18" customHeight="1" x14ac:dyDescent="0.25">
      <c r="A1716" s="107">
        <v>1716</v>
      </c>
      <c r="B1716" s="3">
        <v>45442</v>
      </c>
      <c r="C1716" s="3" t="str">
        <f>TEXT(Table1[[#This Row],[CALL DATE]], "mmm yyy")</f>
        <v>May 2024</v>
      </c>
      <c r="D1716" s="4">
        <v>0.25</v>
      </c>
      <c r="E1716" s="4">
        <v>0.25347222222222221</v>
      </c>
      <c r="F1716" s="130">
        <f>Table1[[#This Row],[CALL 
ATTENDED 
TIME]]-Table1[[#This Row],[CALL RECEIVED TIME]]</f>
        <v>3.4722222222222099E-3</v>
      </c>
      <c r="G1716" s="17" t="s">
        <v>18</v>
      </c>
      <c r="H1716" s="5" t="s">
        <v>19</v>
      </c>
      <c r="I1716" s="5" t="s">
        <v>20</v>
      </c>
      <c r="J1716" s="2" t="s">
        <v>171</v>
      </c>
      <c r="K1716" s="5" t="s">
        <v>1608</v>
      </c>
      <c r="L1716" s="18" t="s">
        <v>1330</v>
      </c>
      <c r="M1716" s="86" t="s">
        <v>1331</v>
      </c>
      <c r="N1716" s="63" t="s">
        <v>41</v>
      </c>
      <c r="O1716" s="2" t="s">
        <v>41</v>
      </c>
      <c r="P1716" s="3">
        <v>45442</v>
      </c>
      <c r="Q1716" s="3" t="str">
        <f>TEXT(Table1[[#This Row],[END DATE ]], "MMMM YYYY")</f>
        <v>May 2024</v>
      </c>
      <c r="R1716" s="4">
        <v>0.30208333333333331</v>
      </c>
      <c r="S1716" s="6">
        <f t="shared" si="81"/>
        <v>45442.25</v>
      </c>
      <c r="T1716" s="6">
        <f t="shared" si="82"/>
        <v>45442.302083333336</v>
      </c>
      <c r="U1716" s="92">
        <f t="shared" si="83"/>
        <v>5.2083333335758653E-2</v>
      </c>
      <c r="V1716" s="2" t="s">
        <v>25</v>
      </c>
      <c r="W1716" s="10" t="s">
        <v>26</v>
      </c>
    </row>
    <row r="1717" spans="1:23" ht="18" customHeight="1" x14ac:dyDescent="0.25">
      <c r="A1717" s="107">
        <v>1717</v>
      </c>
      <c r="B1717" s="3">
        <v>45442</v>
      </c>
      <c r="C1717" s="3" t="str">
        <f>TEXT(Table1[[#This Row],[CALL DATE]], "mmm yyy")</f>
        <v>May 2024</v>
      </c>
      <c r="D1717" s="4">
        <v>0.875</v>
      </c>
      <c r="E1717" s="4">
        <v>0.87847222222222221</v>
      </c>
      <c r="F1717" s="130">
        <f>Table1[[#This Row],[CALL 
ATTENDED 
TIME]]-Table1[[#This Row],[CALL RECEIVED TIME]]</f>
        <v>3.4722222222222099E-3</v>
      </c>
      <c r="G1717" s="17" t="s">
        <v>3641</v>
      </c>
      <c r="H1717" s="5" t="s">
        <v>36</v>
      </c>
      <c r="I1717" s="5" t="s">
        <v>161</v>
      </c>
      <c r="J1717" s="2" t="s">
        <v>171</v>
      </c>
      <c r="K1717" s="2" t="s">
        <v>162</v>
      </c>
      <c r="L1717" s="18" t="s">
        <v>1332</v>
      </c>
      <c r="M1717" s="86" t="s">
        <v>751</v>
      </c>
      <c r="N1717" s="2" t="s">
        <v>41</v>
      </c>
      <c r="O1717" s="2" t="s">
        <v>41</v>
      </c>
      <c r="P1717" s="3">
        <v>45442</v>
      </c>
      <c r="Q1717" s="3" t="str">
        <f>TEXT(Table1[[#This Row],[END DATE ]], "MMMM YYYY")</f>
        <v>May 2024</v>
      </c>
      <c r="R1717" s="4">
        <v>0.88888888888888884</v>
      </c>
      <c r="S1717" s="6">
        <f t="shared" si="81"/>
        <v>45442.875</v>
      </c>
      <c r="T1717" s="6">
        <f t="shared" si="82"/>
        <v>45442.888888888891</v>
      </c>
      <c r="U1717" s="92">
        <f t="shared" si="83"/>
        <v>1.3888888890505768E-2</v>
      </c>
      <c r="V1717" s="2" t="s">
        <v>25</v>
      </c>
      <c r="W1717" s="2" t="s">
        <v>42</v>
      </c>
    </row>
    <row r="1718" spans="1:23" ht="18" customHeight="1" x14ac:dyDescent="0.25">
      <c r="A1718" s="107">
        <v>1718</v>
      </c>
      <c r="B1718" s="3">
        <v>45442</v>
      </c>
      <c r="C1718" s="3" t="str">
        <f>TEXT(Table1[[#This Row],[CALL DATE]], "mmm yyy")</f>
        <v>May 2024</v>
      </c>
      <c r="D1718" s="4">
        <v>0.89583333333333337</v>
      </c>
      <c r="E1718" s="4">
        <v>0.89930555555555547</v>
      </c>
      <c r="F1718" s="130">
        <f>Table1[[#This Row],[CALL 
ATTENDED 
TIME]]-Table1[[#This Row],[CALL RECEIVED TIME]]</f>
        <v>3.4722222222220989E-3</v>
      </c>
      <c r="G1718" s="17" t="s">
        <v>3641</v>
      </c>
      <c r="H1718" s="5" t="s">
        <v>36</v>
      </c>
      <c r="I1718" s="5" t="s">
        <v>37</v>
      </c>
      <c r="J1718" s="2" t="s">
        <v>171</v>
      </c>
      <c r="K1718" s="2" t="s">
        <v>162</v>
      </c>
      <c r="L1718" s="18" t="s">
        <v>1333</v>
      </c>
      <c r="M1718" s="86" t="s">
        <v>1334</v>
      </c>
      <c r="N1718" s="2" t="s">
        <v>41</v>
      </c>
      <c r="O1718" s="2" t="s">
        <v>41</v>
      </c>
      <c r="P1718" s="3">
        <v>45442</v>
      </c>
      <c r="Q1718" s="3" t="str">
        <f>TEXT(Table1[[#This Row],[END DATE ]], "MMMM YYYY")</f>
        <v>May 2024</v>
      </c>
      <c r="R1718" s="4">
        <v>0.90972222222222221</v>
      </c>
      <c r="S1718" s="6">
        <f t="shared" si="81"/>
        <v>45442.895833333336</v>
      </c>
      <c r="T1718" s="6">
        <f t="shared" si="82"/>
        <v>45442.909722222219</v>
      </c>
      <c r="U1718" s="92">
        <f t="shared" si="83"/>
        <v>1.3888888883229811E-2</v>
      </c>
      <c r="V1718" s="2" t="s">
        <v>25</v>
      </c>
      <c r="W1718" s="2" t="s">
        <v>42</v>
      </c>
    </row>
    <row r="1719" spans="1:23" ht="18" customHeight="1" x14ac:dyDescent="0.25">
      <c r="A1719" s="107">
        <v>1719</v>
      </c>
      <c r="B1719" s="3">
        <v>45442</v>
      </c>
      <c r="C1719" s="3" t="str">
        <f>TEXT(Table1[[#This Row],[CALL DATE]], "mmm yyy")</f>
        <v>May 2024</v>
      </c>
      <c r="D1719" s="4">
        <v>0.90277777777777779</v>
      </c>
      <c r="E1719" s="4">
        <v>0.90625</v>
      </c>
      <c r="F1719" s="130">
        <f>Table1[[#This Row],[CALL 
ATTENDED 
TIME]]-Table1[[#This Row],[CALL RECEIVED TIME]]</f>
        <v>3.4722222222222099E-3</v>
      </c>
      <c r="G1719" s="17" t="s">
        <v>3636</v>
      </c>
      <c r="H1719" s="5" t="s">
        <v>128</v>
      </c>
      <c r="I1719" s="5" t="s">
        <v>250</v>
      </c>
      <c r="J1719" s="2" t="s">
        <v>171</v>
      </c>
      <c r="K1719" s="5" t="s">
        <v>1608</v>
      </c>
      <c r="L1719" s="18" t="s">
        <v>1335</v>
      </c>
      <c r="M1719" s="86" t="s">
        <v>1336</v>
      </c>
      <c r="N1719" s="2" t="s">
        <v>41</v>
      </c>
      <c r="O1719" s="2" t="s">
        <v>41</v>
      </c>
      <c r="P1719" s="3">
        <v>45442</v>
      </c>
      <c r="Q1719" s="3" t="str">
        <f>TEXT(Table1[[#This Row],[END DATE ]], "MMMM YYYY")</f>
        <v>May 2024</v>
      </c>
      <c r="R1719" s="4">
        <v>0.92013888888888884</v>
      </c>
      <c r="S1719" s="6">
        <f t="shared" si="81"/>
        <v>45442.902777777781</v>
      </c>
      <c r="T1719" s="6">
        <f t="shared" si="82"/>
        <v>45442.920138888891</v>
      </c>
      <c r="U1719" s="92">
        <f t="shared" si="83"/>
        <v>1.7361111109494232E-2</v>
      </c>
      <c r="V1719" s="2" t="s">
        <v>25</v>
      </c>
      <c r="W1719" s="2" t="s">
        <v>47</v>
      </c>
    </row>
    <row r="1720" spans="1:23" ht="18" customHeight="1" x14ac:dyDescent="0.25">
      <c r="A1720" s="107">
        <v>1720</v>
      </c>
      <c r="B1720" s="36">
        <v>45442</v>
      </c>
      <c r="C1720" s="36" t="str">
        <f>TEXT(Table1[[#This Row],[CALL DATE]], "mmm yyy")</f>
        <v>May 2024</v>
      </c>
      <c r="D1720" s="21">
        <v>0.61111111111111105</v>
      </c>
      <c r="E1720" s="21">
        <v>0.61458333333333304</v>
      </c>
      <c r="F1720" s="130">
        <f>Table1[[#This Row],[CALL 
ATTENDED 
TIME]]-Table1[[#This Row],[CALL RECEIVED TIME]]</f>
        <v>3.4722222222219878E-3</v>
      </c>
      <c r="G1720" s="17" t="s">
        <v>1337</v>
      </c>
      <c r="H1720" s="5" t="s">
        <v>1338</v>
      </c>
      <c r="I1720" s="5" t="s">
        <v>1339</v>
      </c>
      <c r="J1720" s="10" t="s">
        <v>443</v>
      </c>
      <c r="K1720" s="5" t="s">
        <v>1608</v>
      </c>
      <c r="L1720" s="22" t="s">
        <v>1340</v>
      </c>
      <c r="M1720" s="78" t="s">
        <v>1341</v>
      </c>
      <c r="N1720" s="63" t="s">
        <v>41</v>
      </c>
      <c r="O1720" s="2" t="s">
        <v>41</v>
      </c>
      <c r="P1720" s="36">
        <v>45442</v>
      </c>
      <c r="Q1720" s="36" t="str">
        <f>TEXT(Table1[[#This Row],[END DATE ]], "MMMM YYYY")</f>
        <v>May 2024</v>
      </c>
      <c r="R1720" s="21">
        <v>0.63194444444444398</v>
      </c>
      <c r="S1720" s="6">
        <f t="shared" si="81"/>
        <v>45442.611111111109</v>
      </c>
      <c r="T1720" s="6">
        <f t="shared" si="82"/>
        <v>45442.631944444445</v>
      </c>
      <c r="U1720" s="92">
        <f t="shared" si="83"/>
        <v>2.0833333335758653E-2</v>
      </c>
      <c r="V1720" s="2" t="s">
        <v>25</v>
      </c>
      <c r="W1720" s="10" t="s">
        <v>26</v>
      </c>
    </row>
    <row r="1721" spans="1:23" ht="18" customHeight="1" x14ac:dyDescent="0.25">
      <c r="A1721" s="107">
        <v>1721</v>
      </c>
      <c r="B1721" s="3">
        <v>45442</v>
      </c>
      <c r="C1721" s="3" t="str">
        <f>TEXT(Table1[[#This Row],[CALL DATE]], "mmm yyy")</f>
        <v>May 2024</v>
      </c>
      <c r="D1721" s="4">
        <v>0.60416666666666663</v>
      </c>
      <c r="E1721" s="4">
        <v>0.61458333333333337</v>
      </c>
      <c r="F1721" s="130">
        <f>Table1[[#This Row],[CALL 
ATTENDED 
TIME]]-Table1[[#This Row],[CALL RECEIVED TIME]]</f>
        <v>1.0416666666666741E-2</v>
      </c>
      <c r="G1721" s="17" t="s">
        <v>3680</v>
      </c>
      <c r="H1721" s="5" t="s">
        <v>376</v>
      </c>
      <c r="I1721" s="5" t="s">
        <v>377</v>
      </c>
      <c r="J1721" s="49" t="s">
        <v>77</v>
      </c>
      <c r="K1721" s="2" t="s">
        <v>55</v>
      </c>
      <c r="L1721" s="18" t="s">
        <v>1342</v>
      </c>
      <c r="M1721" s="86" t="s">
        <v>1343</v>
      </c>
      <c r="N1721" s="2" t="s">
        <v>3571</v>
      </c>
      <c r="O1721" s="2" t="s">
        <v>41</v>
      </c>
      <c r="P1721" s="3">
        <v>45442</v>
      </c>
      <c r="Q1721" s="3" t="str">
        <f>TEXT(Table1[[#This Row],[END DATE ]], "MMMM YYYY")</f>
        <v>May 2024</v>
      </c>
      <c r="R1721" s="4">
        <v>0.62847222222222221</v>
      </c>
      <c r="S1721" s="6">
        <f t="shared" si="81"/>
        <v>45442.604166666664</v>
      </c>
      <c r="T1721" s="6">
        <f t="shared" si="82"/>
        <v>45442.628472222219</v>
      </c>
      <c r="U1721" s="92">
        <f t="shared" si="83"/>
        <v>2.4305555554747116E-2</v>
      </c>
      <c r="V1721" s="2" t="s">
        <v>25</v>
      </c>
      <c r="W1721" s="10" t="s">
        <v>26</v>
      </c>
    </row>
    <row r="1722" spans="1:23" ht="18" customHeight="1" x14ac:dyDescent="0.25">
      <c r="A1722" s="107">
        <v>1722</v>
      </c>
      <c r="B1722" s="3">
        <v>45442</v>
      </c>
      <c r="C1722" s="3" t="str">
        <f>TEXT(Table1[[#This Row],[CALL DATE]], "mmm yyy")</f>
        <v>May 2024</v>
      </c>
      <c r="D1722" s="4">
        <v>0.66319444444444442</v>
      </c>
      <c r="E1722" s="4">
        <v>0.66666666666666663</v>
      </c>
      <c r="F1722" s="130">
        <f>Table1[[#This Row],[CALL 
ATTENDED 
TIME]]-Table1[[#This Row],[CALL RECEIVED TIME]]</f>
        <v>3.4722222222222099E-3</v>
      </c>
      <c r="G1722" s="17" t="s">
        <v>3649</v>
      </c>
      <c r="H1722" s="5" t="s">
        <v>19</v>
      </c>
      <c r="I1722" s="5" t="s">
        <v>149</v>
      </c>
      <c r="J1722" s="49" t="s">
        <v>77</v>
      </c>
      <c r="K1722" s="2" t="s">
        <v>162</v>
      </c>
      <c r="L1722" s="18" t="s">
        <v>260</v>
      </c>
      <c r="M1722" s="18" t="s">
        <v>1344</v>
      </c>
      <c r="N1722" s="2" t="s">
        <v>3335</v>
      </c>
      <c r="O1722" s="2" t="s">
        <v>41</v>
      </c>
      <c r="P1722" s="3">
        <v>45442</v>
      </c>
      <c r="Q1722" s="3" t="str">
        <f>TEXT(Table1[[#This Row],[END DATE ]], "MMMM YYYY")</f>
        <v>May 2024</v>
      </c>
      <c r="R1722" s="4">
        <v>0.6791666666666667</v>
      </c>
      <c r="S1722" s="6">
        <f t="shared" si="81"/>
        <v>45442.663194444445</v>
      </c>
      <c r="T1722" s="6">
        <f t="shared" si="82"/>
        <v>45442.679166666669</v>
      </c>
      <c r="U1722" s="92">
        <f t="shared" si="83"/>
        <v>1.5972222223354038E-2</v>
      </c>
      <c r="V1722" s="2" t="s">
        <v>25</v>
      </c>
      <c r="W1722" s="2" t="s">
        <v>42</v>
      </c>
    </row>
    <row r="1723" spans="1:23" ht="18" customHeight="1" x14ac:dyDescent="0.25">
      <c r="A1723" s="107">
        <v>1723</v>
      </c>
      <c r="B1723" s="3">
        <v>45443</v>
      </c>
      <c r="C1723" s="3" t="str">
        <f>TEXT(Table1[[#This Row],[CALL DATE]], "mmm yyy")</f>
        <v>May 2024</v>
      </c>
      <c r="D1723" s="4">
        <v>0.27083333333333331</v>
      </c>
      <c r="E1723" s="4">
        <v>0.27430555555555552</v>
      </c>
      <c r="F1723" s="130">
        <f>Table1[[#This Row],[CALL 
ATTENDED 
TIME]]-Table1[[#This Row],[CALL RECEIVED TIME]]</f>
        <v>3.4722222222222099E-3</v>
      </c>
      <c r="G1723" s="17" t="s">
        <v>57</v>
      </c>
      <c r="H1723" s="5" t="s">
        <v>27</v>
      </c>
      <c r="I1723" s="5" t="s">
        <v>58</v>
      </c>
      <c r="J1723" s="2" t="s">
        <v>171</v>
      </c>
      <c r="K1723" s="5" t="s">
        <v>88</v>
      </c>
      <c r="L1723" s="18" t="s">
        <v>769</v>
      </c>
      <c r="M1723" s="18" t="s">
        <v>1345</v>
      </c>
      <c r="N1723" s="2" t="s">
        <v>1186</v>
      </c>
      <c r="O1723" s="2" t="s">
        <v>41</v>
      </c>
      <c r="P1723" s="3">
        <v>45443</v>
      </c>
      <c r="Q1723" s="3" t="str">
        <f>TEXT(Table1[[#This Row],[END DATE ]], "MMMM YYYY")</f>
        <v>May 2024</v>
      </c>
      <c r="R1723" s="4">
        <v>0.29166666666666669</v>
      </c>
      <c r="S1723" s="6">
        <f t="shared" si="81"/>
        <v>45443.270833333336</v>
      </c>
      <c r="T1723" s="6">
        <f t="shared" si="82"/>
        <v>45443.291666666664</v>
      </c>
      <c r="U1723" s="92">
        <f t="shared" si="83"/>
        <v>2.0833333328482695E-2</v>
      </c>
      <c r="V1723" s="2" t="s">
        <v>25</v>
      </c>
      <c r="W1723" s="2" t="s">
        <v>47</v>
      </c>
    </row>
    <row r="1724" spans="1:23" ht="18" customHeight="1" x14ac:dyDescent="0.25">
      <c r="A1724" s="107">
        <v>1724</v>
      </c>
      <c r="B1724" s="3">
        <v>45443</v>
      </c>
      <c r="C1724" s="3" t="str">
        <f>TEXT(Table1[[#This Row],[CALL DATE]], "mmm yyy")</f>
        <v>May 2024</v>
      </c>
      <c r="D1724" s="4">
        <v>0.90277777777777779</v>
      </c>
      <c r="E1724" s="4">
        <v>0.90625</v>
      </c>
      <c r="F1724" s="130">
        <f>Table1[[#This Row],[CALL 
ATTENDED 
TIME]]-Table1[[#This Row],[CALL RECEIVED TIME]]</f>
        <v>3.4722222222222099E-3</v>
      </c>
      <c r="G1724" s="17" t="s">
        <v>3683</v>
      </c>
      <c r="H1724" s="5" t="s">
        <v>48</v>
      </c>
      <c r="I1724" s="5" t="s">
        <v>49</v>
      </c>
      <c r="J1724" s="2" t="s">
        <v>171</v>
      </c>
      <c r="K1724" s="2" t="s">
        <v>50</v>
      </c>
      <c r="L1724" s="18" t="s">
        <v>1346</v>
      </c>
      <c r="M1724" s="18" t="s">
        <v>1347</v>
      </c>
      <c r="N1724" s="63" t="s">
        <v>41</v>
      </c>
      <c r="O1724" s="2" t="s">
        <v>41</v>
      </c>
      <c r="P1724" s="3">
        <v>45443</v>
      </c>
      <c r="Q1724" s="3" t="str">
        <f>TEXT(Table1[[#This Row],[END DATE ]], "MMMM YYYY")</f>
        <v>May 2024</v>
      </c>
      <c r="R1724" s="4">
        <v>0.92708333333333337</v>
      </c>
      <c r="S1724" s="6">
        <f t="shared" si="81"/>
        <v>45443.902777777781</v>
      </c>
      <c r="T1724" s="6">
        <f t="shared" si="82"/>
        <v>45443.927083333336</v>
      </c>
      <c r="U1724" s="92">
        <f t="shared" si="83"/>
        <v>2.4305555554747116E-2</v>
      </c>
      <c r="V1724" s="2" t="s">
        <v>25</v>
      </c>
      <c r="W1724" s="10" t="s">
        <v>26</v>
      </c>
    </row>
    <row r="1725" spans="1:23" ht="18" customHeight="1" x14ac:dyDescent="0.25">
      <c r="A1725" s="107">
        <v>1725</v>
      </c>
      <c r="B1725" s="3">
        <v>45443</v>
      </c>
      <c r="C1725" s="3" t="str">
        <f>TEXT(Table1[[#This Row],[CALL DATE]], "mmm yyy")</f>
        <v>May 2024</v>
      </c>
      <c r="D1725" s="4">
        <v>0.9375</v>
      </c>
      <c r="E1725" s="4">
        <v>0.94097222222222221</v>
      </c>
      <c r="F1725" s="130">
        <f>Table1[[#This Row],[CALL 
ATTENDED 
TIME]]-Table1[[#This Row],[CALL RECEIVED TIME]]</f>
        <v>3.4722222222222099E-3</v>
      </c>
      <c r="G1725" s="17" t="s">
        <v>3654</v>
      </c>
      <c r="H1725" s="5" t="s">
        <v>27</v>
      </c>
      <c r="I1725" s="5" t="s">
        <v>273</v>
      </c>
      <c r="J1725" s="2" t="s">
        <v>171</v>
      </c>
      <c r="K1725" s="5" t="s">
        <v>1608</v>
      </c>
      <c r="L1725" s="18" t="s">
        <v>1348</v>
      </c>
      <c r="M1725" s="18" t="s">
        <v>3572</v>
      </c>
      <c r="N1725" s="63" t="s">
        <v>41</v>
      </c>
      <c r="O1725" s="2" t="s">
        <v>270</v>
      </c>
      <c r="P1725" s="3">
        <v>45443</v>
      </c>
      <c r="Q1725" s="3" t="str">
        <f>TEXT(Table1[[#This Row],[END DATE ]], "MMMM YYYY")</f>
        <v>May 2024</v>
      </c>
      <c r="R1725" s="4">
        <v>0.95833333333333337</v>
      </c>
      <c r="S1725" s="6">
        <f t="shared" si="81"/>
        <v>45443.9375</v>
      </c>
      <c r="T1725" s="6">
        <f t="shared" si="82"/>
        <v>45443.958333333336</v>
      </c>
      <c r="U1725" s="92">
        <f t="shared" si="83"/>
        <v>2.0833333335758653E-2</v>
      </c>
      <c r="V1725" s="2" t="s">
        <v>72</v>
      </c>
      <c r="W1725" s="10" t="s">
        <v>26</v>
      </c>
    </row>
    <row r="1726" spans="1:23" ht="18" customHeight="1" x14ac:dyDescent="0.25">
      <c r="A1726" s="107">
        <v>1726</v>
      </c>
      <c r="B1726" s="3">
        <v>45443</v>
      </c>
      <c r="C1726" s="3" t="str">
        <f>TEXT(Table1[[#This Row],[CALL DATE]], "mmm yyy")</f>
        <v>May 2024</v>
      </c>
      <c r="D1726" s="4">
        <v>0.96875</v>
      </c>
      <c r="E1726" s="4">
        <v>0.97222222222222221</v>
      </c>
      <c r="F1726" s="130">
        <f>Table1[[#This Row],[CALL 
ATTENDED 
TIME]]-Table1[[#This Row],[CALL RECEIVED TIME]]</f>
        <v>3.4722222222222099E-3</v>
      </c>
      <c r="G1726" s="17" t="s">
        <v>3641</v>
      </c>
      <c r="H1726" s="5" t="s">
        <v>36</v>
      </c>
      <c r="I1726" s="5" t="s">
        <v>37</v>
      </c>
      <c r="J1726" s="2" t="s">
        <v>171</v>
      </c>
      <c r="K1726" s="2" t="s">
        <v>162</v>
      </c>
      <c r="L1726" s="18" t="s">
        <v>1332</v>
      </c>
      <c r="M1726" s="18" t="s">
        <v>751</v>
      </c>
      <c r="N1726" s="2" t="s">
        <v>41</v>
      </c>
      <c r="O1726" s="2" t="s">
        <v>41</v>
      </c>
      <c r="P1726" s="3">
        <v>45443</v>
      </c>
      <c r="Q1726" s="3" t="str">
        <f>TEXT(Table1[[#This Row],[END DATE ]], "MMMM YYYY")</f>
        <v>May 2024</v>
      </c>
      <c r="R1726" s="4">
        <v>0.99305555555555547</v>
      </c>
      <c r="S1726" s="6">
        <f t="shared" si="81"/>
        <v>45443.96875</v>
      </c>
      <c r="T1726" s="6">
        <f t="shared" si="82"/>
        <v>45443.993055555555</v>
      </c>
      <c r="U1726" s="92">
        <f t="shared" si="83"/>
        <v>2.4305555554747116E-2</v>
      </c>
      <c r="V1726" s="2" t="s">
        <v>25</v>
      </c>
      <c r="W1726" s="2" t="s">
        <v>42</v>
      </c>
    </row>
    <row r="1727" spans="1:23" ht="18" customHeight="1" x14ac:dyDescent="0.25">
      <c r="A1727" s="107">
        <v>1727</v>
      </c>
      <c r="B1727" s="36">
        <v>45443</v>
      </c>
      <c r="C1727" s="36" t="str">
        <f>TEXT(Table1[[#This Row],[CALL DATE]], "mmm yyy")</f>
        <v>May 2024</v>
      </c>
      <c r="D1727" s="21">
        <v>0.55555555555555602</v>
      </c>
      <c r="E1727" s="21">
        <v>0.55902777777777801</v>
      </c>
      <c r="F1727" s="130">
        <f>Table1[[#This Row],[CALL 
ATTENDED 
TIME]]-Table1[[#This Row],[CALL RECEIVED TIME]]</f>
        <v>3.4722222222219878E-3</v>
      </c>
      <c r="G1727" s="17" t="s">
        <v>437</v>
      </c>
      <c r="H1727" s="5" t="s">
        <v>27</v>
      </c>
      <c r="I1727" s="5" t="s">
        <v>58</v>
      </c>
      <c r="J1727" s="10" t="s">
        <v>443</v>
      </c>
      <c r="K1727" s="5" t="s">
        <v>88</v>
      </c>
      <c r="L1727" s="22" t="s">
        <v>3414</v>
      </c>
      <c r="M1727" s="22" t="s">
        <v>911</v>
      </c>
      <c r="N1727" s="23" t="s">
        <v>41</v>
      </c>
      <c r="O1727" s="23" t="s">
        <v>41</v>
      </c>
      <c r="P1727" s="36">
        <v>45443</v>
      </c>
      <c r="Q1727" s="36" t="str">
        <f>TEXT(Table1[[#This Row],[END DATE ]], "MMMM YYYY")</f>
        <v>May 2024</v>
      </c>
      <c r="R1727" s="21">
        <v>0.5625</v>
      </c>
      <c r="S1727" s="6">
        <f t="shared" si="81"/>
        <v>45443.555555555555</v>
      </c>
      <c r="T1727" s="6">
        <f t="shared" si="82"/>
        <v>45443.5625</v>
      </c>
      <c r="U1727" s="92">
        <f t="shared" si="83"/>
        <v>6.9444444452528842E-3</v>
      </c>
      <c r="V1727" s="2" t="s">
        <v>25</v>
      </c>
      <c r="W1727" s="10" t="s">
        <v>47</v>
      </c>
    </row>
    <row r="1728" spans="1:23" ht="18" customHeight="1" x14ac:dyDescent="0.25">
      <c r="A1728" s="107">
        <v>1728</v>
      </c>
      <c r="B1728" s="3">
        <v>45443</v>
      </c>
      <c r="C1728" s="3" t="str">
        <f>TEXT(Table1[[#This Row],[CALL DATE]], "mmm yyy")</f>
        <v>May 2024</v>
      </c>
      <c r="D1728" s="4">
        <v>0.46875</v>
      </c>
      <c r="E1728" s="4">
        <v>0.47222222222222227</v>
      </c>
      <c r="F1728" s="130">
        <f>Table1[[#This Row],[CALL 
ATTENDED 
TIME]]-Table1[[#This Row],[CALL RECEIVED TIME]]</f>
        <v>3.4722222222222654E-3</v>
      </c>
      <c r="G1728" s="17" t="s">
        <v>3662</v>
      </c>
      <c r="H1728" s="5" t="s">
        <v>418</v>
      </c>
      <c r="I1728" s="5" t="s">
        <v>943</v>
      </c>
      <c r="J1728" s="14" t="s">
        <v>38</v>
      </c>
      <c r="K1728" s="2" t="s">
        <v>55</v>
      </c>
      <c r="L1728" s="18" t="s">
        <v>1349</v>
      </c>
      <c r="M1728" s="18" t="s">
        <v>1350</v>
      </c>
      <c r="N1728" s="63" t="s">
        <v>41</v>
      </c>
      <c r="O1728" s="2" t="s">
        <v>41</v>
      </c>
      <c r="P1728" s="3">
        <v>45443</v>
      </c>
      <c r="Q1728" s="3" t="str">
        <f>TEXT(Table1[[#This Row],[END DATE ]], "MMMM YYYY")</f>
        <v>May 2024</v>
      </c>
      <c r="R1728" s="4">
        <v>0.49652777777777773</v>
      </c>
      <c r="S1728" s="6">
        <f t="shared" si="81"/>
        <v>45443.46875</v>
      </c>
      <c r="T1728" s="6">
        <f t="shared" si="82"/>
        <v>45443.496527777781</v>
      </c>
      <c r="U1728" s="92">
        <f t="shared" si="83"/>
        <v>2.7777777781011537E-2</v>
      </c>
      <c r="V1728" s="2" t="s">
        <v>25</v>
      </c>
      <c r="W1728" s="10" t="s">
        <v>26</v>
      </c>
    </row>
    <row r="1729" spans="1:23" ht="18" customHeight="1" x14ac:dyDescent="0.25">
      <c r="A1729" s="107">
        <v>1729</v>
      </c>
      <c r="B1729" s="3">
        <v>45443</v>
      </c>
      <c r="C1729" s="3" t="str">
        <f>TEXT(Table1[[#This Row],[CALL DATE]], "mmm yyy")</f>
        <v>May 2024</v>
      </c>
      <c r="D1729" s="4">
        <v>0.58680555555555558</v>
      </c>
      <c r="E1729" s="4">
        <v>0.59027777777777779</v>
      </c>
      <c r="F1729" s="130">
        <f>Table1[[#This Row],[CALL 
ATTENDED 
TIME]]-Table1[[#This Row],[CALL RECEIVED TIME]]</f>
        <v>3.4722222222222099E-3</v>
      </c>
      <c r="G1729" s="17" t="s">
        <v>3626</v>
      </c>
      <c r="H1729" s="5" t="s">
        <v>132</v>
      </c>
      <c r="I1729" s="5" t="s">
        <v>712</v>
      </c>
      <c r="J1729" s="2" t="s">
        <v>38</v>
      </c>
      <c r="K1729" s="5" t="s">
        <v>88</v>
      </c>
      <c r="L1729" s="18" t="s">
        <v>1164</v>
      </c>
      <c r="M1729" s="18" t="s">
        <v>1351</v>
      </c>
      <c r="N1729" s="2" t="s">
        <v>41</v>
      </c>
      <c r="O1729" s="2" t="s">
        <v>41</v>
      </c>
      <c r="P1729" s="3">
        <v>45443</v>
      </c>
      <c r="Q1729" s="3" t="str">
        <f>TEXT(Table1[[#This Row],[END DATE ]], "MMMM YYYY")</f>
        <v>May 2024</v>
      </c>
      <c r="R1729" s="4">
        <v>0.60416666666666663</v>
      </c>
      <c r="S1729" s="6">
        <f t="shared" ref="S1729:S1792" si="84">B1729+D1729</f>
        <v>45443.586805555555</v>
      </c>
      <c r="T1729" s="6">
        <f t="shared" si="82"/>
        <v>45443.604166666664</v>
      </c>
      <c r="U1729" s="92">
        <f t="shared" si="83"/>
        <v>1.7361111109494232E-2</v>
      </c>
      <c r="V1729" s="2" t="s">
        <v>25</v>
      </c>
      <c r="W1729" s="2" t="s">
        <v>47</v>
      </c>
    </row>
    <row r="1730" spans="1:23" ht="18" customHeight="1" x14ac:dyDescent="0.25">
      <c r="A1730" s="107">
        <v>1730</v>
      </c>
      <c r="B1730" s="3">
        <v>45443</v>
      </c>
      <c r="C1730" s="3" t="str">
        <f>TEXT(Table1[[#This Row],[CALL DATE]], "mmm yyy")</f>
        <v>May 2024</v>
      </c>
      <c r="D1730" s="4">
        <v>0.67361111111111116</v>
      </c>
      <c r="E1730" s="4">
        <v>0.67708333333333337</v>
      </c>
      <c r="F1730" s="130">
        <f>Table1[[#This Row],[CALL 
ATTENDED 
TIME]]-Table1[[#This Row],[CALL RECEIVED TIME]]</f>
        <v>3.4722222222222099E-3</v>
      </c>
      <c r="G1730" s="17" t="s">
        <v>3654</v>
      </c>
      <c r="H1730" s="5" t="s">
        <v>27</v>
      </c>
      <c r="I1730" s="5" t="s">
        <v>273</v>
      </c>
      <c r="J1730" s="2" t="s">
        <v>38</v>
      </c>
      <c r="K1730" s="5" t="s">
        <v>1608</v>
      </c>
      <c r="L1730" s="18" t="s">
        <v>1352</v>
      </c>
      <c r="M1730" s="18" t="s">
        <v>1353</v>
      </c>
      <c r="N1730" s="63" t="s">
        <v>41</v>
      </c>
      <c r="O1730" s="2" t="s">
        <v>41</v>
      </c>
      <c r="P1730" s="3">
        <v>45443</v>
      </c>
      <c r="Q1730" s="3" t="str">
        <f>TEXT(Table1[[#This Row],[END DATE ]], "MMMM YYYY")</f>
        <v>May 2024</v>
      </c>
      <c r="R1730" s="4">
        <v>0.70138888888888884</v>
      </c>
      <c r="S1730" s="6">
        <f t="shared" si="84"/>
        <v>45443.673611111109</v>
      </c>
      <c r="T1730" s="6">
        <f t="shared" si="82"/>
        <v>45443.701388888891</v>
      </c>
      <c r="U1730" s="92">
        <f t="shared" si="83"/>
        <v>2.7777777781011537E-2</v>
      </c>
      <c r="V1730" s="2" t="s">
        <v>25</v>
      </c>
      <c r="W1730" s="10" t="s">
        <v>26</v>
      </c>
    </row>
    <row r="1731" spans="1:23" ht="18" customHeight="1" x14ac:dyDescent="0.25">
      <c r="A1731" s="107">
        <v>1731</v>
      </c>
      <c r="B1731" s="3">
        <v>45443</v>
      </c>
      <c r="C1731" s="3" t="str">
        <f>TEXT(Table1[[#This Row],[CALL DATE]], "mmm yyy")</f>
        <v>May 2024</v>
      </c>
      <c r="D1731" s="4">
        <v>0.41666666666666669</v>
      </c>
      <c r="E1731" s="4">
        <v>0.4236111111111111</v>
      </c>
      <c r="F1731" s="130">
        <f>Table1[[#This Row],[CALL 
ATTENDED 
TIME]]-Table1[[#This Row],[CALL RECEIVED TIME]]</f>
        <v>6.9444444444444198E-3</v>
      </c>
      <c r="G1731" s="17" t="s">
        <v>3649</v>
      </c>
      <c r="H1731" s="5" t="s">
        <v>19</v>
      </c>
      <c r="I1731" s="5" t="s">
        <v>149</v>
      </c>
      <c r="J1731" s="49" t="s">
        <v>77</v>
      </c>
      <c r="K1731" s="5" t="s">
        <v>1608</v>
      </c>
      <c r="L1731" s="18" t="s">
        <v>1354</v>
      </c>
      <c r="M1731" s="18" t="s">
        <v>1355</v>
      </c>
      <c r="N1731" s="2" t="s">
        <v>1278</v>
      </c>
      <c r="O1731" s="2" t="s">
        <v>41</v>
      </c>
      <c r="P1731" s="3">
        <v>45443</v>
      </c>
      <c r="Q1731" s="3" t="str">
        <f>TEXT(Table1[[#This Row],[END DATE ]], "MMMM YYYY")</f>
        <v>May 2024</v>
      </c>
      <c r="R1731" s="4">
        <v>0.44097222222222221</v>
      </c>
      <c r="S1731" s="6">
        <f t="shared" si="84"/>
        <v>45443.416666666664</v>
      </c>
      <c r="T1731" s="6">
        <f t="shared" si="82"/>
        <v>45443.440972222219</v>
      </c>
      <c r="U1731" s="92">
        <f t="shared" si="83"/>
        <v>2.4305555554747116E-2</v>
      </c>
      <c r="V1731" s="2" t="s">
        <v>25</v>
      </c>
      <c r="W1731" s="2" t="s">
        <v>42</v>
      </c>
    </row>
    <row r="1732" spans="1:23" ht="18" customHeight="1" x14ac:dyDescent="0.25">
      <c r="A1732" s="107">
        <v>1732</v>
      </c>
      <c r="B1732" s="3">
        <v>45443</v>
      </c>
      <c r="C1732" s="3" t="str">
        <f>TEXT(Table1[[#This Row],[CALL DATE]], "mmm yyy")</f>
        <v>May 2024</v>
      </c>
      <c r="D1732" s="4">
        <v>0.43055555555555558</v>
      </c>
      <c r="E1732" s="4">
        <v>0.43402777777777779</v>
      </c>
      <c r="F1732" s="130">
        <f>Table1[[#This Row],[CALL 
ATTENDED 
TIME]]-Table1[[#This Row],[CALL RECEIVED TIME]]</f>
        <v>3.4722222222222099E-3</v>
      </c>
      <c r="G1732" s="17" t="s">
        <v>3649</v>
      </c>
      <c r="H1732" s="5" t="s">
        <v>19</v>
      </c>
      <c r="I1732" s="5" t="s">
        <v>149</v>
      </c>
      <c r="J1732" s="49" t="s">
        <v>77</v>
      </c>
      <c r="K1732" s="5" t="s">
        <v>1608</v>
      </c>
      <c r="L1732" s="18" t="s">
        <v>1196</v>
      </c>
      <c r="M1732" s="18" t="s">
        <v>1356</v>
      </c>
      <c r="N1732" s="2" t="s">
        <v>920</v>
      </c>
      <c r="O1732" s="2" t="s">
        <v>41</v>
      </c>
      <c r="P1732" s="3">
        <v>45443</v>
      </c>
      <c r="Q1732" s="3" t="str">
        <f>TEXT(Table1[[#This Row],[END DATE ]], "MMMM YYYY")</f>
        <v>May 2024</v>
      </c>
      <c r="R1732" s="4">
        <v>0.44444444444444442</v>
      </c>
      <c r="S1732" s="6">
        <f t="shared" si="84"/>
        <v>45443.430555555555</v>
      </c>
      <c r="T1732" s="6">
        <f t="shared" si="82"/>
        <v>45443.444444444445</v>
      </c>
      <c r="U1732" s="92">
        <f t="shared" si="83"/>
        <v>1.3888888890505768E-2</v>
      </c>
      <c r="V1732" s="2" t="s">
        <v>25</v>
      </c>
      <c r="W1732" s="2" t="s">
        <v>42</v>
      </c>
    </row>
    <row r="1733" spans="1:23" ht="18" customHeight="1" x14ac:dyDescent="0.25">
      <c r="A1733" s="107">
        <v>1733</v>
      </c>
      <c r="B1733" s="3">
        <v>45443</v>
      </c>
      <c r="C1733" s="3" t="str">
        <f>TEXT(Table1[[#This Row],[CALL DATE]], "mmm yyy")</f>
        <v>May 2024</v>
      </c>
      <c r="D1733" s="4">
        <v>0.45833333333333331</v>
      </c>
      <c r="E1733" s="4">
        <v>0.46180555555555558</v>
      </c>
      <c r="F1733" s="130">
        <f>Table1[[#This Row],[CALL 
ATTENDED 
TIME]]-Table1[[#This Row],[CALL RECEIVED TIME]]</f>
        <v>3.4722222222222654E-3</v>
      </c>
      <c r="G1733" s="17" t="s">
        <v>3648</v>
      </c>
      <c r="H1733" s="5" t="s">
        <v>19</v>
      </c>
      <c r="I1733" s="5" t="s">
        <v>87</v>
      </c>
      <c r="J1733" s="49" t="s">
        <v>77</v>
      </c>
      <c r="K1733" s="5" t="s">
        <v>1608</v>
      </c>
      <c r="L1733" s="18" t="s">
        <v>1357</v>
      </c>
      <c r="M1733" s="18" t="s">
        <v>1358</v>
      </c>
      <c r="N1733" s="2" t="s">
        <v>917</v>
      </c>
      <c r="O1733" s="2" t="s">
        <v>41</v>
      </c>
      <c r="P1733" s="3">
        <v>45443</v>
      </c>
      <c r="Q1733" s="3" t="str">
        <f>TEXT(Table1[[#This Row],[END DATE ]], "MMMM YYYY")</f>
        <v>May 2024</v>
      </c>
      <c r="R1733" s="4">
        <v>0.47916666666666669</v>
      </c>
      <c r="S1733" s="6">
        <f t="shared" si="84"/>
        <v>45443.458333333336</v>
      </c>
      <c r="T1733" s="6">
        <f t="shared" si="82"/>
        <v>45443.479166666664</v>
      </c>
      <c r="U1733" s="92">
        <f t="shared" si="83"/>
        <v>2.0833333328482695E-2</v>
      </c>
      <c r="V1733" s="2" t="s">
        <v>25</v>
      </c>
      <c r="W1733" s="2" t="s">
        <v>42</v>
      </c>
    </row>
    <row r="1734" spans="1:23" ht="18" customHeight="1" x14ac:dyDescent="0.25">
      <c r="A1734" s="107">
        <v>1734</v>
      </c>
      <c r="B1734" s="3">
        <v>45443</v>
      </c>
      <c r="C1734" s="3" t="str">
        <f>TEXT(Table1[[#This Row],[CALL DATE]], "mmm yyy")</f>
        <v>May 2024</v>
      </c>
      <c r="D1734" s="4">
        <v>0.47916666666666669</v>
      </c>
      <c r="E1734" s="4">
        <v>0.4826388888888889</v>
      </c>
      <c r="F1734" s="130">
        <f>Table1[[#This Row],[CALL 
ATTENDED 
TIME]]-Table1[[#This Row],[CALL RECEIVED TIME]]</f>
        <v>3.4722222222222099E-3</v>
      </c>
      <c r="G1734" s="17" t="s">
        <v>3649</v>
      </c>
      <c r="H1734" s="5" t="s">
        <v>19</v>
      </c>
      <c r="I1734" s="5" t="s">
        <v>149</v>
      </c>
      <c r="J1734" s="49" t="s">
        <v>77</v>
      </c>
      <c r="K1734" s="5" t="s">
        <v>1608</v>
      </c>
      <c r="L1734" s="18" t="s">
        <v>260</v>
      </c>
      <c r="M1734" s="18" t="s">
        <v>1344</v>
      </c>
      <c r="N1734" s="2" t="s">
        <v>3335</v>
      </c>
      <c r="O1734" s="2" t="s">
        <v>41</v>
      </c>
      <c r="P1734" s="3">
        <v>45443</v>
      </c>
      <c r="Q1734" s="3" t="str">
        <f>TEXT(Table1[[#This Row],[END DATE ]], "MMMM YYYY")</f>
        <v>May 2024</v>
      </c>
      <c r="R1734" s="4">
        <v>0.49652777777777779</v>
      </c>
      <c r="S1734" s="6">
        <f t="shared" si="84"/>
        <v>45443.479166666664</v>
      </c>
      <c r="T1734" s="6">
        <f t="shared" si="82"/>
        <v>45443.496527777781</v>
      </c>
      <c r="U1734" s="92">
        <f t="shared" si="83"/>
        <v>1.7361111116770189E-2</v>
      </c>
      <c r="V1734" s="2" t="s">
        <v>25</v>
      </c>
      <c r="W1734" s="2" t="s">
        <v>42</v>
      </c>
    </row>
    <row r="1735" spans="1:23" ht="18" customHeight="1" x14ac:dyDescent="0.25">
      <c r="A1735" s="107">
        <v>1735</v>
      </c>
      <c r="B1735" s="3">
        <v>45443</v>
      </c>
      <c r="C1735" s="3" t="str">
        <f>TEXT(Table1[[#This Row],[CALL DATE]], "mmm yyy")</f>
        <v>May 2024</v>
      </c>
      <c r="D1735" s="4">
        <v>0.54166666666666663</v>
      </c>
      <c r="E1735" s="4">
        <v>0.54861111111111116</v>
      </c>
      <c r="F1735" s="130">
        <f>Table1[[#This Row],[CALL 
ATTENDED 
TIME]]-Table1[[#This Row],[CALL RECEIVED TIME]]</f>
        <v>6.9444444444445308E-3</v>
      </c>
      <c r="G1735" s="17" t="s">
        <v>3649</v>
      </c>
      <c r="H1735" s="5" t="s">
        <v>19</v>
      </c>
      <c r="I1735" s="5" t="s">
        <v>149</v>
      </c>
      <c r="J1735" s="49" t="s">
        <v>77</v>
      </c>
      <c r="K1735" s="5" t="s">
        <v>1608</v>
      </c>
      <c r="L1735" s="18" t="s">
        <v>1354</v>
      </c>
      <c r="M1735" s="18" t="s">
        <v>1355</v>
      </c>
      <c r="N1735" s="2" t="s">
        <v>1278</v>
      </c>
      <c r="O1735" s="2" t="s">
        <v>41</v>
      </c>
      <c r="P1735" s="3">
        <v>45443</v>
      </c>
      <c r="Q1735" s="3" t="str">
        <f>TEXT(Table1[[#This Row],[END DATE ]], "MMMM YYYY")</f>
        <v>May 2024</v>
      </c>
      <c r="R1735" s="4">
        <v>0.55763888888888891</v>
      </c>
      <c r="S1735" s="6">
        <f t="shared" si="84"/>
        <v>45443.541666666664</v>
      </c>
      <c r="T1735" s="6">
        <f t="shared" ref="T1735:T1798" si="85">P1735+R1735</f>
        <v>45443.557638888888</v>
      </c>
      <c r="U1735" s="92">
        <f t="shared" ref="U1735:U1798" si="86">T1735-S1735</f>
        <v>1.5972222223354038E-2</v>
      </c>
      <c r="V1735" s="2" t="s">
        <v>25</v>
      </c>
      <c r="W1735" s="2" t="s">
        <v>42</v>
      </c>
    </row>
    <row r="1736" spans="1:23" ht="18" customHeight="1" x14ac:dyDescent="0.25">
      <c r="A1736" s="107">
        <v>1736</v>
      </c>
      <c r="B1736" s="3">
        <v>45443</v>
      </c>
      <c r="C1736" s="3" t="str">
        <f>TEXT(Table1[[#This Row],[CALL DATE]], "mmm yyy")</f>
        <v>May 2024</v>
      </c>
      <c r="D1736" s="4">
        <v>0.5625</v>
      </c>
      <c r="E1736" s="4">
        <v>0.56597222222222221</v>
      </c>
      <c r="F1736" s="130">
        <f>Table1[[#This Row],[CALL 
ATTENDED 
TIME]]-Table1[[#This Row],[CALL RECEIVED TIME]]</f>
        <v>3.4722222222222099E-3</v>
      </c>
      <c r="G1736" s="17" t="s">
        <v>3649</v>
      </c>
      <c r="H1736" s="5" t="s">
        <v>19</v>
      </c>
      <c r="I1736" s="5" t="s">
        <v>149</v>
      </c>
      <c r="J1736" s="49" t="s">
        <v>77</v>
      </c>
      <c r="K1736" s="2" t="s">
        <v>162</v>
      </c>
      <c r="L1736" s="18" t="s">
        <v>1354</v>
      </c>
      <c r="M1736" s="18" t="s">
        <v>1355</v>
      </c>
      <c r="N1736" s="2" t="s">
        <v>1278</v>
      </c>
      <c r="O1736" s="2" t="s">
        <v>41</v>
      </c>
      <c r="P1736" s="3">
        <v>45443</v>
      </c>
      <c r="Q1736" s="3" t="str">
        <f>TEXT(Table1[[#This Row],[END DATE ]], "MMMM YYYY")</f>
        <v>May 2024</v>
      </c>
      <c r="R1736" s="4">
        <v>0.5854166666666667</v>
      </c>
      <c r="S1736" s="6">
        <f t="shared" si="84"/>
        <v>45443.5625</v>
      </c>
      <c r="T1736" s="6">
        <f t="shared" si="85"/>
        <v>45443.585416666669</v>
      </c>
      <c r="U1736" s="92">
        <f t="shared" si="86"/>
        <v>2.2916666668606922E-2</v>
      </c>
      <c r="V1736" s="2" t="s">
        <v>25</v>
      </c>
      <c r="W1736" s="2" t="s">
        <v>42</v>
      </c>
    </row>
    <row r="1737" spans="1:23" ht="18" customHeight="1" x14ac:dyDescent="0.25">
      <c r="A1737" s="107">
        <v>1737</v>
      </c>
      <c r="B1737" s="3">
        <v>45444</v>
      </c>
      <c r="C1737" s="3" t="str">
        <f>TEXT(Table1[[#This Row],[CALL DATE]], "mmm yyy")</f>
        <v>Jun 2024</v>
      </c>
      <c r="D1737" s="21">
        <v>0.125</v>
      </c>
      <c r="E1737" s="21">
        <v>0.12847222222222224</v>
      </c>
      <c r="F1737" s="130">
        <f>Table1[[#This Row],[CALL 
ATTENDED 
TIME]]-Table1[[#This Row],[CALL RECEIVED TIME]]</f>
        <v>3.4722222222222376E-3</v>
      </c>
      <c r="G1737" s="17" t="s">
        <v>3654</v>
      </c>
      <c r="H1737" s="5" t="s">
        <v>27</v>
      </c>
      <c r="I1737" s="5" t="s">
        <v>273</v>
      </c>
      <c r="J1737" s="2" t="s">
        <v>171</v>
      </c>
      <c r="K1737" s="5" t="s">
        <v>1608</v>
      </c>
      <c r="L1737" s="17" t="s">
        <v>1359</v>
      </c>
      <c r="M1737" s="25" t="s">
        <v>1360</v>
      </c>
      <c r="N1737" s="63" t="s">
        <v>41</v>
      </c>
      <c r="O1737" s="5" t="s">
        <v>270</v>
      </c>
      <c r="P1737" s="3">
        <v>45444</v>
      </c>
      <c r="Q1737" s="3" t="str">
        <f>TEXT(Table1[[#This Row],[END DATE ]], "MMMM YYYY")</f>
        <v>June 2024</v>
      </c>
      <c r="R1737" s="4">
        <v>0.13194444444444445</v>
      </c>
      <c r="S1737" s="6">
        <f t="shared" si="84"/>
        <v>45444.125</v>
      </c>
      <c r="T1737" s="6">
        <f t="shared" si="85"/>
        <v>45444.131944444445</v>
      </c>
      <c r="U1737" s="92">
        <f t="shared" si="86"/>
        <v>6.9444444452528842E-3</v>
      </c>
      <c r="V1737" s="2" t="s">
        <v>72</v>
      </c>
      <c r="W1737" s="10" t="s">
        <v>26</v>
      </c>
    </row>
    <row r="1738" spans="1:23" ht="18" customHeight="1" x14ac:dyDescent="0.25">
      <c r="A1738" s="107">
        <v>1738</v>
      </c>
      <c r="B1738" s="3">
        <v>45444</v>
      </c>
      <c r="C1738" s="3" t="str">
        <f>TEXT(Table1[[#This Row],[CALL DATE]], "mmm yyy")</f>
        <v>Jun 2024</v>
      </c>
      <c r="D1738" s="21">
        <v>0.89583333333333337</v>
      </c>
      <c r="E1738" s="21">
        <v>0.89930555555555547</v>
      </c>
      <c r="F1738" s="130">
        <f>Table1[[#This Row],[CALL 
ATTENDED 
TIME]]-Table1[[#This Row],[CALL RECEIVED TIME]]</f>
        <v>3.4722222222220989E-3</v>
      </c>
      <c r="G1738" s="17" t="s">
        <v>3666</v>
      </c>
      <c r="H1738" s="5" t="s">
        <v>27</v>
      </c>
      <c r="I1738" s="5" t="s">
        <v>85</v>
      </c>
      <c r="J1738" s="2" t="s">
        <v>171</v>
      </c>
      <c r="K1738" s="2" t="s">
        <v>162</v>
      </c>
      <c r="L1738" s="17" t="s">
        <v>1328</v>
      </c>
      <c r="M1738" s="25" t="s">
        <v>1361</v>
      </c>
      <c r="N1738" s="63" t="s">
        <v>41</v>
      </c>
      <c r="O1738" s="2" t="s">
        <v>41</v>
      </c>
      <c r="P1738" s="3">
        <v>45444</v>
      </c>
      <c r="Q1738" s="3" t="str">
        <f>TEXT(Table1[[#This Row],[END DATE ]], "MMMM YYYY")</f>
        <v>June 2024</v>
      </c>
      <c r="R1738" s="4">
        <v>0.90625</v>
      </c>
      <c r="S1738" s="6">
        <f t="shared" si="84"/>
        <v>45444.895833333336</v>
      </c>
      <c r="T1738" s="6">
        <f t="shared" si="85"/>
        <v>45444.90625</v>
      </c>
      <c r="U1738" s="92">
        <f t="shared" si="86"/>
        <v>1.0416666664241347E-2</v>
      </c>
      <c r="V1738" s="2" t="s">
        <v>25</v>
      </c>
      <c r="W1738" s="10" t="s">
        <v>26</v>
      </c>
    </row>
    <row r="1739" spans="1:23" ht="18" customHeight="1" x14ac:dyDescent="0.25">
      <c r="A1739" s="107">
        <v>1739</v>
      </c>
      <c r="B1739" s="3">
        <v>45444</v>
      </c>
      <c r="C1739" s="3" t="str">
        <f>TEXT(Table1[[#This Row],[CALL DATE]], "mmm yyy")</f>
        <v>Jun 2024</v>
      </c>
      <c r="D1739" s="4">
        <v>0.64583333333333337</v>
      </c>
      <c r="E1739" s="4">
        <v>0.65277777777777779</v>
      </c>
      <c r="F1739" s="130">
        <f>Table1[[#This Row],[CALL 
ATTENDED 
TIME]]-Table1[[#This Row],[CALL RECEIVED TIME]]</f>
        <v>6.9444444444444198E-3</v>
      </c>
      <c r="G1739" s="17" t="s">
        <v>968</v>
      </c>
      <c r="H1739" s="5" t="s">
        <v>969</v>
      </c>
      <c r="I1739" s="5" t="s">
        <v>970</v>
      </c>
      <c r="J1739" s="2" t="s">
        <v>77</v>
      </c>
      <c r="K1739" s="5" t="s">
        <v>45</v>
      </c>
      <c r="L1739" s="18" t="s">
        <v>1362</v>
      </c>
      <c r="M1739" s="18" t="s">
        <v>1363</v>
      </c>
      <c r="N1739" s="63" t="s">
        <v>41</v>
      </c>
      <c r="O1739" s="2" t="s">
        <v>41</v>
      </c>
      <c r="P1739" s="3">
        <v>45444</v>
      </c>
      <c r="Q1739" s="3" t="str">
        <f>TEXT(Table1[[#This Row],[END DATE ]], "MMMM YYYY")</f>
        <v>June 2024</v>
      </c>
      <c r="R1739" s="4">
        <v>0.65972222222222221</v>
      </c>
      <c r="S1739" s="6">
        <f t="shared" si="84"/>
        <v>45444.645833333336</v>
      </c>
      <c r="T1739" s="6">
        <f t="shared" si="85"/>
        <v>45444.659722222219</v>
      </c>
      <c r="U1739" s="92">
        <f t="shared" si="86"/>
        <v>1.3888888883229811E-2</v>
      </c>
      <c r="V1739" s="2" t="s">
        <v>25</v>
      </c>
      <c r="W1739" s="10" t="s">
        <v>26</v>
      </c>
    </row>
    <row r="1740" spans="1:23" ht="18" customHeight="1" x14ac:dyDescent="0.25">
      <c r="A1740" s="107">
        <v>1740</v>
      </c>
      <c r="B1740" s="3">
        <v>45445</v>
      </c>
      <c r="C1740" s="3" t="str">
        <f>TEXT(Table1[[#This Row],[CALL DATE]], "mmm yyy")</f>
        <v>Jun 2024</v>
      </c>
      <c r="D1740" s="21">
        <v>0.10416666666666667</v>
      </c>
      <c r="E1740" s="21">
        <v>0.1076388888888889</v>
      </c>
      <c r="F1740" s="130">
        <f>Table1[[#This Row],[CALL 
ATTENDED 
TIME]]-Table1[[#This Row],[CALL RECEIVED TIME]]</f>
        <v>3.4722222222222238E-3</v>
      </c>
      <c r="G1740" s="17" t="s">
        <v>3683</v>
      </c>
      <c r="H1740" s="5" t="s">
        <v>48</v>
      </c>
      <c r="I1740" s="5" t="s">
        <v>49</v>
      </c>
      <c r="J1740" s="2" t="s">
        <v>171</v>
      </c>
      <c r="K1740" s="5" t="s">
        <v>50</v>
      </c>
      <c r="L1740" s="17" t="s">
        <v>1364</v>
      </c>
      <c r="M1740" s="25" t="s">
        <v>1365</v>
      </c>
      <c r="N1740" s="63" t="s">
        <v>41</v>
      </c>
      <c r="O1740" s="2" t="s">
        <v>41</v>
      </c>
      <c r="P1740" s="3">
        <v>45445</v>
      </c>
      <c r="Q1740" s="3" t="str">
        <f>TEXT(Table1[[#This Row],[END DATE ]], "MMMM YYYY")</f>
        <v>June 2024</v>
      </c>
      <c r="R1740" s="4">
        <v>0.125</v>
      </c>
      <c r="S1740" s="6">
        <f t="shared" si="84"/>
        <v>45445.104166666664</v>
      </c>
      <c r="T1740" s="6">
        <f t="shared" si="85"/>
        <v>45445.125</v>
      </c>
      <c r="U1740" s="92">
        <f t="shared" si="86"/>
        <v>2.0833333335758653E-2</v>
      </c>
      <c r="V1740" s="2" t="s">
        <v>25</v>
      </c>
      <c r="W1740" s="10" t="s">
        <v>26</v>
      </c>
    </row>
    <row r="1741" spans="1:23" ht="18" customHeight="1" x14ac:dyDescent="0.25">
      <c r="A1741" s="107">
        <v>1741</v>
      </c>
      <c r="B1741" s="3">
        <v>45445</v>
      </c>
      <c r="C1741" s="3" t="str">
        <f>TEXT(Table1[[#This Row],[CALL DATE]], "mmm yyy")</f>
        <v>Jun 2024</v>
      </c>
      <c r="D1741" s="4">
        <v>0.625</v>
      </c>
      <c r="E1741" s="4">
        <v>0.63541666666666663</v>
      </c>
      <c r="F1741" s="130">
        <f>Table1[[#This Row],[CALL 
ATTENDED 
TIME]]-Table1[[#This Row],[CALL RECEIVED TIME]]</f>
        <v>1.041666666666663E-2</v>
      </c>
      <c r="G1741" s="17" t="s">
        <v>18</v>
      </c>
      <c r="H1741" s="5" t="s">
        <v>19</v>
      </c>
      <c r="I1741" s="5" t="s">
        <v>20</v>
      </c>
      <c r="J1741" s="2" t="s">
        <v>77</v>
      </c>
      <c r="K1741" s="5" t="s">
        <v>1608</v>
      </c>
      <c r="L1741" s="18" t="s">
        <v>22</v>
      </c>
      <c r="M1741" s="18" t="s">
        <v>1366</v>
      </c>
      <c r="N1741" s="63" t="s">
        <v>41</v>
      </c>
      <c r="O1741" s="2" t="s">
        <v>41</v>
      </c>
      <c r="P1741" s="3">
        <v>45445</v>
      </c>
      <c r="Q1741" s="3" t="str">
        <f>TEXT(Table1[[#This Row],[END DATE ]], "MMMM YYYY")</f>
        <v>June 2024</v>
      </c>
      <c r="R1741" s="4">
        <v>0.64375000000000004</v>
      </c>
      <c r="S1741" s="6">
        <f t="shared" si="84"/>
        <v>45445.625</v>
      </c>
      <c r="T1741" s="6">
        <f t="shared" si="85"/>
        <v>45445.643750000003</v>
      </c>
      <c r="U1741" s="92">
        <f t="shared" si="86"/>
        <v>1.8750000002910383E-2</v>
      </c>
      <c r="V1741" s="2" t="s">
        <v>25</v>
      </c>
      <c r="W1741" s="10" t="s">
        <v>26</v>
      </c>
    </row>
    <row r="1742" spans="1:23" ht="18" customHeight="1" x14ac:dyDescent="0.25">
      <c r="A1742" s="107">
        <v>1742</v>
      </c>
      <c r="B1742" s="3">
        <v>45445</v>
      </c>
      <c r="C1742" s="3" t="str">
        <f>TEXT(Table1[[#This Row],[CALL DATE]], "mmm yyy")</f>
        <v>Jun 2024</v>
      </c>
      <c r="D1742" s="4">
        <v>0.66666666666666663</v>
      </c>
      <c r="E1742" s="4">
        <v>0.67361111111111116</v>
      </c>
      <c r="F1742" s="130">
        <f>Table1[[#This Row],[CALL 
ATTENDED 
TIME]]-Table1[[#This Row],[CALL RECEIVED TIME]]</f>
        <v>6.9444444444445308E-3</v>
      </c>
      <c r="G1742" s="17" t="s">
        <v>3654</v>
      </c>
      <c r="H1742" s="5" t="s">
        <v>27</v>
      </c>
      <c r="I1742" s="5" t="s">
        <v>273</v>
      </c>
      <c r="J1742" s="2" t="s">
        <v>77</v>
      </c>
      <c r="K1742" s="5" t="s">
        <v>1608</v>
      </c>
      <c r="L1742" s="18" t="s">
        <v>1367</v>
      </c>
      <c r="M1742" s="18" t="s">
        <v>1368</v>
      </c>
      <c r="N1742" s="63" t="s">
        <v>41</v>
      </c>
      <c r="O1742" s="2" t="s">
        <v>41</v>
      </c>
      <c r="P1742" s="3">
        <v>45445</v>
      </c>
      <c r="Q1742" s="3" t="str">
        <f>TEXT(Table1[[#This Row],[END DATE ]], "MMMM YYYY")</f>
        <v>June 2024</v>
      </c>
      <c r="R1742" s="4">
        <v>0.6875</v>
      </c>
      <c r="S1742" s="6">
        <f t="shared" si="84"/>
        <v>45445.666666666664</v>
      </c>
      <c r="T1742" s="6">
        <f t="shared" si="85"/>
        <v>45445.6875</v>
      </c>
      <c r="U1742" s="92">
        <f t="shared" si="86"/>
        <v>2.0833333335758653E-2</v>
      </c>
      <c r="V1742" s="2" t="s">
        <v>25</v>
      </c>
      <c r="W1742" s="10" t="s">
        <v>26</v>
      </c>
    </row>
    <row r="1743" spans="1:23" ht="18" customHeight="1" x14ac:dyDescent="0.25">
      <c r="A1743" s="107">
        <v>1743</v>
      </c>
      <c r="B1743" s="3">
        <v>45446</v>
      </c>
      <c r="C1743" s="3" t="str">
        <f>TEXT(Table1[[#This Row],[CALL DATE]], "mmm yyy")</f>
        <v>Jun 2024</v>
      </c>
      <c r="D1743" s="4">
        <v>0.40277777777777801</v>
      </c>
      <c r="E1743" s="4">
        <v>0.40972222222222199</v>
      </c>
      <c r="F1743" s="130">
        <f>Table1[[#This Row],[CALL 
ATTENDED 
TIME]]-Table1[[#This Row],[CALL RECEIVED TIME]]</f>
        <v>6.9444444444439757E-3</v>
      </c>
      <c r="G1743" s="17" t="s">
        <v>3645</v>
      </c>
      <c r="H1743" s="5" t="s">
        <v>506</v>
      </c>
      <c r="I1743" s="5" t="s">
        <v>507</v>
      </c>
      <c r="J1743" s="5" t="s">
        <v>54</v>
      </c>
      <c r="K1743" s="5" t="s">
        <v>179</v>
      </c>
      <c r="L1743" s="18" t="s">
        <v>1369</v>
      </c>
      <c r="M1743" s="18" t="s">
        <v>1370</v>
      </c>
      <c r="N1743" s="63" t="s">
        <v>41</v>
      </c>
      <c r="O1743" s="2" t="s">
        <v>41</v>
      </c>
      <c r="P1743" s="3">
        <v>45446</v>
      </c>
      <c r="Q1743" s="3" t="str">
        <f>TEXT(Table1[[#This Row],[END DATE ]], "MMMM YYYY")</f>
        <v>June 2024</v>
      </c>
      <c r="R1743" s="4">
        <v>0.42361111111111099</v>
      </c>
      <c r="S1743" s="6">
        <f t="shared" si="84"/>
        <v>45446.402777777781</v>
      </c>
      <c r="T1743" s="6">
        <f t="shared" si="85"/>
        <v>45446.423611111109</v>
      </c>
      <c r="U1743" s="92">
        <f t="shared" si="86"/>
        <v>2.0833333328482695E-2</v>
      </c>
      <c r="V1743" s="2" t="s">
        <v>25</v>
      </c>
      <c r="W1743" s="10" t="s">
        <v>42</v>
      </c>
    </row>
    <row r="1744" spans="1:23" ht="18" customHeight="1" x14ac:dyDescent="0.25">
      <c r="A1744" s="107">
        <v>1744</v>
      </c>
      <c r="B1744" s="3">
        <v>45446</v>
      </c>
      <c r="C1744" s="3" t="str">
        <f>TEXT(Table1[[#This Row],[CALL DATE]], "mmm yyy")</f>
        <v>Jun 2024</v>
      </c>
      <c r="D1744" s="4">
        <v>0.41666666666666669</v>
      </c>
      <c r="E1744" s="4">
        <v>0.4236111111111111</v>
      </c>
      <c r="F1744" s="130">
        <f>Table1[[#This Row],[CALL 
ATTENDED 
TIME]]-Table1[[#This Row],[CALL RECEIVED TIME]]</f>
        <v>6.9444444444444198E-3</v>
      </c>
      <c r="G1744" s="17" t="s">
        <v>3638</v>
      </c>
      <c r="H1744" s="5" t="s">
        <v>109</v>
      </c>
      <c r="I1744" s="5" t="s">
        <v>110</v>
      </c>
      <c r="J1744" s="2" t="s">
        <v>77</v>
      </c>
      <c r="K1744" s="2" t="s">
        <v>111</v>
      </c>
      <c r="L1744" s="18" t="s">
        <v>22</v>
      </c>
      <c r="M1744" s="18" t="s">
        <v>1371</v>
      </c>
      <c r="N1744" s="5" t="s">
        <v>144</v>
      </c>
      <c r="O1744" s="2" t="s">
        <v>41</v>
      </c>
      <c r="P1744" s="3">
        <v>45446</v>
      </c>
      <c r="Q1744" s="3" t="str">
        <f>TEXT(Table1[[#This Row],[END DATE ]], "MMMM YYYY")</f>
        <v>June 2024</v>
      </c>
      <c r="R1744" s="4">
        <v>0.43402777777777779</v>
      </c>
      <c r="S1744" s="6">
        <f t="shared" si="84"/>
        <v>45446.416666666664</v>
      </c>
      <c r="T1744" s="6">
        <f t="shared" si="85"/>
        <v>45446.434027777781</v>
      </c>
      <c r="U1744" s="92">
        <f t="shared" si="86"/>
        <v>1.7361111116770189E-2</v>
      </c>
      <c r="V1744" s="2" t="s">
        <v>25</v>
      </c>
      <c r="W1744" s="2" t="s">
        <v>42</v>
      </c>
    </row>
    <row r="1745" spans="1:23" ht="18" customHeight="1" x14ac:dyDescent="0.25">
      <c r="A1745" s="107">
        <v>1745</v>
      </c>
      <c r="B1745" s="3">
        <v>45446</v>
      </c>
      <c r="C1745" s="3" t="str">
        <f>TEXT(Table1[[#This Row],[CALL DATE]], "mmm yyy")</f>
        <v>Jun 2024</v>
      </c>
      <c r="D1745" s="4">
        <v>0.625</v>
      </c>
      <c r="E1745" s="4">
        <v>0.63541666666666663</v>
      </c>
      <c r="F1745" s="130">
        <f>Table1[[#This Row],[CALL 
ATTENDED 
TIME]]-Table1[[#This Row],[CALL RECEIVED TIME]]</f>
        <v>1.041666666666663E-2</v>
      </c>
      <c r="G1745" s="17" t="s">
        <v>3643</v>
      </c>
      <c r="H1745" s="5" t="s">
        <v>36</v>
      </c>
      <c r="I1745" s="5" t="s">
        <v>752</v>
      </c>
      <c r="J1745" s="2" t="s">
        <v>77</v>
      </c>
      <c r="K1745" s="2" t="s">
        <v>162</v>
      </c>
      <c r="L1745" s="18" t="s">
        <v>1372</v>
      </c>
      <c r="M1745" s="18" t="s">
        <v>1373</v>
      </c>
      <c r="N1745" s="2" t="s">
        <v>41</v>
      </c>
      <c r="O1745" s="2" t="s">
        <v>41</v>
      </c>
      <c r="P1745" s="3">
        <v>45446</v>
      </c>
      <c r="Q1745" s="3" t="str">
        <f>TEXT(Table1[[#This Row],[END DATE ]], "MMMM YYYY")</f>
        <v>June 2024</v>
      </c>
      <c r="R1745" s="4">
        <v>0.64930555555555558</v>
      </c>
      <c r="S1745" s="6">
        <f t="shared" si="84"/>
        <v>45446.625</v>
      </c>
      <c r="T1745" s="6">
        <f t="shared" si="85"/>
        <v>45446.649305555555</v>
      </c>
      <c r="U1745" s="92">
        <f t="shared" si="86"/>
        <v>2.4305555554747116E-2</v>
      </c>
      <c r="V1745" s="2" t="s">
        <v>25</v>
      </c>
      <c r="W1745" s="2" t="s">
        <v>42</v>
      </c>
    </row>
    <row r="1746" spans="1:23" ht="18" customHeight="1" x14ac:dyDescent="0.25">
      <c r="A1746" s="107">
        <v>1746</v>
      </c>
      <c r="B1746" s="3">
        <v>45446</v>
      </c>
      <c r="C1746" s="3" t="str">
        <f>TEXT(Table1[[#This Row],[CALL DATE]], "mmm yyy")</f>
        <v>Jun 2024</v>
      </c>
      <c r="D1746" s="4">
        <v>0.2986111111111111</v>
      </c>
      <c r="E1746" s="4">
        <v>0.30902777777777779</v>
      </c>
      <c r="F1746" s="130">
        <f>Table1[[#This Row],[CALL 
ATTENDED 
TIME]]-Table1[[#This Row],[CALL RECEIVED TIME]]</f>
        <v>1.0416666666666685E-2</v>
      </c>
      <c r="G1746" s="17" t="s">
        <v>3651</v>
      </c>
      <c r="H1746" s="2" t="s">
        <v>43</v>
      </c>
      <c r="I1746" s="2" t="s">
        <v>310</v>
      </c>
      <c r="J1746" s="2" t="s">
        <v>21</v>
      </c>
      <c r="K1746" s="5" t="s">
        <v>45</v>
      </c>
      <c r="L1746" s="18" t="s">
        <v>845</v>
      </c>
      <c r="M1746" s="18" t="s">
        <v>1374</v>
      </c>
      <c r="N1746" s="2" t="s">
        <v>41</v>
      </c>
      <c r="O1746" s="2" t="s">
        <v>41</v>
      </c>
      <c r="P1746" s="3">
        <v>45446</v>
      </c>
      <c r="Q1746" s="3" t="str">
        <f>TEXT(Table1[[#This Row],[END DATE ]], "MMMM YYYY")</f>
        <v>June 2024</v>
      </c>
      <c r="R1746" s="4">
        <v>0.31597222222222221</v>
      </c>
      <c r="S1746" s="6">
        <f t="shared" si="84"/>
        <v>45446.298611111109</v>
      </c>
      <c r="T1746" s="6">
        <f t="shared" si="85"/>
        <v>45446.315972222219</v>
      </c>
      <c r="U1746" s="92">
        <f t="shared" si="86"/>
        <v>1.7361111109494232E-2</v>
      </c>
      <c r="V1746" s="2" t="s">
        <v>25</v>
      </c>
      <c r="W1746" s="2" t="s">
        <v>47</v>
      </c>
    </row>
    <row r="1747" spans="1:23" ht="18" customHeight="1" x14ac:dyDescent="0.25">
      <c r="A1747" s="107">
        <v>1747</v>
      </c>
      <c r="B1747" s="3">
        <v>45446</v>
      </c>
      <c r="C1747" s="3" t="str">
        <f>TEXT(Table1[[#This Row],[CALL DATE]], "mmm yyy")</f>
        <v>Jun 2024</v>
      </c>
      <c r="D1747" s="4">
        <v>0.36458333333333331</v>
      </c>
      <c r="E1747" s="4">
        <v>0.36805555555555558</v>
      </c>
      <c r="F1747" s="130">
        <f>Table1[[#This Row],[CALL 
ATTENDED 
TIME]]-Table1[[#This Row],[CALL RECEIVED TIME]]</f>
        <v>3.4722222222222654E-3</v>
      </c>
      <c r="G1747" s="18" t="s">
        <v>18</v>
      </c>
      <c r="H1747" s="2" t="s">
        <v>19</v>
      </c>
      <c r="I1747" s="2" t="s">
        <v>20</v>
      </c>
      <c r="J1747" s="2" t="s">
        <v>21</v>
      </c>
      <c r="K1747" s="5" t="s">
        <v>45</v>
      </c>
      <c r="L1747" s="18" t="s">
        <v>22</v>
      </c>
      <c r="M1747" s="18" t="s">
        <v>1375</v>
      </c>
      <c r="N1747" s="63" t="s">
        <v>41</v>
      </c>
      <c r="O1747" s="2" t="s">
        <v>41</v>
      </c>
      <c r="P1747" s="3">
        <v>45446</v>
      </c>
      <c r="Q1747" s="3" t="str">
        <f>TEXT(Table1[[#This Row],[END DATE ]], "MMMM YYYY")</f>
        <v>June 2024</v>
      </c>
      <c r="R1747" s="4">
        <v>0.375</v>
      </c>
      <c r="S1747" s="6">
        <f t="shared" si="84"/>
        <v>45446.364583333336</v>
      </c>
      <c r="T1747" s="6">
        <f t="shared" si="85"/>
        <v>45446.375</v>
      </c>
      <c r="U1747" s="92">
        <f t="shared" si="86"/>
        <v>1.0416666664241347E-2</v>
      </c>
      <c r="V1747" s="2" t="s">
        <v>25</v>
      </c>
      <c r="W1747" s="10" t="s">
        <v>26</v>
      </c>
    </row>
    <row r="1748" spans="1:23" ht="18" customHeight="1" x14ac:dyDescent="0.25">
      <c r="A1748" s="107">
        <v>1748</v>
      </c>
      <c r="B1748" s="3">
        <v>45446</v>
      </c>
      <c r="C1748" s="3" t="str">
        <f>TEXT(Table1[[#This Row],[CALL DATE]], "mmm yyy")</f>
        <v>Jun 2024</v>
      </c>
      <c r="D1748" s="4">
        <v>0.375</v>
      </c>
      <c r="E1748" s="4">
        <v>0.37638888888888888</v>
      </c>
      <c r="F1748" s="130">
        <f>Table1[[#This Row],[CALL 
ATTENDED 
TIME]]-Table1[[#This Row],[CALL RECEIVED TIME]]</f>
        <v>1.388888888888884E-3</v>
      </c>
      <c r="G1748" s="18" t="s">
        <v>18</v>
      </c>
      <c r="H1748" s="2" t="s">
        <v>19</v>
      </c>
      <c r="I1748" s="2" t="s">
        <v>20</v>
      </c>
      <c r="J1748" s="2" t="s">
        <v>21</v>
      </c>
      <c r="K1748" s="5" t="s">
        <v>45</v>
      </c>
      <c r="L1748" s="18" t="s">
        <v>22</v>
      </c>
      <c r="M1748" s="18" t="s">
        <v>1375</v>
      </c>
      <c r="N1748" s="63" t="s">
        <v>41</v>
      </c>
      <c r="O1748" s="2" t="s">
        <v>41</v>
      </c>
      <c r="P1748" s="3">
        <v>45446</v>
      </c>
      <c r="Q1748" s="3" t="str">
        <f>TEXT(Table1[[#This Row],[END DATE ]], "MMMM YYYY")</f>
        <v>June 2024</v>
      </c>
      <c r="R1748" s="4">
        <v>0.3888888888888889</v>
      </c>
      <c r="S1748" s="6">
        <f t="shared" si="84"/>
        <v>45446.375</v>
      </c>
      <c r="T1748" s="6">
        <f t="shared" si="85"/>
        <v>45446.388888888891</v>
      </c>
      <c r="U1748" s="92">
        <f t="shared" si="86"/>
        <v>1.3888888890505768E-2</v>
      </c>
      <c r="V1748" s="2" t="s">
        <v>25</v>
      </c>
      <c r="W1748" s="10" t="s">
        <v>26</v>
      </c>
    </row>
    <row r="1749" spans="1:23" ht="18" customHeight="1" x14ac:dyDescent="0.25">
      <c r="A1749" s="107">
        <v>1749</v>
      </c>
      <c r="B1749" s="3">
        <v>45446</v>
      </c>
      <c r="C1749" s="3" t="str">
        <f>TEXT(Table1[[#This Row],[CALL DATE]], "mmm yyy")</f>
        <v>Jun 2024</v>
      </c>
      <c r="D1749" s="4">
        <v>0.3888888888888889</v>
      </c>
      <c r="E1749" s="4">
        <v>0.39027777777777778</v>
      </c>
      <c r="F1749" s="130">
        <f>Table1[[#This Row],[CALL 
ATTENDED 
TIME]]-Table1[[#This Row],[CALL RECEIVED TIME]]</f>
        <v>1.388888888888884E-3</v>
      </c>
      <c r="G1749" s="18" t="s">
        <v>557</v>
      </c>
      <c r="H1749" s="2" t="s">
        <v>558</v>
      </c>
      <c r="I1749" s="2" t="s">
        <v>559</v>
      </c>
      <c r="J1749" s="2" t="s">
        <v>21</v>
      </c>
      <c r="K1749" s="5" t="s">
        <v>45</v>
      </c>
      <c r="L1749" s="18" t="s">
        <v>1376</v>
      </c>
      <c r="M1749" s="18" t="s">
        <v>1377</v>
      </c>
      <c r="N1749" s="63" t="s">
        <v>41</v>
      </c>
      <c r="O1749" s="2" t="s">
        <v>41</v>
      </c>
      <c r="P1749" s="3">
        <v>45446</v>
      </c>
      <c r="Q1749" s="3" t="str">
        <f>TEXT(Table1[[#This Row],[END DATE ]], "MMMM YYYY")</f>
        <v>June 2024</v>
      </c>
      <c r="R1749" s="4">
        <v>0.39583333333333331</v>
      </c>
      <c r="S1749" s="6">
        <f t="shared" si="84"/>
        <v>45446.388888888891</v>
      </c>
      <c r="T1749" s="6">
        <f t="shared" si="85"/>
        <v>45446.395833333336</v>
      </c>
      <c r="U1749" s="92">
        <f t="shared" si="86"/>
        <v>6.9444444452528842E-3</v>
      </c>
      <c r="V1749" s="2" t="s">
        <v>25</v>
      </c>
      <c r="W1749" s="10" t="s">
        <v>26</v>
      </c>
    </row>
    <row r="1750" spans="1:23" ht="18" customHeight="1" x14ac:dyDescent="0.25">
      <c r="A1750" s="107">
        <v>1750</v>
      </c>
      <c r="B1750" s="3">
        <v>45446</v>
      </c>
      <c r="C1750" s="3" t="str">
        <f>TEXT(Table1[[#This Row],[CALL DATE]], "mmm yyy")</f>
        <v>Jun 2024</v>
      </c>
      <c r="D1750" s="4">
        <v>0.625</v>
      </c>
      <c r="E1750" s="4">
        <v>0.63194444444444442</v>
      </c>
      <c r="F1750" s="130">
        <f>Table1[[#This Row],[CALL 
ATTENDED 
TIME]]-Table1[[#This Row],[CALL RECEIVED TIME]]</f>
        <v>6.9444444444444198E-3</v>
      </c>
      <c r="G1750" s="18" t="s">
        <v>18</v>
      </c>
      <c r="H1750" s="2" t="s">
        <v>19</v>
      </c>
      <c r="I1750" s="2" t="s">
        <v>465</v>
      </c>
      <c r="J1750" s="2" t="s">
        <v>21</v>
      </c>
      <c r="K1750" s="5" t="s">
        <v>45</v>
      </c>
      <c r="L1750" s="18" t="s">
        <v>22</v>
      </c>
      <c r="M1750" s="18" t="s">
        <v>1375</v>
      </c>
      <c r="N1750" s="63" t="s">
        <v>41</v>
      </c>
      <c r="O1750" s="2" t="s">
        <v>41</v>
      </c>
      <c r="P1750" s="3">
        <v>45446</v>
      </c>
      <c r="Q1750" s="3" t="str">
        <f>TEXT(Table1[[#This Row],[END DATE ]], "MMMM YYYY")</f>
        <v>June 2024</v>
      </c>
      <c r="R1750" s="4">
        <v>0.63888888888888895</v>
      </c>
      <c r="S1750" s="6">
        <f t="shared" si="84"/>
        <v>45446.625</v>
      </c>
      <c r="T1750" s="6">
        <f t="shared" si="85"/>
        <v>45446.638888888891</v>
      </c>
      <c r="U1750" s="92">
        <f t="shared" si="86"/>
        <v>1.3888888890505768E-2</v>
      </c>
      <c r="V1750" s="2" t="s">
        <v>25</v>
      </c>
      <c r="W1750" s="10" t="s">
        <v>26</v>
      </c>
    </row>
    <row r="1751" spans="1:23" ht="18" customHeight="1" x14ac:dyDescent="0.25">
      <c r="A1751" s="107">
        <v>1751</v>
      </c>
      <c r="B1751" s="3">
        <v>45446</v>
      </c>
      <c r="C1751" s="3" t="str">
        <f>TEXT(Table1[[#This Row],[CALL DATE]], "mmm yyy")</f>
        <v>Jun 2024</v>
      </c>
      <c r="D1751" s="4">
        <v>0.33680555555555558</v>
      </c>
      <c r="E1751" s="4">
        <v>0.34027777777777773</v>
      </c>
      <c r="F1751" s="130">
        <f>Table1[[#This Row],[CALL 
ATTENDED 
TIME]]-Table1[[#This Row],[CALL RECEIVED TIME]]</f>
        <v>3.4722222222221544E-3</v>
      </c>
      <c r="G1751" s="17" t="s">
        <v>3641</v>
      </c>
      <c r="H1751" s="5" t="s">
        <v>36</v>
      </c>
      <c r="I1751" s="5" t="s">
        <v>37</v>
      </c>
      <c r="J1751" s="5" t="s">
        <v>38</v>
      </c>
      <c r="K1751" s="5" t="s">
        <v>1608</v>
      </c>
      <c r="L1751" s="18" t="s">
        <v>39</v>
      </c>
      <c r="M1751" s="19" t="s">
        <v>40</v>
      </c>
      <c r="N1751" s="2" t="s">
        <v>41</v>
      </c>
      <c r="O1751" s="10" t="s">
        <v>41</v>
      </c>
      <c r="P1751" s="3">
        <v>45446</v>
      </c>
      <c r="Q1751" s="3" t="str">
        <f>TEXT(Table1[[#This Row],[END DATE ]], "MMMM YYYY")</f>
        <v>June 2024</v>
      </c>
      <c r="R1751" s="4">
        <v>0.34375</v>
      </c>
      <c r="S1751" s="6">
        <f t="shared" si="84"/>
        <v>45446.336805555555</v>
      </c>
      <c r="T1751" s="6">
        <f t="shared" si="85"/>
        <v>45446.34375</v>
      </c>
      <c r="U1751" s="92">
        <f t="shared" si="86"/>
        <v>6.9444444452528842E-3</v>
      </c>
      <c r="V1751" s="2" t="s">
        <v>25</v>
      </c>
      <c r="W1751" s="2" t="s">
        <v>42</v>
      </c>
    </row>
    <row r="1752" spans="1:23" ht="18" customHeight="1" x14ac:dyDescent="0.25">
      <c r="A1752" s="107">
        <v>1752</v>
      </c>
      <c r="B1752" s="3">
        <v>45446</v>
      </c>
      <c r="C1752" s="3" t="str">
        <f>TEXT(Table1[[#This Row],[CALL DATE]], "mmm yyy")</f>
        <v>Jun 2024</v>
      </c>
      <c r="D1752" s="4">
        <v>0.39583333333333331</v>
      </c>
      <c r="E1752" s="4">
        <v>0.39930555555555558</v>
      </c>
      <c r="F1752" s="130">
        <f>Table1[[#This Row],[CALL 
ATTENDED 
TIME]]-Table1[[#This Row],[CALL RECEIVED TIME]]</f>
        <v>3.4722222222222654E-3</v>
      </c>
      <c r="G1752" s="17" t="s">
        <v>57</v>
      </c>
      <c r="H1752" s="5" t="s">
        <v>27</v>
      </c>
      <c r="I1752" s="5" t="s">
        <v>58</v>
      </c>
      <c r="J1752" s="5" t="s">
        <v>54</v>
      </c>
      <c r="K1752" s="5" t="s">
        <v>88</v>
      </c>
      <c r="L1752" s="18" t="s">
        <v>769</v>
      </c>
      <c r="M1752" s="18" t="s">
        <v>1345</v>
      </c>
      <c r="N1752" s="2" t="s">
        <v>1186</v>
      </c>
      <c r="O1752" s="2" t="s">
        <v>41</v>
      </c>
      <c r="P1752" s="3">
        <v>45446</v>
      </c>
      <c r="Q1752" s="3" t="str">
        <f>TEXT(Table1[[#This Row],[END DATE ]], "MMMM YYYY")</f>
        <v>June 2024</v>
      </c>
      <c r="R1752" s="4">
        <v>0.40972222222222227</v>
      </c>
      <c r="S1752" s="6">
        <f t="shared" si="84"/>
        <v>45446.395833333336</v>
      </c>
      <c r="T1752" s="6">
        <f t="shared" si="85"/>
        <v>45446.409722222219</v>
      </c>
      <c r="U1752" s="92">
        <f t="shared" si="86"/>
        <v>1.3888888883229811E-2</v>
      </c>
      <c r="V1752" s="2" t="s">
        <v>25</v>
      </c>
      <c r="W1752" s="2" t="s">
        <v>47</v>
      </c>
    </row>
    <row r="1753" spans="1:23" ht="18" customHeight="1" x14ac:dyDescent="0.25">
      <c r="A1753" s="107">
        <v>1753</v>
      </c>
      <c r="B1753" s="36">
        <v>45446</v>
      </c>
      <c r="C1753" s="36" t="str">
        <f>TEXT(Table1[[#This Row],[CALL DATE]], "mmm yyy")</f>
        <v>Jun 2024</v>
      </c>
      <c r="D1753" s="21">
        <v>0.55555555555555602</v>
      </c>
      <c r="E1753" s="21">
        <v>0.55902777777777801</v>
      </c>
      <c r="F1753" s="130">
        <f>Table1[[#This Row],[CALL 
ATTENDED 
TIME]]-Table1[[#This Row],[CALL RECEIVED TIME]]</f>
        <v>3.4722222222219878E-3</v>
      </c>
      <c r="G1753" s="17" t="s">
        <v>437</v>
      </c>
      <c r="H1753" s="5" t="s">
        <v>27</v>
      </c>
      <c r="I1753" s="5" t="s">
        <v>58</v>
      </c>
      <c r="J1753" s="10" t="s">
        <v>54</v>
      </c>
      <c r="K1753" s="5" t="s">
        <v>88</v>
      </c>
      <c r="L1753" s="22" t="s">
        <v>3414</v>
      </c>
      <c r="M1753" s="22" t="s">
        <v>911</v>
      </c>
      <c r="N1753" s="23" t="s">
        <v>41</v>
      </c>
      <c r="O1753" s="23" t="s">
        <v>41</v>
      </c>
      <c r="P1753" s="3">
        <v>45446</v>
      </c>
      <c r="Q1753" s="3" t="str">
        <f>TEXT(Table1[[#This Row],[END DATE ]], "MMMM YYYY")</f>
        <v>June 2024</v>
      </c>
      <c r="R1753" s="21">
        <v>0.56944444444444442</v>
      </c>
      <c r="S1753" s="6">
        <f t="shared" si="84"/>
        <v>45446.555555555555</v>
      </c>
      <c r="T1753" s="6">
        <f t="shared" si="85"/>
        <v>45446.569444444445</v>
      </c>
      <c r="U1753" s="92">
        <f t="shared" si="86"/>
        <v>1.3888888890505768E-2</v>
      </c>
      <c r="V1753" s="2" t="s">
        <v>25</v>
      </c>
      <c r="W1753" s="10" t="s">
        <v>47</v>
      </c>
    </row>
    <row r="1754" spans="1:23" ht="18" customHeight="1" x14ac:dyDescent="0.25">
      <c r="A1754" s="107">
        <v>1754</v>
      </c>
      <c r="B1754" s="3">
        <v>45447</v>
      </c>
      <c r="C1754" s="3" t="str">
        <f>TEXT(Table1[[#This Row],[CALL DATE]], "mmm yyy")</f>
        <v>Jun 2024</v>
      </c>
      <c r="D1754" s="4">
        <v>0.42361111111111099</v>
      </c>
      <c r="E1754" s="4">
        <v>0.43055555555555602</v>
      </c>
      <c r="F1754" s="130">
        <f>Table1[[#This Row],[CALL 
ATTENDED 
TIME]]-Table1[[#This Row],[CALL RECEIVED TIME]]</f>
        <v>6.9444444444450304E-3</v>
      </c>
      <c r="G1754" s="17" t="s">
        <v>3676</v>
      </c>
      <c r="H1754" s="5" t="s">
        <v>43</v>
      </c>
      <c r="I1754" s="5" t="s">
        <v>234</v>
      </c>
      <c r="J1754" s="5" t="s">
        <v>54</v>
      </c>
      <c r="K1754" s="2" t="s">
        <v>111</v>
      </c>
      <c r="L1754" s="18" t="s">
        <v>1378</v>
      </c>
      <c r="M1754" s="18" t="s">
        <v>1379</v>
      </c>
      <c r="N1754" s="63" t="s">
        <v>41</v>
      </c>
      <c r="O1754" s="2" t="s">
        <v>41</v>
      </c>
      <c r="P1754" s="3">
        <v>45447</v>
      </c>
      <c r="Q1754" s="3" t="str">
        <f>TEXT(Table1[[#This Row],[END DATE ]], "MMMM YYYY")</f>
        <v>June 2024</v>
      </c>
      <c r="R1754" s="4">
        <v>0.44444444444444398</v>
      </c>
      <c r="S1754" s="6">
        <f t="shared" si="84"/>
        <v>45447.423611111109</v>
      </c>
      <c r="T1754" s="6">
        <f t="shared" si="85"/>
        <v>45447.444444444445</v>
      </c>
      <c r="U1754" s="92">
        <f t="shared" si="86"/>
        <v>2.0833333335758653E-2</v>
      </c>
      <c r="V1754" s="2" t="s">
        <v>25</v>
      </c>
      <c r="W1754" s="10" t="s">
        <v>26</v>
      </c>
    </row>
    <row r="1755" spans="1:23" ht="18" customHeight="1" x14ac:dyDescent="0.25">
      <c r="A1755" s="107">
        <v>1755</v>
      </c>
      <c r="B1755" s="36">
        <v>45447</v>
      </c>
      <c r="C1755" s="36" t="str">
        <f>TEXT(Table1[[#This Row],[CALL DATE]], "mmm yyy")</f>
        <v>Jun 2024</v>
      </c>
      <c r="D1755" s="21">
        <v>0.3125</v>
      </c>
      <c r="E1755" s="21">
        <v>0.31597222222222221</v>
      </c>
      <c r="F1755" s="130">
        <f>Table1[[#This Row],[CALL 
ATTENDED 
TIME]]-Table1[[#This Row],[CALL RECEIVED TIME]]</f>
        <v>3.4722222222222099E-3</v>
      </c>
      <c r="G1755" s="17" t="s">
        <v>3651</v>
      </c>
      <c r="H1755" s="5" t="s">
        <v>43</v>
      </c>
      <c r="I1755" s="5" t="s">
        <v>44</v>
      </c>
      <c r="J1755" s="10" t="s">
        <v>443</v>
      </c>
      <c r="K1755" s="5" t="s">
        <v>45</v>
      </c>
      <c r="L1755" s="18" t="s">
        <v>845</v>
      </c>
      <c r="M1755" s="22" t="s">
        <v>1380</v>
      </c>
      <c r="N1755" s="23" t="s">
        <v>41</v>
      </c>
      <c r="O1755" s="23" t="s">
        <v>41</v>
      </c>
      <c r="P1755" s="36">
        <v>45447</v>
      </c>
      <c r="Q1755" s="36" t="str">
        <f>TEXT(Table1[[#This Row],[END DATE ]], "MMMM YYYY")</f>
        <v>June 2024</v>
      </c>
      <c r="R1755" s="21">
        <v>0.31944444444444448</v>
      </c>
      <c r="S1755" s="6">
        <f t="shared" si="84"/>
        <v>45447.3125</v>
      </c>
      <c r="T1755" s="6">
        <f t="shared" si="85"/>
        <v>45447.319444444445</v>
      </c>
      <c r="U1755" s="92">
        <f t="shared" si="86"/>
        <v>6.9444444452528842E-3</v>
      </c>
      <c r="V1755" s="2" t="s">
        <v>25</v>
      </c>
      <c r="W1755" s="10" t="s">
        <v>47</v>
      </c>
    </row>
    <row r="1756" spans="1:23" ht="18" customHeight="1" x14ac:dyDescent="0.25">
      <c r="A1756" s="107">
        <v>1756</v>
      </c>
      <c r="B1756" s="36">
        <v>45447</v>
      </c>
      <c r="C1756" s="36" t="str">
        <f>TEXT(Table1[[#This Row],[CALL DATE]], "mmm yyy")</f>
        <v>Jun 2024</v>
      </c>
      <c r="D1756" s="21">
        <v>0.31944444444444448</v>
      </c>
      <c r="E1756" s="21">
        <v>0.32291666666666669</v>
      </c>
      <c r="F1756" s="130">
        <f>Table1[[#This Row],[CALL 
ATTENDED 
TIME]]-Table1[[#This Row],[CALL RECEIVED TIME]]</f>
        <v>3.4722222222222099E-3</v>
      </c>
      <c r="G1756" s="17" t="s">
        <v>3651</v>
      </c>
      <c r="H1756" s="5" t="s">
        <v>43</v>
      </c>
      <c r="I1756" s="5" t="s">
        <v>256</v>
      </c>
      <c r="J1756" s="10" t="s">
        <v>443</v>
      </c>
      <c r="K1756" s="5" t="s">
        <v>45</v>
      </c>
      <c r="L1756" s="18" t="s">
        <v>845</v>
      </c>
      <c r="M1756" s="22" t="s">
        <v>716</v>
      </c>
      <c r="N1756" s="23" t="s">
        <v>41</v>
      </c>
      <c r="O1756" s="23" t="s">
        <v>41</v>
      </c>
      <c r="P1756" s="36">
        <v>45447</v>
      </c>
      <c r="Q1756" s="36" t="str">
        <f>TEXT(Table1[[#This Row],[END DATE ]], "MMMM YYYY")</f>
        <v>June 2024</v>
      </c>
      <c r="R1756" s="21">
        <v>0.3263888888888889</v>
      </c>
      <c r="S1756" s="6">
        <f t="shared" si="84"/>
        <v>45447.319444444445</v>
      </c>
      <c r="T1756" s="6">
        <f t="shared" si="85"/>
        <v>45447.326388888891</v>
      </c>
      <c r="U1756" s="92">
        <f t="shared" si="86"/>
        <v>6.9444444452528842E-3</v>
      </c>
      <c r="V1756" s="2" t="s">
        <v>25</v>
      </c>
      <c r="W1756" s="10" t="s">
        <v>47</v>
      </c>
    </row>
    <row r="1757" spans="1:23" ht="18" customHeight="1" x14ac:dyDescent="0.25">
      <c r="A1757" s="107">
        <v>1757</v>
      </c>
      <c r="B1757" s="3">
        <v>45448</v>
      </c>
      <c r="C1757" s="3" t="str">
        <f>TEXT(Table1[[#This Row],[CALL DATE]], "mmm yyy")</f>
        <v>Jun 2024</v>
      </c>
      <c r="D1757" s="4">
        <v>0.46527777777777801</v>
      </c>
      <c r="E1757" s="4">
        <v>0.47222222222222199</v>
      </c>
      <c r="F1757" s="130">
        <f>Table1[[#This Row],[CALL 
ATTENDED 
TIME]]-Table1[[#This Row],[CALL RECEIVED TIME]]</f>
        <v>6.9444444444439757E-3</v>
      </c>
      <c r="G1757" s="17" t="s">
        <v>1381</v>
      </c>
      <c r="H1757" s="5" t="s">
        <v>679</v>
      </c>
      <c r="I1757" s="5" t="s">
        <v>1382</v>
      </c>
      <c r="J1757" s="5" t="s">
        <v>54</v>
      </c>
      <c r="K1757" s="34" t="s">
        <v>721</v>
      </c>
      <c r="L1757" s="18" t="s">
        <v>1383</v>
      </c>
      <c r="M1757" s="18" t="s">
        <v>1384</v>
      </c>
      <c r="N1757" s="2" t="s">
        <v>1385</v>
      </c>
      <c r="O1757" s="2" t="s">
        <v>41</v>
      </c>
      <c r="P1757" s="3">
        <v>45448</v>
      </c>
      <c r="Q1757" s="3" t="str">
        <f>TEXT(Table1[[#This Row],[END DATE ]], "MMMM YYYY")</f>
        <v>June 2024</v>
      </c>
      <c r="R1757" s="4">
        <v>0.48611111111111099</v>
      </c>
      <c r="S1757" s="6">
        <f t="shared" si="84"/>
        <v>45448.465277777781</v>
      </c>
      <c r="T1757" s="6">
        <f t="shared" si="85"/>
        <v>45448.486111111109</v>
      </c>
      <c r="U1757" s="92">
        <f t="shared" si="86"/>
        <v>2.0833333328482695E-2</v>
      </c>
      <c r="V1757" s="2" t="s">
        <v>25</v>
      </c>
      <c r="W1757" s="10" t="s">
        <v>26</v>
      </c>
    </row>
    <row r="1758" spans="1:23" ht="18" customHeight="1" x14ac:dyDescent="0.25">
      <c r="A1758" s="107">
        <v>1758</v>
      </c>
      <c r="B1758" s="3">
        <v>45448</v>
      </c>
      <c r="C1758" s="3" t="str">
        <f>TEXT(Table1[[#This Row],[CALL DATE]], "mmm yyy")</f>
        <v>Jun 2024</v>
      </c>
      <c r="D1758" s="4">
        <v>0.60416666666666663</v>
      </c>
      <c r="E1758" s="4">
        <v>0.60763888888888884</v>
      </c>
      <c r="F1758" s="130">
        <f>Table1[[#This Row],[CALL 
ATTENDED 
TIME]]-Table1[[#This Row],[CALL RECEIVED TIME]]</f>
        <v>3.4722222222222099E-3</v>
      </c>
      <c r="G1758" s="17" t="s">
        <v>429</v>
      </c>
      <c r="H1758" s="5" t="s">
        <v>430</v>
      </c>
      <c r="I1758" s="5" t="s">
        <v>431</v>
      </c>
      <c r="J1758" s="2" t="s">
        <v>77</v>
      </c>
      <c r="K1758" s="2" t="s">
        <v>162</v>
      </c>
      <c r="L1758" s="18" t="s">
        <v>1386</v>
      </c>
      <c r="M1758" s="18" t="s">
        <v>1387</v>
      </c>
      <c r="N1758" s="63" t="s">
        <v>41</v>
      </c>
      <c r="O1758" s="2" t="s">
        <v>41</v>
      </c>
      <c r="P1758" s="3">
        <v>45448</v>
      </c>
      <c r="Q1758" s="3" t="str">
        <f>TEXT(Table1[[#This Row],[END DATE ]], "MMMM YYYY")</f>
        <v>June 2024</v>
      </c>
      <c r="R1758" s="4">
        <v>0.62152777777777779</v>
      </c>
      <c r="S1758" s="6">
        <f t="shared" si="84"/>
        <v>45448.604166666664</v>
      </c>
      <c r="T1758" s="6">
        <f t="shared" si="85"/>
        <v>45448.621527777781</v>
      </c>
      <c r="U1758" s="92">
        <f t="shared" si="86"/>
        <v>1.7361111116770189E-2</v>
      </c>
      <c r="V1758" s="2" t="s">
        <v>25</v>
      </c>
      <c r="W1758" s="10" t="s">
        <v>26</v>
      </c>
    </row>
    <row r="1759" spans="1:23" ht="18" customHeight="1" x14ac:dyDescent="0.25">
      <c r="A1759" s="107">
        <v>1759</v>
      </c>
      <c r="B1759" s="3">
        <v>45448</v>
      </c>
      <c r="C1759" s="3" t="str">
        <f>TEXT(Table1[[#This Row],[CALL DATE]], "mmm yyy")</f>
        <v>Jun 2024</v>
      </c>
      <c r="D1759" s="4">
        <v>0.57291666666666663</v>
      </c>
      <c r="E1759" s="4">
        <v>0.57986111111111116</v>
      </c>
      <c r="F1759" s="130">
        <f>Table1[[#This Row],[CALL 
ATTENDED 
TIME]]-Table1[[#This Row],[CALL RECEIVED TIME]]</f>
        <v>6.9444444444445308E-3</v>
      </c>
      <c r="G1759" s="17" t="s">
        <v>1388</v>
      </c>
      <c r="H1759" s="5" t="s">
        <v>876</v>
      </c>
      <c r="I1759" s="5" t="s">
        <v>1389</v>
      </c>
      <c r="J1759" s="2" t="s">
        <v>77</v>
      </c>
      <c r="K1759" s="5" t="s">
        <v>1608</v>
      </c>
      <c r="L1759" s="18" t="s">
        <v>232</v>
      </c>
      <c r="M1759" s="18" t="s">
        <v>1390</v>
      </c>
      <c r="N1759" s="63" t="s">
        <v>41</v>
      </c>
      <c r="O1759" s="2" t="s">
        <v>41</v>
      </c>
      <c r="P1759" s="3">
        <v>45448</v>
      </c>
      <c r="Q1759" s="3" t="str">
        <f>TEXT(Table1[[#This Row],[END DATE ]], "MMMM YYYY")</f>
        <v>June 2024</v>
      </c>
      <c r="R1759" s="4">
        <v>0.58819444444444446</v>
      </c>
      <c r="S1759" s="6">
        <f t="shared" si="84"/>
        <v>45448.572916666664</v>
      </c>
      <c r="T1759" s="6">
        <f t="shared" si="85"/>
        <v>45448.588194444441</v>
      </c>
      <c r="U1759" s="92">
        <f t="shared" si="86"/>
        <v>1.5277777776645962E-2</v>
      </c>
      <c r="V1759" s="2" t="s">
        <v>25</v>
      </c>
      <c r="W1759" s="10" t="s">
        <v>26</v>
      </c>
    </row>
    <row r="1760" spans="1:23" ht="18" customHeight="1" x14ac:dyDescent="0.25">
      <c r="A1760" s="107">
        <v>1760</v>
      </c>
      <c r="B1760" s="3">
        <v>45448</v>
      </c>
      <c r="C1760" s="3" t="str">
        <f>TEXT(Table1[[#This Row],[CALL DATE]], "mmm yyy")</f>
        <v>Jun 2024</v>
      </c>
      <c r="D1760" s="4">
        <v>0.4236111111111111</v>
      </c>
      <c r="E1760" s="4">
        <v>0.43055555555555558</v>
      </c>
      <c r="F1760" s="130">
        <f>Table1[[#This Row],[CALL 
ATTENDED 
TIME]]-Table1[[#This Row],[CALL RECEIVED TIME]]</f>
        <v>6.9444444444444753E-3</v>
      </c>
      <c r="G1760" s="18" t="s">
        <v>1391</v>
      </c>
      <c r="H1760" s="2" t="s">
        <v>959</v>
      </c>
      <c r="I1760" s="2" t="s">
        <v>3354</v>
      </c>
      <c r="J1760" s="2" t="s">
        <v>21</v>
      </c>
      <c r="K1760" s="2" t="s">
        <v>182</v>
      </c>
      <c r="L1760" s="18" t="s">
        <v>232</v>
      </c>
      <c r="M1760" s="18" t="s">
        <v>1392</v>
      </c>
      <c r="N1760" s="63" t="s">
        <v>41</v>
      </c>
      <c r="O1760" s="2" t="s">
        <v>41</v>
      </c>
      <c r="P1760" s="3">
        <v>45448</v>
      </c>
      <c r="Q1760" s="3" t="str">
        <f>TEXT(Table1[[#This Row],[END DATE ]], "MMMM YYYY")</f>
        <v>June 2024</v>
      </c>
      <c r="R1760" s="4">
        <v>0.4375</v>
      </c>
      <c r="S1760" s="6">
        <f t="shared" si="84"/>
        <v>45448.423611111109</v>
      </c>
      <c r="T1760" s="6">
        <f t="shared" si="85"/>
        <v>45448.4375</v>
      </c>
      <c r="U1760" s="92">
        <f t="shared" si="86"/>
        <v>1.3888888890505768E-2</v>
      </c>
      <c r="V1760" s="2" t="s">
        <v>25</v>
      </c>
      <c r="W1760" s="10" t="s">
        <v>26</v>
      </c>
    </row>
    <row r="1761" spans="1:23" ht="18" customHeight="1" x14ac:dyDescent="0.25">
      <c r="A1761" s="107">
        <v>1761</v>
      </c>
      <c r="B1761" s="3">
        <v>45448</v>
      </c>
      <c r="C1761" s="3" t="str">
        <f>TEXT(Table1[[#This Row],[CALL DATE]], "mmm yyy")</f>
        <v>Jun 2024</v>
      </c>
      <c r="D1761" s="4">
        <v>0.5</v>
      </c>
      <c r="E1761" s="4">
        <v>0.50277777777777777</v>
      </c>
      <c r="F1761" s="130">
        <f>Table1[[#This Row],[CALL 
ATTENDED 
TIME]]-Table1[[#This Row],[CALL RECEIVED TIME]]</f>
        <v>2.7777777777777679E-3</v>
      </c>
      <c r="G1761" s="17" t="s">
        <v>3678</v>
      </c>
      <c r="H1761" s="5" t="s">
        <v>132</v>
      </c>
      <c r="I1761" s="5" t="s">
        <v>331</v>
      </c>
      <c r="J1761" s="2" t="s">
        <v>21</v>
      </c>
      <c r="K1761" s="5" t="s">
        <v>45</v>
      </c>
      <c r="L1761" s="18" t="s">
        <v>296</v>
      </c>
      <c r="M1761" s="18" t="s">
        <v>1393</v>
      </c>
      <c r="N1761" s="63" t="s">
        <v>41</v>
      </c>
      <c r="O1761" s="2" t="s">
        <v>41</v>
      </c>
      <c r="P1761" s="3">
        <v>45448</v>
      </c>
      <c r="Q1761" s="3" t="str">
        <f>TEXT(Table1[[#This Row],[END DATE ]], "MMMM YYYY")</f>
        <v>June 2024</v>
      </c>
      <c r="R1761" s="4">
        <v>0.50694444444444442</v>
      </c>
      <c r="S1761" s="6">
        <f t="shared" si="84"/>
        <v>45448.5</v>
      </c>
      <c r="T1761" s="6">
        <f t="shared" si="85"/>
        <v>45448.506944444445</v>
      </c>
      <c r="U1761" s="92">
        <f t="shared" si="86"/>
        <v>6.9444444452528842E-3</v>
      </c>
      <c r="V1761" s="2" t="s">
        <v>25</v>
      </c>
      <c r="W1761" s="10" t="s">
        <v>26</v>
      </c>
    </row>
    <row r="1762" spans="1:23" ht="18" customHeight="1" x14ac:dyDescent="0.25">
      <c r="A1762" s="107">
        <v>1762</v>
      </c>
      <c r="B1762" s="3">
        <v>45448</v>
      </c>
      <c r="C1762" s="3" t="str">
        <f>TEXT(Table1[[#This Row],[CALL DATE]], "mmm yyy")</f>
        <v>Jun 2024</v>
      </c>
      <c r="D1762" s="4">
        <v>0.51388888888888895</v>
      </c>
      <c r="E1762" s="4">
        <v>0.51527777777777783</v>
      </c>
      <c r="F1762" s="130">
        <f>Table1[[#This Row],[CALL 
ATTENDED 
TIME]]-Table1[[#This Row],[CALL RECEIVED TIME]]</f>
        <v>1.388888888888884E-3</v>
      </c>
      <c r="G1762" s="18" t="s">
        <v>3654</v>
      </c>
      <c r="H1762" s="2" t="s">
        <v>27</v>
      </c>
      <c r="I1762" s="2" t="s">
        <v>28</v>
      </c>
      <c r="J1762" s="2" t="s">
        <v>21</v>
      </c>
      <c r="K1762" s="10" t="s">
        <v>45</v>
      </c>
      <c r="L1762" s="18" t="s">
        <v>1394</v>
      </c>
      <c r="M1762" s="18" t="s">
        <v>1395</v>
      </c>
      <c r="N1762" s="63" t="s">
        <v>41</v>
      </c>
      <c r="O1762" s="2" t="s">
        <v>41</v>
      </c>
      <c r="P1762" s="3">
        <v>45448</v>
      </c>
      <c r="Q1762" s="3" t="str">
        <f>TEXT(Table1[[#This Row],[END DATE ]], "MMMM YYYY")</f>
        <v>June 2024</v>
      </c>
      <c r="R1762" s="4">
        <v>0.52777777777777779</v>
      </c>
      <c r="S1762" s="6">
        <f t="shared" si="84"/>
        <v>45448.513888888891</v>
      </c>
      <c r="T1762" s="6">
        <f t="shared" si="85"/>
        <v>45448.527777777781</v>
      </c>
      <c r="U1762" s="92">
        <f t="shared" si="86"/>
        <v>1.3888888890505768E-2</v>
      </c>
      <c r="V1762" s="2" t="s">
        <v>25</v>
      </c>
      <c r="W1762" s="10" t="s">
        <v>26</v>
      </c>
    </row>
    <row r="1763" spans="1:23" ht="18" customHeight="1" x14ac:dyDescent="0.25">
      <c r="A1763" s="107">
        <v>1763</v>
      </c>
      <c r="B1763" s="36">
        <v>45448</v>
      </c>
      <c r="C1763" s="36" t="str">
        <f>TEXT(Table1[[#This Row],[CALL DATE]], "mmm yyy")</f>
        <v>Jun 2024</v>
      </c>
      <c r="D1763" s="21">
        <v>0.41666666666666669</v>
      </c>
      <c r="E1763" s="21">
        <v>0.4201388888888889</v>
      </c>
      <c r="F1763" s="130">
        <f>Table1[[#This Row],[CALL 
ATTENDED 
TIME]]-Table1[[#This Row],[CALL RECEIVED TIME]]</f>
        <v>3.4722222222222099E-3</v>
      </c>
      <c r="G1763" s="17" t="s">
        <v>1396</v>
      </c>
      <c r="H1763" s="5" t="s">
        <v>355</v>
      </c>
      <c r="I1763" s="5" t="s">
        <v>1397</v>
      </c>
      <c r="J1763" s="10" t="s">
        <v>443</v>
      </c>
      <c r="K1763" s="5" t="s">
        <v>45</v>
      </c>
      <c r="L1763" s="22" t="s">
        <v>1398</v>
      </c>
      <c r="M1763" s="22" t="s">
        <v>1399</v>
      </c>
      <c r="N1763" s="63" t="s">
        <v>41</v>
      </c>
      <c r="O1763" s="2" t="s">
        <v>41</v>
      </c>
      <c r="P1763" s="36">
        <v>45448</v>
      </c>
      <c r="Q1763" s="36" t="str">
        <f>TEXT(Table1[[#This Row],[END DATE ]], "MMMM YYYY")</f>
        <v>June 2024</v>
      </c>
      <c r="R1763" s="21">
        <v>0.4236111111111111</v>
      </c>
      <c r="S1763" s="6">
        <f t="shared" si="84"/>
        <v>45448.416666666664</v>
      </c>
      <c r="T1763" s="6">
        <f t="shared" si="85"/>
        <v>45448.423611111109</v>
      </c>
      <c r="U1763" s="92">
        <f t="shared" si="86"/>
        <v>6.9444444452528842E-3</v>
      </c>
      <c r="V1763" s="2" t="s">
        <v>25</v>
      </c>
      <c r="W1763" s="10" t="s">
        <v>26</v>
      </c>
    </row>
    <row r="1764" spans="1:23" ht="18" customHeight="1" x14ac:dyDescent="0.25">
      <c r="A1764" s="107">
        <v>1764</v>
      </c>
      <c r="B1764" s="3">
        <v>45448</v>
      </c>
      <c r="C1764" s="3" t="str">
        <f>TEXT(Table1[[#This Row],[CALL DATE]], "mmm yyy")</f>
        <v>Jun 2024</v>
      </c>
      <c r="D1764" s="4">
        <v>0.65277777777777779</v>
      </c>
      <c r="E1764" s="4">
        <v>0.65416666666666667</v>
      </c>
      <c r="F1764" s="130">
        <f>Table1[[#This Row],[CALL 
ATTENDED 
TIME]]-Table1[[#This Row],[CALL RECEIVED TIME]]</f>
        <v>1.388888888888884E-3</v>
      </c>
      <c r="G1764" s="17" t="s">
        <v>3651</v>
      </c>
      <c r="H1764" s="5" t="s">
        <v>43</v>
      </c>
      <c r="I1764" s="5" t="s">
        <v>256</v>
      </c>
      <c r="J1764" s="14" t="s">
        <v>77</v>
      </c>
      <c r="K1764" s="5" t="s">
        <v>45</v>
      </c>
      <c r="L1764" s="18" t="s">
        <v>845</v>
      </c>
      <c r="M1764" s="18" t="s">
        <v>1083</v>
      </c>
      <c r="N1764" s="2" t="s">
        <v>41</v>
      </c>
      <c r="O1764" s="2" t="s">
        <v>41</v>
      </c>
      <c r="P1764" s="3">
        <v>45448</v>
      </c>
      <c r="Q1764" s="3" t="str">
        <f>TEXT(Table1[[#This Row],[END DATE ]], "MMMM YYYY")</f>
        <v>June 2024</v>
      </c>
      <c r="R1764" s="4">
        <v>0.66666666666666663</v>
      </c>
      <c r="S1764" s="6">
        <f t="shared" si="84"/>
        <v>45448.652777777781</v>
      </c>
      <c r="T1764" s="6">
        <f t="shared" si="85"/>
        <v>45448.666666666664</v>
      </c>
      <c r="U1764" s="92">
        <f t="shared" si="86"/>
        <v>1.3888888883229811E-2</v>
      </c>
      <c r="V1764" s="2" t="s">
        <v>25</v>
      </c>
      <c r="W1764" s="2" t="s">
        <v>47</v>
      </c>
    </row>
    <row r="1765" spans="1:23" ht="18" customHeight="1" x14ac:dyDescent="0.25">
      <c r="A1765" s="107">
        <v>1765</v>
      </c>
      <c r="B1765" s="3">
        <v>45449</v>
      </c>
      <c r="C1765" s="3" t="str">
        <f>TEXT(Table1[[#This Row],[CALL DATE]], "mmm yyy")</f>
        <v>Jun 2024</v>
      </c>
      <c r="D1765" s="4">
        <v>0.6875</v>
      </c>
      <c r="E1765" s="4">
        <v>0.69444444444444442</v>
      </c>
      <c r="F1765" s="130">
        <f>Table1[[#This Row],[CALL 
ATTENDED 
TIME]]-Table1[[#This Row],[CALL RECEIVED TIME]]</f>
        <v>6.9444444444444198E-3</v>
      </c>
      <c r="G1765" s="24" t="s">
        <v>3494</v>
      </c>
      <c r="H1765" s="8" t="s">
        <v>156</v>
      </c>
      <c r="I1765" s="8" t="s">
        <v>31</v>
      </c>
      <c r="J1765" s="2" t="s">
        <v>77</v>
      </c>
      <c r="K1765" s="5" t="s">
        <v>1608</v>
      </c>
      <c r="L1765" s="18" t="s">
        <v>400</v>
      </c>
      <c r="M1765" s="18" t="s">
        <v>1067</v>
      </c>
      <c r="N1765" s="2" t="s">
        <v>159</v>
      </c>
      <c r="O1765" s="2" t="s">
        <v>41</v>
      </c>
      <c r="P1765" s="3">
        <v>45449</v>
      </c>
      <c r="Q1765" s="3" t="str">
        <f>TEXT(Table1[[#This Row],[END DATE ]], "MMMM YYYY")</f>
        <v>June 2024</v>
      </c>
      <c r="R1765" s="4">
        <v>0.70833333333333337</v>
      </c>
      <c r="S1765" s="6">
        <f t="shared" si="84"/>
        <v>45449.6875</v>
      </c>
      <c r="T1765" s="6">
        <f t="shared" si="85"/>
        <v>45449.708333333336</v>
      </c>
      <c r="U1765" s="92">
        <f t="shared" si="86"/>
        <v>2.0833333335758653E-2</v>
      </c>
      <c r="V1765" s="2" t="s">
        <v>25</v>
      </c>
      <c r="W1765" s="10" t="s">
        <v>26</v>
      </c>
    </row>
    <row r="1766" spans="1:23" ht="18" customHeight="1" x14ac:dyDescent="0.25">
      <c r="A1766" s="107">
        <v>1766</v>
      </c>
      <c r="B1766" s="3">
        <v>45449</v>
      </c>
      <c r="C1766" s="3" t="str">
        <f>TEXT(Table1[[#This Row],[CALL DATE]], "mmm yyy")</f>
        <v>Jun 2024</v>
      </c>
      <c r="D1766" s="4">
        <v>0.38194444444444442</v>
      </c>
      <c r="E1766" s="4">
        <v>0.38541666666666669</v>
      </c>
      <c r="F1766" s="130">
        <f>Table1[[#This Row],[CALL 
ATTENDED 
TIME]]-Table1[[#This Row],[CALL RECEIVED TIME]]</f>
        <v>3.4722222222222654E-3</v>
      </c>
      <c r="G1766" s="17" t="s">
        <v>3651</v>
      </c>
      <c r="H1766" s="5" t="s">
        <v>43</v>
      </c>
      <c r="I1766" s="5" t="s">
        <v>44</v>
      </c>
      <c r="J1766" s="5" t="s">
        <v>38</v>
      </c>
      <c r="K1766" s="5" t="s">
        <v>45</v>
      </c>
      <c r="L1766" s="25" t="s">
        <v>456</v>
      </c>
      <c r="M1766" s="19" t="s">
        <v>46</v>
      </c>
      <c r="N1766" s="2" t="s">
        <v>41</v>
      </c>
      <c r="O1766" s="10" t="s">
        <v>41</v>
      </c>
      <c r="P1766" s="3">
        <v>45449</v>
      </c>
      <c r="Q1766" s="3" t="str">
        <f>TEXT(Table1[[#This Row],[END DATE ]], "MMMM YYYY")</f>
        <v>June 2024</v>
      </c>
      <c r="R1766" s="4">
        <v>0.39583333333333331</v>
      </c>
      <c r="S1766" s="6">
        <f t="shared" si="84"/>
        <v>45449.381944444445</v>
      </c>
      <c r="T1766" s="6">
        <f t="shared" si="85"/>
        <v>45449.395833333336</v>
      </c>
      <c r="U1766" s="92">
        <f t="shared" si="86"/>
        <v>1.3888888890505768E-2</v>
      </c>
      <c r="V1766" s="2" t="s">
        <v>25</v>
      </c>
      <c r="W1766" s="2" t="s">
        <v>47</v>
      </c>
    </row>
    <row r="1767" spans="1:23" ht="18" customHeight="1" x14ac:dyDescent="0.25">
      <c r="A1767" s="107">
        <v>1767</v>
      </c>
      <c r="B1767" s="3">
        <v>45450</v>
      </c>
      <c r="C1767" s="3" t="str">
        <f>TEXT(Table1[[#This Row],[CALL DATE]], "mmm yyy")</f>
        <v>Jun 2024</v>
      </c>
      <c r="D1767" s="4">
        <v>0.59027777777777779</v>
      </c>
      <c r="E1767" s="4">
        <v>0.60416666666666663</v>
      </c>
      <c r="F1767" s="130">
        <f>Table1[[#This Row],[CALL 
ATTENDED 
TIME]]-Table1[[#This Row],[CALL RECEIVED TIME]]</f>
        <v>1.388888888888884E-2</v>
      </c>
      <c r="G1767" s="17" t="s">
        <v>3648</v>
      </c>
      <c r="H1767" s="5" t="s">
        <v>19</v>
      </c>
      <c r="I1767" s="5" t="s">
        <v>87</v>
      </c>
      <c r="J1767" s="5" t="s">
        <v>54</v>
      </c>
      <c r="K1767" s="5" t="s">
        <v>45</v>
      </c>
      <c r="L1767" s="17" t="s">
        <v>1400</v>
      </c>
      <c r="M1767" s="17" t="s">
        <v>1401</v>
      </c>
      <c r="N1767" s="5" t="s">
        <v>41</v>
      </c>
      <c r="O1767" s="5" t="s">
        <v>41</v>
      </c>
      <c r="P1767" s="3">
        <v>45450</v>
      </c>
      <c r="Q1767" s="3" t="str">
        <f>TEXT(Table1[[#This Row],[END DATE ]], "MMMM YYYY")</f>
        <v>June 2024</v>
      </c>
      <c r="R1767" s="4">
        <v>0.62152777777777779</v>
      </c>
      <c r="S1767" s="6">
        <f t="shared" si="84"/>
        <v>45450.590277777781</v>
      </c>
      <c r="T1767" s="6">
        <f t="shared" si="85"/>
        <v>45450.621527777781</v>
      </c>
      <c r="U1767" s="92">
        <f t="shared" si="86"/>
        <v>3.125E-2</v>
      </c>
      <c r="V1767" s="2" t="s">
        <v>25</v>
      </c>
      <c r="W1767" s="2" t="s">
        <v>42</v>
      </c>
    </row>
    <row r="1768" spans="1:23" ht="18" customHeight="1" x14ac:dyDescent="0.25">
      <c r="A1768" s="107">
        <v>1768</v>
      </c>
      <c r="B1768" s="3">
        <v>45450</v>
      </c>
      <c r="C1768" s="3" t="str">
        <f>TEXT(Table1[[#This Row],[CALL DATE]], "mmm yyy")</f>
        <v>Jun 2024</v>
      </c>
      <c r="D1768" s="4">
        <v>0.39930555555555558</v>
      </c>
      <c r="E1768" s="4">
        <v>0.40277777777777773</v>
      </c>
      <c r="F1768" s="130">
        <f>Table1[[#This Row],[CALL 
ATTENDED 
TIME]]-Table1[[#This Row],[CALL RECEIVED TIME]]</f>
        <v>3.4722222222221544E-3</v>
      </c>
      <c r="G1768" s="17" t="s">
        <v>3683</v>
      </c>
      <c r="H1768" s="5" t="s">
        <v>48</v>
      </c>
      <c r="I1768" s="5" t="s">
        <v>49</v>
      </c>
      <c r="J1768" s="5" t="s">
        <v>38</v>
      </c>
      <c r="K1768" s="5" t="s">
        <v>50</v>
      </c>
      <c r="L1768" s="18" t="s">
        <v>51</v>
      </c>
      <c r="M1768" s="19" t="s">
        <v>52</v>
      </c>
      <c r="N1768" s="63" t="s">
        <v>41</v>
      </c>
      <c r="O1768" s="2" t="s">
        <v>41</v>
      </c>
      <c r="P1768" s="3">
        <v>45450</v>
      </c>
      <c r="Q1768" s="3" t="str">
        <f>TEXT(Table1[[#This Row],[END DATE ]], "MMMM YYYY")</f>
        <v>June 2024</v>
      </c>
      <c r="R1768" s="4">
        <v>0.41319444444444442</v>
      </c>
      <c r="S1768" s="6">
        <f t="shared" si="84"/>
        <v>45450.399305555555</v>
      </c>
      <c r="T1768" s="6">
        <f t="shared" si="85"/>
        <v>45450.413194444445</v>
      </c>
      <c r="U1768" s="92">
        <f t="shared" si="86"/>
        <v>1.3888888890505768E-2</v>
      </c>
      <c r="V1768" s="2" t="s">
        <v>25</v>
      </c>
      <c r="W1768" s="10" t="s">
        <v>26</v>
      </c>
    </row>
    <row r="1769" spans="1:23" ht="18" customHeight="1" x14ac:dyDescent="0.25">
      <c r="A1769" s="107">
        <v>1769</v>
      </c>
      <c r="B1769" s="3">
        <v>45451</v>
      </c>
      <c r="C1769" s="3" t="str">
        <f>TEXT(Table1[[#This Row],[CALL DATE]], "mmm yyy")</f>
        <v>Jun 2024</v>
      </c>
      <c r="D1769" s="4">
        <v>0.64583333333333337</v>
      </c>
      <c r="E1769" s="4">
        <v>0.65277777777777779</v>
      </c>
      <c r="F1769" s="130">
        <f>Table1[[#This Row],[CALL 
ATTENDED 
TIME]]-Table1[[#This Row],[CALL RECEIVED TIME]]</f>
        <v>6.9444444444444198E-3</v>
      </c>
      <c r="G1769" s="17" t="s">
        <v>18</v>
      </c>
      <c r="H1769" s="5" t="s">
        <v>19</v>
      </c>
      <c r="I1769" s="5" t="s">
        <v>20</v>
      </c>
      <c r="J1769" s="5" t="s">
        <v>54</v>
      </c>
      <c r="K1769" s="5" t="s">
        <v>45</v>
      </c>
      <c r="L1769" s="17" t="s">
        <v>22</v>
      </c>
      <c r="M1769" s="17" t="s">
        <v>1402</v>
      </c>
      <c r="N1769" s="63" t="s">
        <v>41</v>
      </c>
      <c r="O1769" s="2" t="s">
        <v>41</v>
      </c>
      <c r="P1769" s="3">
        <v>45451</v>
      </c>
      <c r="Q1769" s="3" t="str">
        <f>TEXT(Table1[[#This Row],[END DATE ]], "MMMM YYYY")</f>
        <v>June 2024</v>
      </c>
      <c r="R1769" s="4">
        <v>0.66319444444444442</v>
      </c>
      <c r="S1769" s="6">
        <f t="shared" si="84"/>
        <v>45451.645833333336</v>
      </c>
      <c r="T1769" s="6">
        <f t="shared" si="85"/>
        <v>45451.663194444445</v>
      </c>
      <c r="U1769" s="92">
        <f t="shared" si="86"/>
        <v>1.7361111109494232E-2</v>
      </c>
      <c r="V1769" s="2" t="s">
        <v>25</v>
      </c>
      <c r="W1769" s="10" t="s">
        <v>26</v>
      </c>
    </row>
    <row r="1770" spans="1:23" ht="18" customHeight="1" x14ac:dyDescent="0.25">
      <c r="A1770" s="107">
        <v>1770</v>
      </c>
      <c r="B1770" s="3">
        <v>45451</v>
      </c>
      <c r="C1770" s="3" t="str">
        <f>TEXT(Table1[[#This Row],[CALL DATE]], "mmm yyy")</f>
        <v>Jun 2024</v>
      </c>
      <c r="D1770" s="4">
        <v>0.77430555555555547</v>
      </c>
      <c r="E1770" s="4">
        <v>0.77777777777777779</v>
      </c>
      <c r="F1770" s="130">
        <f>Table1[[#This Row],[CALL 
ATTENDED 
TIME]]-Table1[[#This Row],[CALL RECEIVED TIME]]</f>
        <v>3.4722222222223209E-3</v>
      </c>
      <c r="G1770" s="24" t="s">
        <v>3494</v>
      </c>
      <c r="H1770" s="8" t="s">
        <v>31</v>
      </c>
      <c r="I1770" s="8" t="s">
        <v>32</v>
      </c>
      <c r="J1770" s="2" t="s">
        <v>21</v>
      </c>
      <c r="K1770" s="5" t="s">
        <v>1608</v>
      </c>
      <c r="L1770" s="18" t="s">
        <v>517</v>
      </c>
      <c r="M1770" s="18" t="s">
        <v>1403</v>
      </c>
      <c r="N1770" s="2" t="s">
        <v>159</v>
      </c>
      <c r="O1770" s="2" t="s">
        <v>41</v>
      </c>
      <c r="P1770" s="3">
        <v>45451</v>
      </c>
      <c r="Q1770" s="3" t="str">
        <f>TEXT(Table1[[#This Row],[END DATE ]], "MMMM YYYY")</f>
        <v>June 2024</v>
      </c>
      <c r="R1770" s="4">
        <v>0.78472222222222221</v>
      </c>
      <c r="S1770" s="6">
        <f t="shared" si="84"/>
        <v>45451.774305555555</v>
      </c>
      <c r="T1770" s="6">
        <f t="shared" si="85"/>
        <v>45451.784722222219</v>
      </c>
      <c r="U1770" s="92">
        <f t="shared" si="86"/>
        <v>1.0416666664241347E-2</v>
      </c>
      <c r="V1770" s="2" t="s">
        <v>25</v>
      </c>
      <c r="W1770" s="10" t="s">
        <v>26</v>
      </c>
    </row>
    <row r="1771" spans="1:23" ht="18" customHeight="1" x14ac:dyDescent="0.25">
      <c r="A1771" s="107">
        <v>1771</v>
      </c>
      <c r="B1771" s="3">
        <v>45452</v>
      </c>
      <c r="C1771" s="3" t="str">
        <f>TEXT(Table1[[#This Row],[CALL DATE]], "mmm yyy")</f>
        <v>Jun 2024</v>
      </c>
      <c r="D1771" s="4">
        <v>0.4236111111111111</v>
      </c>
      <c r="E1771" s="4">
        <v>0.42708333333333331</v>
      </c>
      <c r="F1771" s="130">
        <f>Table1[[#This Row],[CALL 
ATTENDED 
TIME]]-Table1[[#This Row],[CALL RECEIVED TIME]]</f>
        <v>3.4722222222222099E-3</v>
      </c>
      <c r="G1771" s="17" t="s">
        <v>3641</v>
      </c>
      <c r="H1771" s="5" t="s">
        <v>36</v>
      </c>
      <c r="I1771" s="5" t="s">
        <v>37</v>
      </c>
      <c r="J1771" s="5" t="s">
        <v>38</v>
      </c>
      <c r="K1771" s="5" t="s">
        <v>1608</v>
      </c>
      <c r="L1771" s="17" t="s">
        <v>654</v>
      </c>
      <c r="M1771" s="17" t="s">
        <v>1404</v>
      </c>
      <c r="N1771" s="5" t="s">
        <v>41</v>
      </c>
      <c r="O1771" s="5" t="s">
        <v>41</v>
      </c>
      <c r="P1771" s="3">
        <v>45452</v>
      </c>
      <c r="Q1771" s="3" t="str">
        <f>TEXT(Table1[[#This Row],[END DATE ]], "MMMM YYYY")</f>
        <v>June 2024</v>
      </c>
      <c r="R1771" s="4">
        <v>0.44444444444444442</v>
      </c>
      <c r="S1771" s="6">
        <f t="shared" si="84"/>
        <v>45452.423611111109</v>
      </c>
      <c r="T1771" s="6">
        <f t="shared" si="85"/>
        <v>45452.444444444445</v>
      </c>
      <c r="U1771" s="92">
        <f t="shared" si="86"/>
        <v>2.0833333335758653E-2</v>
      </c>
      <c r="V1771" s="2" t="s">
        <v>25</v>
      </c>
      <c r="W1771" s="2" t="s">
        <v>42</v>
      </c>
    </row>
    <row r="1772" spans="1:23" ht="18" customHeight="1" x14ac:dyDescent="0.25">
      <c r="A1772" s="107">
        <v>1772</v>
      </c>
      <c r="B1772" s="3">
        <v>45452</v>
      </c>
      <c r="C1772" s="3" t="str">
        <f>TEXT(Table1[[#This Row],[CALL DATE]], "mmm yyy")</f>
        <v>Jun 2024</v>
      </c>
      <c r="D1772" s="4">
        <v>0.64583333333333337</v>
      </c>
      <c r="E1772" s="4">
        <v>0.65277777777777779</v>
      </c>
      <c r="F1772" s="130">
        <f>Table1[[#This Row],[CALL 
ATTENDED 
TIME]]-Table1[[#This Row],[CALL RECEIVED TIME]]</f>
        <v>6.9444444444444198E-3</v>
      </c>
      <c r="G1772" s="17" t="s">
        <v>3651</v>
      </c>
      <c r="H1772" s="5" t="s">
        <v>43</v>
      </c>
      <c r="I1772" s="5" t="s">
        <v>44</v>
      </c>
      <c r="J1772" s="5" t="s">
        <v>38</v>
      </c>
      <c r="K1772" s="5" t="s">
        <v>45</v>
      </c>
      <c r="L1772" s="17" t="s">
        <v>656</v>
      </c>
      <c r="M1772" s="17" t="s">
        <v>657</v>
      </c>
      <c r="N1772" s="5" t="s">
        <v>41</v>
      </c>
      <c r="O1772" s="5" t="s">
        <v>41</v>
      </c>
      <c r="P1772" s="3">
        <v>45452</v>
      </c>
      <c r="Q1772" s="3" t="str">
        <f>TEXT(Table1[[#This Row],[END DATE ]], "MMMM YYYY")</f>
        <v>June 2024</v>
      </c>
      <c r="R1772" s="4">
        <v>0.65972222222222221</v>
      </c>
      <c r="S1772" s="6">
        <f t="shared" si="84"/>
        <v>45452.645833333336</v>
      </c>
      <c r="T1772" s="6">
        <f t="shared" si="85"/>
        <v>45452.659722222219</v>
      </c>
      <c r="U1772" s="92">
        <f t="shared" si="86"/>
        <v>1.3888888883229811E-2</v>
      </c>
      <c r="V1772" s="2" t="s">
        <v>25</v>
      </c>
      <c r="W1772" s="2" t="s">
        <v>47</v>
      </c>
    </row>
    <row r="1773" spans="1:23" ht="18" customHeight="1" x14ac:dyDescent="0.25">
      <c r="A1773" s="107">
        <v>1773</v>
      </c>
      <c r="B1773" s="3">
        <v>45453</v>
      </c>
      <c r="C1773" s="3" t="str">
        <f>TEXT(Table1[[#This Row],[CALL DATE]], "mmm yyy")</f>
        <v>Jun 2024</v>
      </c>
      <c r="D1773" s="4">
        <v>0.43055555555555558</v>
      </c>
      <c r="E1773" s="4">
        <v>0.4375</v>
      </c>
      <c r="F1773" s="130">
        <f>Table1[[#This Row],[CALL 
ATTENDED 
TIME]]-Table1[[#This Row],[CALL RECEIVED TIME]]</f>
        <v>6.9444444444444198E-3</v>
      </c>
      <c r="G1773" s="17" t="s">
        <v>3649</v>
      </c>
      <c r="H1773" s="5" t="s">
        <v>19</v>
      </c>
      <c r="I1773" s="5" t="s">
        <v>149</v>
      </c>
      <c r="J1773" s="5" t="s">
        <v>54</v>
      </c>
      <c r="K1773" s="5" t="s">
        <v>45</v>
      </c>
      <c r="L1773" s="17" t="s">
        <v>260</v>
      </c>
      <c r="M1773" s="17" t="s">
        <v>1405</v>
      </c>
      <c r="N1773" s="5" t="s">
        <v>3335</v>
      </c>
      <c r="O1773" s="5" t="s">
        <v>41</v>
      </c>
      <c r="P1773" s="3">
        <v>45453</v>
      </c>
      <c r="Q1773" s="3" t="str">
        <f>TEXT(Table1[[#This Row],[END DATE ]], "MMMM YYYY")</f>
        <v>June 2024</v>
      </c>
      <c r="R1773" s="4">
        <v>0.4548611111111111</v>
      </c>
      <c r="S1773" s="6">
        <f t="shared" si="84"/>
        <v>45453.430555555555</v>
      </c>
      <c r="T1773" s="6">
        <f t="shared" si="85"/>
        <v>45453.454861111109</v>
      </c>
      <c r="U1773" s="92">
        <f t="shared" si="86"/>
        <v>2.4305555554747116E-2</v>
      </c>
      <c r="V1773" s="2" t="s">
        <v>25</v>
      </c>
      <c r="W1773" s="2" t="s">
        <v>42</v>
      </c>
    </row>
    <row r="1774" spans="1:23" ht="18" customHeight="1" x14ac:dyDescent="0.25">
      <c r="A1774" s="107">
        <v>1774</v>
      </c>
      <c r="B1774" s="3">
        <v>45453</v>
      </c>
      <c r="C1774" s="3" t="str">
        <f>TEXT(Table1[[#This Row],[CALL DATE]], "mmm yyy")</f>
        <v>Jun 2024</v>
      </c>
      <c r="D1774" s="4">
        <v>0.34375</v>
      </c>
      <c r="E1774" s="4">
        <v>0.34722222222222227</v>
      </c>
      <c r="F1774" s="130">
        <f>Table1[[#This Row],[CALL 
ATTENDED 
TIME]]-Table1[[#This Row],[CALL RECEIVED TIME]]</f>
        <v>3.4722222222222654E-3</v>
      </c>
      <c r="G1774" s="17" t="s">
        <v>3651</v>
      </c>
      <c r="H1774" s="5" t="s">
        <v>43</v>
      </c>
      <c r="I1774" s="5" t="s">
        <v>44</v>
      </c>
      <c r="J1774" s="2" t="s">
        <v>171</v>
      </c>
      <c r="K1774" s="5" t="s">
        <v>45</v>
      </c>
      <c r="L1774" s="18" t="s">
        <v>845</v>
      </c>
      <c r="M1774" s="18" t="s">
        <v>542</v>
      </c>
      <c r="N1774" s="23" t="s">
        <v>3486</v>
      </c>
      <c r="O1774" s="23" t="s">
        <v>41</v>
      </c>
      <c r="P1774" s="3">
        <v>45453</v>
      </c>
      <c r="Q1774" s="3" t="str">
        <f>TEXT(Table1[[#This Row],[END DATE ]], "MMMM YYYY")</f>
        <v>June 2024</v>
      </c>
      <c r="R1774" s="4">
        <v>0.36458333333333331</v>
      </c>
      <c r="S1774" s="6">
        <f t="shared" si="84"/>
        <v>45453.34375</v>
      </c>
      <c r="T1774" s="6">
        <f t="shared" si="85"/>
        <v>45453.364583333336</v>
      </c>
      <c r="U1774" s="92">
        <f t="shared" si="86"/>
        <v>2.0833333335758653E-2</v>
      </c>
      <c r="V1774" s="2" t="s">
        <v>25</v>
      </c>
      <c r="W1774" s="2" t="s">
        <v>47</v>
      </c>
    </row>
    <row r="1775" spans="1:23" ht="18" customHeight="1" x14ac:dyDescent="0.25">
      <c r="A1775" s="107">
        <v>1775</v>
      </c>
      <c r="B1775" s="3">
        <v>45453</v>
      </c>
      <c r="C1775" s="3" t="str">
        <f>TEXT(Table1[[#This Row],[CALL DATE]], "mmm yyy")</f>
        <v>Jun 2024</v>
      </c>
      <c r="D1775" s="4">
        <v>0.375</v>
      </c>
      <c r="E1775" s="4">
        <v>0.375</v>
      </c>
      <c r="F1775" s="130">
        <f>Table1[[#This Row],[CALL 
ATTENDED 
TIME]]-Table1[[#This Row],[CALL RECEIVED TIME]]</f>
        <v>0</v>
      </c>
      <c r="G1775" s="17" t="s">
        <v>3651</v>
      </c>
      <c r="H1775" s="5" t="s">
        <v>43</v>
      </c>
      <c r="I1775" s="5" t="s">
        <v>44</v>
      </c>
      <c r="J1775" s="2" t="s">
        <v>171</v>
      </c>
      <c r="K1775" s="5" t="s">
        <v>45</v>
      </c>
      <c r="L1775" s="18" t="s">
        <v>845</v>
      </c>
      <c r="M1775" s="18" t="s">
        <v>543</v>
      </c>
      <c r="N1775" s="23" t="s">
        <v>41</v>
      </c>
      <c r="O1775" s="23" t="s">
        <v>41</v>
      </c>
      <c r="P1775" s="3">
        <v>45453</v>
      </c>
      <c r="Q1775" s="3" t="str">
        <f>TEXT(Table1[[#This Row],[END DATE ]], "MMMM YYYY")</f>
        <v>June 2024</v>
      </c>
      <c r="R1775" s="4">
        <v>0.39583333333333331</v>
      </c>
      <c r="S1775" s="6">
        <f t="shared" si="84"/>
        <v>45453.375</v>
      </c>
      <c r="T1775" s="6">
        <f t="shared" si="85"/>
        <v>45453.395833333336</v>
      </c>
      <c r="U1775" s="92">
        <f t="shared" si="86"/>
        <v>2.0833333335758653E-2</v>
      </c>
      <c r="V1775" s="2" t="s">
        <v>25</v>
      </c>
      <c r="W1775" s="2" t="s">
        <v>47</v>
      </c>
    </row>
    <row r="1776" spans="1:23" ht="18" customHeight="1" x14ac:dyDescent="0.25">
      <c r="A1776" s="107">
        <v>1776</v>
      </c>
      <c r="B1776" s="3">
        <v>45454</v>
      </c>
      <c r="C1776" s="3" t="str">
        <f>TEXT(Table1[[#This Row],[CALL DATE]], "mmm yyy")</f>
        <v>Jun 2024</v>
      </c>
      <c r="D1776" s="4">
        <v>0.44444444444444442</v>
      </c>
      <c r="E1776" s="4">
        <v>0.4513888888888889</v>
      </c>
      <c r="F1776" s="130">
        <f>Table1[[#This Row],[CALL 
ATTENDED 
TIME]]-Table1[[#This Row],[CALL RECEIVED TIME]]</f>
        <v>6.9444444444444753E-3</v>
      </c>
      <c r="G1776" s="17" t="s">
        <v>3641</v>
      </c>
      <c r="H1776" s="5" t="s">
        <v>36</v>
      </c>
      <c r="I1776" s="5" t="s">
        <v>37</v>
      </c>
      <c r="J1776" s="5" t="s">
        <v>54</v>
      </c>
      <c r="K1776" s="10" t="s">
        <v>45</v>
      </c>
      <c r="L1776" s="17" t="s">
        <v>22</v>
      </c>
      <c r="M1776" s="17" t="s">
        <v>1406</v>
      </c>
      <c r="N1776" s="5" t="s">
        <v>41</v>
      </c>
      <c r="O1776" s="5" t="s">
        <v>41</v>
      </c>
      <c r="P1776" s="3">
        <v>45454</v>
      </c>
      <c r="Q1776" s="3" t="str">
        <f>TEXT(Table1[[#This Row],[END DATE ]], "MMMM YYYY")</f>
        <v>June 2024</v>
      </c>
      <c r="R1776" s="4">
        <v>0.4861111111111111</v>
      </c>
      <c r="S1776" s="6">
        <f t="shared" si="84"/>
        <v>45454.444444444445</v>
      </c>
      <c r="T1776" s="6">
        <f t="shared" si="85"/>
        <v>45454.486111111109</v>
      </c>
      <c r="U1776" s="92">
        <f t="shared" si="86"/>
        <v>4.1666666664241347E-2</v>
      </c>
      <c r="V1776" s="2" t="s">
        <v>25</v>
      </c>
      <c r="W1776" s="2" t="s">
        <v>42</v>
      </c>
    </row>
    <row r="1777" spans="1:23" ht="18" customHeight="1" x14ac:dyDescent="0.25">
      <c r="A1777" s="107">
        <v>1777</v>
      </c>
      <c r="B1777" s="3">
        <v>45455</v>
      </c>
      <c r="C1777" s="3" t="str">
        <f>TEXT(Table1[[#This Row],[CALL DATE]], "mmm yyy")</f>
        <v>Jun 2024</v>
      </c>
      <c r="D1777" s="21">
        <v>0.4861111111111111</v>
      </c>
      <c r="E1777" s="21">
        <v>0.48958333333333331</v>
      </c>
      <c r="F1777" s="130">
        <f>Table1[[#This Row],[CALL 
ATTENDED 
TIME]]-Table1[[#This Row],[CALL RECEIVED TIME]]</f>
        <v>3.4722222222222099E-3</v>
      </c>
      <c r="G1777" s="17" t="s">
        <v>3654</v>
      </c>
      <c r="H1777" s="5" t="s">
        <v>132</v>
      </c>
      <c r="I1777" s="5" t="s">
        <v>733</v>
      </c>
      <c r="J1777" s="2" t="s">
        <v>171</v>
      </c>
      <c r="K1777" s="2" t="s">
        <v>162</v>
      </c>
      <c r="L1777" s="17" t="s">
        <v>1407</v>
      </c>
      <c r="M1777" s="25" t="s">
        <v>1408</v>
      </c>
      <c r="N1777" s="63" t="s">
        <v>41</v>
      </c>
      <c r="O1777" s="2" t="s">
        <v>41</v>
      </c>
      <c r="P1777" s="3">
        <v>45455</v>
      </c>
      <c r="Q1777" s="3" t="str">
        <f>TEXT(Table1[[#This Row],[END DATE ]], "MMMM YYYY")</f>
        <v>June 2024</v>
      </c>
      <c r="R1777" s="4">
        <v>0.52083333333333337</v>
      </c>
      <c r="S1777" s="6">
        <f t="shared" si="84"/>
        <v>45455.486111111109</v>
      </c>
      <c r="T1777" s="6">
        <f t="shared" si="85"/>
        <v>45455.520833333336</v>
      </c>
      <c r="U1777" s="92">
        <f t="shared" si="86"/>
        <v>3.4722222226264421E-2</v>
      </c>
      <c r="V1777" s="2" t="s">
        <v>25</v>
      </c>
      <c r="W1777" s="10" t="s">
        <v>26</v>
      </c>
    </row>
    <row r="1778" spans="1:23" ht="18" customHeight="1" x14ac:dyDescent="0.25">
      <c r="A1778" s="107">
        <v>1778</v>
      </c>
      <c r="B1778" s="3">
        <v>45455</v>
      </c>
      <c r="C1778" s="3" t="str">
        <f>TEXT(Table1[[#This Row],[CALL DATE]], "mmm yyy")</f>
        <v>Jun 2024</v>
      </c>
      <c r="D1778" s="4">
        <v>0.36805555555555558</v>
      </c>
      <c r="E1778" s="4">
        <v>0.37152777777777779</v>
      </c>
      <c r="F1778" s="130">
        <f>Table1[[#This Row],[CALL 
ATTENDED 
TIME]]-Table1[[#This Row],[CALL RECEIVED TIME]]</f>
        <v>3.4722222222222099E-3</v>
      </c>
      <c r="G1778" s="17" t="s">
        <v>120</v>
      </c>
      <c r="H1778" s="5" t="s">
        <v>121</v>
      </c>
      <c r="I1778" s="5" t="s">
        <v>1236</v>
      </c>
      <c r="J1778" s="2" t="s">
        <v>77</v>
      </c>
      <c r="K1778" s="5" t="s">
        <v>45</v>
      </c>
      <c r="L1778" s="18" t="s">
        <v>1409</v>
      </c>
      <c r="M1778" s="19" t="s">
        <v>1410</v>
      </c>
      <c r="N1778" s="63" t="s">
        <v>41</v>
      </c>
      <c r="O1778" s="2" t="s">
        <v>41</v>
      </c>
      <c r="P1778" s="3">
        <v>45455</v>
      </c>
      <c r="Q1778" s="3" t="str">
        <f>TEXT(Table1[[#This Row],[END DATE ]], "MMMM YYYY")</f>
        <v>June 2024</v>
      </c>
      <c r="R1778" s="4">
        <v>0.38541666666666669</v>
      </c>
      <c r="S1778" s="6">
        <f t="shared" si="84"/>
        <v>45455.368055555555</v>
      </c>
      <c r="T1778" s="6">
        <f t="shared" si="85"/>
        <v>45455.385416666664</v>
      </c>
      <c r="U1778" s="92">
        <f t="shared" si="86"/>
        <v>1.7361111109494232E-2</v>
      </c>
      <c r="V1778" s="2" t="s">
        <v>25</v>
      </c>
      <c r="W1778" s="10" t="s">
        <v>26</v>
      </c>
    </row>
    <row r="1779" spans="1:23" ht="18" customHeight="1" x14ac:dyDescent="0.25">
      <c r="A1779" s="107">
        <v>1779</v>
      </c>
      <c r="B1779" s="3">
        <v>45455</v>
      </c>
      <c r="C1779" s="3" t="str">
        <f>TEXT(Table1[[#This Row],[CALL DATE]], "mmm yyy")</f>
        <v>Jun 2024</v>
      </c>
      <c r="D1779" s="4">
        <v>0.625</v>
      </c>
      <c r="E1779" s="4">
        <v>0.63194444444444442</v>
      </c>
      <c r="F1779" s="130">
        <f>Table1[[#This Row],[CALL 
ATTENDED 
TIME]]-Table1[[#This Row],[CALL RECEIVED TIME]]</f>
        <v>6.9444444444444198E-3</v>
      </c>
      <c r="G1779" s="17" t="s">
        <v>3654</v>
      </c>
      <c r="H1779" s="5" t="s">
        <v>132</v>
      </c>
      <c r="I1779" s="5" t="s">
        <v>133</v>
      </c>
      <c r="J1779" s="2" t="s">
        <v>77</v>
      </c>
      <c r="K1779" s="2" t="s">
        <v>162</v>
      </c>
      <c r="L1779" s="18" t="s">
        <v>232</v>
      </c>
      <c r="M1779" s="18" t="s">
        <v>1411</v>
      </c>
      <c r="N1779" s="63" t="s">
        <v>41</v>
      </c>
      <c r="O1779" s="2" t="s">
        <v>41</v>
      </c>
      <c r="P1779" s="3">
        <v>45455</v>
      </c>
      <c r="Q1779" s="3" t="str">
        <f>TEXT(Table1[[#This Row],[END DATE ]], "MMMM YYYY")</f>
        <v>June 2024</v>
      </c>
      <c r="R1779" s="4">
        <v>0.66666666666666663</v>
      </c>
      <c r="S1779" s="6">
        <f t="shared" si="84"/>
        <v>45455.625</v>
      </c>
      <c r="T1779" s="6">
        <f t="shared" si="85"/>
        <v>45455.666666666664</v>
      </c>
      <c r="U1779" s="92">
        <f t="shared" si="86"/>
        <v>4.1666666664241347E-2</v>
      </c>
      <c r="V1779" s="2" t="s">
        <v>25</v>
      </c>
      <c r="W1779" s="10" t="s">
        <v>26</v>
      </c>
    </row>
    <row r="1780" spans="1:23" ht="18" customHeight="1" x14ac:dyDescent="0.25">
      <c r="A1780" s="107">
        <v>1780</v>
      </c>
      <c r="B1780" s="3">
        <v>45455</v>
      </c>
      <c r="C1780" s="3" t="str">
        <f>TEXT(Table1[[#This Row],[CALL DATE]], "mmm yyy")</f>
        <v>Jun 2024</v>
      </c>
      <c r="D1780" s="4">
        <v>0.28125</v>
      </c>
      <c r="E1780" s="4">
        <v>0.28472222222222221</v>
      </c>
      <c r="F1780" s="130">
        <f>Table1[[#This Row],[CALL 
ATTENDED 
TIME]]-Table1[[#This Row],[CALL RECEIVED TIME]]</f>
        <v>3.4722222222222099E-3</v>
      </c>
      <c r="G1780" s="17" t="s">
        <v>3683</v>
      </c>
      <c r="H1780" s="2" t="s">
        <v>48</v>
      </c>
      <c r="I1780" s="2" t="s">
        <v>49</v>
      </c>
      <c r="J1780" s="2" t="s">
        <v>21</v>
      </c>
      <c r="K1780" s="2" t="s">
        <v>50</v>
      </c>
      <c r="L1780" s="18" t="s">
        <v>1412</v>
      </c>
      <c r="M1780" s="18" t="s">
        <v>1413</v>
      </c>
      <c r="N1780" s="63" t="s">
        <v>41</v>
      </c>
      <c r="O1780" s="2" t="s">
        <v>41</v>
      </c>
      <c r="P1780" s="3">
        <v>45455</v>
      </c>
      <c r="Q1780" s="3" t="str">
        <f>TEXT(Table1[[#This Row],[END DATE ]], "MMMM YYYY")</f>
        <v>June 2024</v>
      </c>
      <c r="R1780" s="4">
        <v>0.29166666666666669</v>
      </c>
      <c r="S1780" s="6">
        <f t="shared" si="84"/>
        <v>45455.28125</v>
      </c>
      <c r="T1780" s="6">
        <f t="shared" si="85"/>
        <v>45455.291666666664</v>
      </c>
      <c r="U1780" s="92">
        <f t="shared" si="86"/>
        <v>1.0416666664241347E-2</v>
      </c>
      <c r="V1780" s="2" t="s">
        <v>25</v>
      </c>
      <c r="W1780" s="10" t="s">
        <v>26</v>
      </c>
    </row>
    <row r="1781" spans="1:23" ht="18" customHeight="1" x14ac:dyDescent="0.25">
      <c r="A1781" s="107">
        <v>1781</v>
      </c>
      <c r="B1781" s="3">
        <v>45455</v>
      </c>
      <c r="C1781" s="3" t="str">
        <f>TEXT(Table1[[#This Row],[CALL DATE]], "mmm yyy")</f>
        <v>Jun 2024</v>
      </c>
      <c r="D1781" s="4">
        <v>0.29166666666666669</v>
      </c>
      <c r="E1781" s="4">
        <v>0.2951388888888889</v>
      </c>
      <c r="F1781" s="130">
        <f>Table1[[#This Row],[CALL 
ATTENDED 
TIME]]-Table1[[#This Row],[CALL RECEIVED TIME]]</f>
        <v>3.4722222222222099E-3</v>
      </c>
      <c r="G1781" s="17" t="s">
        <v>3651</v>
      </c>
      <c r="H1781" s="2" t="s">
        <v>43</v>
      </c>
      <c r="I1781" s="5" t="s">
        <v>44</v>
      </c>
      <c r="J1781" s="2" t="s">
        <v>21</v>
      </c>
      <c r="K1781" s="5" t="s">
        <v>45</v>
      </c>
      <c r="L1781" s="18" t="s">
        <v>845</v>
      </c>
      <c r="M1781" s="18" t="s">
        <v>1374</v>
      </c>
      <c r="N1781" s="2" t="s">
        <v>41</v>
      </c>
      <c r="O1781" s="2" t="s">
        <v>41</v>
      </c>
      <c r="P1781" s="3">
        <v>45455</v>
      </c>
      <c r="Q1781" s="3" t="str">
        <f>TEXT(Table1[[#This Row],[END DATE ]], "MMMM YYYY")</f>
        <v>June 2024</v>
      </c>
      <c r="R1781" s="4">
        <v>0.30555555555555552</v>
      </c>
      <c r="S1781" s="6">
        <f t="shared" si="84"/>
        <v>45455.291666666664</v>
      </c>
      <c r="T1781" s="6">
        <f t="shared" si="85"/>
        <v>45455.305555555555</v>
      </c>
      <c r="U1781" s="92">
        <f t="shared" si="86"/>
        <v>1.3888888890505768E-2</v>
      </c>
      <c r="V1781" s="2" t="s">
        <v>25</v>
      </c>
      <c r="W1781" s="2" t="s">
        <v>47</v>
      </c>
    </row>
    <row r="1782" spans="1:23" ht="18" customHeight="1" x14ac:dyDescent="0.25">
      <c r="A1782" s="107">
        <v>1782</v>
      </c>
      <c r="B1782" s="36">
        <v>45455</v>
      </c>
      <c r="C1782" s="36" t="str">
        <f>TEXT(Table1[[#This Row],[CALL DATE]], "mmm yyy")</f>
        <v>Jun 2024</v>
      </c>
      <c r="D1782" s="21">
        <v>0.63888888888888895</v>
      </c>
      <c r="E1782" s="21">
        <v>0.64236111111111105</v>
      </c>
      <c r="F1782" s="130">
        <f>Table1[[#This Row],[CALL 
ATTENDED 
TIME]]-Table1[[#This Row],[CALL RECEIVED TIME]]</f>
        <v>3.4722222222220989E-3</v>
      </c>
      <c r="G1782" s="17" t="s">
        <v>57</v>
      </c>
      <c r="H1782" s="5" t="s">
        <v>27</v>
      </c>
      <c r="I1782" s="5" t="s">
        <v>58</v>
      </c>
      <c r="J1782" s="10" t="s">
        <v>443</v>
      </c>
      <c r="K1782" s="2" t="s">
        <v>162</v>
      </c>
      <c r="L1782" s="25" t="s">
        <v>684</v>
      </c>
      <c r="M1782" s="22" t="s">
        <v>716</v>
      </c>
      <c r="N1782" s="23" t="s">
        <v>41</v>
      </c>
      <c r="O1782" s="23" t="s">
        <v>41</v>
      </c>
      <c r="P1782" s="36">
        <v>45455</v>
      </c>
      <c r="Q1782" s="36" t="str">
        <f>TEXT(Table1[[#This Row],[END DATE ]], "MMMM YYYY")</f>
        <v>June 2024</v>
      </c>
      <c r="R1782" s="21">
        <v>0.64583333333333337</v>
      </c>
      <c r="S1782" s="6">
        <f t="shared" si="84"/>
        <v>45455.638888888891</v>
      </c>
      <c r="T1782" s="6">
        <f t="shared" si="85"/>
        <v>45455.645833333336</v>
      </c>
      <c r="U1782" s="92">
        <f t="shared" si="86"/>
        <v>6.9444444452528842E-3</v>
      </c>
      <c r="V1782" s="2" t="s">
        <v>25</v>
      </c>
      <c r="W1782" s="10" t="s">
        <v>47</v>
      </c>
    </row>
    <row r="1783" spans="1:23" ht="18" customHeight="1" x14ac:dyDescent="0.25">
      <c r="A1783" s="107">
        <v>1783</v>
      </c>
      <c r="B1783" s="3">
        <v>45455</v>
      </c>
      <c r="C1783" s="3" t="str">
        <f>TEXT(Table1[[#This Row],[CALL DATE]], "mmm yyy")</f>
        <v>Jun 2024</v>
      </c>
      <c r="D1783" s="4">
        <v>0.41666666666666702</v>
      </c>
      <c r="E1783" s="4">
        <v>0.42361111111111099</v>
      </c>
      <c r="F1783" s="130">
        <f>Table1[[#This Row],[CALL 
ATTENDED 
TIME]]-Table1[[#This Row],[CALL RECEIVED TIME]]</f>
        <v>6.9444444444439757E-3</v>
      </c>
      <c r="G1783" s="17" t="s">
        <v>57</v>
      </c>
      <c r="H1783" s="5" t="s">
        <v>27</v>
      </c>
      <c r="I1783" s="5" t="s">
        <v>58</v>
      </c>
      <c r="J1783" s="2" t="s">
        <v>443</v>
      </c>
      <c r="K1783" s="5" t="s">
        <v>141</v>
      </c>
      <c r="L1783" s="18" t="s">
        <v>910</v>
      </c>
      <c r="M1783" s="18" t="s">
        <v>911</v>
      </c>
      <c r="N1783" s="9" t="s">
        <v>41</v>
      </c>
      <c r="O1783" s="9" t="s">
        <v>41</v>
      </c>
      <c r="P1783" s="3">
        <v>45455</v>
      </c>
      <c r="Q1783" s="3" t="str">
        <f>TEXT(Table1[[#This Row],[END DATE ]], "MMMM YYYY")</f>
        <v>June 2024</v>
      </c>
      <c r="R1783" s="4">
        <v>0.42013888888888901</v>
      </c>
      <c r="S1783" s="6">
        <f t="shared" si="84"/>
        <v>45455.416666666664</v>
      </c>
      <c r="T1783" s="6">
        <f t="shared" si="85"/>
        <v>45455.420138888891</v>
      </c>
      <c r="U1783" s="92">
        <f t="shared" si="86"/>
        <v>3.4722222262644209E-3</v>
      </c>
      <c r="V1783" s="2" t="s">
        <v>25</v>
      </c>
      <c r="W1783" s="2" t="s">
        <v>47</v>
      </c>
    </row>
    <row r="1784" spans="1:23" ht="18" customHeight="1" x14ac:dyDescent="0.25">
      <c r="A1784" s="107">
        <v>1784</v>
      </c>
      <c r="B1784" s="3">
        <v>45455</v>
      </c>
      <c r="C1784" s="3" t="str">
        <f>TEXT(Table1[[#This Row],[CALL DATE]], "mmm yyy")</f>
        <v>Jun 2024</v>
      </c>
      <c r="D1784" s="4">
        <v>0.45833333333333298</v>
      </c>
      <c r="E1784" s="4">
        <v>0.46527777777777801</v>
      </c>
      <c r="F1784" s="130">
        <f>Table1[[#This Row],[CALL 
ATTENDED 
TIME]]-Table1[[#This Row],[CALL RECEIVED TIME]]</f>
        <v>6.9444444444450304E-3</v>
      </c>
      <c r="G1784" s="17" t="s">
        <v>57</v>
      </c>
      <c r="H1784" s="5" t="s">
        <v>27</v>
      </c>
      <c r="I1784" s="5" t="s">
        <v>58</v>
      </c>
      <c r="J1784" s="2" t="s">
        <v>443</v>
      </c>
      <c r="K1784" s="5" t="s">
        <v>1608</v>
      </c>
      <c r="L1784" s="18" t="s">
        <v>912</v>
      </c>
      <c r="M1784" s="18" t="s">
        <v>911</v>
      </c>
      <c r="N1784" s="9" t="s">
        <v>41</v>
      </c>
      <c r="O1784" s="9" t="s">
        <v>41</v>
      </c>
      <c r="P1784" s="3">
        <v>45455</v>
      </c>
      <c r="Q1784" s="3" t="str">
        <f>TEXT(Table1[[#This Row],[END DATE ]], "MMMM YYYY")</f>
        <v>June 2024</v>
      </c>
      <c r="R1784" s="4">
        <v>0.46180555555555602</v>
      </c>
      <c r="S1784" s="6">
        <f t="shared" si="84"/>
        <v>45455.458333333336</v>
      </c>
      <c r="T1784" s="6">
        <f t="shared" si="85"/>
        <v>45455.461805555555</v>
      </c>
      <c r="U1784" s="92">
        <f t="shared" si="86"/>
        <v>3.4722222189884633E-3</v>
      </c>
      <c r="V1784" s="2" t="s">
        <v>25</v>
      </c>
      <c r="W1784" s="2" t="s">
        <v>47</v>
      </c>
    </row>
    <row r="1785" spans="1:23" ht="18" customHeight="1" x14ac:dyDescent="0.25">
      <c r="A1785" s="107">
        <v>1785</v>
      </c>
      <c r="B1785" s="3">
        <v>45456</v>
      </c>
      <c r="C1785" s="3" t="str">
        <f>TEXT(Table1[[#This Row],[CALL DATE]], "mmm yyy")</f>
        <v>Jun 2024</v>
      </c>
      <c r="D1785" s="4">
        <v>0.51388888888888895</v>
      </c>
      <c r="E1785" s="4">
        <v>0.52083333333333337</v>
      </c>
      <c r="F1785" s="130">
        <f>Table1[[#This Row],[CALL 
ATTENDED 
TIME]]-Table1[[#This Row],[CALL RECEIVED TIME]]</f>
        <v>6.9444444444444198E-3</v>
      </c>
      <c r="G1785" s="17" t="s">
        <v>3633</v>
      </c>
      <c r="H1785" s="5" t="s">
        <v>477</v>
      </c>
      <c r="I1785" s="5" t="s">
        <v>478</v>
      </c>
      <c r="J1785" s="5" t="s">
        <v>54</v>
      </c>
      <c r="K1785" s="5" t="s">
        <v>141</v>
      </c>
      <c r="L1785" s="17" t="s">
        <v>232</v>
      </c>
      <c r="M1785" s="17" t="s">
        <v>1414</v>
      </c>
      <c r="N1785" s="5" t="s">
        <v>41</v>
      </c>
      <c r="O1785" s="5" t="s">
        <v>41</v>
      </c>
      <c r="P1785" s="3">
        <v>45456</v>
      </c>
      <c r="Q1785" s="3" t="str">
        <f>TEXT(Table1[[#This Row],[END DATE ]], "MMMM YYYY")</f>
        <v>June 2024</v>
      </c>
      <c r="R1785" s="4">
        <v>0.54166666666666663</v>
      </c>
      <c r="S1785" s="6">
        <f t="shared" si="84"/>
        <v>45456.513888888891</v>
      </c>
      <c r="T1785" s="6">
        <f t="shared" si="85"/>
        <v>45456.541666666664</v>
      </c>
      <c r="U1785" s="92">
        <f t="shared" si="86"/>
        <v>2.7777777773735579E-2</v>
      </c>
      <c r="V1785" s="2" t="s">
        <v>25</v>
      </c>
      <c r="W1785" s="2" t="s">
        <v>47</v>
      </c>
    </row>
    <row r="1786" spans="1:23" ht="18" customHeight="1" x14ac:dyDescent="0.25">
      <c r="A1786" s="107">
        <v>1786</v>
      </c>
      <c r="B1786" s="3">
        <v>45456</v>
      </c>
      <c r="C1786" s="3" t="str">
        <f>TEXT(Table1[[#This Row],[CALL DATE]], "mmm yyy")</f>
        <v>Jun 2024</v>
      </c>
      <c r="D1786" s="4">
        <v>0.5</v>
      </c>
      <c r="E1786" s="4">
        <v>0.50347222222222221</v>
      </c>
      <c r="F1786" s="130">
        <f>Table1[[#This Row],[CALL 
ATTENDED 
TIME]]-Table1[[#This Row],[CALL RECEIVED TIME]]</f>
        <v>3.4722222222222099E-3</v>
      </c>
      <c r="G1786" s="17" t="s">
        <v>3654</v>
      </c>
      <c r="H1786" s="5" t="s">
        <v>27</v>
      </c>
      <c r="I1786" s="5" t="s">
        <v>145</v>
      </c>
      <c r="J1786" s="2" t="s">
        <v>77</v>
      </c>
      <c r="K1786" s="5" t="s">
        <v>218</v>
      </c>
      <c r="L1786" s="18" t="s">
        <v>1415</v>
      </c>
      <c r="M1786" s="18" t="s">
        <v>1416</v>
      </c>
      <c r="N1786" s="2" t="s">
        <v>148</v>
      </c>
      <c r="O1786" s="2" t="s">
        <v>41</v>
      </c>
      <c r="P1786" s="3">
        <v>45456</v>
      </c>
      <c r="Q1786" s="3" t="str">
        <f>TEXT(Table1[[#This Row],[END DATE ]], "MMMM YYYY")</f>
        <v>June 2024</v>
      </c>
      <c r="R1786" s="4">
        <v>0.51736111111111116</v>
      </c>
      <c r="S1786" s="6">
        <f t="shared" si="84"/>
        <v>45456.5</v>
      </c>
      <c r="T1786" s="6">
        <f t="shared" si="85"/>
        <v>45456.517361111109</v>
      </c>
      <c r="U1786" s="92">
        <f t="shared" si="86"/>
        <v>1.7361111109494232E-2</v>
      </c>
      <c r="V1786" s="2" t="s">
        <v>25</v>
      </c>
      <c r="W1786" s="10" t="s">
        <v>26</v>
      </c>
    </row>
    <row r="1787" spans="1:23" ht="18" customHeight="1" x14ac:dyDescent="0.25">
      <c r="A1787" s="107">
        <v>1787</v>
      </c>
      <c r="B1787" s="3">
        <v>45456</v>
      </c>
      <c r="C1787" s="3" t="str">
        <f>TEXT(Table1[[#This Row],[CALL DATE]], "mmm yyy")</f>
        <v>Jun 2024</v>
      </c>
      <c r="D1787" s="4">
        <v>0.58333333333333337</v>
      </c>
      <c r="E1787" s="4">
        <v>0.59236111111111112</v>
      </c>
      <c r="F1787" s="130">
        <f>Table1[[#This Row],[CALL 
ATTENDED 
TIME]]-Table1[[#This Row],[CALL RECEIVED TIME]]</f>
        <v>9.0277777777777457E-3</v>
      </c>
      <c r="G1787" s="17" t="s">
        <v>3641</v>
      </c>
      <c r="H1787" s="5" t="s">
        <v>36</v>
      </c>
      <c r="I1787" s="5" t="s">
        <v>37</v>
      </c>
      <c r="J1787" s="2" t="s">
        <v>77</v>
      </c>
      <c r="K1787" s="2" t="s">
        <v>162</v>
      </c>
      <c r="L1787" s="18" t="s">
        <v>163</v>
      </c>
      <c r="M1787" s="18" t="s">
        <v>1411</v>
      </c>
      <c r="N1787" s="2" t="s">
        <v>41</v>
      </c>
      <c r="O1787" s="2" t="s">
        <v>41</v>
      </c>
      <c r="P1787" s="3">
        <v>45456</v>
      </c>
      <c r="Q1787" s="3" t="str">
        <f>TEXT(Table1[[#This Row],[END DATE ]], "MMMM YYYY")</f>
        <v>June 2024</v>
      </c>
      <c r="R1787" s="4">
        <v>0.59930555555555554</v>
      </c>
      <c r="S1787" s="6">
        <f t="shared" si="84"/>
        <v>45456.583333333336</v>
      </c>
      <c r="T1787" s="6">
        <f t="shared" si="85"/>
        <v>45456.599305555559</v>
      </c>
      <c r="U1787" s="92">
        <f t="shared" si="86"/>
        <v>1.5972222223354038E-2</v>
      </c>
      <c r="V1787" s="2" t="s">
        <v>25</v>
      </c>
      <c r="W1787" s="2" t="s">
        <v>42</v>
      </c>
    </row>
    <row r="1788" spans="1:23" ht="18" customHeight="1" x14ac:dyDescent="0.25">
      <c r="A1788" s="107">
        <v>1788</v>
      </c>
      <c r="B1788" s="3">
        <v>45456</v>
      </c>
      <c r="C1788" s="3" t="str">
        <f>TEXT(Table1[[#This Row],[CALL DATE]], "mmm yyy")</f>
        <v>Jun 2024</v>
      </c>
      <c r="D1788" s="4">
        <v>0.32291666666666669</v>
      </c>
      <c r="E1788" s="4">
        <v>0.33333333333333331</v>
      </c>
      <c r="F1788" s="130">
        <f>Table1[[#This Row],[CALL 
ATTENDED 
TIME]]-Table1[[#This Row],[CALL RECEIVED TIME]]</f>
        <v>1.041666666666663E-2</v>
      </c>
      <c r="G1788" s="17" t="s">
        <v>1417</v>
      </c>
      <c r="H1788" s="5" t="s">
        <v>1418</v>
      </c>
      <c r="I1788" s="5" t="s">
        <v>1419</v>
      </c>
      <c r="J1788" s="2" t="s">
        <v>77</v>
      </c>
      <c r="K1788" s="5" t="s">
        <v>1608</v>
      </c>
      <c r="L1788" s="18" t="s">
        <v>1420</v>
      </c>
      <c r="M1788" s="18" t="s">
        <v>164</v>
      </c>
      <c r="N1788" s="63" t="s">
        <v>41</v>
      </c>
      <c r="O1788" s="2" t="s">
        <v>41</v>
      </c>
      <c r="P1788" s="3">
        <v>45456</v>
      </c>
      <c r="Q1788" s="3" t="str">
        <f>TEXT(Table1[[#This Row],[END DATE ]], "MMMM YYYY")</f>
        <v>June 2024</v>
      </c>
      <c r="R1788" s="4">
        <v>0.35069444444444442</v>
      </c>
      <c r="S1788" s="6">
        <f t="shared" si="84"/>
        <v>45456.322916666664</v>
      </c>
      <c r="T1788" s="6">
        <f t="shared" si="85"/>
        <v>45456.350694444445</v>
      </c>
      <c r="U1788" s="92">
        <f t="shared" si="86"/>
        <v>2.7777777781011537E-2</v>
      </c>
      <c r="V1788" s="2" t="s">
        <v>25</v>
      </c>
      <c r="W1788" s="10" t="s">
        <v>26</v>
      </c>
    </row>
    <row r="1789" spans="1:23" ht="18" customHeight="1" x14ac:dyDescent="0.25">
      <c r="A1789" s="107">
        <v>1789</v>
      </c>
      <c r="B1789" s="3">
        <v>45456</v>
      </c>
      <c r="C1789" s="3" t="str">
        <f>TEXT(Table1[[#This Row],[CALL DATE]], "mmm yyy")</f>
        <v>Jun 2024</v>
      </c>
      <c r="D1789" s="4">
        <v>0.91666666666666663</v>
      </c>
      <c r="E1789" s="4">
        <v>0.9194444444444444</v>
      </c>
      <c r="F1789" s="130">
        <f>Table1[[#This Row],[CALL 
ATTENDED 
TIME]]-Table1[[#This Row],[CALL RECEIVED TIME]]</f>
        <v>2.7777777777777679E-3</v>
      </c>
      <c r="G1789" s="18" t="s">
        <v>3649</v>
      </c>
      <c r="H1789" s="2" t="s">
        <v>19</v>
      </c>
      <c r="I1789" s="2" t="s">
        <v>149</v>
      </c>
      <c r="J1789" s="2" t="s">
        <v>21</v>
      </c>
      <c r="K1789" s="2" t="s">
        <v>162</v>
      </c>
      <c r="L1789" s="18" t="s">
        <v>1421</v>
      </c>
      <c r="M1789" s="18" t="s">
        <v>1422</v>
      </c>
      <c r="N1789" s="2" t="s">
        <v>41</v>
      </c>
      <c r="O1789" s="2" t="s">
        <v>41</v>
      </c>
      <c r="P1789" s="3">
        <v>45456</v>
      </c>
      <c r="Q1789" s="3" t="str">
        <f>TEXT(Table1[[#This Row],[END DATE ]], "MMMM YYYY")</f>
        <v>June 2024</v>
      </c>
      <c r="R1789" s="4">
        <v>0.9375</v>
      </c>
      <c r="S1789" s="6">
        <f t="shared" si="84"/>
        <v>45456.916666666664</v>
      </c>
      <c r="T1789" s="6">
        <f t="shared" si="85"/>
        <v>45456.9375</v>
      </c>
      <c r="U1789" s="92">
        <f t="shared" si="86"/>
        <v>2.0833333335758653E-2</v>
      </c>
      <c r="V1789" s="2" t="s">
        <v>25</v>
      </c>
      <c r="W1789" s="2" t="s">
        <v>42</v>
      </c>
    </row>
    <row r="1790" spans="1:23" ht="18" customHeight="1" x14ac:dyDescent="0.25">
      <c r="A1790" s="107">
        <v>1790</v>
      </c>
      <c r="B1790" s="3">
        <v>45456</v>
      </c>
      <c r="C1790" s="3" t="str">
        <f>TEXT(Table1[[#This Row],[CALL DATE]], "mmm yyy")</f>
        <v>Jun 2024</v>
      </c>
      <c r="D1790" s="4">
        <v>0.89930555555555547</v>
      </c>
      <c r="E1790" s="4">
        <v>0.90277777777777779</v>
      </c>
      <c r="F1790" s="130">
        <f>Table1[[#This Row],[CALL 
ATTENDED 
TIME]]-Table1[[#This Row],[CALL RECEIVED TIME]]</f>
        <v>3.4722222222223209E-3</v>
      </c>
      <c r="G1790" s="24" t="s">
        <v>3494</v>
      </c>
      <c r="H1790" s="8" t="s">
        <v>31</v>
      </c>
      <c r="I1790" s="11" t="s">
        <v>156</v>
      </c>
      <c r="J1790" s="2" t="s">
        <v>21</v>
      </c>
      <c r="K1790" s="5" t="s">
        <v>1608</v>
      </c>
      <c r="L1790" s="18" t="s">
        <v>517</v>
      </c>
      <c r="M1790" s="18" t="s">
        <v>1403</v>
      </c>
      <c r="N1790" s="2" t="s">
        <v>159</v>
      </c>
      <c r="O1790" s="2" t="s">
        <v>41</v>
      </c>
      <c r="P1790" s="3">
        <v>45456</v>
      </c>
      <c r="Q1790" s="3" t="str">
        <f>TEXT(Table1[[#This Row],[END DATE ]], "MMMM YYYY")</f>
        <v>June 2024</v>
      </c>
      <c r="R1790" s="4">
        <v>0.92361111111111116</v>
      </c>
      <c r="S1790" s="6">
        <f t="shared" si="84"/>
        <v>45456.899305555555</v>
      </c>
      <c r="T1790" s="6">
        <f t="shared" si="85"/>
        <v>45456.923611111109</v>
      </c>
      <c r="U1790" s="92">
        <f t="shared" si="86"/>
        <v>2.4305555554747116E-2</v>
      </c>
      <c r="V1790" s="2" t="s">
        <v>25</v>
      </c>
      <c r="W1790" s="10" t="s">
        <v>26</v>
      </c>
    </row>
    <row r="1791" spans="1:23" ht="18" customHeight="1" x14ac:dyDescent="0.25">
      <c r="A1791" s="107">
        <v>1791</v>
      </c>
      <c r="B1791" s="36">
        <v>45456</v>
      </c>
      <c r="C1791" s="36" t="str">
        <f>TEXT(Table1[[#This Row],[CALL DATE]], "mmm yyy")</f>
        <v>Jun 2024</v>
      </c>
      <c r="D1791" s="21">
        <v>0.59722222222222221</v>
      </c>
      <c r="E1791" s="21">
        <v>0.60069444444444442</v>
      </c>
      <c r="F1791" s="130">
        <f>Table1[[#This Row],[CALL 
ATTENDED 
TIME]]-Table1[[#This Row],[CALL RECEIVED TIME]]</f>
        <v>3.4722222222222099E-3</v>
      </c>
      <c r="G1791" s="17" t="s">
        <v>3651</v>
      </c>
      <c r="H1791" s="5" t="s">
        <v>43</v>
      </c>
      <c r="I1791" s="5" t="s">
        <v>256</v>
      </c>
      <c r="J1791" s="10" t="s">
        <v>443</v>
      </c>
      <c r="K1791" s="2" t="s">
        <v>182</v>
      </c>
      <c r="L1791" s="18" t="s">
        <v>2124</v>
      </c>
      <c r="M1791" s="22" t="s">
        <v>1607</v>
      </c>
      <c r="N1791" s="23" t="s">
        <v>270</v>
      </c>
      <c r="O1791" s="23" t="s">
        <v>41</v>
      </c>
      <c r="P1791" s="36">
        <v>45456</v>
      </c>
      <c r="Q1791" s="36" t="str">
        <f>TEXT(Table1[[#This Row],[END DATE ]], "MMMM YYYY")</f>
        <v>June 2024</v>
      </c>
      <c r="R1791" s="21">
        <v>0.64583333333333337</v>
      </c>
      <c r="S1791" s="6">
        <f t="shared" si="84"/>
        <v>45456.597222222219</v>
      </c>
      <c r="T1791" s="6">
        <f t="shared" si="85"/>
        <v>45456.645833333336</v>
      </c>
      <c r="U1791" s="92">
        <f t="shared" si="86"/>
        <v>4.8611111116770189E-2</v>
      </c>
      <c r="V1791" s="2" t="s">
        <v>25</v>
      </c>
      <c r="W1791" s="10" t="s">
        <v>47</v>
      </c>
    </row>
    <row r="1792" spans="1:23" ht="18" customHeight="1" x14ac:dyDescent="0.25">
      <c r="A1792" s="107">
        <v>1792</v>
      </c>
      <c r="B1792" s="3">
        <v>45456</v>
      </c>
      <c r="C1792" s="3" t="str">
        <f>TEXT(Table1[[#This Row],[CALL DATE]], "mmm yyy")</f>
        <v>Jun 2024</v>
      </c>
      <c r="D1792" s="4">
        <v>0.625</v>
      </c>
      <c r="E1792" s="4">
        <v>0.63541666666666663</v>
      </c>
      <c r="F1792" s="130">
        <f>Table1[[#This Row],[CALL 
ATTENDED 
TIME]]-Table1[[#This Row],[CALL RECEIVED TIME]]</f>
        <v>1.041666666666663E-2</v>
      </c>
      <c r="G1792" s="17" t="s">
        <v>3639</v>
      </c>
      <c r="H1792" s="5" t="s">
        <v>3361</v>
      </c>
      <c r="I1792" s="5" t="s">
        <v>245</v>
      </c>
      <c r="J1792" s="5" t="s">
        <v>38</v>
      </c>
      <c r="K1792" s="2" t="s">
        <v>111</v>
      </c>
      <c r="L1792" s="25" t="s">
        <v>658</v>
      </c>
      <c r="M1792" s="17" t="s">
        <v>659</v>
      </c>
      <c r="N1792" s="5" t="s">
        <v>3329</v>
      </c>
      <c r="O1792" s="5" t="s">
        <v>41</v>
      </c>
      <c r="P1792" s="3">
        <v>45456</v>
      </c>
      <c r="Q1792" s="3" t="str">
        <f>TEXT(Table1[[#This Row],[END DATE ]], "MMMM YYYY")</f>
        <v>June 2024</v>
      </c>
      <c r="R1792" s="4">
        <v>0.64375000000000004</v>
      </c>
      <c r="S1792" s="6">
        <f t="shared" si="84"/>
        <v>45456.625</v>
      </c>
      <c r="T1792" s="6">
        <f t="shared" si="85"/>
        <v>45456.643750000003</v>
      </c>
      <c r="U1792" s="92">
        <f t="shared" si="86"/>
        <v>1.8750000002910383E-2</v>
      </c>
      <c r="V1792" s="2" t="s">
        <v>25</v>
      </c>
      <c r="W1792" s="2" t="s">
        <v>42</v>
      </c>
    </row>
    <row r="1793" spans="1:23" ht="18" customHeight="1" x14ac:dyDescent="0.25">
      <c r="A1793" s="107">
        <v>1793</v>
      </c>
      <c r="B1793" s="3">
        <v>45457</v>
      </c>
      <c r="C1793" s="3" t="str">
        <f>TEXT(Table1[[#This Row],[CALL DATE]], "mmm yyy")</f>
        <v>Jun 2024</v>
      </c>
      <c r="D1793" s="21">
        <v>0.8125</v>
      </c>
      <c r="E1793" s="21">
        <v>0.81597222222222221</v>
      </c>
      <c r="F1793" s="130">
        <f>Table1[[#This Row],[CALL 
ATTENDED 
TIME]]-Table1[[#This Row],[CALL RECEIVED TIME]]</f>
        <v>3.4722222222222099E-3</v>
      </c>
      <c r="G1793" s="25" t="s">
        <v>3675</v>
      </c>
      <c r="H1793" s="5" t="s">
        <v>43</v>
      </c>
      <c r="I1793" s="5" t="s">
        <v>136</v>
      </c>
      <c r="J1793" s="2" t="s">
        <v>171</v>
      </c>
      <c r="K1793" s="5" t="s">
        <v>1608</v>
      </c>
      <c r="L1793" s="17" t="s">
        <v>1424</v>
      </c>
      <c r="M1793" s="25" t="s">
        <v>1425</v>
      </c>
      <c r="N1793" s="63" t="s">
        <v>41</v>
      </c>
      <c r="O1793" s="2" t="s">
        <v>41</v>
      </c>
      <c r="P1793" s="3">
        <v>45457</v>
      </c>
      <c r="Q1793" s="3" t="str">
        <f>TEXT(Table1[[#This Row],[END DATE ]], "MMMM YYYY")</f>
        <v>June 2024</v>
      </c>
      <c r="R1793" s="4">
        <v>0.84027777777777779</v>
      </c>
      <c r="S1793" s="6">
        <f t="shared" ref="S1793:S1856" si="87">B1793+D1793</f>
        <v>45457.8125</v>
      </c>
      <c r="T1793" s="6">
        <f t="shared" si="85"/>
        <v>45457.840277777781</v>
      </c>
      <c r="U1793" s="92">
        <f t="shared" si="86"/>
        <v>2.7777777781011537E-2</v>
      </c>
      <c r="V1793" s="2" t="s">
        <v>25</v>
      </c>
      <c r="W1793" s="10" t="s">
        <v>26</v>
      </c>
    </row>
    <row r="1794" spans="1:23" ht="18" customHeight="1" x14ac:dyDescent="0.25">
      <c r="A1794" s="107">
        <v>1794</v>
      </c>
      <c r="B1794" s="3">
        <v>45457</v>
      </c>
      <c r="C1794" s="3" t="str">
        <f>TEXT(Table1[[#This Row],[CALL DATE]], "mmm yyy")</f>
        <v>Jun 2024</v>
      </c>
      <c r="D1794" s="4">
        <v>0.55555555555555558</v>
      </c>
      <c r="E1794" s="4">
        <v>0.5625</v>
      </c>
      <c r="F1794" s="130">
        <f>Table1[[#This Row],[CALL 
ATTENDED 
TIME]]-Table1[[#This Row],[CALL RECEIVED TIME]]</f>
        <v>6.9444444444444198E-3</v>
      </c>
      <c r="G1794" s="17" t="s">
        <v>3638</v>
      </c>
      <c r="H1794" s="5" t="s">
        <v>109</v>
      </c>
      <c r="I1794" s="5" t="s">
        <v>110</v>
      </c>
      <c r="J1794" s="5" t="s">
        <v>54</v>
      </c>
      <c r="K1794" s="2" t="s">
        <v>162</v>
      </c>
      <c r="L1794" s="17" t="s">
        <v>1426</v>
      </c>
      <c r="M1794" s="17" t="s">
        <v>1427</v>
      </c>
      <c r="N1794" s="5" t="s">
        <v>41</v>
      </c>
      <c r="O1794" s="5" t="s">
        <v>41</v>
      </c>
      <c r="P1794" s="3">
        <v>45457</v>
      </c>
      <c r="Q1794" s="3" t="str">
        <f>TEXT(Table1[[#This Row],[END DATE ]], "MMMM YYYY")</f>
        <v>June 2024</v>
      </c>
      <c r="R1794" s="4">
        <v>0.57638888888888895</v>
      </c>
      <c r="S1794" s="6">
        <f t="shared" si="87"/>
        <v>45457.555555555555</v>
      </c>
      <c r="T1794" s="6">
        <f t="shared" si="85"/>
        <v>45457.576388888891</v>
      </c>
      <c r="U1794" s="92">
        <f t="shared" si="86"/>
        <v>2.0833333335758653E-2</v>
      </c>
      <c r="V1794" s="2" t="s">
        <v>25</v>
      </c>
      <c r="W1794" s="2" t="s">
        <v>42</v>
      </c>
    </row>
    <row r="1795" spans="1:23" ht="18" customHeight="1" x14ac:dyDescent="0.25">
      <c r="A1795" s="107">
        <v>1795</v>
      </c>
      <c r="B1795" s="3">
        <v>45457</v>
      </c>
      <c r="C1795" s="3" t="str">
        <f>TEXT(Table1[[#This Row],[CALL DATE]], "mmm yyy")</f>
        <v>Jun 2024</v>
      </c>
      <c r="D1795" s="4">
        <v>0.38194444444444442</v>
      </c>
      <c r="E1795" s="4">
        <v>0.38541666666666669</v>
      </c>
      <c r="F1795" s="130">
        <f>Table1[[#This Row],[CALL 
ATTENDED 
TIME]]-Table1[[#This Row],[CALL RECEIVED TIME]]</f>
        <v>3.4722222222222654E-3</v>
      </c>
      <c r="G1795" s="17" t="s">
        <v>3634</v>
      </c>
      <c r="H1795" s="5" t="s">
        <v>128</v>
      </c>
      <c r="I1795" s="5" t="s">
        <v>129</v>
      </c>
      <c r="J1795" s="2" t="s">
        <v>77</v>
      </c>
      <c r="K1795" s="5" t="s">
        <v>45</v>
      </c>
      <c r="L1795" s="18" t="s">
        <v>1428</v>
      </c>
      <c r="M1795" s="18" t="s">
        <v>1429</v>
      </c>
      <c r="N1795" s="2" t="s">
        <v>1385</v>
      </c>
      <c r="O1795" s="2" t="s">
        <v>41</v>
      </c>
      <c r="P1795" s="3">
        <v>45457</v>
      </c>
      <c r="Q1795" s="3" t="str">
        <f>TEXT(Table1[[#This Row],[END DATE ]], "MMMM YYYY")</f>
        <v>June 2024</v>
      </c>
      <c r="R1795" s="4">
        <v>0.39583333333333331</v>
      </c>
      <c r="S1795" s="6">
        <f t="shared" si="87"/>
        <v>45457.381944444445</v>
      </c>
      <c r="T1795" s="6">
        <f t="shared" si="85"/>
        <v>45457.395833333336</v>
      </c>
      <c r="U1795" s="92">
        <f t="shared" si="86"/>
        <v>1.3888888890505768E-2</v>
      </c>
      <c r="V1795" s="2" t="s">
        <v>25</v>
      </c>
      <c r="W1795" s="2" t="s">
        <v>47</v>
      </c>
    </row>
    <row r="1796" spans="1:23" ht="18" customHeight="1" x14ac:dyDescent="0.25">
      <c r="A1796" s="107">
        <v>1796</v>
      </c>
      <c r="B1796" s="3">
        <v>45457</v>
      </c>
      <c r="C1796" s="3" t="str">
        <f>TEXT(Table1[[#This Row],[CALL DATE]], "mmm yyy")</f>
        <v>Jun 2024</v>
      </c>
      <c r="D1796" s="4">
        <v>0.125</v>
      </c>
      <c r="E1796" s="4">
        <v>0.12708333333333333</v>
      </c>
      <c r="F1796" s="130">
        <f>Table1[[#This Row],[CALL 
ATTENDED 
TIME]]-Table1[[#This Row],[CALL RECEIVED TIME]]</f>
        <v>2.0833333333333259E-3</v>
      </c>
      <c r="G1796" s="17" t="s">
        <v>3683</v>
      </c>
      <c r="H1796" s="2" t="s">
        <v>48</v>
      </c>
      <c r="I1796" s="2" t="s">
        <v>49</v>
      </c>
      <c r="J1796" s="2" t="s">
        <v>21</v>
      </c>
      <c r="K1796" s="2" t="s">
        <v>50</v>
      </c>
      <c r="L1796" s="18" t="s">
        <v>1430</v>
      </c>
      <c r="M1796" s="18" t="s">
        <v>1431</v>
      </c>
      <c r="N1796" s="63" t="s">
        <v>41</v>
      </c>
      <c r="O1796" s="2" t="s">
        <v>41</v>
      </c>
      <c r="P1796" s="3">
        <v>45457</v>
      </c>
      <c r="Q1796" s="3" t="str">
        <f>TEXT(Table1[[#This Row],[END DATE ]], "MMMM YYYY")</f>
        <v>June 2024</v>
      </c>
      <c r="R1796" s="4">
        <v>0.1875</v>
      </c>
      <c r="S1796" s="6">
        <f t="shared" si="87"/>
        <v>45457.125</v>
      </c>
      <c r="T1796" s="6">
        <f t="shared" si="85"/>
        <v>45457.1875</v>
      </c>
      <c r="U1796" s="92">
        <f t="shared" si="86"/>
        <v>6.25E-2</v>
      </c>
      <c r="V1796" s="2" t="s">
        <v>25</v>
      </c>
      <c r="W1796" s="10" t="s">
        <v>26</v>
      </c>
    </row>
    <row r="1797" spans="1:23" ht="18" customHeight="1" x14ac:dyDescent="0.25">
      <c r="A1797" s="107">
        <v>1797</v>
      </c>
      <c r="B1797" s="3">
        <v>45457</v>
      </c>
      <c r="C1797" s="3" t="str">
        <f>TEXT(Table1[[#This Row],[CALL DATE]], "mmm yyy")</f>
        <v>Jun 2024</v>
      </c>
      <c r="D1797" s="4">
        <v>0.91666666666666663</v>
      </c>
      <c r="E1797" s="4">
        <v>0.91875000000000007</v>
      </c>
      <c r="F1797" s="130">
        <f>Table1[[#This Row],[CALL 
ATTENDED 
TIME]]-Table1[[#This Row],[CALL RECEIVED TIME]]</f>
        <v>2.083333333333437E-3</v>
      </c>
      <c r="G1797" s="18" t="s">
        <v>3654</v>
      </c>
      <c r="H1797" s="2" t="s">
        <v>132</v>
      </c>
      <c r="I1797" s="2" t="s">
        <v>733</v>
      </c>
      <c r="J1797" s="2" t="s">
        <v>21</v>
      </c>
      <c r="K1797" s="2" t="s">
        <v>162</v>
      </c>
      <c r="L1797" s="18" t="s">
        <v>1157</v>
      </c>
      <c r="M1797" s="18" t="s">
        <v>1432</v>
      </c>
      <c r="N1797" s="63" t="s">
        <v>41</v>
      </c>
      <c r="O1797" s="2" t="s">
        <v>41</v>
      </c>
      <c r="P1797" s="3">
        <v>45457</v>
      </c>
      <c r="Q1797" s="3" t="str">
        <f>TEXT(Table1[[#This Row],[END DATE ]], "MMMM YYYY")</f>
        <v>June 2024</v>
      </c>
      <c r="R1797" s="4">
        <v>0.9375</v>
      </c>
      <c r="S1797" s="6">
        <f t="shared" si="87"/>
        <v>45457.916666666664</v>
      </c>
      <c r="T1797" s="6">
        <f t="shared" si="85"/>
        <v>45457.9375</v>
      </c>
      <c r="U1797" s="92">
        <f t="shared" si="86"/>
        <v>2.0833333335758653E-2</v>
      </c>
      <c r="V1797" s="2" t="s">
        <v>25</v>
      </c>
      <c r="W1797" s="10" t="s">
        <v>26</v>
      </c>
    </row>
    <row r="1798" spans="1:23" ht="18" customHeight="1" x14ac:dyDescent="0.25">
      <c r="A1798" s="107">
        <v>1798</v>
      </c>
      <c r="B1798" s="36">
        <v>45457</v>
      </c>
      <c r="C1798" s="36" t="str">
        <f>TEXT(Table1[[#This Row],[CALL DATE]], "mmm yyy")</f>
        <v>Jun 2024</v>
      </c>
      <c r="D1798" s="21">
        <v>0.73263888888888884</v>
      </c>
      <c r="E1798" s="21">
        <v>0.73611111111111116</v>
      </c>
      <c r="F1798" s="130">
        <f>Table1[[#This Row],[CALL 
ATTENDED 
TIME]]-Table1[[#This Row],[CALL RECEIVED TIME]]</f>
        <v>3.4722222222223209E-3</v>
      </c>
      <c r="G1798" s="25" t="s">
        <v>3675</v>
      </c>
      <c r="H1798" s="5" t="s">
        <v>43</v>
      </c>
      <c r="I1798" s="5" t="s">
        <v>136</v>
      </c>
      <c r="J1798" s="10" t="s">
        <v>443</v>
      </c>
      <c r="K1798" s="5" t="s">
        <v>1608</v>
      </c>
      <c r="L1798" s="22" t="s">
        <v>1006</v>
      </c>
      <c r="M1798" s="22" t="s">
        <v>1433</v>
      </c>
      <c r="N1798" s="63" t="s">
        <v>41</v>
      </c>
      <c r="O1798" s="2" t="s">
        <v>41</v>
      </c>
      <c r="P1798" s="36">
        <v>45457</v>
      </c>
      <c r="Q1798" s="36" t="str">
        <f>TEXT(Table1[[#This Row],[END DATE ]], "MMMM YYYY")</f>
        <v>June 2024</v>
      </c>
      <c r="R1798" s="21">
        <v>0.74305555555555547</v>
      </c>
      <c r="S1798" s="6">
        <f t="shared" si="87"/>
        <v>45457.732638888891</v>
      </c>
      <c r="T1798" s="6">
        <f t="shared" si="85"/>
        <v>45457.743055555555</v>
      </c>
      <c r="U1798" s="92">
        <f t="shared" si="86"/>
        <v>1.0416666664241347E-2</v>
      </c>
      <c r="V1798" s="2" t="s">
        <v>25</v>
      </c>
      <c r="W1798" s="10" t="s">
        <v>26</v>
      </c>
    </row>
    <row r="1799" spans="1:23" ht="18" customHeight="1" x14ac:dyDescent="0.25">
      <c r="A1799" s="107">
        <v>1799</v>
      </c>
      <c r="B1799" s="3">
        <v>45458</v>
      </c>
      <c r="C1799" s="3" t="str">
        <f>TEXT(Table1[[#This Row],[CALL DATE]], "mmm yyy")</f>
        <v>Jun 2024</v>
      </c>
      <c r="D1799" s="4">
        <v>0.47222222222222227</v>
      </c>
      <c r="E1799" s="4">
        <v>0.47916666666666669</v>
      </c>
      <c r="F1799" s="130">
        <f>Table1[[#This Row],[CALL 
ATTENDED 
TIME]]-Table1[[#This Row],[CALL RECEIVED TIME]]</f>
        <v>6.9444444444444198E-3</v>
      </c>
      <c r="G1799" s="17" t="s">
        <v>852</v>
      </c>
      <c r="H1799" s="5" t="s">
        <v>853</v>
      </c>
      <c r="I1799" s="5" t="s">
        <v>854</v>
      </c>
      <c r="J1799" s="5" t="s">
        <v>54</v>
      </c>
      <c r="K1799" s="2" t="s">
        <v>3225</v>
      </c>
      <c r="L1799" s="18" t="s">
        <v>1434</v>
      </c>
      <c r="M1799" s="18" t="s">
        <v>1435</v>
      </c>
      <c r="N1799" s="63" t="s">
        <v>41</v>
      </c>
      <c r="O1799" s="2" t="s">
        <v>41</v>
      </c>
      <c r="P1799" s="3">
        <v>45458</v>
      </c>
      <c r="Q1799" s="3" t="str">
        <f>TEXT(Table1[[#This Row],[END DATE ]], "MMMM YYYY")</f>
        <v>June 2024</v>
      </c>
      <c r="R1799" s="4">
        <v>0.49305555555555558</v>
      </c>
      <c r="S1799" s="6">
        <f t="shared" si="87"/>
        <v>45458.472222222219</v>
      </c>
      <c r="T1799" s="6">
        <f t="shared" ref="T1799:T1862" si="88">P1799+R1799</f>
        <v>45458.493055555555</v>
      </c>
      <c r="U1799" s="92">
        <f t="shared" ref="U1799:U1862" si="89">T1799-S1799</f>
        <v>2.0833333335758653E-2</v>
      </c>
      <c r="V1799" s="2" t="s">
        <v>25</v>
      </c>
      <c r="W1799" s="10" t="s">
        <v>26</v>
      </c>
    </row>
    <row r="1800" spans="1:23" ht="18" customHeight="1" x14ac:dyDescent="0.25">
      <c r="A1800" s="107">
        <v>1800</v>
      </c>
      <c r="B1800" s="3">
        <v>45458</v>
      </c>
      <c r="C1800" s="3" t="str">
        <f>TEXT(Table1[[#This Row],[CALL DATE]], "mmm yyy")</f>
        <v>Jun 2024</v>
      </c>
      <c r="D1800" s="4">
        <v>0.4201388888888889</v>
      </c>
      <c r="E1800" s="4">
        <v>0.42708333333333331</v>
      </c>
      <c r="F1800" s="130">
        <f>Table1[[#This Row],[CALL 
ATTENDED 
TIME]]-Table1[[#This Row],[CALL RECEIVED TIME]]</f>
        <v>6.9444444444444198E-3</v>
      </c>
      <c r="G1800" s="17" t="s">
        <v>3639</v>
      </c>
      <c r="H1800" s="5" t="s">
        <v>3361</v>
      </c>
      <c r="I1800" s="5" t="s">
        <v>245</v>
      </c>
      <c r="J1800" s="5" t="s">
        <v>38</v>
      </c>
      <c r="K1800" s="2" t="s">
        <v>111</v>
      </c>
      <c r="L1800" s="25" t="s">
        <v>22</v>
      </c>
      <c r="M1800" s="17" t="s">
        <v>686</v>
      </c>
      <c r="N1800" s="2" t="s">
        <v>41</v>
      </c>
      <c r="O1800" s="5" t="s">
        <v>41</v>
      </c>
      <c r="P1800" s="3">
        <v>45458</v>
      </c>
      <c r="Q1800" s="3" t="str">
        <f>TEXT(Table1[[#This Row],[END DATE ]], "MMMM YYYY")</f>
        <v>June 2024</v>
      </c>
      <c r="R1800" s="4">
        <v>0.44444444444444442</v>
      </c>
      <c r="S1800" s="6">
        <f t="shared" si="87"/>
        <v>45458.420138888891</v>
      </c>
      <c r="T1800" s="6">
        <f t="shared" si="88"/>
        <v>45458.444444444445</v>
      </c>
      <c r="U1800" s="92">
        <f t="shared" si="89"/>
        <v>2.4305555554747116E-2</v>
      </c>
      <c r="V1800" s="2" t="s">
        <v>25</v>
      </c>
      <c r="W1800" s="2" t="s">
        <v>42</v>
      </c>
    </row>
    <row r="1801" spans="1:23" ht="18" customHeight="1" x14ac:dyDescent="0.25">
      <c r="A1801" s="107">
        <v>1801</v>
      </c>
      <c r="B1801" s="3">
        <v>45460</v>
      </c>
      <c r="C1801" s="3" t="str">
        <f>TEXT(Table1[[#This Row],[CALL DATE]], "mmm yyy")</f>
        <v>Jun 2024</v>
      </c>
      <c r="D1801" s="4">
        <v>0.83333333333333337</v>
      </c>
      <c r="E1801" s="4">
        <v>0.84375</v>
      </c>
      <c r="F1801" s="130">
        <f>Table1[[#This Row],[CALL 
ATTENDED 
TIME]]-Table1[[#This Row],[CALL RECEIVED TIME]]</f>
        <v>1.041666666666663E-2</v>
      </c>
      <c r="G1801" s="17" t="s">
        <v>138</v>
      </c>
      <c r="H1801" s="5" t="s">
        <v>139</v>
      </c>
      <c r="I1801" s="5" t="s">
        <v>140</v>
      </c>
      <c r="J1801" s="2" t="s">
        <v>77</v>
      </c>
      <c r="K1801" s="5" t="s">
        <v>141</v>
      </c>
      <c r="L1801" s="18" t="s">
        <v>1436</v>
      </c>
      <c r="M1801" s="18" t="s">
        <v>1437</v>
      </c>
      <c r="N1801" s="5" t="s">
        <v>144</v>
      </c>
      <c r="O1801" s="2" t="s">
        <v>41</v>
      </c>
      <c r="P1801" s="3">
        <v>45460</v>
      </c>
      <c r="Q1801" s="3" t="str">
        <f>TEXT(Table1[[#This Row],[END DATE ]], "MMMM YYYY")</f>
        <v>June 2024</v>
      </c>
      <c r="R1801" s="4">
        <v>0.85763888888888884</v>
      </c>
      <c r="S1801" s="6">
        <f t="shared" si="87"/>
        <v>45460.833333333336</v>
      </c>
      <c r="T1801" s="6">
        <f t="shared" si="88"/>
        <v>45460.857638888891</v>
      </c>
      <c r="U1801" s="92">
        <f t="shared" si="89"/>
        <v>2.4305555554747116E-2</v>
      </c>
      <c r="V1801" s="2" t="s">
        <v>25</v>
      </c>
      <c r="W1801" s="2" t="s">
        <v>42</v>
      </c>
    </row>
    <row r="1802" spans="1:23" ht="18" customHeight="1" x14ac:dyDescent="0.25">
      <c r="A1802" s="107">
        <v>1802</v>
      </c>
      <c r="B1802" s="3">
        <v>45460</v>
      </c>
      <c r="C1802" s="3" t="str">
        <f>TEXT(Table1[[#This Row],[CALL DATE]], "mmm yyy")</f>
        <v>Jun 2024</v>
      </c>
      <c r="D1802" s="4">
        <v>0.9375</v>
      </c>
      <c r="E1802" s="4">
        <v>0.94791666666666663</v>
      </c>
      <c r="F1802" s="130">
        <f>Table1[[#This Row],[CALL 
ATTENDED 
TIME]]-Table1[[#This Row],[CALL RECEIVED TIME]]</f>
        <v>1.041666666666663E-2</v>
      </c>
      <c r="G1802" s="17" t="s">
        <v>643</v>
      </c>
      <c r="H1802" s="5" t="s">
        <v>43</v>
      </c>
      <c r="I1802" s="5" t="s">
        <v>644</v>
      </c>
      <c r="J1802" s="2" t="s">
        <v>77</v>
      </c>
      <c r="K1802" s="2" t="s">
        <v>162</v>
      </c>
      <c r="L1802" s="18" t="s">
        <v>1438</v>
      </c>
      <c r="M1802" s="18" t="s">
        <v>1439</v>
      </c>
      <c r="N1802" s="63" t="s">
        <v>41</v>
      </c>
      <c r="O1802" s="2" t="s">
        <v>41</v>
      </c>
      <c r="P1802" s="3">
        <v>45460</v>
      </c>
      <c r="Q1802" s="3" t="str">
        <f>TEXT(Table1[[#This Row],[END DATE ]], "MMMM YYYY")</f>
        <v>June 2024</v>
      </c>
      <c r="R1802" s="4">
        <v>0.95833333333333337</v>
      </c>
      <c r="S1802" s="6">
        <f t="shared" si="87"/>
        <v>45460.9375</v>
      </c>
      <c r="T1802" s="6">
        <f t="shared" si="88"/>
        <v>45460.958333333336</v>
      </c>
      <c r="U1802" s="92">
        <f t="shared" si="89"/>
        <v>2.0833333335758653E-2</v>
      </c>
      <c r="V1802" s="2" t="s">
        <v>25</v>
      </c>
      <c r="W1802" s="10" t="s">
        <v>26</v>
      </c>
    </row>
    <row r="1803" spans="1:23" ht="18" customHeight="1" x14ac:dyDescent="0.25">
      <c r="A1803" s="107">
        <v>1803</v>
      </c>
      <c r="B1803" s="3">
        <v>45460</v>
      </c>
      <c r="C1803" s="3" t="str">
        <f>TEXT(Table1[[#This Row],[CALL DATE]], "mmm yyy")</f>
        <v>Jun 2024</v>
      </c>
      <c r="D1803" s="4">
        <v>0.125</v>
      </c>
      <c r="E1803" s="4">
        <v>0.12847222222222221</v>
      </c>
      <c r="F1803" s="130">
        <f>Table1[[#This Row],[CALL 
ATTENDED 
TIME]]-Table1[[#This Row],[CALL RECEIVED TIME]]</f>
        <v>3.4722222222222099E-3</v>
      </c>
      <c r="G1803" s="17" t="s">
        <v>3641</v>
      </c>
      <c r="H1803" s="5" t="s">
        <v>36</v>
      </c>
      <c r="I1803" s="5" t="s">
        <v>161</v>
      </c>
      <c r="J1803" s="2" t="s">
        <v>77</v>
      </c>
      <c r="K1803" s="2" t="s">
        <v>162</v>
      </c>
      <c r="L1803" s="18" t="s">
        <v>889</v>
      </c>
      <c r="M1803" s="18" t="s">
        <v>1440</v>
      </c>
      <c r="N1803" s="2" t="s">
        <v>41</v>
      </c>
      <c r="O1803" s="2" t="s">
        <v>41</v>
      </c>
      <c r="P1803" s="3">
        <v>45460</v>
      </c>
      <c r="Q1803" s="3" t="str">
        <f>TEXT(Table1[[#This Row],[END DATE ]], "MMMM YYYY")</f>
        <v>June 2024</v>
      </c>
      <c r="R1803" s="4">
        <v>0.1388888888888889</v>
      </c>
      <c r="S1803" s="6">
        <f t="shared" si="87"/>
        <v>45460.125</v>
      </c>
      <c r="T1803" s="6">
        <f t="shared" si="88"/>
        <v>45460.138888888891</v>
      </c>
      <c r="U1803" s="92">
        <f t="shared" si="89"/>
        <v>1.3888888890505768E-2</v>
      </c>
      <c r="V1803" s="2" t="s">
        <v>25</v>
      </c>
      <c r="W1803" s="2" t="s">
        <v>42</v>
      </c>
    </row>
    <row r="1804" spans="1:23" ht="18" customHeight="1" x14ac:dyDescent="0.25">
      <c r="A1804" s="107">
        <v>1804</v>
      </c>
      <c r="B1804" s="3">
        <v>45460</v>
      </c>
      <c r="C1804" s="3" t="str">
        <f>TEXT(Table1[[#This Row],[CALL DATE]], "mmm yyy")</f>
        <v>Jun 2024</v>
      </c>
      <c r="D1804" s="4">
        <v>0.4513888888888889</v>
      </c>
      <c r="E1804" s="4">
        <v>0.4548611111111111</v>
      </c>
      <c r="F1804" s="130">
        <f>Table1[[#This Row],[CALL 
ATTENDED 
TIME]]-Table1[[#This Row],[CALL RECEIVED TIME]]</f>
        <v>3.4722222222222099E-3</v>
      </c>
      <c r="G1804" s="17" t="s">
        <v>3638</v>
      </c>
      <c r="H1804" s="5" t="s">
        <v>212</v>
      </c>
      <c r="I1804" s="5" t="s">
        <v>213</v>
      </c>
      <c r="J1804" s="5" t="s">
        <v>38</v>
      </c>
      <c r="K1804" s="2" t="s">
        <v>111</v>
      </c>
      <c r="L1804" s="25" t="s">
        <v>293</v>
      </c>
      <c r="M1804" s="17" t="s">
        <v>687</v>
      </c>
      <c r="N1804" s="5" t="s">
        <v>1946</v>
      </c>
      <c r="O1804" s="5" t="s">
        <v>41</v>
      </c>
      <c r="P1804" s="3">
        <v>45460</v>
      </c>
      <c r="Q1804" s="3" t="str">
        <f>TEXT(Table1[[#This Row],[END DATE ]], "MMMM YYYY")</f>
        <v>June 2024</v>
      </c>
      <c r="R1804" s="4">
        <v>0.47222222222222227</v>
      </c>
      <c r="S1804" s="6">
        <f t="shared" si="87"/>
        <v>45460.451388888891</v>
      </c>
      <c r="T1804" s="6">
        <f t="shared" si="88"/>
        <v>45460.472222222219</v>
      </c>
      <c r="U1804" s="92">
        <f t="shared" si="89"/>
        <v>2.0833333328482695E-2</v>
      </c>
      <c r="V1804" s="2" t="s">
        <v>25</v>
      </c>
      <c r="W1804" s="2" t="s">
        <v>42</v>
      </c>
    </row>
    <row r="1805" spans="1:23" ht="18" customHeight="1" x14ac:dyDescent="0.25">
      <c r="A1805" s="107">
        <v>1805</v>
      </c>
      <c r="B1805" s="3">
        <v>45461</v>
      </c>
      <c r="C1805" s="3" t="str">
        <f>TEXT(Table1[[#This Row],[CALL DATE]], "mmm yyy")</f>
        <v>Jun 2024</v>
      </c>
      <c r="D1805" s="4">
        <v>0.51388888888888895</v>
      </c>
      <c r="E1805" s="4">
        <v>0.52083333333333337</v>
      </c>
      <c r="F1805" s="130">
        <f>Table1[[#This Row],[CALL 
ATTENDED 
TIME]]-Table1[[#This Row],[CALL RECEIVED TIME]]</f>
        <v>6.9444444444444198E-3</v>
      </c>
      <c r="G1805" s="17" t="s">
        <v>80</v>
      </c>
      <c r="H1805" s="5" t="s">
        <v>43</v>
      </c>
      <c r="I1805" s="5" t="s">
        <v>81</v>
      </c>
      <c r="J1805" s="5" t="s">
        <v>54</v>
      </c>
      <c r="K1805" s="2" t="s">
        <v>111</v>
      </c>
      <c r="L1805" s="18" t="s">
        <v>1441</v>
      </c>
      <c r="M1805" s="18" t="s">
        <v>1442</v>
      </c>
      <c r="N1805" s="2" t="s">
        <v>3338</v>
      </c>
      <c r="O1805" s="2" t="s">
        <v>41</v>
      </c>
      <c r="P1805" s="3">
        <v>45461</v>
      </c>
      <c r="Q1805" s="3" t="str">
        <f>TEXT(Table1[[#This Row],[END DATE ]], "MMMM YYYY")</f>
        <v>June 2024</v>
      </c>
      <c r="R1805" s="4">
        <v>0.55555555555555558</v>
      </c>
      <c r="S1805" s="6">
        <f t="shared" si="87"/>
        <v>45461.513888888891</v>
      </c>
      <c r="T1805" s="6">
        <f t="shared" si="88"/>
        <v>45461.555555555555</v>
      </c>
      <c r="U1805" s="92">
        <f t="shared" si="89"/>
        <v>4.1666666664241347E-2</v>
      </c>
      <c r="V1805" s="2" t="s">
        <v>25</v>
      </c>
      <c r="W1805" s="10" t="s">
        <v>26</v>
      </c>
    </row>
    <row r="1806" spans="1:23" ht="18" customHeight="1" x14ac:dyDescent="0.25">
      <c r="A1806" s="107">
        <v>1806</v>
      </c>
      <c r="B1806" s="3">
        <v>45461</v>
      </c>
      <c r="C1806" s="3" t="str">
        <f>TEXT(Table1[[#This Row],[CALL DATE]], "mmm yyy")</f>
        <v>Jun 2024</v>
      </c>
      <c r="D1806" s="4">
        <v>0.63194444444444442</v>
      </c>
      <c r="E1806" s="4">
        <v>0.6333333333333333</v>
      </c>
      <c r="F1806" s="130">
        <f>Table1[[#This Row],[CALL 
ATTENDED 
TIME]]-Table1[[#This Row],[CALL RECEIVED TIME]]</f>
        <v>1.388888888888884E-3</v>
      </c>
      <c r="G1806" s="18" t="s">
        <v>3649</v>
      </c>
      <c r="H1806" s="2" t="s">
        <v>19</v>
      </c>
      <c r="I1806" s="2" t="s">
        <v>149</v>
      </c>
      <c r="J1806" s="2" t="s">
        <v>21</v>
      </c>
      <c r="K1806" s="2" t="s">
        <v>162</v>
      </c>
      <c r="L1806" s="18" t="s">
        <v>1443</v>
      </c>
      <c r="M1806" s="18" t="s">
        <v>1444</v>
      </c>
      <c r="N1806" s="2" t="s">
        <v>917</v>
      </c>
      <c r="O1806" s="2" t="s">
        <v>41</v>
      </c>
      <c r="P1806" s="3">
        <v>45461</v>
      </c>
      <c r="Q1806" s="3" t="str">
        <f>TEXT(Table1[[#This Row],[END DATE ]], "MMMM YYYY")</f>
        <v>June 2024</v>
      </c>
      <c r="R1806" s="4">
        <v>0.65277777777777779</v>
      </c>
      <c r="S1806" s="6">
        <f t="shared" si="87"/>
        <v>45461.631944444445</v>
      </c>
      <c r="T1806" s="6">
        <f t="shared" si="88"/>
        <v>45461.652777777781</v>
      </c>
      <c r="U1806" s="92">
        <f t="shared" si="89"/>
        <v>2.0833333335758653E-2</v>
      </c>
      <c r="V1806" s="2" t="s">
        <v>25</v>
      </c>
      <c r="W1806" s="2" t="s">
        <v>42</v>
      </c>
    </row>
    <row r="1807" spans="1:23" ht="18" customHeight="1" x14ac:dyDescent="0.25">
      <c r="A1807" s="107">
        <v>1807</v>
      </c>
      <c r="B1807" s="3">
        <v>45461</v>
      </c>
      <c r="C1807" s="3" t="str">
        <f>TEXT(Table1[[#This Row],[CALL DATE]], "mmm yyy")</f>
        <v>Jun 2024</v>
      </c>
      <c r="D1807" s="4">
        <v>0.78472222222222221</v>
      </c>
      <c r="E1807" s="4">
        <v>0.78611111111111109</v>
      </c>
      <c r="F1807" s="130">
        <f>Table1[[#This Row],[CALL 
ATTENDED 
TIME]]-Table1[[#This Row],[CALL RECEIVED TIME]]</f>
        <v>1.388888888888884E-3</v>
      </c>
      <c r="G1807" s="18" t="s">
        <v>18</v>
      </c>
      <c r="H1807" s="2" t="s">
        <v>19</v>
      </c>
      <c r="I1807" s="2" t="s">
        <v>465</v>
      </c>
      <c r="J1807" s="2" t="s">
        <v>21</v>
      </c>
      <c r="K1807" s="2" t="s">
        <v>162</v>
      </c>
      <c r="L1807" s="18" t="s">
        <v>22</v>
      </c>
      <c r="M1807" s="18" t="s">
        <v>1375</v>
      </c>
      <c r="N1807" s="63" t="s">
        <v>41</v>
      </c>
      <c r="O1807" s="2" t="s">
        <v>41</v>
      </c>
      <c r="P1807" s="3">
        <v>45461</v>
      </c>
      <c r="Q1807" s="3" t="str">
        <f>TEXT(Table1[[#This Row],[END DATE ]], "MMMM YYYY")</f>
        <v>June 2024</v>
      </c>
      <c r="R1807" s="4">
        <v>0.79166666666666663</v>
      </c>
      <c r="S1807" s="6">
        <f t="shared" si="87"/>
        <v>45461.784722222219</v>
      </c>
      <c r="T1807" s="6">
        <f t="shared" si="88"/>
        <v>45461.791666666664</v>
      </c>
      <c r="U1807" s="92">
        <f t="shared" si="89"/>
        <v>6.9444444452528842E-3</v>
      </c>
      <c r="V1807" s="2" t="s">
        <v>25</v>
      </c>
      <c r="W1807" s="10" t="s">
        <v>26</v>
      </c>
    </row>
    <row r="1808" spans="1:23" ht="18" customHeight="1" x14ac:dyDescent="0.25">
      <c r="A1808" s="107">
        <v>1808</v>
      </c>
      <c r="B1808" s="36">
        <v>45461</v>
      </c>
      <c r="C1808" s="36" t="str">
        <f>TEXT(Table1[[#This Row],[CALL DATE]], "mmm yyy")</f>
        <v>Jun 2024</v>
      </c>
      <c r="D1808" s="21">
        <v>0.6875</v>
      </c>
      <c r="E1808" s="21">
        <v>0.69097222222222221</v>
      </c>
      <c r="F1808" s="130">
        <f>Table1[[#This Row],[CALL 
ATTENDED 
TIME]]-Table1[[#This Row],[CALL RECEIVED TIME]]</f>
        <v>3.4722222222222099E-3</v>
      </c>
      <c r="G1808" s="17" t="s">
        <v>3641</v>
      </c>
      <c r="H1808" s="5" t="s">
        <v>36</v>
      </c>
      <c r="I1808" s="5" t="s">
        <v>161</v>
      </c>
      <c r="J1808" s="10" t="s">
        <v>443</v>
      </c>
      <c r="K1808" s="2" t="s">
        <v>162</v>
      </c>
      <c r="L1808" s="22" t="s">
        <v>674</v>
      </c>
      <c r="M1808" s="22" t="s">
        <v>1445</v>
      </c>
      <c r="N1808" s="23" t="s">
        <v>673</v>
      </c>
      <c r="O1808" s="23" t="s">
        <v>41</v>
      </c>
      <c r="P1808" s="36">
        <v>45461</v>
      </c>
      <c r="Q1808" s="36" t="str">
        <f>TEXT(Table1[[#This Row],[END DATE ]], "MMMM YYYY")</f>
        <v>June 2024</v>
      </c>
      <c r="R1808" s="21">
        <v>0.69791666666666663</v>
      </c>
      <c r="S1808" s="6">
        <f t="shared" si="87"/>
        <v>45461.6875</v>
      </c>
      <c r="T1808" s="6">
        <f t="shared" si="88"/>
        <v>45461.697916666664</v>
      </c>
      <c r="U1808" s="92">
        <f t="shared" si="89"/>
        <v>1.0416666664241347E-2</v>
      </c>
      <c r="V1808" s="2" t="s">
        <v>25</v>
      </c>
      <c r="W1808" s="2" t="s">
        <v>42</v>
      </c>
    </row>
    <row r="1809" spans="1:23" ht="18" customHeight="1" x14ac:dyDescent="0.25">
      <c r="A1809" s="107">
        <v>1809</v>
      </c>
      <c r="B1809" s="36">
        <v>45461</v>
      </c>
      <c r="C1809" s="36" t="str">
        <f>TEXT(Table1[[#This Row],[CALL DATE]], "mmm yyy")</f>
        <v>Jun 2024</v>
      </c>
      <c r="D1809" s="21">
        <v>0.44791666666666669</v>
      </c>
      <c r="E1809" s="21">
        <v>0.4513888888888889</v>
      </c>
      <c r="F1809" s="130">
        <f>Table1[[#This Row],[CALL 
ATTENDED 
TIME]]-Table1[[#This Row],[CALL RECEIVED TIME]]</f>
        <v>3.4722222222222099E-3</v>
      </c>
      <c r="G1809" s="17" t="s">
        <v>3681</v>
      </c>
      <c r="H1809" s="5" t="s">
        <v>116</v>
      </c>
      <c r="I1809" s="5" t="s">
        <v>487</v>
      </c>
      <c r="J1809" s="10" t="s">
        <v>443</v>
      </c>
      <c r="K1809" s="5" t="s">
        <v>50</v>
      </c>
      <c r="L1809" s="22" t="s">
        <v>1446</v>
      </c>
      <c r="M1809" s="22" t="s">
        <v>1447</v>
      </c>
      <c r="N1809" s="63" t="s">
        <v>41</v>
      </c>
      <c r="O1809" s="2" t="s">
        <v>41</v>
      </c>
      <c r="P1809" s="36">
        <v>45461</v>
      </c>
      <c r="Q1809" s="36" t="str">
        <f>TEXT(Table1[[#This Row],[END DATE ]], "MMMM YYYY")</f>
        <v>June 2024</v>
      </c>
      <c r="R1809" s="21">
        <v>0.65972222222222221</v>
      </c>
      <c r="S1809" s="6">
        <f t="shared" si="87"/>
        <v>45461.447916666664</v>
      </c>
      <c r="T1809" s="6">
        <f t="shared" si="88"/>
        <v>45461.659722222219</v>
      </c>
      <c r="U1809" s="92">
        <f t="shared" si="89"/>
        <v>0.21180555555474712</v>
      </c>
      <c r="V1809" s="2" t="s">
        <v>25</v>
      </c>
      <c r="W1809" s="10" t="s">
        <v>26</v>
      </c>
    </row>
    <row r="1810" spans="1:23" ht="18" customHeight="1" x14ac:dyDescent="0.25">
      <c r="A1810" s="107">
        <v>1810</v>
      </c>
      <c r="B1810" s="3">
        <v>45462</v>
      </c>
      <c r="C1810" s="3" t="str">
        <f>TEXT(Table1[[#This Row],[CALL DATE]], "mmm yyy")</f>
        <v>Jun 2024</v>
      </c>
      <c r="D1810" s="4">
        <v>0.4236111111111111</v>
      </c>
      <c r="E1810" s="4">
        <v>0.4375</v>
      </c>
      <c r="F1810" s="130">
        <f>Table1[[#This Row],[CALL 
ATTENDED 
TIME]]-Table1[[#This Row],[CALL RECEIVED TIME]]</f>
        <v>1.3888888888888895E-2</v>
      </c>
      <c r="G1810" s="17" t="s">
        <v>80</v>
      </c>
      <c r="H1810" s="5" t="s">
        <v>43</v>
      </c>
      <c r="I1810" s="5" t="s">
        <v>81</v>
      </c>
      <c r="J1810" s="5" t="s">
        <v>54</v>
      </c>
      <c r="K1810" s="2" t="s">
        <v>111</v>
      </c>
      <c r="L1810" s="18" t="s">
        <v>1448</v>
      </c>
      <c r="M1810" s="18" t="s">
        <v>1442</v>
      </c>
      <c r="N1810" s="2" t="s">
        <v>3338</v>
      </c>
      <c r="O1810" s="2" t="s">
        <v>41</v>
      </c>
      <c r="P1810" s="3">
        <v>45462</v>
      </c>
      <c r="Q1810" s="3" t="str">
        <f>TEXT(Table1[[#This Row],[END DATE ]], "MMMM YYYY")</f>
        <v>June 2024</v>
      </c>
      <c r="R1810" s="4">
        <v>0.46527777777777773</v>
      </c>
      <c r="S1810" s="6">
        <f t="shared" si="87"/>
        <v>45462.423611111109</v>
      </c>
      <c r="T1810" s="6">
        <f t="shared" si="88"/>
        <v>45462.465277777781</v>
      </c>
      <c r="U1810" s="92">
        <f t="shared" si="89"/>
        <v>4.1666666671517305E-2</v>
      </c>
      <c r="V1810" s="2" t="s">
        <v>25</v>
      </c>
      <c r="W1810" s="10" t="s">
        <v>26</v>
      </c>
    </row>
    <row r="1811" spans="1:23" ht="18" customHeight="1" x14ac:dyDescent="0.25">
      <c r="A1811" s="107">
        <v>1811</v>
      </c>
      <c r="B1811" s="3">
        <v>45462</v>
      </c>
      <c r="C1811" s="3" t="str">
        <f>TEXT(Table1[[#This Row],[CALL DATE]], "mmm yyy")</f>
        <v>Jun 2024</v>
      </c>
      <c r="D1811" s="4">
        <v>0.39583333333333331</v>
      </c>
      <c r="E1811" s="4">
        <v>0.40277777777777779</v>
      </c>
      <c r="F1811" s="130">
        <f>Table1[[#This Row],[CALL 
ATTENDED 
TIME]]-Table1[[#This Row],[CALL RECEIVED TIME]]</f>
        <v>6.9444444444444753E-3</v>
      </c>
      <c r="G1811" s="17" t="s">
        <v>3626</v>
      </c>
      <c r="H1811" s="5" t="s">
        <v>128</v>
      </c>
      <c r="I1811" s="5" t="s">
        <v>392</v>
      </c>
      <c r="J1811" s="2" t="s">
        <v>77</v>
      </c>
      <c r="K1811" s="5" t="s">
        <v>1608</v>
      </c>
      <c r="L1811" s="18" t="s">
        <v>1449</v>
      </c>
      <c r="M1811" s="18" t="s">
        <v>1450</v>
      </c>
      <c r="N1811" s="2" t="s">
        <v>41</v>
      </c>
      <c r="O1811" s="2" t="s">
        <v>41</v>
      </c>
      <c r="P1811" s="3">
        <v>45462</v>
      </c>
      <c r="Q1811" s="3" t="str">
        <f>TEXT(Table1[[#This Row],[END DATE ]], "MMMM YYYY")</f>
        <v>June 2024</v>
      </c>
      <c r="R1811" s="4">
        <v>0.41319444444444442</v>
      </c>
      <c r="S1811" s="6">
        <f t="shared" si="87"/>
        <v>45462.395833333336</v>
      </c>
      <c r="T1811" s="6">
        <f t="shared" si="88"/>
        <v>45462.413194444445</v>
      </c>
      <c r="U1811" s="92">
        <f t="shared" si="89"/>
        <v>1.7361111109494232E-2</v>
      </c>
      <c r="V1811" s="2" t="s">
        <v>25</v>
      </c>
      <c r="W1811" s="2" t="s">
        <v>47</v>
      </c>
    </row>
    <row r="1812" spans="1:23" ht="18" customHeight="1" x14ac:dyDescent="0.25">
      <c r="A1812" s="107">
        <v>1812</v>
      </c>
      <c r="B1812" s="3">
        <v>45462</v>
      </c>
      <c r="C1812" s="3" t="str">
        <f>TEXT(Table1[[#This Row],[CALL DATE]], "mmm yyy")</f>
        <v>Jun 2024</v>
      </c>
      <c r="D1812" s="4">
        <v>0.77777777777777779</v>
      </c>
      <c r="E1812" s="4">
        <v>0.78125</v>
      </c>
      <c r="F1812" s="130">
        <f>Table1[[#This Row],[CALL 
ATTENDED 
TIME]]-Table1[[#This Row],[CALL RECEIVED TIME]]</f>
        <v>3.4722222222222099E-3</v>
      </c>
      <c r="G1812" s="24" t="s">
        <v>3494</v>
      </c>
      <c r="H1812" s="8" t="s">
        <v>31</v>
      </c>
      <c r="I1812" s="11" t="s">
        <v>32</v>
      </c>
      <c r="J1812" s="2" t="s">
        <v>21</v>
      </c>
      <c r="K1812" s="5" t="s">
        <v>1608</v>
      </c>
      <c r="L1812" s="18" t="s">
        <v>517</v>
      </c>
      <c r="M1812" s="18" t="s">
        <v>1403</v>
      </c>
      <c r="N1812" s="2" t="s">
        <v>159</v>
      </c>
      <c r="O1812" s="2" t="s">
        <v>41</v>
      </c>
      <c r="P1812" s="3">
        <v>45462</v>
      </c>
      <c r="Q1812" s="3" t="str">
        <f>TEXT(Table1[[#This Row],[END DATE ]], "MMMM YYYY")</f>
        <v>June 2024</v>
      </c>
      <c r="R1812" s="4">
        <v>0.81597222222222221</v>
      </c>
      <c r="S1812" s="6">
        <f t="shared" si="87"/>
        <v>45462.777777777781</v>
      </c>
      <c r="T1812" s="6">
        <f t="shared" si="88"/>
        <v>45462.815972222219</v>
      </c>
      <c r="U1812" s="92">
        <f t="shared" si="89"/>
        <v>3.8194444437976927E-2</v>
      </c>
      <c r="V1812" s="2" t="s">
        <v>25</v>
      </c>
      <c r="W1812" s="10" t="s">
        <v>26</v>
      </c>
    </row>
    <row r="1813" spans="1:23" ht="18" customHeight="1" x14ac:dyDescent="0.25">
      <c r="A1813" s="107">
        <v>1813</v>
      </c>
      <c r="B1813" s="36">
        <v>45462</v>
      </c>
      <c r="C1813" s="36" t="str">
        <f>TEXT(Table1[[#This Row],[CALL DATE]], "mmm yyy")</f>
        <v>Jun 2024</v>
      </c>
      <c r="D1813" s="21">
        <v>0.44791666666666669</v>
      </c>
      <c r="E1813" s="21">
        <v>0.4513888888888889</v>
      </c>
      <c r="F1813" s="130">
        <f>Table1[[#This Row],[CALL 
ATTENDED 
TIME]]-Table1[[#This Row],[CALL RECEIVED TIME]]</f>
        <v>3.4722222222222099E-3</v>
      </c>
      <c r="G1813" s="18" t="s">
        <v>1451</v>
      </c>
      <c r="H1813" s="2" t="s">
        <v>177</v>
      </c>
      <c r="I1813" s="2" t="s">
        <v>1452</v>
      </c>
      <c r="J1813" s="55" t="s">
        <v>443</v>
      </c>
      <c r="K1813" s="11" t="s">
        <v>179</v>
      </c>
      <c r="L1813" s="30" t="s">
        <v>22</v>
      </c>
      <c r="M1813" s="22" t="s">
        <v>716</v>
      </c>
      <c r="N1813" s="63" t="s">
        <v>41</v>
      </c>
      <c r="O1813" s="2" t="s">
        <v>41</v>
      </c>
      <c r="P1813" s="36">
        <v>45462</v>
      </c>
      <c r="Q1813" s="36" t="str">
        <f>TEXT(Table1[[#This Row],[END DATE ]], "MMMM YYYY")</f>
        <v>June 2024</v>
      </c>
      <c r="R1813" s="21">
        <v>0.5</v>
      </c>
      <c r="S1813" s="6">
        <f t="shared" si="87"/>
        <v>45462.447916666664</v>
      </c>
      <c r="T1813" s="6">
        <f t="shared" si="88"/>
        <v>45462.5</v>
      </c>
      <c r="U1813" s="92">
        <f t="shared" si="89"/>
        <v>5.2083333335758653E-2</v>
      </c>
      <c r="V1813" s="2" t="s">
        <v>25</v>
      </c>
      <c r="W1813" s="10" t="s">
        <v>26</v>
      </c>
    </row>
    <row r="1814" spans="1:23" ht="18" customHeight="1" x14ac:dyDescent="0.25">
      <c r="A1814" s="107">
        <v>1814</v>
      </c>
      <c r="B1814" s="3">
        <v>45463</v>
      </c>
      <c r="C1814" s="3" t="str">
        <f>TEXT(Table1[[#This Row],[CALL DATE]], "mmm yyy")</f>
        <v>Jun 2024</v>
      </c>
      <c r="D1814" s="21">
        <v>0.38194444444444442</v>
      </c>
      <c r="E1814" s="21">
        <v>0.38541666666666669</v>
      </c>
      <c r="F1814" s="130">
        <f>Table1[[#This Row],[CALL 
ATTENDED 
TIME]]-Table1[[#This Row],[CALL RECEIVED TIME]]</f>
        <v>3.4722222222222654E-3</v>
      </c>
      <c r="G1814" s="17" t="s">
        <v>3678</v>
      </c>
      <c r="H1814" s="5" t="s">
        <v>43</v>
      </c>
      <c r="I1814" s="5" t="s">
        <v>537</v>
      </c>
      <c r="J1814" s="2" t="s">
        <v>171</v>
      </c>
      <c r="K1814" s="2" t="s">
        <v>111</v>
      </c>
      <c r="L1814" s="18" t="s">
        <v>1453</v>
      </c>
      <c r="M1814" s="19" t="s">
        <v>3573</v>
      </c>
      <c r="N1814" s="63" t="s">
        <v>41</v>
      </c>
      <c r="O1814" s="2" t="s">
        <v>41</v>
      </c>
      <c r="P1814" s="3">
        <v>45463</v>
      </c>
      <c r="Q1814" s="3" t="str">
        <f>TEXT(Table1[[#This Row],[END DATE ]], "MMMM YYYY")</f>
        <v>June 2024</v>
      </c>
      <c r="R1814" s="4">
        <v>0.39583333333333331</v>
      </c>
      <c r="S1814" s="6">
        <f t="shared" si="87"/>
        <v>45463.381944444445</v>
      </c>
      <c r="T1814" s="6">
        <f t="shared" si="88"/>
        <v>45463.395833333336</v>
      </c>
      <c r="U1814" s="92">
        <f t="shared" si="89"/>
        <v>1.3888888890505768E-2</v>
      </c>
      <c r="V1814" s="2" t="s">
        <v>25</v>
      </c>
      <c r="W1814" s="10" t="s">
        <v>26</v>
      </c>
    </row>
    <row r="1815" spans="1:23" ht="18" customHeight="1" x14ac:dyDescent="0.25">
      <c r="A1815" s="107">
        <v>1815</v>
      </c>
      <c r="B1815" s="3">
        <v>45463</v>
      </c>
      <c r="C1815" s="3" t="str">
        <f>TEXT(Table1[[#This Row],[CALL DATE]], "mmm yyy")</f>
        <v>Jun 2024</v>
      </c>
      <c r="D1815" s="4">
        <v>0.64583333333333337</v>
      </c>
      <c r="E1815" s="4">
        <v>0.64930555555555558</v>
      </c>
      <c r="F1815" s="130">
        <f>Table1[[#This Row],[CALL 
ATTENDED 
TIME]]-Table1[[#This Row],[CALL RECEIVED TIME]]</f>
        <v>3.4722222222222099E-3</v>
      </c>
      <c r="G1815" s="18" t="s">
        <v>18</v>
      </c>
      <c r="H1815" s="2" t="s">
        <v>19</v>
      </c>
      <c r="I1815" s="2" t="s">
        <v>465</v>
      </c>
      <c r="J1815" s="2" t="s">
        <v>21</v>
      </c>
      <c r="K1815" s="5" t="s">
        <v>45</v>
      </c>
      <c r="L1815" s="18" t="s">
        <v>22</v>
      </c>
      <c r="M1815" s="18" t="s">
        <v>1454</v>
      </c>
      <c r="N1815" s="63" t="s">
        <v>41</v>
      </c>
      <c r="O1815" s="2" t="s">
        <v>41</v>
      </c>
      <c r="P1815" s="3">
        <v>45463</v>
      </c>
      <c r="Q1815" s="3" t="str">
        <f>TEXT(Table1[[#This Row],[END DATE ]], "MMMM YYYY")</f>
        <v>June 2024</v>
      </c>
      <c r="R1815" s="4">
        <v>0.66666666666666663</v>
      </c>
      <c r="S1815" s="6">
        <f t="shared" si="87"/>
        <v>45463.645833333336</v>
      </c>
      <c r="T1815" s="6">
        <f t="shared" si="88"/>
        <v>45463.666666666664</v>
      </c>
      <c r="U1815" s="92">
        <f t="shared" si="89"/>
        <v>2.0833333328482695E-2</v>
      </c>
      <c r="V1815" s="2" t="s">
        <v>25</v>
      </c>
      <c r="W1815" s="10" t="s">
        <v>26</v>
      </c>
    </row>
    <row r="1816" spans="1:23" ht="18" customHeight="1" x14ac:dyDescent="0.25">
      <c r="A1816" s="107">
        <v>1816</v>
      </c>
      <c r="B1816" s="36">
        <v>45463</v>
      </c>
      <c r="C1816" s="36" t="str">
        <f>TEXT(Table1[[#This Row],[CALL DATE]], "mmm yyy")</f>
        <v>Jun 2024</v>
      </c>
      <c r="D1816" s="21">
        <v>0.46875</v>
      </c>
      <c r="E1816" s="21">
        <v>0.47222222222222227</v>
      </c>
      <c r="F1816" s="130">
        <f>Table1[[#This Row],[CALL 
ATTENDED 
TIME]]-Table1[[#This Row],[CALL RECEIVED TIME]]</f>
        <v>3.4722222222222654E-3</v>
      </c>
      <c r="G1816" s="17" t="s">
        <v>3654</v>
      </c>
      <c r="H1816" s="5" t="s">
        <v>27</v>
      </c>
      <c r="I1816" s="5" t="s">
        <v>28</v>
      </c>
      <c r="J1816" s="10" t="s">
        <v>443</v>
      </c>
      <c r="K1816" s="5" t="s">
        <v>45</v>
      </c>
      <c r="L1816" s="22" t="s">
        <v>1455</v>
      </c>
      <c r="M1816" s="22" t="s">
        <v>716</v>
      </c>
      <c r="N1816" s="63" t="s">
        <v>41</v>
      </c>
      <c r="O1816" s="2" t="s">
        <v>41</v>
      </c>
      <c r="P1816" s="36">
        <v>45463</v>
      </c>
      <c r="Q1816" s="36" t="str">
        <f>TEXT(Table1[[#This Row],[END DATE ]], "MMMM YYYY")</f>
        <v>June 2024</v>
      </c>
      <c r="R1816" s="21">
        <v>0.47916666666666669</v>
      </c>
      <c r="S1816" s="6">
        <f t="shared" si="87"/>
        <v>45463.46875</v>
      </c>
      <c r="T1816" s="6">
        <f t="shared" si="88"/>
        <v>45463.479166666664</v>
      </c>
      <c r="U1816" s="92">
        <f t="shared" si="89"/>
        <v>1.0416666664241347E-2</v>
      </c>
      <c r="V1816" s="2" t="s">
        <v>25</v>
      </c>
      <c r="W1816" s="10" t="s">
        <v>26</v>
      </c>
    </row>
    <row r="1817" spans="1:23" ht="18" customHeight="1" x14ac:dyDescent="0.25">
      <c r="A1817" s="107">
        <v>1817</v>
      </c>
      <c r="B1817" s="3">
        <v>45463</v>
      </c>
      <c r="C1817" s="3" t="str">
        <f>TEXT(Table1[[#This Row],[CALL DATE]], "mmm yyy")</f>
        <v>Jun 2024</v>
      </c>
      <c r="D1817" s="4">
        <v>0.46527777777777773</v>
      </c>
      <c r="E1817" s="4">
        <v>0.46875</v>
      </c>
      <c r="F1817" s="130">
        <f>Table1[[#This Row],[CALL 
ATTENDED 
TIME]]-Table1[[#This Row],[CALL RECEIVED TIME]]</f>
        <v>3.4722222222222654E-3</v>
      </c>
      <c r="G1817" s="17" t="s">
        <v>3666</v>
      </c>
      <c r="H1817" s="5" t="s">
        <v>27</v>
      </c>
      <c r="I1817" s="5" t="s">
        <v>85</v>
      </c>
      <c r="J1817" s="5" t="s">
        <v>38</v>
      </c>
      <c r="K1817" s="2" t="s">
        <v>162</v>
      </c>
      <c r="L1817" s="18" t="s">
        <v>66</v>
      </c>
      <c r="M1817" s="19" t="s">
        <v>86</v>
      </c>
      <c r="N1817" s="63" t="s">
        <v>41</v>
      </c>
      <c r="O1817" s="2" t="s">
        <v>41</v>
      </c>
      <c r="P1817" s="3">
        <v>45463</v>
      </c>
      <c r="Q1817" s="3" t="str">
        <f>TEXT(Table1[[#This Row],[END DATE ]], "MMMM YYYY")</f>
        <v>June 2024</v>
      </c>
      <c r="R1817" s="4">
        <v>0.47916666666666669</v>
      </c>
      <c r="S1817" s="6">
        <f t="shared" si="87"/>
        <v>45463.465277777781</v>
      </c>
      <c r="T1817" s="6">
        <f t="shared" si="88"/>
        <v>45463.479166666664</v>
      </c>
      <c r="U1817" s="92">
        <f t="shared" si="89"/>
        <v>1.3888888883229811E-2</v>
      </c>
      <c r="V1817" s="2" t="s">
        <v>25</v>
      </c>
      <c r="W1817" s="10" t="s">
        <v>26</v>
      </c>
    </row>
    <row r="1818" spans="1:23" ht="18" customHeight="1" x14ac:dyDescent="0.25">
      <c r="A1818" s="107">
        <v>1818</v>
      </c>
      <c r="B1818" s="3">
        <v>45464</v>
      </c>
      <c r="C1818" s="3" t="str">
        <f>TEXT(Table1[[#This Row],[CALL DATE]], "mmm yyy")</f>
        <v>Jun 2024</v>
      </c>
      <c r="D1818" s="4">
        <v>0.46527777777777773</v>
      </c>
      <c r="E1818" s="4">
        <v>0.47916666666666669</v>
      </c>
      <c r="F1818" s="130">
        <f>Table1[[#This Row],[CALL 
ATTENDED 
TIME]]-Table1[[#This Row],[CALL RECEIVED TIME]]</f>
        <v>1.3888888888888951E-2</v>
      </c>
      <c r="G1818" s="17" t="s">
        <v>3629</v>
      </c>
      <c r="H1818" s="5" t="s">
        <v>1456</v>
      </c>
      <c r="I1818" s="5" t="s">
        <v>1457</v>
      </c>
      <c r="J1818" s="5" t="s">
        <v>54</v>
      </c>
      <c r="K1818" s="5" t="s">
        <v>141</v>
      </c>
      <c r="L1818" s="18" t="s">
        <v>1458</v>
      </c>
      <c r="M1818" s="18" t="s">
        <v>1459</v>
      </c>
      <c r="N1818" s="2" t="s">
        <v>41</v>
      </c>
      <c r="O1818" s="2" t="s">
        <v>41</v>
      </c>
      <c r="P1818" s="3">
        <v>45464</v>
      </c>
      <c r="Q1818" s="3" t="str">
        <f>TEXT(Table1[[#This Row],[END DATE ]], "MMMM YYYY")</f>
        <v>June 2024</v>
      </c>
      <c r="R1818" s="4">
        <v>0.49305555555555558</v>
      </c>
      <c r="S1818" s="6">
        <f t="shared" si="87"/>
        <v>45464.465277777781</v>
      </c>
      <c r="T1818" s="6">
        <f t="shared" si="88"/>
        <v>45464.493055555555</v>
      </c>
      <c r="U1818" s="92">
        <f t="shared" si="89"/>
        <v>2.7777777773735579E-2</v>
      </c>
      <c r="V1818" s="2" t="s">
        <v>25</v>
      </c>
      <c r="W1818" s="2" t="s">
        <v>47</v>
      </c>
    </row>
    <row r="1819" spans="1:23" ht="18" customHeight="1" x14ac:dyDescent="0.25">
      <c r="A1819" s="107">
        <v>1819</v>
      </c>
      <c r="B1819" s="3">
        <v>45465</v>
      </c>
      <c r="C1819" s="3" t="str">
        <f>TEXT(Table1[[#This Row],[CALL DATE]], "mmm yyy")</f>
        <v>Jun 2024</v>
      </c>
      <c r="D1819" s="4">
        <v>0.50694444444444442</v>
      </c>
      <c r="E1819" s="4">
        <v>0.52083333333333337</v>
      </c>
      <c r="F1819" s="130">
        <f>Table1[[#This Row],[CALL 
ATTENDED 
TIME]]-Table1[[#This Row],[CALL RECEIVED TIME]]</f>
        <v>1.3888888888888951E-2</v>
      </c>
      <c r="G1819" s="17" t="s">
        <v>3633</v>
      </c>
      <c r="H1819" s="5" t="s">
        <v>477</v>
      </c>
      <c r="I1819" s="5" t="s">
        <v>478</v>
      </c>
      <c r="J1819" s="5" t="s">
        <v>54</v>
      </c>
      <c r="K1819" s="5" t="s">
        <v>141</v>
      </c>
      <c r="L1819" s="18" t="s">
        <v>1460</v>
      </c>
      <c r="M1819" s="18" t="s">
        <v>1461</v>
      </c>
      <c r="N1819" s="2" t="s">
        <v>41</v>
      </c>
      <c r="O1819" s="2" t="s">
        <v>41</v>
      </c>
      <c r="P1819" s="3">
        <v>45465</v>
      </c>
      <c r="Q1819" s="3" t="str">
        <f>TEXT(Table1[[#This Row],[END DATE ]], "MMMM YYYY")</f>
        <v>June 2024</v>
      </c>
      <c r="R1819" s="4">
        <v>0.53472222222222221</v>
      </c>
      <c r="S1819" s="6">
        <f t="shared" si="87"/>
        <v>45465.506944444445</v>
      </c>
      <c r="T1819" s="6">
        <f t="shared" si="88"/>
        <v>45465.534722222219</v>
      </c>
      <c r="U1819" s="92">
        <f t="shared" si="89"/>
        <v>2.7777777773735579E-2</v>
      </c>
      <c r="V1819" s="2" t="s">
        <v>25</v>
      </c>
      <c r="W1819" s="2" t="s">
        <v>47</v>
      </c>
    </row>
    <row r="1820" spans="1:23" ht="18" customHeight="1" x14ac:dyDescent="0.25">
      <c r="A1820" s="107">
        <v>1820</v>
      </c>
      <c r="B1820" s="36">
        <v>45465</v>
      </c>
      <c r="C1820" s="36" t="str">
        <f>TEXT(Table1[[#This Row],[CALL DATE]], "mmm yyy")</f>
        <v>Jun 2024</v>
      </c>
      <c r="D1820" s="21">
        <v>0.4375</v>
      </c>
      <c r="E1820" s="21">
        <v>0.44097222222222227</v>
      </c>
      <c r="F1820" s="130">
        <f>Table1[[#This Row],[CALL 
ATTENDED 
TIME]]-Table1[[#This Row],[CALL RECEIVED TIME]]</f>
        <v>3.4722222222222654E-3</v>
      </c>
      <c r="G1820" s="17" t="s">
        <v>3639</v>
      </c>
      <c r="H1820" s="5" t="s">
        <v>3361</v>
      </c>
      <c r="I1820" s="5" t="s">
        <v>245</v>
      </c>
      <c r="J1820" s="10" t="s">
        <v>443</v>
      </c>
      <c r="K1820" s="2" t="s">
        <v>111</v>
      </c>
      <c r="L1820" s="22" t="s">
        <v>22</v>
      </c>
      <c r="M1820" s="22" t="s">
        <v>1462</v>
      </c>
      <c r="N1820" s="23" t="s">
        <v>1463</v>
      </c>
      <c r="O1820" s="23" t="s">
        <v>41</v>
      </c>
      <c r="P1820" s="36">
        <v>45465</v>
      </c>
      <c r="Q1820" s="36" t="str">
        <f>TEXT(Table1[[#This Row],[END DATE ]], "MMMM YYYY")</f>
        <v>June 2024</v>
      </c>
      <c r="R1820" s="21">
        <v>0.44444444444444442</v>
      </c>
      <c r="S1820" s="6">
        <f t="shared" si="87"/>
        <v>45465.4375</v>
      </c>
      <c r="T1820" s="6">
        <f t="shared" si="88"/>
        <v>45465.444444444445</v>
      </c>
      <c r="U1820" s="92">
        <f t="shared" si="89"/>
        <v>6.9444444452528842E-3</v>
      </c>
      <c r="V1820" s="2" t="s">
        <v>25</v>
      </c>
      <c r="W1820" s="2" t="s">
        <v>42</v>
      </c>
    </row>
    <row r="1821" spans="1:23" ht="18" customHeight="1" x14ac:dyDescent="0.25">
      <c r="A1821" s="107">
        <v>1821</v>
      </c>
      <c r="B1821" s="36">
        <v>45465</v>
      </c>
      <c r="C1821" s="36" t="str">
        <f>TEXT(Table1[[#This Row],[CALL DATE]], "mmm yyy")</f>
        <v>Jun 2024</v>
      </c>
      <c r="D1821" s="21">
        <v>0.73611111111111116</v>
      </c>
      <c r="E1821" s="21">
        <v>0.73958333333333337</v>
      </c>
      <c r="F1821" s="130">
        <f>Table1[[#This Row],[CALL 
ATTENDED 
TIME]]-Table1[[#This Row],[CALL RECEIVED TIME]]</f>
        <v>3.4722222222222099E-3</v>
      </c>
      <c r="G1821" s="24" t="s">
        <v>3494</v>
      </c>
      <c r="H1821" s="8" t="s">
        <v>156</v>
      </c>
      <c r="I1821" s="8" t="s">
        <v>31</v>
      </c>
      <c r="J1821" s="10" t="s">
        <v>443</v>
      </c>
      <c r="K1821" s="5" t="s">
        <v>1608</v>
      </c>
      <c r="L1821" s="22" t="s">
        <v>1464</v>
      </c>
      <c r="M1821" s="22" t="s">
        <v>3574</v>
      </c>
      <c r="N1821" s="23" t="s">
        <v>159</v>
      </c>
      <c r="O1821" s="2" t="s">
        <v>41</v>
      </c>
      <c r="P1821" s="36">
        <v>45465</v>
      </c>
      <c r="Q1821" s="36" t="str">
        <f>TEXT(Table1[[#This Row],[END DATE ]], "MMMM YYYY")</f>
        <v>June 2024</v>
      </c>
      <c r="R1821" s="21">
        <v>0.74305555555555547</v>
      </c>
      <c r="S1821" s="6">
        <f t="shared" si="87"/>
        <v>45465.736111111109</v>
      </c>
      <c r="T1821" s="6">
        <f t="shared" si="88"/>
        <v>45465.743055555555</v>
      </c>
      <c r="U1821" s="92">
        <f t="shared" si="89"/>
        <v>6.9444444452528842E-3</v>
      </c>
      <c r="V1821" s="2" t="s">
        <v>25</v>
      </c>
      <c r="W1821" s="10" t="s">
        <v>26</v>
      </c>
    </row>
    <row r="1822" spans="1:23" ht="18" customHeight="1" x14ac:dyDescent="0.25">
      <c r="A1822" s="107">
        <v>1822</v>
      </c>
      <c r="B1822" s="36">
        <v>45466</v>
      </c>
      <c r="C1822" s="36" t="str">
        <f>TEXT(Table1[[#This Row],[CALL DATE]], "mmm yyy")</f>
        <v>Jun 2024</v>
      </c>
      <c r="D1822" s="21">
        <v>0.5</v>
      </c>
      <c r="E1822" s="21">
        <v>0.50347222222222221</v>
      </c>
      <c r="F1822" s="130">
        <f>Table1[[#This Row],[CALL 
ATTENDED 
TIME]]-Table1[[#This Row],[CALL RECEIVED TIME]]</f>
        <v>3.4722222222222099E-3</v>
      </c>
      <c r="G1822" s="17" t="s">
        <v>3633</v>
      </c>
      <c r="H1822" s="5" t="s">
        <v>477</v>
      </c>
      <c r="I1822" s="5" t="s">
        <v>1466</v>
      </c>
      <c r="J1822" s="37" t="s">
        <v>443</v>
      </c>
      <c r="K1822" s="5" t="s">
        <v>141</v>
      </c>
      <c r="L1822" s="22" t="s">
        <v>956</v>
      </c>
      <c r="M1822" s="22" t="s">
        <v>716</v>
      </c>
      <c r="N1822" s="23" t="s">
        <v>41</v>
      </c>
      <c r="O1822" s="23" t="s">
        <v>41</v>
      </c>
      <c r="P1822" s="36">
        <v>45466</v>
      </c>
      <c r="Q1822" s="36" t="str">
        <f>TEXT(Table1[[#This Row],[END DATE ]], "MMMM YYYY")</f>
        <v>June 2024</v>
      </c>
      <c r="R1822" s="21">
        <v>0.50694444444444442</v>
      </c>
      <c r="S1822" s="6">
        <f t="shared" si="87"/>
        <v>45466.5</v>
      </c>
      <c r="T1822" s="6">
        <f t="shared" si="88"/>
        <v>45466.506944444445</v>
      </c>
      <c r="U1822" s="92">
        <f t="shared" si="89"/>
        <v>6.9444444452528842E-3</v>
      </c>
      <c r="V1822" s="2" t="s">
        <v>25</v>
      </c>
      <c r="W1822" s="2" t="s">
        <v>47</v>
      </c>
    </row>
    <row r="1823" spans="1:23" ht="18" customHeight="1" x14ac:dyDescent="0.25">
      <c r="A1823" s="107">
        <v>1823</v>
      </c>
      <c r="B1823" s="36">
        <v>45466</v>
      </c>
      <c r="C1823" s="36" t="str">
        <f>TEXT(Table1[[#This Row],[CALL DATE]], "mmm yyy")</f>
        <v>Jun 2024</v>
      </c>
      <c r="D1823" s="21">
        <v>0.625</v>
      </c>
      <c r="E1823" s="21">
        <v>0.62847222222222221</v>
      </c>
      <c r="F1823" s="130">
        <f>Table1[[#This Row],[CALL 
ATTENDED 
TIME]]-Table1[[#This Row],[CALL RECEIVED TIME]]</f>
        <v>3.4722222222222099E-3</v>
      </c>
      <c r="G1823" s="17" t="s">
        <v>3651</v>
      </c>
      <c r="H1823" s="5" t="s">
        <v>43</v>
      </c>
      <c r="I1823" s="5" t="s">
        <v>310</v>
      </c>
      <c r="J1823" s="37" t="s">
        <v>443</v>
      </c>
      <c r="K1823" s="5" t="s">
        <v>45</v>
      </c>
      <c r="L1823" s="22" t="s">
        <v>1467</v>
      </c>
      <c r="M1823" s="22" t="s">
        <v>1468</v>
      </c>
      <c r="N1823" s="23" t="s">
        <v>41</v>
      </c>
      <c r="O1823" s="23" t="s">
        <v>41</v>
      </c>
      <c r="P1823" s="36">
        <v>45466</v>
      </c>
      <c r="Q1823" s="36" t="str">
        <f>TEXT(Table1[[#This Row],[END DATE ]], "MMMM YYYY")</f>
        <v>June 2024</v>
      </c>
      <c r="R1823" s="21">
        <v>0.63888888888888895</v>
      </c>
      <c r="S1823" s="6">
        <f t="shared" si="87"/>
        <v>45466.625</v>
      </c>
      <c r="T1823" s="6">
        <f t="shared" si="88"/>
        <v>45466.638888888891</v>
      </c>
      <c r="U1823" s="92">
        <f t="shared" si="89"/>
        <v>1.3888888890505768E-2</v>
      </c>
      <c r="V1823" s="2" t="s">
        <v>25</v>
      </c>
      <c r="W1823" s="10" t="s">
        <v>47</v>
      </c>
    </row>
    <row r="1824" spans="1:23" ht="18" customHeight="1" x14ac:dyDescent="0.25">
      <c r="A1824" s="107">
        <v>1824</v>
      </c>
      <c r="B1824" s="36">
        <v>45466</v>
      </c>
      <c r="C1824" s="36" t="str">
        <f>TEXT(Table1[[#This Row],[CALL DATE]], "mmm yyy")</f>
        <v>Jun 2024</v>
      </c>
      <c r="D1824" s="21">
        <v>0.63194444444444442</v>
      </c>
      <c r="E1824" s="21">
        <v>0.63541666666666663</v>
      </c>
      <c r="F1824" s="130">
        <f>Table1[[#This Row],[CALL 
ATTENDED 
TIME]]-Table1[[#This Row],[CALL RECEIVED TIME]]</f>
        <v>3.4722222222222099E-3</v>
      </c>
      <c r="G1824" s="17" t="s">
        <v>3626</v>
      </c>
      <c r="H1824" s="5" t="s">
        <v>132</v>
      </c>
      <c r="I1824" s="5" t="s">
        <v>712</v>
      </c>
      <c r="J1824" s="10" t="s">
        <v>443</v>
      </c>
      <c r="K1824" s="5" t="s">
        <v>1608</v>
      </c>
      <c r="L1824" s="22" t="s">
        <v>1469</v>
      </c>
      <c r="M1824" s="57" t="s">
        <v>3492</v>
      </c>
      <c r="N1824" s="2" t="s">
        <v>41</v>
      </c>
      <c r="O1824" s="23" t="s">
        <v>389</v>
      </c>
      <c r="P1824" s="36">
        <v>45466</v>
      </c>
      <c r="Q1824" s="36" t="str">
        <f>TEXT(Table1[[#This Row],[END DATE ]], "MMMM YYYY")</f>
        <v>June 2024</v>
      </c>
      <c r="R1824" s="21">
        <v>0.64583333333333337</v>
      </c>
      <c r="S1824" s="6">
        <f t="shared" si="87"/>
        <v>45466.631944444445</v>
      </c>
      <c r="T1824" s="6">
        <f t="shared" si="88"/>
        <v>45466.645833333336</v>
      </c>
      <c r="U1824" s="92">
        <f t="shared" si="89"/>
        <v>1.3888888890505768E-2</v>
      </c>
      <c r="V1824" s="2" t="s">
        <v>72</v>
      </c>
      <c r="W1824" s="10" t="s">
        <v>47</v>
      </c>
    </row>
    <row r="1825" spans="1:23" ht="18" customHeight="1" x14ac:dyDescent="0.25">
      <c r="A1825" s="107">
        <v>1825</v>
      </c>
      <c r="B1825" s="3">
        <v>45466</v>
      </c>
      <c r="C1825" s="3" t="str">
        <f>TEXT(Table1[[#This Row],[CALL DATE]], "mmm yyy")</f>
        <v>Jun 2024</v>
      </c>
      <c r="D1825" s="4">
        <v>0.4201388888888889</v>
      </c>
      <c r="E1825" s="4">
        <v>0.4236111111111111</v>
      </c>
      <c r="F1825" s="130">
        <f>Table1[[#This Row],[CALL 
ATTENDED 
TIME]]-Table1[[#This Row],[CALL RECEIVED TIME]]</f>
        <v>3.4722222222222099E-3</v>
      </c>
      <c r="G1825" s="17" t="s">
        <v>115</v>
      </c>
      <c r="H1825" s="5" t="s">
        <v>116</v>
      </c>
      <c r="I1825" s="5" t="s">
        <v>117</v>
      </c>
      <c r="J1825" s="5" t="s">
        <v>38</v>
      </c>
      <c r="K1825" s="5" t="s">
        <v>45</v>
      </c>
      <c r="L1825" s="18" t="s">
        <v>118</v>
      </c>
      <c r="M1825" s="19" t="s">
        <v>119</v>
      </c>
      <c r="N1825" s="2" t="s">
        <v>41</v>
      </c>
      <c r="O1825" s="10" t="s">
        <v>41</v>
      </c>
      <c r="P1825" s="3">
        <v>45466</v>
      </c>
      <c r="Q1825" s="3" t="str">
        <f>TEXT(Table1[[#This Row],[END DATE ]], "MMMM YYYY")</f>
        <v>June 2024</v>
      </c>
      <c r="R1825" s="4">
        <v>0.4375</v>
      </c>
      <c r="S1825" s="6">
        <f t="shared" si="87"/>
        <v>45466.420138888891</v>
      </c>
      <c r="T1825" s="6">
        <f t="shared" si="88"/>
        <v>45466.4375</v>
      </c>
      <c r="U1825" s="92">
        <f t="shared" si="89"/>
        <v>1.7361111109494232E-2</v>
      </c>
      <c r="V1825" s="2" t="s">
        <v>25</v>
      </c>
      <c r="W1825" s="2" t="s">
        <v>47</v>
      </c>
    </row>
    <row r="1826" spans="1:23" ht="18" customHeight="1" x14ac:dyDescent="0.25">
      <c r="A1826" s="107">
        <v>1826</v>
      </c>
      <c r="B1826" s="3">
        <v>45466</v>
      </c>
      <c r="C1826" s="3" t="str">
        <f>TEXT(Table1[[#This Row],[CALL DATE]], "mmm yyy")</f>
        <v>Jun 2024</v>
      </c>
      <c r="D1826" s="4">
        <v>0.38194444444444442</v>
      </c>
      <c r="E1826" s="4">
        <v>0.38194444444444442</v>
      </c>
      <c r="F1826" s="130">
        <f>Table1[[#This Row],[CALL 
ATTENDED 
TIME]]-Table1[[#This Row],[CALL RECEIVED TIME]]</f>
        <v>0</v>
      </c>
      <c r="G1826" s="17" t="s">
        <v>3680</v>
      </c>
      <c r="H1826" s="5" t="s">
        <v>376</v>
      </c>
      <c r="I1826" s="5" t="s">
        <v>377</v>
      </c>
      <c r="J1826" s="5" t="s">
        <v>38</v>
      </c>
      <c r="K1826" s="2" t="s">
        <v>55</v>
      </c>
      <c r="L1826" s="25" t="s">
        <v>422</v>
      </c>
      <c r="M1826" s="17" t="s">
        <v>494</v>
      </c>
      <c r="N1826" s="5" t="s">
        <v>2008</v>
      </c>
      <c r="O1826" s="2" t="s">
        <v>41</v>
      </c>
      <c r="P1826" s="3">
        <v>45466</v>
      </c>
      <c r="Q1826" s="3" t="str">
        <f>TEXT(Table1[[#This Row],[END DATE ]], "MMMM YYYY")</f>
        <v>June 2024</v>
      </c>
      <c r="R1826" s="4">
        <v>0.39583333333333331</v>
      </c>
      <c r="S1826" s="6">
        <f t="shared" si="87"/>
        <v>45466.381944444445</v>
      </c>
      <c r="T1826" s="6">
        <f t="shared" si="88"/>
        <v>45466.395833333336</v>
      </c>
      <c r="U1826" s="92">
        <f t="shared" si="89"/>
        <v>1.3888888890505768E-2</v>
      </c>
      <c r="V1826" s="2" t="s">
        <v>25</v>
      </c>
      <c r="W1826" s="10" t="s">
        <v>26</v>
      </c>
    </row>
    <row r="1827" spans="1:23" ht="18" customHeight="1" x14ac:dyDescent="0.25">
      <c r="A1827" s="107">
        <v>1827</v>
      </c>
      <c r="B1827" s="3">
        <v>45467</v>
      </c>
      <c r="C1827" s="3" t="str">
        <f>TEXT(Table1[[#This Row],[CALL DATE]], "mmm yyy")</f>
        <v>Jun 2024</v>
      </c>
      <c r="D1827" s="21">
        <v>0.3125</v>
      </c>
      <c r="E1827" s="21">
        <v>0.31597222222222221</v>
      </c>
      <c r="F1827" s="130">
        <f>Table1[[#This Row],[CALL 
ATTENDED 
TIME]]-Table1[[#This Row],[CALL RECEIVED TIME]]</f>
        <v>3.4722222222222099E-3</v>
      </c>
      <c r="G1827" s="17" t="s">
        <v>3654</v>
      </c>
      <c r="H1827" s="5" t="s">
        <v>27</v>
      </c>
      <c r="I1827" s="5" t="s">
        <v>145</v>
      </c>
      <c r="J1827" s="2" t="s">
        <v>171</v>
      </c>
      <c r="K1827" s="5" t="s">
        <v>45</v>
      </c>
      <c r="L1827" s="18" t="s">
        <v>847</v>
      </c>
      <c r="M1827" s="19" t="s">
        <v>1470</v>
      </c>
      <c r="N1827" s="63" t="s">
        <v>41</v>
      </c>
      <c r="O1827" s="2" t="s">
        <v>41</v>
      </c>
      <c r="P1827" s="3">
        <v>45467</v>
      </c>
      <c r="Q1827" s="3" t="str">
        <f>TEXT(Table1[[#This Row],[END DATE ]], "MMMM YYYY")</f>
        <v>June 2024</v>
      </c>
      <c r="R1827" s="4">
        <v>0.3263888888888889</v>
      </c>
      <c r="S1827" s="6">
        <f t="shared" si="87"/>
        <v>45467.3125</v>
      </c>
      <c r="T1827" s="6">
        <f t="shared" si="88"/>
        <v>45467.326388888891</v>
      </c>
      <c r="U1827" s="92">
        <f t="shared" si="89"/>
        <v>1.3888888890505768E-2</v>
      </c>
      <c r="V1827" s="2" t="s">
        <v>25</v>
      </c>
      <c r="W1827" s="10" t="s">
        <v>26</v>
      </c>
    </row>
    <row r="1828" spans="1:23" ht="18" customHeight="1" x14ac:dyDescent="0.25">
      <c r="A1828" s="107">
        <v>1828</v>
      </c>
      <c r="B1828" s="3">
        <v>45467</v>
      </c>
      <c r="C1828" s="3" t="str">
        <f>TEXT(Table1[[#This Row],[CALL DATE]], "mmm yyy")</f>
        <v>Jun 2024</v>
      </c>
      <c r="D1828" s="21">
        <v>0.34375</v>
      </c>
      <c r="E1828" s="21">
        <v>0.34722222222222227</v>
      </c>
      <c r="F1828" s="130">
        <f>Table1[[#This Row],[CALL 
ATTENDED 
TIME]]-Table1[[#This Row],[CALL RECEIVED TIME]]</f>
        <v>3.4722222222222654E-3</v>
      </c>
      <c r="G1828" s="17" t="s">
        <v>115</v>
      </c>
      <c r="H1828" s="5" t="s">
        <v>116</v>
      </c>
      <c r="I1828" s="5" t="s">
        <v>117</v>
      </c>
      <c r="J1828" s="2" t="s">
        <v>171</v>
      </c>
      <c r="K1828" s="5" t="s">
        <v>45</v>
      </c>
      <c r="L1828" s="18" t="s">
        <v>1471</v>
      </c>
      <c r="M1828" s="19" t="s">
        <v>1472</v>
      </c>
      <c r="N1828" s="5" t="s">
        <v>41</v>
      </c>
      <c r="O1828" s="5" t="s">
        <v>41</v>
      </c>
      <c r="P1828" s="3">
        <v>45467</v>
      </c>
      <c r="Q1828" s="3" t="str">
        <f>TEXT(Table1[[#This Row],[END DATE ]], "MMMM YYYY")</f>
        <v>June 2024</v>
      </c>
      <c r="R1828" s="4">
        <v>0.375</v>
      </c>
      <c r="S1828" s="6">
        <f t="shared" si="87"/>
        <v>45467.34375</v>
      </c>
      <c r="T1828" s="6">
        <f t="shared" si="88"/>
        <v>45467.375</v>
      </c>
      <c r="U1828" s="92">
        <f t="shared" si="89"/>
        <v>3.125E-2</v>
      </c>
      <c r="V1828" s="2" t="s">
        <v>25</v>
      </c>
      <c r="W1828" s="2" t="s">
        <v>47</v>
      </c>
    </row>
    <row r="1829" spans="1:23" ht="18" customHeight="1" x14ac:dyDescent="0.25">
      <c r="A1829" s="107">
        <v>1829</v>
      </c>
      <c r="B1829" s="3">
        <v>45467</v>
      </c>
      <c r="C1829" s="3" t="str">
        <f>TEXT(Table1[[#This Row],[CALL DATE]], "mmm yyy")</f>
        <v>Jun 2024</v>
      </c>
      <c r="D1829" s="4">
        <v>0.59027777777777779</v>
      </c>
      <c r="E1829" s="4">
        <v>0.60416666666666663</v>
      </c>
      <c r="F1829" s="130">
        <f>Table1[[#This Row],[CALL 
ATTENDED 
TIME]]-Table1[[#This Row],[CALL RECEIVED TIME]]</f>
        <v>1.388888888888884E-2</v>
      </c>
      <c r="G1829" s="17" t="s">
        <v>3641</v>
      </c>
      <c r="H1829" s="5" t="s">
        <v>36</v>
      </c>
      <c r="I1829" s="5" t="s">
        <v>161</v>
      </c>
      <c r="J1829" s="5" t="s">
        <v>54</v>
      </c>
      <c r="K1829" s="2" t="s">
        <v>162</v>
      </c>
      <c r="L1829" s="18" t="s">
        <v>22</v>
      </c>
      <c r="M1829" s="18" t="s">
        <v>1473</v>
      </c>
      <c r="N1829" s="2" t="s">
        <v>41</v>
      </c>
      <c r="O1829" s="2" t="s">
        <v>41</v>
      </c>
      <c r="P1829" s="3">
        <v>45467</v>
      </c>
      <c r="Q1829" s="3" t="str">
        <f>TEXT(Table1[[#This Row],[END DATE ]], "MMMM YYYY")</f>
        <v>June 2024</v>
      </c>
      <c r="R1829" s="4">
        <v>0.61805555555555558</v>
      </c>
      <c r="S1829" s="6">
        <f t="shared" si="87"/>
        <v>45467.590277777781</v>
      </c>
      <c r="T1829" s="6">
        <f t="shared" si="88"/>
        <v>45467.618055555555</v>
      </c>
      <c r="U1829" s="92">
        <f t="shared" si="89"/>
        <v>2.7777777773735579E-2</v>
      </c>
      <c r="V1829" s="2" t="s">
        <v>25</v>
      </c>
      <c r="W1829" s="2" t="s">
        <v>42</v>
      </c>
    </row>
    <row r="1830" spans="1:23" ht="18" customHeight="1" x14ac:dyDescent="0.25">
      <c r="A1830" s="107">
        <v>1830</v>
      </c>
      <c r="B1830" s="3">
        <v>45468</v>
      </c>
      <c r="C1830" s="3" t="str">
        <f>TEXT(Table1[[#This Row],[CALL DATE]], "mmm yyy")</f>
        <v>Jun 2024</v>
      </c>
      <c r="D1830" s="21">
        <v>0.39583333333333331</v>
      </c>
      <c r="E1830" s="21">
        <v>0.39930555555555558</v>
      </c>
      <c r="F1830" s="130">
        <f>Table1[[#This Row],[CALL 
ATTENDED 
TIME]]-Table1[[#This Row],[CALL RECEIVED TIME]]</f>
        <v>3.4722222222222654E-3</v>
      </c>
      <c r="G1830" s="17" t="s">
        <v>18</v>
      </c>
      <c r="H1830" s="5" t="s">
        <v>19</v>
      </c>
      <c r="I1830" s="5" t="s">
        <v>20</v>
      </c>
      <c r="J1830" s="2" t="s">
        <v>171</v>
      </c>
      <c r="K1830" s="5" t="s">
        <v>45</v>
      </c>
      <c r="L1830" s="18" t="s">
        <v>320</v>
      </c>
      <c r="M1830" s="19" t="s">
        <v>1474</v>
      </c>
      <c r="N1830" s="63" t="s">
        <v>41</v>
      </c>
      <c r="O1830" s="2" t="s">
        <v>41</v>
      </c>
      <c r="P1830" s="3">
        <v>45468</v>
      </c>
      <c r="Q1830" s="3" t="str">
        <f>TEXT(Table1[[#This Row],[END DATE ]], "MMMM YYYY")</f>
        <v>June 2024</v>
      </c>
      <c r="R1830" s="4">
        <v>0.4375</v>
      </c>
      <c r="S1830" s="6">
        <f t="shared" si="87"/>
        <v>45468.395833333336</v>
      </c>
      <c r="T1830" s="6">
        <f t="shared" si="88"/>
        <v>45468.4375</v>
      </c>
      <c r="U1830" s="92">
        <f t="shared" si="89"/>
        <v>4.1666666664241347E-2</v>
      </c>
      <c r="V1830" s="2" t="s">
        <v>25</v>
      </c>
      <c r="W1830" s="10" t="s">
        <v>26</v>
      </c>
    </row>
    <row r="1831" spans="1:23" ht="18" customHeight="1" x14ac:dyDescent="0.25">
      <c r="A1831" s="107">
        <v>1831</v>
      </c>
      <c r="B1831" s="3">
        <v>45468</v>
      </c>
      <c r="C1831" s="3" t="str">
        <f>TEXT(Table1[[#This Row],[CALL DATE]], "mmm yyy")</f>
        <v>Jun 2024</v>
      </c>
      <c r="D1831" s="21">
        <v>0.45833333333333331</v>
      </c>
      <c r="E1831" s="21">
        <v>0.4826388888888889</v>
      </c>
      <c r="F1831" s="130">
        <f>Table1[[#This Row],[CALL 
ATTENDED 
TIME]]-Table1[[#This Row],[CALL RECEIVED TIME]]</f>
        <v>2.430555555555558E-2</v>
      </c>
      <c r="G1831" s="17" t="s">
        <v>3651</v>
      </c>
      <c r="H1831" s="5" t="s">
        <v>43</v>
      </c>
      <c r="I1831" s="5" t="s">
        <v>849</v>
      </c>
      <c r="J1831" s="2" t="s">
        <v>171</v>
      </c>
      <c r="K1831" s="5" t="s">
        <v>45</v>
      </c>
      <c r="L1831" s="18" t="s">
        <v>845</v>
      </c>
      <c r="M1831" s="19" t="s">
        <v>1475</v>
      </c>
      <c r="N1831" s="5" t="s">
        <v>41</v>
      </c>
      <c r="O1831" s="5" t="s">
        <v>41</v>
      </c>
      <c r="P1831" s="3">
        <v>45468</v>
      </c>
      <c r="Q1831" s="3" t="str">
        <f>TEXT(Table1[[#This Row],[END DATE ]], "MMMM YYYY")</f>
        <v>June 2024</v>
      </c>
      <c r="R1831" s="4">
        <v>0.5</v>
      </c>
      <c r="S1831" s="6">
        <f t="shared" si="87"/>
        <v>45468.458333333336</v>
      </c>
      <c r="T1831" s="6">
        <f t="shared" si="88"/>
        <v>45468.5</v>
      </c>
      <c r="U1831" s="92">
        <f t="shared" si="89"/>
        <v>4.1666666664241347E-2</v>
      </c>
      <c r="V1831" s="2" t="s">
        <v>25</v>
      </c>
      <c r="W1831" s="2" t="s">
        <v>47</v>
      </c>
    </row>
    <row r="1832" spans="1:23" ht="18" customHeight="1" x14ac:dyDescent="0.25">
      <c r="A1832" s="107">
        <v>1832</v>
      </c>
      <c r="B1832" s="3">
        <v>45468</v>
      </c>
      <c r="C1832" s="3" t="str">
        <f>TEXT(Table1[[#This Row],[CALL DATE]], "mmm yyy")</f>
        <v>Jun 2024</v>
      </c>
      <c r="D1832" s="4">
        <v>0.4236111111111111</v>
      </c>
      <c r="E1832" s="4">
        <v>0.4375</v>
      </c>
      <c r="F1832" s="130">
        <f>Table1[[#This Row],[CALL 
ATTENDED 
TIME]]-Table1[[#This Row],[CALL RECEIVED TIME]]</f>
        <v>1.3888888888888895E-2</v>
      </c>
      <c r="G1832" s="17" t="s">
        <v>1476</v>
      </c>
      <c r="H1832" s="5" t="s">
        <v>1241</v>
      </c>
      <c r="I1832" s="5" t="s">
        <v>1242</v>
      </c>
      <c r="J1832" s="5" t="s">
        <v>54</v>
      </c>
      <c r="K1832" s="5" t="s">
        <v>179</v>
      </c>
      <c r="L1832" s="18" t="s">
        <v>1477</v>
      </c>
      <c r="M1832" s="18" t="s">
        <v>1478</v>
      </c>
      <c r="N1832" s="2" t="s">
        <v>1479</v>
      </c>
      <c r="O1832" s="2" t="s">
        <v>41</v>
      </c>
      <c r="P1832" s="3">
        <v>45468</v>
      </c>
      <c r="Q1832" s="3" t="str">
        <f>TEXT(Table1[[#This Row],[END DATE ]], "MMMM YYYY")</f>
        <v>June 2024</v>
      </c>
      <c r="R1832" s="4">
        <v>0.61805555555555558</v>
      </c>
      <c r="S1832" s="6">
        <f t="shared" si="87"/>
        <v>45468.423611111109</v>
      </c>
      <c r="T1832" s="6">
        <f t="shared" si="88"/>
        <v>45468.618055555555</v>
      </c>
      <c r="U1832" s="92">
        <f t="shared" si="89"/>
        <v>0.19444444444525288</v>
      </c>
      <c r="V1832" s="2" t="s">
        <v>25</v>
      </c>
      <c r="W1832" s="10" t="s">
        <v>26</v>
      </c>
    </row>
    <row r="1833" spans="1:23" ht="18" customHeight="1" x14ac:dyDescent="0.25">
      <c r="A1833" s="107">
        <v>1833</v>
      </c>
      <c r="B1833" s="3">
        <v>45468</v>
      </c>
      <c r="C1833" s="3" t="str">
        <f>TEXT(Table1[[#This Row],[CALL DATE]], "mmm yyy")</f>
        <v>Jun 2024</v>
      </c>
      <c r="D1833" s="4">
        <v>0.625</v>
      </c>
      <c r="E1833" s="4">
        <v>0.63194444444444442</v>
      </c>
      <c r="F1833" s="130">
        <f>Table1[[#This Row],[CALL 
ATTENDED 
TIME]]-Table1[[#This Row],[CALL RECEIVED TIME]]</f>
        <v>6.9444444444444198E-3</v>
      </c>
      <c r="G1833" s="25" t="s">
        <v>3675</v>
      </c>
      <c r="H1833" s="5" t="s">
        <v>43</v>
      </c>
      <c r="I1833" s="5" t="s">
        <v>65</v>
      </c>
      <c r="J1833" s="2" t="s">
        <v>77</v>
      </c>
      <c r="K1833" s="2" t="s">
        <v>111</v>
      </c>
      <c r="L1833" s="18" t="s">
        <v>1480</v>
      </c>
      <c r="M1833" s="18" t="s">
        <v>1481</v>
      </c>
      <c r="N1833" s="63" t="s">
        <v>41</v>
      </c>
      <c r="O1833" s="2" t="s">
        <v>41</v>
      </c>
      <c r="P1833" s="3">
        <v>45468</v>
      </c>
      <c r="Q1833" s="3" t="str">
        <f>TEXT(Table1[[#This Row],[END DATE ]], "MMMM YYYY")</f>
        <v>June 2024</v>
      </c>
      <c r="R1833" s="4">
        <v>0.64583333333333337</v>
      </c>
      <c r="S1833" s="6">
        <f t="shared" si="87"/>
        <v>45468.625</v>
      </c>
      <c r="T1833" s="6">
        <f t="shared" si="88"/>
        <v>45468.645833333336</v>
      </c>
      <c r="U1833" s="92">
        <f t="shared" si="89"/>
        <v>2.0833333335758653E-2</v>
      </c>
      <c r="V1833" s="2" t="s">
        <v>25</v>
      </c>
      <c r="W1833" s="10" t="s">
        <v>26</v>
      </c>
    </row>
    <row r="1834" spans="1:23" ht="18" customHeight="1" x14ac:dyDescent="0.25">
      <c r="A1834" s="107">
        <v>1834</v>
      </c>
      <c r="B1834" s="36">
        <v>45468</v>
      </c>
      <c r="C1834" s="36" t="str">
        <f>TEXT(Table1[[#This Row],[CALL DATE]], "mmm yyy")</f>
        <v>Jun 2024</v>
      </c>
      <c r="D1834" s="21">
        <v>0.51041666666666663</v>
      </c>
      <c r="E1834" s="21">
        <v>0.51388888888888895</v>
      </c>
      <c r="F1834" s="130">
        <f>Table1[[#This Row],[CALL 
ATTENDED 
TIME]]-Table1[[#This Row],[CALL RECEIVED TIME]]</f>
        <v>3.4722222222223209E-3</v>
      </c>
      <c r="G1834" s="17" t="s">
        <v>3680</v>
      </c>
      <c r="H1834" s="5" t="s">
        <v>376</v>
      </c>
      <c r="I1834" s="5" t="s">
        <v>377</v>
      </c>
      <c r="J1834" s="10" t="s">
        <v>443</v>
      </c>
      <c r="K1834" s="2" t="s">
        <v>111</v>
      </c>
      <c r="L1834" s="22" t="s">
        <v>1182</v>
      </c>
      <c r="M1834" s="22" t="s">
        <v>716</v>
      </c>
      <c r="N1834" s="63" t="s">
        <v>41</v>
      </c>
      <c r="O1834" s="2" t="s">
        <v>41</v>
      </c>
      <c r="P1834" s="36">
        <v>45468</v>
      </c>
      <c r="Q1834" s="36" t="str">
        <f>TEXT(Table1[[#This Row],[END DATE ]], "MMMM YYYY")</f>
        <v>June 2024</v>
      </c>
      <c r="R1834" s="21">
        <v>0.51736111111111105</v>
      </c>
      <c r="S1834" s="6">
        <f t="shared" si="87"/>
        <v>45468.510416666664</v>
      </c>
      <c r="T1834" s="6">
        <f t="shared" si="88"/>
        <v>45468.517361111109</v>
      </c>
      <c r="U1834" s="92">
        <f t="shared" si="89"/>
        <v>6.9444444452528842E-3</v>
      </c>
      <c r="V1834" s="2" t="s">
        <v>25</v>
      </c>
      <c r="W1834" s="10" t="s">
        <v>26</v>
      </c>
    </row>
    <row r="1835" spans="1:23" ht="18" customHeight="1" x14ac:dyDescent="0.25">
      <c r="A1835" s="107">
        <v>1835</v>
      </c>
      <c r="B1835" s="3">
        <v>45468</v>
      </c>
      <c r="C1835" s="3" t="str">
        <f>TEXT(Table1[[#This Row],[CALL DATE]], "mmm yyy")</f>
        <v>Jun 2024</v>
      </c>
      <c r="D1835" s="4">
        <v>0.39930555555555558</v>
      </c>
      <c r="E1835" s="4">
        <v>0.40277777777777773</v>
      </c>
      <c r="F1835" s="130">
        <f>Table1[[#This Row],[CALL 
ATTENDED 
TIME]]-Table1[[#This Row],[CALL RECEIVED TIME]]</f>
        <v>3.4722222222221544E-3</v>
      </c>
      <c r="G1835" s="17" t="s">
        <v>3647</v>
      </c>
      <c r="H1835" s="5" t="s">
        <v>380</v>
      </c>
      <c r="I1835" s="5" t="s">
        <v>381</v>
      </c>
      <c r="J1835" s="5" t="s">
        <v>38</v>
      </c>
      <c r="K1835" s="2" t="s">
        <v>111</v>
      </c>
      <c r="L1835" s="25" t="s">
        <v>495</v>
      </c>
      <c r="M1835" s="17" t="s">
        <v>496</v>
      </c>
      <c r="N1835" s="63" t="s">
        <v>41</v>
      </c>
      <c r="O1835" s="2" t="s">
        <v>41</v>
      </c>
      <c r="P1835" s="3">
        <v>45468</v>
      </c>
      <c r="Q1835" s="3" t="str">
        <f>TEXT(Table1[[#This Row],[END DATE ]], "MMMM YYYY")</f>
        <v>June 2024</v>
      </c>
      <c r="R1835" s="4">
        <v>0.4236111111111111</v>
      </c>
      <c r="S1835" s="6">
        <f t="shared" si="87"/>
        <v>45468.399305555555</v>
      </c>
      <c r="T1835" s="6">
        <f t="shared" si="88"/>
        <v>45468.423611111109</v>
      </c>
      <c r="U1835" s="92">
        <f t="shared" si="89"/>
        <v>2.4305555554747116E-2</v>
      </c>
      <c r="V1835" s="2" t="s">
        <v>25</v>
      </c>
      <c r="W1835" s="10" t="s">
        <v>26</v>
      </c>
    </row>
    <row r="1836" spans="1:23" ht="18" customHeight="1" x14ac:dyDescent="0.25">
      <c r="A1836" s="107">
        <v>1836</v>
      </c>
      <c r="B1836" s="3">
        <v>45468</v>
      </c>
      <c r="C1836" s="3" t="str">
        <f>TEXT(Table1[[#This Row],[CALL DATE]], "mmm yyy")</f>
        <v>Jun 2024</v>
      </c>
      <c r="D1836" s="4">
        <v>0.43055555555555558</v>
      </c>
      <c r="E1836" s="4">
        <v>0.43402777777777773</v>
      </c>
      <c r="F1836" s="130">
        <f>Table1[[#This Row],[CALL 
ATTENDED 
TIME]]-Table1[[#This Row],[CALL RECEIVED TIME]]</f>
        <v>3.4722222222221544E-3</v>
      </c>
      <c r="G1836" s="17" t="s">
        <v>497</v>
      </c>
      <c r="H1836" s="5" t="s">
        <v>128</v>
      </c>
      <c r="I1836" s="5" t="s">
        <v>498</v>
      </c>
      <c r="J1836" s="5" t="s">
        <v>38</v>
      </c>
      <c r="K1836" s="5" t="s">
        <v>45</v>
      </c>
      <c r="L1836" s="25" t="s">
        <v>499</v>
      </c>
      <c r="M1836" s="18" t="s">
        <v>500</v>
      </c>
      <c r="N1836" s="63" t="s">
        <v>41</v>
      </c>
      <c r="O1836" s="2" t="s">
        <v>41</v>
      </c>
      <c r="P1836" s="3">
        <v>45468</v>
      </c>
      <c r="Q1836" s="3" t="str">
        <f>TEXT(Table1[[#This Row],[END DATE ]], "MMMM YYYY")</f>
        <v>June 2024</v>
      </c>
      <c r="R1836" s="4">
        <v>0.44791666666666669</v>
      </c>
      <c r="S1836" s="6">
        <f t="shared" si="87"/>
        <v>45468.430555555555</v>
      </c>
      <c r="T1836" s="6">
        <f t="shared" si="88"/>
        <v>45468.447916666664</v>
      </c>
      <c r="U1836" s="92">
        <f t="shared" si="89"/>
        <v>1.7361111109494232E-2</v>
      </c>
      <c r="V1836" s="2" t="s">
        <v>25</v>
      </c>
      <c r="W1836" s="10" t="s">
        <v>42</v>
      </c>
    </row>
    <row r="1837" spans="1:23" ht="18" customHeight="1" x14ac:dyDescent="0.25">
      <c r="A1837" s="107">
        <v>1837</v>
      </c>
      <c r="B1837" s="3">
        <v>45469</v>
      </c>
      <c r="C1837" s="3" t="str">
        <f>TEXT(Table1[[#This Row],[CALL DATE]], "mmm yyy")</f>
        <v>Jun 2024</v>
      </c>
      <c r="D1837" s="4">
        <v>0.46527777777777773</v>
      </c>
      <c r="E1837" s="4">
        <v>0.47916666666666669</v>
      </c>
      <c r="F1837" s="130">
        <f>Table1[[#This Row],[CALL 
ATTENDED 
TIME]]-Table1[[#This Row],[CALL RECEIVED TIME]]</f>
        <v>1.3888888888888951E-2</v>
      </c>
      <c r="G1837" s="17" t="s">
        <v>3678</v>
      </c>
      <c r="H1837" s="5" t="s">
        <v>43</v>
      </c>
      <c r="I1837" s="5" t="s">
        <v>53</v>
      </c>
      <c r="J1837" s="5" t="s">
        <v>54</v>
      </c>
      <c r="K1837" s="2" t="s">
        <v>55</v>
      </c>
      <c r="L1837" s="18" t="s">
        <v>1482</v>
      </c>
      <c r="M1837" s="18" t="s">
        <v>1483</v>
      </c>
      <c r="N1837" s="63" t="s">
        <v>41</v>
      </c>
      <c r="O1837" s="2" t="s">
        <v>41</v>
      </c>
      <c r="P1837" s="3">
        <v>45469</v>
      </c>
      <c r="Q1837" s="3" t="str">
        <f>TEXT(Table1[[#This Row],[END DATE ]], "MMMM YYYY")</f>
        <v>June 2024</v>
      </c>
      <c r="R1837" s="4">
        <v>0.51388888888888895</v>
      </c>
      <c r="S1837" s="6">
        <f t="shared" si="87"/>
        <v>45469.465277777781</v>
      </c>
      <c r="T1837" s="6">
        <f t="shared" si="88"/>
        <v>45469.513888888891</v>
      </c>
      <c r="U1837" s="92">
        <f t="shared" si="89"/>
        <v>4.8611111109494232E-2</v>
      </c>
      <c r="V1837" s="2" t="s">
        <v>25</v>
      </c>
      <c r="W1837" s="10" t="s">
        <v>26</v>
      </c>
    </row>
    <row r="1838" spans="1:23" ht="18" customHeight="1" x14ac:dyDescent="0.25">
      <c r="A1838" s="107">
        <v>1838</v>
      </c>
      <c r="B1838" s="3">
        <v>45469</v>
      </c>
      <c r="C1838" s="3" t="str">
        <f>TEXT(Table1[[#This Row],[CALL DATE]], "mmm yyy")</f>
        <v>Jun 2024</v>
      </c>
      <c r="D1838" s="4">
        <v>0.66666666666666663</v>
      </c>
      <c r="E1838" s="4">
        <v>0.67361111111111116</v>
      </c>
      <c r="F1838" s="130">
        <f>Table1[[#This Row],[CALL 
ATTENDED 
TIME]]-Table1[[#This Row],[CALL RECEIVED TIME]]</f>
        <v>6.9444444444445308E-3</v>
      </c>
      <c r="G1838" s="17" t="s">
        <v>3677</v>
      </c>
      <c r="H1838" s="5" t="s">
        <v>3362</v>
      </c>
      <c r="I1838" s="5" t="s">
        <v>1108</v>
      </c>
      <c r="J1838" s="2" t="s">
        <v>77</v>
      </c>
      <c r="K1838" s="2" t="s">
        <v>111</v>
      </c>
      <c r="L1838" s="18" t="s">
        <v>1484</v>
      </c>
      <c r="M1838" s="18" t="s">
        <v>1485</v>
      </c>
      <c r="N1838" s="63" t="s">
        <v>41</v>
      </c>
      <c r="O1838" s="2" t="s">
        <v>41</v>
      </c>
      <c r="P1838" s="3">
        <v>45469</v>
      </c>
      <c r="Q1838" s="3" t="str">
        <f>TEXT(Table1[[#This Row],[END DATE ]], "MMMM YYYY")</f>
        <v>June 2024</v>
      </c>
      <c r="R1838" s="4">
        <v>0.69097222222222221</v>
      </c>
      <c r="S1838" s="6">
        <f t="shared" si="87"/>
        <v>45469.666666666664</v>
      </c>
      <c r="T1838" s="6">
        <f t="shared" si="88"/>
        <v>45469.690972222219</v>
      </c>
      <c r="U1838" s="92">
        <f t="shared" si="89"/>
        <v>2.4305555554747116E-2</v>
      </c>
      <c r="V1838" s="2" t="s">
        <v>25</v>
      </c>
      <c r="W1838" s="10" t="s">
        <v>26</v>
      </c>
    </row>
    <row r="1839" spans="1:23" ht="18" customHeight="1" x14ac:dyDescent="0.25">
      <c r="A1839" s="107">
        <v>1839</v>
      </c>
      <c r="B1839" s="36">
        <v>45469</v>
      </c>
      <c r="C1839" s="36" t="str">
        <f>TEXT(Table1[[#This Row],[CALL DATE]], "mmm yyy")</f>
        <v>Jun 2024</v>
      </c>
      <c r="D1839" s="21">
        <v>0.76736111111111116</v>
      </c>
      <c r="E1839" s="21">
        <v>0.77083333333333337</v>
      </c>
      <c r="F1839" s="130">
        <f>Table1[[#This Row],[CALL 
ATTENDED 
TIME]]-Table1[[#This Row],[CALL RECEIVED TIME]]</f>
        <v>3.4722222222222099E-3</v>
      </c>
      <c r="G1839" s="17" t="s">
        <v>1486</v>
      </c>
      <c r="H1839" s="5" t="s">
        <v>3362</v>
      </c>
      <c r="I1839" s="5" t="s">
        <v>1487</v>
      </c>
      <c r="J1839" s="10" t="s">
        <v>443</v>
      </c>
      <c r="K1839" s="2" t="s">
        <v>111</v>
      </c>
      <c r="L1839" s="22" t="s">
        <v>1488</v>
      </c>
      <c r="M1839" s="22" t="s">
        <v>716</v>
      </c>
      <c r="N1839" s="63" t="s">
        <v>41</v>
      </c>
      <c r="O1839" s="2" t="s">
        <v>41</v>
      </c>
      <c r="P1839" s="36">
        <v>45469</v>
      </c>
      <c r="Q1839" s="36" t="str">
        <f>TEXT(Table1[[#This Row],[END DATE ]], "MMMM YYYY")</f>
        <v>June 2024</v>
      </c>
      <c r="R1839" s="21">
        <v>0.77083333333333337</v>
      </c>
      <c r="S1839" s="6">
        <f t="shared" si="87"/>
        <v>45469.767361111109</v>
      </c>
      <c r="T1839" s="6">
        <f t="shared" si="88"/>
        <v>45469.770833333336</v>
      </c>
      <c r="U1839" s="92">
        <f t="shared" si="89"/>
        <v>3.4722222262644209E-3</v>
      </c>
      <c r="V1839" s="2" t="s">
        <v>25</v>
      </c>
      <c r="W1839" s="10" t="s">
        <v>26</v>
      </c>
    </row>
    <row r="1840" spans="1:23" ht="18" customHeight="1" x14ac:dyDescent="0.25">
      <c r="A1840" s="107">
        <v>1840</v>
      </c>
      <c r="B1840" s="3">
        <v>45469</v>
      </c>
      <c r="C1840" s="3" t="str">
        <f>TEXT(Table1[[#This Row],[CALL DATE]], "mmm yyy")</f>
        <v>Jun 2024</v>
      </c>
      <c r="D1840" s="4">
        <v>0.46527777777777773</v>
      </c>
      <c r="E1840" s="4">
        <v>0.46875</v>
      </c>
      <c r="F1840" s="130">
        <f>Table1[[#This Row],[CALL 
ATTENDED 
TIME]]-Table1[[#This Row],[CALL RECEIVED TIME]]</f>
        <v>3.4722222222222654E-3</v>
      </c>
      <c r="G1840" s="17" t="s">
        <v>3648</v>
      </c>
      <c r="H1840" s="5" t="s">
        <v>19</v>
      </c>
      <c r="I1840" s="5" t="s">
        <v>87</v>
      </c>
      <c r="J1840" s="5" t="s">
        <v>38</v>
      </c>
      <c r="K1840" s="5" t="s">
        <v>1608</v>
      </c>
      <c r="L1840" s="17" t="s">
        <v>22</v>
      </c>
      <c r="M1840" s="17" t="s">
        <v>501</v>
      </c>
      <c r="N1840" s="2" t="s">
        <v>917</v>
      </c>
      <c r="O1840" s="5" t="s">
        <v>41</v>
      </c>
      <c r="P1840" s="3">
        <v>45469</v>
      </c>
      <c r="Q1840" s="3" t="str">
        <f>TEXT(Table1[[#This Row],[END DATE ]], "MMMM YYYY")</f>
        <v>June 2024</v>
      </c>
      <c r="R1840" s="4">
        <v>0.47916666666666669</v>
      </c>
      <c r="S1840" s="6">
        <f t="shared" si="87"/>
        <v>45469.465277777781</v>
      </c>
      <c r="T1840" s="6">
        <f t="shared" si="88"/>
        <v>45469.479166666664</v>
      </c>
      <c r="U1840" s="92">
        <f t="shared" si="89"/>
        <v>1.3888888883229811E-2</v>
      </c>
      <c r="V1840" s="2" t="s">
        <v>25</v>
      </c>
      <c r="W1840" s="2" t="s">
        <v>42</v>
      </c>
    </row>
    <row r="1841" spans="1:23" ht="18" customHeight="1" x14ac:dyDescent="0.25">
      <c r="A1841" s="107">
        <v>1841</v>
      </c>
      <c r="B1841" s="3">
        <v>45469</v>
      </c>
      <c r="C1841" s="3" t="str">
        <f>TEXT(Table1[[#This Row],[CALL DATE]], "mmm yyy")</f>
        <v>Jun 2024</v>
      </c>
      <c r="D1841" s="4">
        <v>0.50347222222222221</v>
      </c>
      <c r="E1841" s="4">
        <v>0.50694444444444442</v>
      </c>
      <c r="F1841" s="130">
        <f>Table1[[#This Row],[CALL 
ATTENDED 
TIME]]-Table1[[#This Row],[CALL RECEIVED TIME]]</f>
        <v>3.4722222222222099E-3</v>
      </c>
      <c r="G1841" s="17" t="s">
        <v>3678</v>
      </c>
      <c r="H1841" s="5" t="s">
        <v>43</v>
      </c>
      <c r="I1841" s="5" t="s">
        <v>53</v>
      </c>
      <c r="J1841" s="5" t="s">
        <v>38</v>
      </c>
      <c r="K1841" s="2" t="s">
        <v>111</v>
      </c>
      <c r="L1841" s="25" t="s">
        <v>502</v>
      </c>
      <c r="M1841" s="17" t="s">
        <v>503</v>
      </c>
      <c r="N1841" s="2" t="s">
        <v>531</v>
      </c>
      <c r="O1841" s="2" t="s">
        <v>41</v>
      </c>
      <c r="P1841" s="3">
        <v>45469</v>
      </c>
      <c r="Q1841" s="3" t="str">
        <f>TEXT(Table1[[#This Row],[END DATE ]], "MMMM YYYY")</f>
        <v>June 2024</v>
      </c>
      <c r="R1841" s="4">
        <v>0.53472222222222221</v>
      </c>
      <c r="S1841" s="6">
        <f t="shared" si="87"/>
        <v>45469.503472222219</v>
      </c>
      <c r="T1841" s="6">
        <f t="shared" si="88"/>
        <v>45469.534722222219</v>
      </c>
      <c r="U1841" s="92">
        <f t="shared" si="89"/>
        <v>3.125E-2</v>
      </c>
      <c r="V1841" s="2" t="s">
        <v>25</v>
      </c>
      <c r="W1841" s="10" t="s">
        <v>26</v>
      </c>
    </row>
    <row r="1842" spans="1:23" ht="18" customHeight="1" x14ac:dyDescent="0.25">
      <c r="A1842" s="107">
        <v>1842</v>
      </c>
      <c r="B1842" s="3">
        <v>45470</v>
      </c>
      <c r="C1842" s="3" t="str">
        <f>TEXT(Table1[[#This Row],[CALL DATE]], "mmm yyy")</f>
        <v>Jun 2024</v>
      </c>
      <c r="D1842" s="21">
        <v>0.39583333333333331</v>
      </c>
      <c r="E1842" s="21">
        <v>0.39930555555555558</v>
      </c>
      <c r="F1842" s="130">
        <f>Table1[[#This Row],[CALL 
ATTENDED 
TIME]]-Table1[[#This Row],[CALL RECEIVED TIME]]</f>
        <v>3.4722222222222654E-3</v>
      </c>
      <c r="G1842" s="17" t="s">
        <v>1489</v>
      </c>
      <c r="H1842" s="5" t="s">
        <v>1302</v>
      </c>
      <c r="I1842" s="5" t="s">
        <v>1490</v>
      </c>
      <c r="J1842" s="2" t="s">
        <v>171</v>
      </c>
      <c r="K1842" s="5" t="s">
        <v>45</v>
      </c>
      <c r="L1842" s="18" t="s">
        <v>1491</v>
      </c>
      <c r="M1842" s="19" t="s">
        <v>1492</v>
      </c>
      <c r="N1842" s="63" t="s">
        <v>41</v>
      </c>
      <c r="O1842" s="2" t="s">
        <v>41</v>
      </c>
      <c r="P1842" s="3">
        <v>45470</v>
      </c>
      <c r="Q1842" s="3" t="str">
        <f>TEXT(Table1[[#This Row],[END DATE ]], "MMMM YYYY")</f>
        <v>June 2024</v>
      </c>
      <c r="R1842" s="4">
        <v>0.41666666666666669</v>
      </c>
      <c r="S1842" s="6">
        <f t="shared" si="87"/>
        <v>45470.395833333336</v>
      </c>
      <c r="T1842" s="6">
        <f t="shared" si="88"/>
        <v>45470.416666666664</v>
      </c>
      <c r="U1842" s="92">
        <f t="shared" si="89"/>
        <v>2.0833333328482695E-2</v>
      </c>
      <c r="V1842" s="2" t="s">
        <v>25</v>
      </c>
      <c r="W1842" s="10" t="s">
        <v>26</v>
      </c>
    </row>
    <row r="1843" spans="1:23" ht="18" customHeight="1" x14ac:dyDescent="0.25">
      <c r="A1843" s="107">
        <v>1843</v>
      </c>
      <c r="B1843" s="3">
        <v>45470</v>
      </c>
      <c r="C1843" s="3" t="str">
        <f>TEXT(Table1[[#This Row],[CALL DATE]], "mmm yyy")</f>
        <v>Jun 2024</v>
      </c>
      <c r="D1843" s="21">
        <v>0.60416666666666663</v>
      </c>
      <c r="E1843" s="21">
        <v>0.60763888888888895</v>
      </c>
      <c r="F1843" s="130">
        <f>Table1[[#This Row],[CALL 
ATTENDED 
TIME]]-Table1[[#This Row],[CALL RECEIVED TIME]]</f>
        <v>3.4722222222223209E-3</v>
      </c>
      <c r="G1843" s="17" t="s">
        <v>3651</v>
      </c>
      <c r="H1843" s="5" t="s">
        <v>43</v>
      </c>
      <c r="I1843" s="5" t="s">
        <v>256</v>
      </c>
      <c r="J1843" s="2" t="s">
        <v>171</v>
      </c>
      <c r="K1843" s="5" t="s">
        <v>45</v>
      </c>
      <c r="L1843" s="18" t="s">
        <v>1493</v>
      </c>
      <c r="M1843" s="19" t="s">
        <v>1494</v>
      </c>
      <c r="N1843" s="5" t="s">
        <v>1385</v>
      </c>
      <c r="O1843" s="5" t="s">
        <v>41</v>
      </c>
      <c r="P1843" s="3">
        <v>45470</v>
      </c>
      <c r="Q1843" s="3" t="str">
        <f>TEXT(Table1[[#This Row],[END DATE ]], "MMMM YYYY")</f>
        <v>June 2024</v>
      </c>
      <c r="R1843" s="4">
        <v>0.64583333333333337</v>
      </c>
      <c r="S1843" s="6">
        <f t="shared" si="87"/>
        <v>45470.604166666664</v>
      </c>
      <c r="T1843" s="6">
        <f t="shared" si="88"/>
        <v>45470.645833333336</v>
      </c>
      <c r="U1843" s="92">
        <f t="shared" si="89"/>
        <v>4.1666666671517305E-2</v>
      </c>
      <c r="V1843" s="2" t="s">
        <v>25</v>
      </c>
      <c r="W1843" s="2" t="s">
        <v>47</v>
      </c>
    </row>
    <row r="1844" spans="1:23" ht="18" customHeight="1" x14ac:dyDescent="0.25">
      <c r="A1844" s="107">
        <v>1844</v>
      </c>
      <c r="B1844" s="3">
        <v>45470</v>
      </c>
      <c r="C1844" s="3" t="str">
        <f>TEXT(Table1[[#This Row],[CALL DATE]], "mmm yyy")</f>
        <v>Jun 2024</v>
      </c>
      <c r="D1844" s="4">
        <v>0.58333333333333337</v>
      </c>
      <c r="E1844" s="4">
        <v>0.59027777777777779</v>
      </c>
      <c r="F1844" s="130">
        <f>Table1[[#This Row],[CALL 
ATTENDED 
TIME]]-Table1[[#This Row],[CALL RECEIVED TIME]]</f>
        <v>6.9444444444444198E-3</v>
      </c>
      <c r="G1844" s="17" t="s">
        <v>3680</v>
      </c>
      <c r="H1844" s="5" t="s">
        <v>376</v>
      </c>
      <c r="I1844" s="5" t="s">
        <v>377</v>
      </c>
      <c r="J1844" s="2" t="s">
        <v>77</v>
      </c>
      <c r="K1844" s="2" t="s">
        <v>55</v>
      </c>
      <c r="L1844" s="18" t="s">
        <v>1495</v>
      </c>
      <c r="M1844" s="18" t="s">
        <v>1496</v>
      </c>
      <c r="N1844" s="63" t="s">
        <v>41</v>
      </c>
      <c r="O1844" s="2" t="s">
        <v>41</v>
      </c>
      <c r="P1844" s="3">
        <v>45470</v>
      </c>
      <c r="Q1844" s="3" t="str">
        <f>TEXT(Table1[[#This Row],[END DATE ]], "MMMM YYYY")</f>
        <v>June 2024</v>
      </c>
      <c r="R1844" s="4">
        <v>0.60416666666666663</v>
      </c>
      <c r="S1844" s="6">
        <f t="shared" si="87"/>
        <v>45470.583333333336</v>
      </c>
      <c r="T1844" s="6">
        <f t="shared" si="88"/>
        <v>45470.604166666664</v>
      </c>
      <c r="U1844" s="92">
        <f t="shared" si="89"/>
        <v>2.0833333328482695E-2</v>
      </c>
      <c r="V1844" s="2" t="s">
        <v>25</v>
      </c>
      <c r="W1844" s="10" t="s">
        <v>26</v>
      </c>
    </row>
    <row r="1845" spans="1:23" ht="18" customHeight="1" x14ac:dyDescent="0.25">
      <c r="A1845" s="107">
        <v>1845</v>
      </c>
      <c r="B1845" s="3">
        <v>45470</v>
      </c>
      <c r="C1845" s="3" t="str">
        <f>TEXT(Table1[[#This Row],[CALL DATE]], "mmm yyy")</f>
        <v>Jun 2024</v>
      </c>
      <c r="D1845" s="4">
        <v>0.39583333333333331</v>
      </c>
      <c r="E1845" s="4">
        <v>0.3972222222222222</v>
      </c>
      <c r="F1845" s="130">
        <f>Table1[[#This Row],[CALL 
ATTENDED 
TIME]]-Table1[[#This Row],[CALL RECEIVED TIME]]</f>
        <v>1.388888888888884E-3</v>
      </c>
      <c r="G1845" s="17" t="s">
        <v>3641</v>
      </c>
      <c r="H1845" s="2" t="s">
        <v>36</v>
      </c>
      <c r="I1845" s="2" t="s">
        <v>37</v>
      </c>
      <c r="J1845" s="2" t="s">
        <v>21</v>
      </c>
      <c r="K1845" s="5" t="s">
        <v>1608</v>
      </c>
      <c r="L1845" s="18" t="s">
        <v>22</v>
      </c>
      <c r="M1845" s="18" t="s">
        <v>1497</v>
      </c>
      <c r="N1845" s="2" t="s">
        <v>41</v>
      </c>
      <c r="O1845" s="2" t="s">
        <v>41</v>
      </c>
      <c r="P1845" s="3">
        <v>45470</v>
      </c>
      <c r="Q1845" s="3" t="str">
        <f>TEXT(Table1[[#This Row],[END DATE ]], "MMMM YYYY")</f>
        <v>June 2024</v>
      </c>
      <c r="R1845" s="4">
        <v>0.40277777777777773</v>
      </c>
      <c r="S1845" s="6">
        <f t="shared" si="87"/>
        <v>45470.395833333336</v>
      </c>
      <c r="T1845" s="6">
        <f t="shared" si="88"/>
        <v>45470.402777777781</v>
      </c>
      <c r="U1845" s="92">
        <f t="shared" si="89"/>
        <v>6.9444444452528842E-3</v>
      </c>
      <c r="V1845" s="2" t="s">
        <v>25</v>
      </c>
      <c r="W1845" s="2" t="s">
        <v>42</v>
      </c>
    </row>
    <row r="1846" spans="1:23" ht="18" customHeight="1" x14ac:dyDescent="0.25">
      <c r="A1846" s="107">
        <v>1846</v>
      </c>
      <c r="B1846" s="3">
        <v>45470</v>
      </c>
      <c r="C1846" s="3" t="str">
        <f>TEXT(Table1[[#This Row],[CALL DATE]], "mmm yyy")</f>
        <v>Jun 2024</v>
      </c>
      <c r="D1846" s="4">
        <v>0.40486111111111112</v>
      </c>
      <c r="E1846" s="4">
        <v>0.40625</v>
      </c>
      <c r="F1846" s="130">
        <f>Table1[[#This Row],[CALL 
ATTENDED 
TIME]]-Table1[[#This Row],[CALL RECEIVED TIME]]</f>
        <v>1.388888888888884E-3</v>
      </c>
      <c r="G1846" s="17" t="s">
        <v>3641</v>
      </c>
      <c r="H1846" s="2" t="s">
        <v>36</v>
      </c>
      <c r="I1846" s="2" t="s">
        <v>37</v>
      </c>
      <c r="J1846" s="2" t="s">
        <v>21</v>
      </c>
      <c r="K1846" s="2" t="s">
        <v>141</v>
      </c>
      <c r="L1846" s="18" t="s">
        <v>22</v>
      </c>
      <c r="M1846" s="18" t="s">
        <v>1498</v>
      </c>
      <c r="N1846" s="2" t="s">
        <v>41</v>
      </c>
      <c r="O1846" s="2" t="s">
        <v>41</v>
      </c>
      <c r="P1846" s="3">
        <v>45470</v>
      </c>
      <c r="Q1846" s="3" t="str">
        <f>TEXT(Table1[[#This Row],[END DATE ]], "MMMM YYYY")</f>
        <v>June 2024</v>
      </c>
      <c r="R1846" s="4">
        <v>0.41319444444444442</v>
      </c>
      <c r="S1846" s="6">
        <f t="shared" si="87"/>
        <v>45470.404861111114</v>
      </c>
      <c r="T1846" s="6">
        <f t="shared" si="88"/>
        <v>45470.413194444445</v>
      </c>
      <c r="U1846" s="92">
        <f t="shared" si="89"/>
        <v>8.333333331393078E-3</v>
      </c>
      <c r="V1846" s="2" t="s">
        <v>25</v>
      </c>
      <c r="W1846" s="2" t="s">
        <v>42</v>
      </c>
    </row>
    <row r="1847" spans="1:23" ht="18" customHeight="1" x14ac:dyDescent="0.25">
      <c r="A1847" s="107">
        <v>1847</v>
      </c>
      <c r="B1847" s="3">
        <v>45470</v>
      </c>
      <c r="C1847" s="3" t="str">
        <f>TEXT(Table1[[#This Row],[CALL DATE]], "mmm yyy")</f>
        <v>Jun 2024</v>
      </c>
      <c r="D1847" s="4">
        <v>0.41319444444444442</v>
      </c>
      <c r="E1847" s="4">
        <v>0.41388888888888892</v>
      </c>
      <c r="F1847" s="130">
        <f>Table1[[#This Row],[CALL 
ATTENDED 
TIME]]-Table1[[#This Row],[CALL RECEIVED TIME]]</f>
        <v>6.9444444444449749E-4</v>
      </c>
      <c r="G1847" s="18" t="s">
        <v>3654</v>
      </c>
      <c r="H1847" s="2" t="s">
        <v>27</v>
      </c>
      <c r="I1847" s="2" t="s">
        <v>273</v>
      </c>
      <c r="J1847" s="2" t="s">
        <v>21</v>
      </c>
      <c r="K1847" s="5" t="s">
        <v>1608</v>
      </c>
      <c r="L1847" s="18" t="s">
        <v>3415</v>
      </c>
      <c r="M1847" s="18" t="s">
        <v>1499</v>
      </c>
      <c r="N1847" s="63" t="s">
        <v>41</v>
      </c>
      <c r="O1847" s="2" t="s">
        <v>41</v>
      </c>
      <c r="P1847" s="3">
        <v>45470</v>
      </c>
      <c r="Q1847" s="3" t="str">
        <f>TEXT(Table1[[#This Row],[END DATE ]], "MMMM YYYY")</f>
        <v>June 2024</v>
      </c>
      <c r="R1847" s="4">
        <v>0.4201388888888889</v>
      </c>
      <c r="S1847" s="6">
        <f t="shared" si="87"/>
        <v>45470.413194444445</v>
      </c>
      <c r="T1847" s="6">
        <f t="shared" si="88"/>
        <v>45470.420138888891</v>
      </c>
      <c r="U1847" s="92">
        <f t="shared" si="89"/>
        <v>6.9444444452528842E-3</v>
      </c>
      <c r="V1847" s="2" t="s">
        <v>25</v>
      </c>
      <c r="W1847" s="10" t="s">
        <v>26</v>
      </c>
    </row>
    <row r="1848" spans="1:23" ht="18" customHeight="1" x14ac:dyDescent="0.25">
      <c r="A1848" s="107">
        <v>1848</v>
      </c>
      <c r="B1848" s="3">
        <v>45470</v>
      </c>
      <c r="C1848" s="3" t="str">
        <f>TEXT(Table1[[#This Row],[CALL DATE]], "mmm yyy")</f>
        <v>Jun 2024</v>
      </c>
      <c r="D1848" s="4">
        <v>0.49305555555555558</v>
      </c>
      <c r="E1848" s="4">
        <v>0.49652777777777773</v>
      </c>
      <c r="F1848" s="130">
        <f>Table1[[#This Row],[CALL 
ATTENDED 
TIME]]-Table1[[#This Row],[CALL RECEIVED TIME]]</f>
        <v>3.4722222222221544E-3</v>
      </c>
      <c r="G1848" s="18" t="s">
        <v>228</v>
      </c>
      <c r="H1848" s="2" t="s">
        <v>43</v>
      </c>
      <c r="I1848" s="2" t="s">
        <v>229</v>
      </c>
      <c r="J1848" s="2" t="s">
        <v>21</v>
      </c>
      <c r="K1848" s="2" t="s">
        <v>111</v>
      </c>
      <c r="L1848" s="18" t="s">
        <v>3415</v>
      </c>
      <c r="M1848" s="18" t="s">
        <v>1500</v>
      </c>
      <c r="N1848" s="2" t="s">
        <v>41</v>
      </c>
      <c r="O1848" s="2" t="s">
        <v>41</v>
      </c>
      <c r="P1848" s="3">
        <v>45470</v>
      </c>
      <c r="Q1848" s="3" t="str">
        <f>TEXT(Table1[[#This Row],[END DATE ]], "MMMM YYYY")</f>
        <v>June 2024</v>
      </c>
      <c r="R1848" s="4">
        <v>0.50347222222222221</v>
      </c>
      <c r="S1848" s="6">
        <f t="shared" si="87"/>
        <v>45470.493055555555</v>
      </c>
      <c r="T1848" s="6">
        <f t="shared" si="88"/>
        <v>45470.503472222219</v>
      </c>
      <c r="U1848" s="92">
        <f t="shared" si="89"/>
        <v>1.0416666664241347E-2</v>
      </c>
      <c r="V1848" s="2" t="s">
        <v>25</v>
      </c>
      <c r="W1848" s="10" t="s">
        <v>42</v>
      </c>
    </row>
    <row r="1849" spans="1:23" ht="18" customHeight="1" x14ac:dyDescent="0.25">
      <c r="A1849" s="107">
        <v>1849</v>
      </c>
      <c r="B1849" s="3">
        <v>45470</v>
      </c>
      <c r="C1849" s="3" t="str">
        <f>TEXT(Table1[[#This Row],[CALL DATE]], "mmm yyy")</f>
        <v>Jun 2024</v>
      </c>
      <c r="D1849" s="4">
        <v>2.0833333333333332E-2</v>
      </c>
      <c r="E1849" s="4">
        <v>2.4305555555555556E-2</v>
      </c>
      <c r="F1849" s="130">
        <f>Table1[[#This Row],[CALL 
ATTENDED 
TIME]]-Table1[[#This Row],[CALL RECEIVED TIME]]</f>
        <v>3.4722222222222238E-3</v>
      </c>
      <c r="G1849" s="17" t="s">
        <v>3636</v>
      </c>
      <c r="H1849" s="2" t="s">
        <v>128</v>
      </c>
      <c r="I1849" s="2" t="s">
        <v>250</v>
      </c>
      <c r="J1849" s="2" t="s">
        <v>21</v>
      </c>
      <c r="K1849" s="5" t="s">
        <v>1608</v>
      </c>
      <c r="L1849" s="18" t="s">
        <v>257</v>
      </c>
      <c r="M1849" s="18" t="s">
        <v>1501</v>
      </c>
      <c r="N1849" s="2" t="s">
        <v>41</v>
      </c>
      <c r="O1849" s="2" t="s">
        <v>41</v>
      </c>
      <c r="P1849" s="3">
        <v>45470</v>
      </c>
      <c r="Q1849" s="3" t="str">
        <f>TEXT(Table1[[#This Row],[END DATE ]], "MMMM YYYY")</f>
        <v>June 2024</v>
      </c>
      <c r="R1849" s="4">
        <v>4.1666666666666664E-2</v>
      </c>
      <c r="S1849" s="6">
        <f t="shared" si="87"/>
        <v>45470.020833333336</v>
      </c>
      <c r="T1849" s="6">
        <f t="shared" si="88"/>
        <v>45470.041666666664</v>
      </c>
      <c r="U1849" s="92">
        <f t="shared" si="89"/>
        <v>2.0833333328482695E-2</v>
      </c>
      <c r="V1849" s="2" t="s">
        <v>25</v>
      </c>
      <c r="W1849" s="2" t="s">
        <v>47</v>
      </c>
    </row>
    <row r="1850" spans="1:23" ht="18" customHeight="1" x14ac:dyDescent="0.25">
      <c r="A1850" s="107">
        <v>1850</v>
      </c>
      <c r="B1850" s="3">
        <v>45470</v>
      </c>
      <c r="C1850" s="3" t="str">
        <f>TEXT(Table1[[#This Row],[CALL DATE]], "mmm yyy")</f>
        <v>Jun 2024</v>
      </c>
      <c r="D1850" s="4">
        <v>0.4548611111111111</v>
      </c>
      <c r="E1850" s="4">
        <v>0.45833333333333331</v>
      </c>
      <c r="F1850" s="130">
        <f>Table1[[#This Row],[CALL 
ATTENDED 
TIME]]-Table1[[#This Row],[CALL RECEIVED TIME]]</f>
        <v>3.4722222222222099E-3</v>
      </c>
      <c r="G1850" s="18" t="s">
        <v>3648</v>
      </c>
      <c r="H1850" s="2" t="s">
        <v>19</v>
      </c>
      <c r="I1850" s="2" t="s">
        <v>87</v>
      </c>
      <c r="J1850" s="2" t="s">
        <v>21</v>
      </c>
      <c r="K1850" s="5" t="s">
        <v>45</v>
      </c>
      <c r="L1850" s="18" t="s">
        <v>22</v>
      </c>
      <c r="M1850" s="18" t="s">
        <v>1502</v>
      </c>
      <c r="N1850" s="2" t="s">
        <v>673</v>
      </c>
      <c r="O1850" s="2" t="s">
        <v>41</v>
      </c>
      <c r="P1850" s="3">
        <v>45470</v>
      </c>
      <c r="Q1850" s="3" t="str">
        <f>TEXT(Table1[[#This Row],[END DATE ]], "MMMM YYYY")</f>
        <v>June 2024</v>
      </c>
      <c r="R1850" s="4">
        <v>0.47916666666666669</v>
      </c>
      <c r="S1850" s="6">
        <f t="shared" si="87"/>
        <v>45470.454861111109</v>
      </c>
      <c r="T1850" s="6">
        <f t="shared" si="88"/>
        <v>45470.479166666664</v>
      </c>
      <c r="U1850" s="92">
        <f t="shared" si="89"/>
        <v>2.4305555554747116E-2</v>
      </c>
      <c r="V1850" s="2" t="s">
        <v>25</v>
      </c>
      <c r="W1850" s="2" t="s">
        <v>42</v>
      </c>
    </row>
    <row r="1851" spans="1:23" ht="18" customHeight="1" x14ac:dyDescent="0.25">
      <c r="A1851" s="107">
        <v>1851</v>
      </c>
      <c r="B1851" s="3">
        <v>45471</v>
      </c>
      <c r="C1851" s="3" t="str">
        <f>TEXT(Table1[[#This Row],[CALL DATE]], "mmm yyy")</f>
        <v>Jun 2024</v>
      </c>
      <c r="D1851" s="21">
        <v>0.35416666666666669</v>
      </c>
      <c r="E1851" s="21">
        <v>0.3576388888888889</v>
      </c>
      <c r="F1851" s="130">
        <f>Table1[[#This Row],[CALL 
ATTENDED 
TIME]]-Table1[[#This Row],[CALL RECEIVED TIME]]</f>
        <v>3.4722222222222099E-3</v>
      </c>
      <c r="G1851" s="17" t="s">
        <v>3641</v>
      </c>
      <c r="H1851" s="5" t="s">
        <v>36</v>
      </c>
      <c r="I1851" s="5" t="s">
        <v>37</v>
      </c>
      <c r="J1851" s="2" t="s">
        <v>171</v>
      </c>
      <c r="K1851" s="5" t="s">
        <v>1608</v>
      </c>
      <c r="L1851" s="18" t="s">
        <v>1503</v>
      </c>
      <c r="M1851" s="19" t="s">
        <v>1504</v>
      </c>
      <c r="N1851" s="5" t="s">
        <v>41</v>
      </c>
      <c r="O1851" s="5" t="s">
        <v>41</v>
      </c>
      <c r="P1851" s="3">
        <v>45471</v>
      </c>
      <c r="Q1851" s="3" t="str">
        <f>TEXT(Table1[[#This Row],[END DATE ]], "MMMM YYYY")</f>
        <v>June 2024</v>
      </c>
      <c r="R1851" s="4">
        <v>0.37847222222222227</v>
      </c>
      <c r="S1851" s="6">
        <f t="shared" si="87"/>
        <v>45471.354166666664</v>
      </c>
      <c r="T1851" s="6">
        <f t="shared" si="88"/>
        <v>45471.378472222219</v>
      </c>
      <c r="U1851" s="92">
        <f t="shared" si="89"/>
        <v>2.4305555554747116E-2</v>
      </c>
      <c r="V1851" s="2" t="s">
        <v>25</v>
      </c>
      <c r="W1851" s="2" t="s">
        <v>42</v>
      </c>
    </row>
    <row r="1852" spans="1:23" ht="18" customHeight="1" x14ac:dyDescent="0.25">
      <c r="A1852" s="107">
        <v>1852</v>
      </c>
      <c r="B1852" s="3">
        <v>45471</v>
      </c>
      <c r="C1852" s="3" t="str">
        <f>TEXT(Table1[[#This Row],[CALL DATE]], "mmm yyy")</f>
        <v>Jun 2024</v>
      </c>
      <c r="D1852" s="4">
        <v>0.63194444444444442</v>
      </c>
      <c r="E1852" s="4">
        <v>0.64583333333333337</v>
      </c>
      <c r="F1852" s="130">
        <f>Table1[[#This Row],[CALL 
ATTENDED 
TIME]]-Table1[[#This Row],[CALL RECEIVED TIME]]</f>
        <v>1.3888888888888951E-2</v>
      </c>
      <c r="G1852" s="17" t="s">
        <v>1505</v>
      </c>
      <c r="H1852" s="5" t="s">
        <v>36</v>
      </c>
      <c r="I1852" s="5" t="s">
        <v>1506</v>
      </c>
      <c r="J1852" s="5" t="s">
        <v>54</v>
      </c>
      <c r="K1852" s="34" t="s">
        <v>721</v>
      </c>
      <c r="L1852" s="18" t="s">
        <v>22</v>
      </c>
      <c r="M1852" s="18" t="s">
        <v>1507</v>
      </c>
      <c r="N1852" s="63" t="s">
        <v>41</v>
      </c>
      <c r="O1852" s="2" t="s">
        <v>270</v>
      </c>
      <c r="P1852" s="3">
        <v>45471</v>
      </c>
      <c r="Q1852" s="3" t="str">
        <f>TEXT(Table1[[#This Row],[END DATE ]], "MMMM YYYY")</f>
        <v>June 2024</v>
      </c>
      <c r="R1852" s="4">
        <v>0.65277777777777779</v>
      </c>
      <c r="S1852" s="6">
        <f t="shared" si="87"/>
        <v>45471.631944444445</v>
      </c>
      <c r="T1852" s="6">
        <f t="shared" si="88"/>
        <v>45471.652777777781</v>
      </c>
      <c r="U1852" s="92">
        <f t="shared" si="89"/>
        <v>2.0833333335758653E-2</v>
      </c>
      <c r="V1852" s="2" t="s">
        <v>72</v>
      </c>
      <c r="W1852" s="10" t="s">
        <v>26</v>
      </c>
    </row>
    <row r="1853" spans="1:23" ht="18" customHeight="1" x14ac:dyDescent="0.25">
      <c r="A1853" s="107">
        <v>1853</v>
      </c>
      <c r="B1853" s="3">
        <v>45471</v>
      </c>
      <c r="C1853" s="3" t="str">
        <f>TEXT(Table1[[#This Row],[CALL DATE]], "mmm yyy")</f>
        <v>Jun 2024</v>
      </c>
      <c r="D1853" s="4">
        <v>0.64930555555555558</v>
      </c>
      <c r="E1853" s="4">
        <v>0.65277777777777779</v>
      </c>
      <c r="F1853" s="130">
        <f>Table1[[#This Row],[CALL 
ATTENDED 
TIME]]-Table1[[#This Row],[CALL RECEIVED TIME]]</f>
        <v>3.4722222222222099E-3</v>
      </c>
      <c r="G1853" s="17" t="s">
        <v>3651</v>
      </c>
      <c r="H1853" s="2" t="s">
        <v>43</v>
      </c>
      <c r="I1853" s="5" t="s">
        <v>44</v>
      </c>
      <c r="J1853" s="2" t="s">
        <v>21</v>
      </c>
      <c r="K1853" s="5" t="s">
        <v>45</v>
      </c>
      <c r="L1853" s="25" t="s">
        <v>456</v>
      </c>
      <c r="M1853" s="18" t="s">
        <v>1508</v>
      </c>
      <c r="N1853" s="2" t="s">
        <v>1509</v>
      </c>
      <c r="O1853" s="2" t="s">
        <v>41</v>
      </c>
      <c r="P1853" s="3">
        <v>45471</v>
      </c>
      <c r="Q1853" s="3" t="str">
        <f>TEXT(Table1[[#This Row],[END DATE ]], "MMMM YYYY")</f>
        <v>June 2024</v>
      </c>
      <c r="R1853" s="4">
        <v>0.69097222222222221</v>
      </c>
      <c r="S1853" s="6">
        <f t="shared" si="87"/>
        <v>45471.649305555555</v>
      </c>
      <c r="T1853" s="6">
        <f t="shared" si="88"/>
        <v>45471.690972222219</v>
      </c>
      <c r="U1853" s="92">
        <f t="shared" si="89"/>
        <v>4.1666666664241347E-2</v>
      </c>
      <c r="V1853" s="2" t="s">
        <v>25</v>
      </c>
      <c r="W1853" s="2" t="s">
        <v>47</v>
      </c>
    </row>
    <row r="1854" spans="1:23" ht="18" customHeight="1" x14ac:dyDescent="0.25">
      <c r="A1854" s="107">
        <v>1854</v>
      </c>
      <c r="B1854" s="36">
        <v>45471</v>
      </c>
      <c r="C1854" s="36" t="str">
        <f>TEXT(Table1[[#This Row],[CALL DATE]], "mmm yyy")</f>
        <v>Jun 2024</v>
      </c>
      <c r="D1854" s="21">
        <v>0.71180555555555547</v>
      </c>
      <c r="E1854" s="21">
        <v>0.71527777777777779</v>
      </c>
      <c r="F1854" s="130">
        <f>Table1[[#This Row],[CALL 
ATTENDED 
TIME]]-Table1[[#This Row],[CALL RECEIVED TIME]]</f>
        <v>3.4722222222223209E-3</v>
      </c>
      <c r="G1854" s="17" t="s">
        <v>852</v>
      </c>
      <c r="H1854" s="5" t="s">
        <v>533</v>
      </c>
      <c r="I1854" s="5" t="s">
        <v>1510</v>
      </c>
      <c r="J1854" s="10" t="s">
        <v>443</v>
      </c>
      <c r="K1854" s="2" t="s">
        <v>3225</v>
      </c>
      <c r="L1854" s="22" t="s">
        <v>1511</v>
      </c>
      <c r="M1854" s="22" t="s">
        <v>1512</v>
      </c>
      <c r="N1854" s="63" t="s">
        <v>41</v>
      </c>
      <c r="O1854" s="2" t="s">
        <v>41</v>
      </c>
      <c r="P1854" s="36">
        <v>45471</v>
      </c>
      <c r="Q1854" s="36" t="str">
        <f>TEXT(Table1[[#This Row],[END DATE ]], "MMMM YYYY")</f>
        <v>June 2024</v>
      </c>
      <c r="R1854" s="21">
        <v>0.72222222222222221</v>
      </c>
      <c r="S1854" s="6">
        <f t="shared" si="87"/>
        <v>45471.711805555555</v>
      </c>
      <c r="T1854" s="6">
        <f t="shared" si="88"/>
        <v>45471.722222222219</v>
      </c>
      <c r="U1854" s="92">
        <f t="shared" si="89"/>
        <v>1.0416666664241347E-2</v>
      </c>
      <c r="V1854" s="2" t="s">
        <v>25</v>
      </c>
      <c r="W1854" s="10" t="s">
        <v>26</v>
      </c>
    </row>
    <row r="1855" spans="1:23" ht="18" customHeight="1" x14ac:dyDescent="0.25">
      <c r="A1855" s="107">
        <v>1855</v>
      </c>
      <c r="B1855" s="3">
        <v>45471</v>
      </c>
      <c r="C1855" s="3" t="str">
        <f>TEXT(Table1[[#This Row],[CALL DATE]], "mmm yyy")</f>
        <v>Jun 2024</v>
      </c>
      <c r="D1855" s="4">
        <v>0.37847222222222227</v>
      </c>
      <c r="E1855" s="4">
        <v>0.38194444444444442</v>
      </c>
      <c r="F1855" s="130">
        <f>Table1[[#This Row],[CALL 
ATTENDED 
TIME]]-Table1[[#This Row],[CALL RECEIVED TIME]]</f>
        <v>3.4722222222221544E-3</v>
      </c>
      <c r="G1855" s="17" t="s">
        <v>228</v>
      </c>
      <c r="H1855" s="5" t="s">
        <v>43</v>
      </c>
      <c r="I1855" s="5" t="s">
        <v>229</v>
      </c>
      <c r="J1855" s="5" t="s">
        <v>38</v>
      </c>
      <c r="K1855" s="2" t="s">
        <v>111</v>
      </c>
      <c r="L1855" s="18" t="s">
        <v>230</v>
      </c>
      <c r="M1855" s="19" t="s">
        <v>231</v>
      </c>
      <c r="N1855" s="2" t="s">
        <v>41</v>
      </c>
      <c r="O1855" s="10" t="s">
        <v>41</v>
      </c>
      <c r="P1855" s="3">
        <v>45471</v>
      </c>
      <c r="Q1855" s="3" t="str">
        <f>TEXT(Table1[[#This Row],[END DATE ]], "MMMM YYYY")</f>
        <v>June 2024</v>
      </c>
      <c r="R1855" s="4">
        <v>0.38541666666666669</v>
      </c>
      <c r="S1855" s="6">
        <f t="shared" si="87"/>
        <v>45471.378472222219</v>
      </c>
      <c r="T1855" s="6">
        <f t="shared" si="88"/>
        <v>45471.385416666664</v>
      </c>
      <c r="U1855" s="92">
        <f t="shared" si="89"/>
        <v>6.9444444452528842E-3</v>
      </c>
      <c r="V1855" s="2" t="s">
        <v>25</v>
      </c>
      <c r="W1855" s="10" t="s">
        <v>42</v>
      </c>
    </row>
    <row r="1856" spans="1:23" ht="18" customHeight="1" x14ac:dyDescent="0.25">
      <c r="A1856" s="107">
        <v>1856</v>
      </c>
      <c r="B1856" s="3">
        <v>45471</v>
      </c>
      <c r="C1856" s="3" t="str">
        <f>TEXT(Table1[[#This Row],[CALL DATE]], "mmm yyy")</f>
        <v>Jun 2024</v>
      </c>
      <c r="D1856" s="4">
        <v>0.58333333333333337</v>
      </c>
      <c r="E1856" s="4">
        <v>0.59236111111111112</v>
      </c>
      <c r="F1856" s="130">
        <f>Table1[[#This Row],[CALL 
ATTENDED 
TIME]]-Table1[[#This Row],[CALL RECEIVED TIME]]</f>
        <v>9.0277777777777457E-3</v>
      </c>
      <c r="G1856" s="17" t="s">
        <v>3638</v>
      </c>
      <c r="H1856" s="5" t="s">
        <v>212</v>
      </c>
      <c r="I1856" s="5" t="s">
        <v>213</v>
      </c>
      <c r="J1856" s="5" t="s">
        <v>38</v>
      </c>
      <c r="K1856" s="2" t="s">
        <v>111</v>
      </c>
      <c r="L1856" s="18" t="s">
        <v>232</v>
      </c>
      <c r="M1856" s="19" t="s">
        <v>233</v>
      </c>
      <c r="N1856" s="2" t="s">
        <v>3321</v>
      </c>
      <c r="O1856" s="5" t="s">
        <v>41</v>
      </c>
      <c r="P1856" s="3">
        <v>45471</v>
      </c>
      <c r="Q1856" s="3" t="str">
        <f>TEXT(Table1[[#This Row],[END DATE ]], "MMMM YYYY")</f>
        <v>June 2024</v>
      </c>
      <c r="R1856" s="4">
        <v>0.59930555555555554</v>
      </c>
      <c r="S1856" s="6">
        <f t="shared" si="87"/>
        <v>45471.583333333336</v>
      </c>
      <c r="T1856" s="6">
        <f t="shared" si="88"/>
        <v>45471.599305555559</v>
      </c>
      <c r="U1856" s="92">
        <f t="shared" si="89"/>
        <v>1.5972222223354038E-2</v>
      </c>
      <c r="V1856" s="2" t="s">
        <v>25</v>
      </c>
      <c r="W1856" s="2" t="s">
        <v>42</v>
      </c>
    </row>
    <row r="1857" spans="1:23" ht="18" customHeight="1" x14ac:dyDescent="0.25">
      <c r="A1857" s="107">
        <v>1857</v>
      </c>
      <c r="B1857" s="3">
        <v>45471</v>
      </c>
      <c r="C1857" s="3" t="str">
        <f>TEXT(Table1[[#This Row],[CALL DATE]], "mmm yyy")</f>
        <v>Jun 2024</v>
      </c>
      <c r="D1857" s="4">
        <v>0.32291666666666669</v>
      </c>
      <c r="E1857" s="4">
        <v>0.33333333333333331</v>
      </c>
      <c r="F1857" s="130">
        <f>Table1[[#This Row],[CALL 
ATTENDED 
TIME]]-Table1[[#This Row],[CALL RECEIVED TIME]]</f>
        <v>1.041666666666663E-2</v>
      </c>
      <c r="G1857" s="17" t="s">
        <v>3654</v>
      </c>
      <c r="H1857" s="5" t="s">
        <v>27</v>
      </c>
      <c r="I1857" s="5" t="s">
        <v>273</v>
      </c>
      <c r="J1857" s="5" t="s">
        <v>38</v>
      </c>
      <c r="K1857" s="5" t="s">
        <v>1608</v>
      </c>
      <c r="L1857" s="18" t="s">
        <v>274</v>
      </c>
      <c r="M1857" s="19" t="s">
        <v>275</v>
      </c>
      <c r="N1857" s="63" t="s">
        <v>41</v>
      </c>
      <c r="O1857" s="2" t="s">
        <v>41</v>
      </c>
      <c r="P1857" s="3">
        <v>45471</v>
      </c>
      <c r="Q1857" s="3" t="str">
        <f>TEXT(Table1[[#This Row],[END DATE ]], "MMMM YYYY")</f>
        <v>June 2024</v>
      </c>
      <c r="R1857" s="4">
        <v>0.35069444444444442</v>
      </c>
      <c r="S1857" s="6">
        <f t="shared" ref="S1857:S1920" si="90">B1857+D1857</f>
        <v>45471.322916666664</v>
      </c>
      <c r="T1857" s="6">
        <f t="shared" si="88"/>
        <v>45471.350694444445</v>
      </c>
      <c r="U1857" s="92">
        <f t="shared" si="89"/>
        <v>2.7777777781011537E-2</v>
      </c>
      <c r="V1857" s="2" t="s">
        <v>25</v>
      </c>
      <c r="W1857" s="10" t="s">
        <v>26</v>
      </c>
    </row>
    <row r="1858" spans="1:23" ht="18" customHeight="1" x14ac:dyDescent="0.25">
      <c r="A1858" s="107">
        <v>1858</v>
      </c>
      <c r="B1858" s="3">
        <v>45472</v>
      </c>
      <c r="C1858" s="3" t="str">
        <f>TEXT(Table1[[#This Row],[CALL DATE]], "mmm yyy")</f>
        <v>Jun 2024</v>
      </c>
      <c r="D1858" s="21">
        <v>0.67361111111111116</v>
      </c>
      <c r="E1858" s="21">
        <v>0.67708333333333337</v>
      </c>
      <c r="F1858" s="130">
        <f>Table1[[#This Row],[CALL 
ATTENDED 
TIME]]-Table1[[#This Row],[CALL RECEIVED TIME]]</f>
        <v>3.4722222222222099E-3</v>
      </c>
      <c r="G1858" s="17" t="s">
        <v>3654</v>
      </c>
      <c r="H1858" s="5" t="s">
        <v>27</v>
      </c>
      <c r="I1858" s="5" t="s">
        <v>145</v>
      </c>
      <c r="J1858" s="2" t="s">
        <v>171</v>
      </c>
      <c r="K1858" s="5" t="s">
        <v>45</v>
      </c>
      <c r="L1858" s="18" t="s">
        <v>1206</v>
      </c>
      <c r="M1858" s="19" t="s">
        <v>1513</v>
      </c>
      <c r="N1858" s="63" t="s">
        <v>41</v>
      </c>
      <c r="O1858" s="2" t="s">
        <v>41</v>
      </c>
      <c r="P1858" s="3">
        <v>45472</v>
      </c>
      <c r="Q1858" s="3" t="str">
        <f>TEXT(Table1[[#This Row],[END DATE ]], "MMMM YYYY")</f>
        <v>June 2024</v>
      </c>
      <c r="R1858" s="4">
        <v>0.70833333333333337</v>
      </c>
      <c r="S1858" s="6">
        <f t="shared" si="90"/>
        <v>45472.673611111109</v>
      </c>
      <c r="T1858" s="6">
        <f t="shared" si="88"/>
        <v>45472.708333333336</v>
      </c>
      <c r="U1858" s="92">
        <f t="shared" si="89"/>
        <v>3.4722222226264421E-2</v>
      </c>
      <c r="V1858" s="2" t="s">
        <v>25</v>
      </c>
      <c r="W1858" s="10" t="s">
        <v>26</v>
      </c>
    </row>
    <row r="1859" spans="1:23" ht="18" customHeight="1" x14ac:dyDescent="0.25">
      <c r="A1859" s="107">
        <v>1859</v>
      </c>
      <c r="B1859" s="3">
        <v>45472</v>
      </c>
      <c r="C1859" s="3" t="str">
        <f>TEXT(Table1[[#This Row],[CALL DATE]], "mmm yyy")</f>
        <v>Jun 2024</v>
      </c>
      <c r="D1859" s="4">
        <v>0.38194444444444442</v>
      </c>
      <c r="E1859" s="4">
        <v>0.38541666666666669</v>
      </c>
      <c r="F1859" s="130">
        <f>Table1[[#This Row],[CALL 
ATTENDED 
TIME]]-Table1[[#This Row],[CALL RECEIVED TIME]]</f>
        <v>3.4722222222222654E-3</v>
      </c>
      <c r="G1859" s="17" t="s">
        <v>3627</v>
      </c>
      <c r="H1859" s="5" t="s">
        <v>128</v>
      </c>
      <c r="I1859" s="5" t="s">
        <v>250</v>
      </c>
      <c r="J1859" s="2" t="s">
        <v>38</v>
      </c>
      <c r="K1859" s="5" t="s">
        <v>1608</v>
      </c>
      <c r="L1859" s="18" t="s">
        <v>298</v>
      </c>
      <c r="M1859" s="19" t="s">
        <v>299</v>
      </c>
      <c r="N1859" s="2" t="s">
        <v>618</v>
      </c>
      <c r="O1859" s="10" t="s">
        <v>41</v>
      </c>
      <c r="P1859" s="3">
        <v>45472</v>
      </c>
      <c r="Q1859" s="3" t="str">
        <f>TEXT(Table1[[#This Row],[END DATE ]], "MMMM YYYY")</f>
        <v>June 2024</v>
      </c>
      <c r="R1859" s="4">
        <v>0.39583333333333331</v>
      </c>
      <c r="S1859" s="6">
        <f t="shared" si="90"/>
        <v>45472.381944444445</v>
      </c>
      <c r="T1859" s="6">
        <f t="shared" si="88"/>
        <v>45472.395833333336</v>
      </c>
      <c r="U1859" s="92">
        <f t="shared" si="89"/>
        <v>1.3888888890505768E-2</v>
      </c>
      <c r="V1859" s="2" t="s">
        <v>25</v>
      </c>
      <c r="W1859" s="2" t="s">
        <v>47</v>
      </c>
    </row>
    <row r="1860" spans="1:23" ht="18" customHeight="1" x14ac:dyDescent="0.25">
      <c r="A1860" s="107">
        <v>1860</v>
      </c>
      <c r="B1860" s="3">
        <v>45473</v>
      </c>
      <c r="C1860" s="3" t="str">
        <f>TEXT(Table1[[#This Row],[CALL DATE]], "mmm yyy")</f>
        <v>Jun 2024</v>
      </c>
      <c r="D1860" s="4">
        <v>0.83333333333333337</v>
      </c>
      <c r="E1860" s="4">
        <v>0.84375</v>
      </c>
      <c r="F1860" s="130">
        <f>Table1[[#This Row],[CALL 
ATTENDED 
TIME]]-Table1[[#This Row],[CALL RECEIVED TIME]]</f>
        <v>1.041666666666663E-2</v>
      </c>
      <c r="G1860" s="24" t="s">
        <v>3494</v>
      </c>
      <c r="H1860" s="11" t="s">
        <v>32</v>
      </c>
      <c r="I1860" s="11" t="s">
        <v>31</v>
      </c>
      <c r="J1860" s="2" t="s">
        <v>38</v>
      </c>
      <c r="K1860" s="5" t="s">
        <v>1608</v>
      </c>
      <c r="L1860" s="18" t="s">
        <v>300</v>
      </c>
      <c r="M1860" s="19" t="s">
        <v>301</v>
      </c>
      <c r="N1860" s="2" t="s">
        <v>159</v>
      </c>
      <c r="O1860" s="2" t="s">
        <v>41</v>
      </c>
      <c r="P1860" s="3">
        <v>45473</v>
      </c>
      <c r="Q1860" s="3" t="str">
        <f>TEXT(Table1[[#This Row],[END DATE ]], "MMMM YYYY")</f>
        <v>June 2024</v>
      </c>
      <c r="R1860" s="4">
        <v>0.85763888888888884</v>
      </c>
      <c r="S1860" s="6">
        <f t="shared" si="90"/>
        <v>45473.833333333336</v>
      </c>
      <c r="T1860" s="6">
        <f t="shared" si="88"/>
        <v>45473.857638888891</v>
      </c>
      <c r="U1860" s="92">
        <f t="shared" si="89"/>
        <v>2.4305555554747116E-2</v>
      </c>
      <c r="V1860" s="2" t="s">
        <v>25</v>
      </c>
      <c r="W1860" s="10" t="s">
        <v>26</v>
      </c>
    </row>
    <row r="1861" spans="1:23" ht="18" customHeight="1" x14ac:dyDescent="0.25">
      <c r="A1861" s="107">
        <v>1861</v>
      </c>
      <c r="B1861" s="3">
        <v>45474</v>
      </c>
      <c r="C1861" s="3" t="str">
        <f>TEXT(Table1[[#This Row],[CALL DATE]], "mmm yyy")</f>
        <v>Jul 2024</v>
      </c>
      <c r="D1861" s="4">
        <v>0.30902777777777779</v>
      </c>
      <c r="E1861" s="4">
        <v>0.30902777777777779</v>
      </c>
      <c r="F1861" s="130">
        <f>Table1[[#This Row],[CALL 
ATTENDED 
TIME]]-Table1[[#This Row],[CALL RECEIVED TIME]]</f>
        <v>0</v>
      </c>
      <c r="G1861" s="17" t="s">
        <v>3651</v>
      </c>
      <c r="H1861" s="5" t="s">
        <v>43</v>
      </c>
      <c r="I1861" s="5" t="s">
        <v>310</v>
      </c>
      <c r="J1861" s="5" t="s">
        <v>21</v>
      </c>
      <c r="K1861" s="5" t="s">
        <v>45</v>
      </c>
      <c r="L1861" s="18" t="s">
        <v>845</v>
      </c>
      <c r="M1861" s="18" t="s">
        <v>1514</v>
      </c>
      <c r="N1861" s="2" t="s">
        <v>41</v>
      </c>
      <c r="O1861" s="2" t="s">
        <v>41</v>
      </c>
      <c r="P1861" s="3">
        <v>45474</v>
      </c>
      <c r="Q1861" s="3" t="str">
        <f>TEXT(Table1[[#This Row],[END DATE ]], "MMMM YYYY")</f>
        <v>July 2024</v>
      </c>
      <c r="R1861" s="4">
        <v>0.32291666666666669</v>
      </c>
      <c r="S1861" s="6">
        <f t="shared" si="90"/>
        <v>45474.309027777781</v>
      </c>
      <c r="T1861" s="6">
        <f t="shared" si="88"/>
        <v>45474.322916666664</v>
      </c>
      <c r="U1861" s="92">
        <f t="shared" si="89"/>
        <v>1.3888888883229811E-2</v>
      </c>
      <c r="V1861" s="2" t="s">
        <v>25</v>
      </c>
      <c r="W1861" s="2" t="s">
        <v>47</v>
      </c>
    </row>
    <row r="1862" spans="1:23" ht="18" customHeight="1" x14ac:dyDescent="0.25">
      <c r="A1862" s="107">
        <v>1862</v>
      </c>
      <c r="B1862" s="3">
        <v>45474</v>
      </c>
      <c r="C1862" s="3" t="str">
        <f>TEXT(Table1[[#This Row],[CALL DATE]], "mmm yyy")</f>
        <v>Jul 2024</v>
      </c>
      <c r="D1862" s="4">
        <v>0.35416666666666669</v>
      </c>
      <c r="E1862" s="4">
        <v>0.3576388888888889</v>
      </c>
      <c r="F1862" s="130">
        <f>Table1[[#This Row],[CALL 
ATTENDED 
TIME]]-Table1[[#This Row],[CALL RECEIVED TIME]]</f>
        <v>3.4722222222222099E-3</v>
      </c>
      <c r="G1862" s="17" t="s">
        <v>3678</v>
      </c>
      <c r="H1862" s="5" t="s">
        <v>43</v>
      </c>
      <c r="I1862" s="5" t="s">
        <v>537</v>
      </c>
      <c r="J1862" s="2" t="s">
        <v>21</v>
      </c>
      <c r="K1862" s="2" t="s">
        <v>111</v>
      </c>
      <c r="L1862" s="18" t="s">
        <v>3416</v>
      </c>
      <c r="M1862" s="18" t="s">
        <v>1515</v>
      </c>
      <c r="N1862" s="63" t="s">
        <v>41</v>
      </c>
      <c r="O1862" s="2" t="s">
        <v>41</v>
      </c>
      <c r="P1862" s="3">
        <v>45474</v>
      </c>
      <c r="Q1862" s="3" t="str">
        <f>TEXT(Table1[[#This Row],[END DATE ]], "MMMM YYYY")</f>
        <v>July 2024</v>
      </c>
      <c r="R1862" s="4">
        <v>0.36458333333333331</v>
      </c>
      <c r="S1862" s="6">
        <f t="shared" si="90"/>
        <v>45474.354166666664</v>
      </c>
      <c r="T1862" s="6">
        <f t="shared" si="88"/>
        <v>45474.364583333336</v>
      </c>
      <c r="U1862" s="92">
        <f t="shared" si="89"/>
        <v>1.0416666671517305E-2</v>
      </c>
      <c r="V1862" s="2" t="s">
        <v>25</v>
      </c>
      <c r="W1862" s="10" t="s">
        <v>26</v>
      </c>
    </row>
    <row r="1863" spans="1:23" ht="18" customHeight="1" x14ac:dyDescent="0.25">
      <c r="A1863" s="107">
        <v>1863</v>
      </c>
      <c r="B1863" s="3">
        <v>45474</v>
      </c>
      <c r="C1863" s="3" t="str">
        <f>TEXT(Table1[[#This Row],[CALL DATE]], "mmm yyy")</f>
        <v>Jul 2024</v>
      </c>
      <c r="D1863" s="4">
        <v>0.4375</v>
      </c>
      <c r="E1863" s="4">
        <v>0.44027777777777777</v>
      </c>
      <c r="F1863" s="130">
        <f>Table1[[#This Row],[CALL 
ATTENDED 
TIME]]-Table1[[#This Row],[CALL RECEIVED TIME]]</f>
        <v>2.7777777777777679E-3</v>
      </c>
      <c r="G1863" s="17" t="s">
        <v>3654</v>
      </c>
      <c r="H1863" s="5" t="s">
        <v>27</v>
      </c>
      <c r="I1863" s="5" t="s">
        <v>145</v>
      </c>
      <c r="J1863" s="2" t="s">
        <v>21</v>
      </c>
      <c r="K1863" s="5" t="s">
        <v>45</v>
      </c>
      <c r="L1863" s="18" t="s">
        <v>1516</v>
      </c>
      <c r="M1863" s="18" t="s">
        <v>1517</v>
      </c>
      <c r="N1863" s="2" t="s">
        <v>270</v>
      </c>
      <c r="O1863" s="2" t="s">
        <v>41</v>
      </c>
      <c r="P1863" s="3">
        <v>45474</v>
      </c>
      <c r="Q1863" s="3" t="str">
        <f>TEXT(Table1[[#This Row],[END DATE ]], "MMMM YYYY")</f>
        <v>July 2024</v>
      </c>
      <c r="R1863" s="4">
        <v>0.44791666666666669</v>
      </c>
      <c r="S1863" s="6">
        <f t="shared" si="90"/>
        <v>45474.4375</v>
      </c>
      <c r="T1863" s="6">
        <f t="shared" ref="T1863:T1926" si="91">P1863+R1863</f>
        <v>45474.447916666664</v>
      </c>
      <c r="U1863" s="92">
        <f t="shared" ref="U1863:U1926" si="92">T1863-S1863</f>
        <v>1.0416666664241347E-2</v>
      </c>
      <c r="V1863" s="2" t="s">
        <v>25</v>
      </c>
      <c r="W1863" s="10" t="s">
        <v>26</v>
      </c>
    </row>
    <row r="1864" spans="1:23" ht="18" customHeight="1" x14ac:dyDescent="0.25">
      <c r="A1864" s="107">
        <v>1864</v>
      </c>
      <c r="B1864" s="3">
        <v>45474</v>
      </c>
      <c r="C1864" s="3" t="str">
        <f>TEXT(Table1[[#This Row],[CALL DATE]], "mmm yyy")</f>
        <v>Jul 2024</v>
      </c>
      <c r="D1864" s="4">
        <v>0.40277777777777801</v>
      </c>
      <c r="E1864" s="4">
        <v>0.40972222222222199</v>
      </c>
      <c r="F1864" s="130">
        <f>Table1[[#This Row],[CALL 
ATTENDED 
TIME]]-Table1[[#This Row],[CALL RECEIVED TIME]]</f>
        <v>6.9444444444439757E-3</v>
      </c>
      <c r="G1864" s="17" t="s">
        <v>3633</v>
      </c>
      <c r="H1864" s="5" t="s">
        <v>477</v>
      </c>
      <c r="I1864" s="5" t="s">
        <v>478</v>
      </c>
      <c r="J1864" s="5" t="s">
        <v>54</v>
      </c>
      <c r="K1864" s="5" t="s">
        <v>141</v>
      </c>
      <c r="L1864" s="18" t="s">
        <v>1518</v>
      </c>
      <c r="M1864" s="18" t="s">
        <v>1519</v>
      </c>
      <c r="N1864" s="5" t="s">
        <v>41</v>
      </c>
      <c r="O1864" s="5" t="s">
        <v>41</v>
      </c>
      <c r="P1864" s="3">
        <v>45474</v>
      </c>
      <c r="Q1864" s="3" t="str">
        <f>TEXT(Table1[[#This Row],[END DATE ]], "MMMM YYYY")</f>
        <v>July 2024</v>
      </c>
      <c r="R1864" s="4">
        <v>0.4375</v>
      </c>
      <c r="S1864" s="6">
        <f t="shared" si="90"/>
        <v>45474.402777777781</v>
      </c>
      <c r="T1864" s="6">
        <f t="shared" si="91"/>
        <v>45474.4375</v>
      </c>
      <c r="U1864" s="92">
        <f t="shared" si="92"/>
        <v>3.4722222218988463E-2</v>
      </c>
      <c r="V1864" s="2" t="s">
        <v>25</v>
      </c>
      <c r="W1864" s="2" t="s">
        <v>47</v>
      </c>
    </row>
    <row r="1865" spans="1:23" ht="18" customHeight="1" x14ac:dyDescent="0.25">
      <c r="A1865" s="107">
        <v>1865</v>
      </c>
      <c r="B1865" s="3">
        <v>45474</v>
      </c>
      <c r="C1865" s="3" t="str">
        <f>TEXT(Table1[[#This Row],[CALL DATE]], "mmm yyy")</f>
        <v>Jul 2024</v>
      </c>
      <c r="D1865" s="4">
        <v>0.30902777777777779</v>
      </c>
      <c r="E1865" s="4">
        <v>0.3125</v>
      </c>
      <c r="F1865" s="130">
        <f>Table1[[#This Row],[CALL 
ATTENDED 
TIME]]-Table1[[#This Row],[CALL RECEIVED TIME]]</f>
        <v>3.4722222222222099E-3</v>
      </c>
      <c r="G1865" s="17" t="s">
        <v>3651</v>
      </c>
      <c r="H1865" s="5" t="s">
        <v>43</v>
      </c>
      <c r="I1865" s="5" t="s">
        <v>310</v>
      </c>
      <c r="J1865" s="5" t="s">
        <v>54</v>
      </c>
      <c r="K1865" s="5" t="s">
        <v>45</v>
      </c>
      <c r="L1865" s="18" t="s">
        <v>845</v>
      </c>
      <c r="M1865" s="18" t="s">
        <v>1514</v>
      </c>
      <c r="N1865" s="2" t="s">
        <v>41</v>
      </c>
      <c r="O1865" s="2" t="s">
        <v>41</v>
      </c>
      <c r="P1865" s="3">
        <v>45474</v>
      </c>
      <c r="Q1865" s="3" t="str">
        <f>TEXT(Table1[[#This Row],[END DATE ]], "MMMM YYYY")</f>
        <v>July 2024</v>
      </c>
      <c r="R1865" s="4">
        <v>0.3298611111111111</v>
      </c>
      <c r="S1865" s="6">
        <f t="shared" si="90"/>
        <v>45474.309027777781</v>
      </c>
      <c r="T1865" s="6">
        <f t="shared" si="91"/>
        <v>45474.329861111109</v>
      </c>
      <c r="U1865" s="92">
        <f t="shared" si="92"/>
        <v>2.0833333328482695E-2</v>
      </c>
      <c r="V1865" s="2" t="s">
        <v>25</v>
      </c>
      <c r="W1865" s="2" t="s">
        <v>47</v>
      </c>
    </row>
    <row r="1866" spans="1:23" ht="18" customHeight="1" x14ac:dyDescent="0.25">
      <c r="A1866" s="107">
        <v>1866</v>
      </c>
      <c r="B1866" s="3">
        <v>45474</v>
      </c>
      <c r="C1866" s="3" t="str">
        <f>TEXT(Table1[[#This Row],[CALL DATE]], "mmm yyy")</f>
        <v>Jul 2024</v>
      </c>
      <c r="D1866" s="4">
        <v>0.94791666666666663</v>
      </c>
      <c r="E1866" s="4">
        <v>0.94791666666666663</v>
      </c>
      <c r="F1866" s="130">
        <f>Table1[[#This Row],[CALL 
ATTENDED 
TIME]]-Table1[[#This Row],[CALL RECEIVED TIME]]</f>
        <v>0</v>
      </c>
      <c r="G1866" s="17" t="s">
        <v>429</v>
      </c>
      <c r="H1866" s="5" t="s">
        <v>430</v>
      </c>
      <c r="I1866" s="5" t="s">
        <v>431</v>
      </c>
      <c r="J1866" s="5" t="s">
        <v>38</v>
      </c>
      <c r="K1866" s="2" t="s">
        <v>162</v>
      </c>
      <c r="L1866" s="18" t="s">
        <v>432</v>
      </c>
      <c r="M1866" s="18" t="s">
        <v>433</v>
      </c>
      <c r="N1866" s="63" t="s">
        <v>41</v>
      </c>
      <c r="O1866" s="2" t="s">
        <v>41</v>
      </c>
      <c r="P1866" s="3">
        <v>45474</v>
      </c>
      <c r="Q1866" s="3" t="str">
        <f>TEXT(Table1[[#This Row],[END DATE ]], "MMMM YYYY")</f>
        <v>July 2024</v>
      </c>
      <c r="R1866" s="4">
        <v>0.96180555555555547</v>
      </c>
      <c r="S1866" s="6">
        <f t="shared" si="90"/>
        <v>45474.947916666664</v>
      </c>
      <c r="T1866" s="6">
        <f t="shared" si="91"/>
        <v>45474.961805555555</v>
      </c>
      <c r="U1866" s="92">
        <f t="shared" si="92"/>
        <v>1.3888888890505768E-2</v>
      </c>
      <c r="V1866" s="2" t="s">
        <v>25</v>
      </c>
      <c r="W1866" s="10" t="s">
        <v>26</v>
      </c>
    </row>
    <row r="1867" spans="1:23" ht="18" customHeight="1" x14ac:dyDescent="0.25">
      <c r="A1867" s="107">
        <v>1867</v>
      </c>
      <c r="B1867" s="3">
        <v>45474</v>
      </c>
      <c r="C1867" s="3" t="str">
        <f>TEXT(Table1[[#This Row],[CALL DATE]], "mmm yyy")</f>
        <v>Jul 2024</v>
      </c>
      <c r="D1867" s="4">
        <v>0.96527777777777779</v>
      </c>
      <c r="E1867" s="4">
        <v>0.96527777777777779</v>
      </c>
      <c r="F1867" s="130">
        <f>Table1[[#This Row],[CALL 
ATTENDED 
TIME]]-Table1[[#This Row],[CALL RECEIVED TIME]]</f>
        <v>0</v>
      </c>
      <c r="G1867" s="17" t="s">
        <v>429</v>
      </c>
      <c r="H1867" s="5" t="s">
        <v>430</v>
      </c>
      <c r="I1867" s="5" t="s">
        <v>431</v>
      </c>
      <c r="J1867" s="5" t="s">
        <v>38</v>
      </c>
      <c r="K1867" s="2" t="s">
        <v>162</v>
      </c>
      <c r="L1867" s="18" t="s">
        <v>432</v>
      </c>
      <c r="M1867" s="18" t="s">
        <v>433</v>
      </c>
      <c r="N1867" s="63" t="s">
        <v>41</v>
      </c>
      <c r="O1867" s="2" t="s">
        <v>41</v>
      </c>
      <c r="P1867" s="3">
        <v>45474</v>
      </c>
      <c r="Q1867" s="3" t="str">
        <f>TEXT(Table1[[#This Row],[END DATE ]], "MMMM YYYY")</f>
        <v>July 2024</v>
      </c>
      <c r="R1867" s="4">
        <v>0.96875</v>
      </c>
      <c r="S1867" s="6">
        <f t="shared" si="90"/>
        <v>45474.965277777781</v>
      </c>
      <c r="T1867" s="6">
        <f t="shared" si="91"/>
        <v>45474.96875</v>
      </c>
      <c r="U1867" s="92">
        <f t="shared" si="92"/>
        <v>3.4722222189884633E-3</v>
      </c>
      <c r="V1867" s="2" t="s">
        <v>25</v>
      </c>
      <c r="W1867" s="10" t="s">
        <v>26</v>
      </c>
    </row>
    <row r="1868" spans="1:23" ht="18" customHeight="1" x14ac:dyDescent="0.25">
      <c r="A1868" s="107">
        <v>1868</v>
      </c>
      <c r="B1868" s="3">
        <v>45475</v>
      </c>
      <c r="C1868" s="3" t="str">
        <f>TEXT(Table1[[#This Row],[CALL DATE]], "mmm yyy")</f>
        <v>Jul 2024</v>
      </c>
      <c r="D1868" s="4">
        <v>0.625</v>
      </c>
      <c r="E1868" s="4">
        <v>0.6333333333333333</v>
      </c>
      <c r="F1868" s="130">
        <f>Table1[[#This Row],[CALL 
ATTENDED 
TIME]]-Table1[[#This Row],[CALL RECEIVED TIME]]</f>
        <v>8.3333333333333037E-3</v>
      </c>
      <c r="G1868" s="17" t="s">
        <v>3678</v>
      </c>
      <c r="H1868" s="5" t="s">
        <v>43</v>
      </c>
      <c r="I1868" s="5" t="s">
        <v>695</v>
      </c>
      <c r="J1868" s="2" t="s">
        <v>21</v>
      </c>
      <c r="K1868" s="2" t="s">
        <v>111</v>
      </c>
      <c r="L1868" s="18" t="s">
        <v>1520</v>
      </c>
      <c r="M1868" s="18" t="s">
        <v>1521</v>
      </c>
      <c r="N1868" s="2" t="s">
        <v>1522</v>
      </c>
      <c r="O1868" s="2" t="s">
        <v>41</v>
      </c>
      <c r="P1868" s="3">
        <v>45475</v>
      </c>
      <c r="Q1868" s="3" t="str">
        <f>TEXT(Table1[[#This Row],[END DATE ]], "MMMM YYYY")</f>
        <v>July 2024</v>
      </c>
      <c r="R1868" s="4">
        <v>0.65625</v>
      </c>
      <c r="S1868" s="6">
        <f t="shared" si="90"/>
        <v>45475.625</v>
      </c>
      <c r="T1868" s="6">
        <f t="shared" si="91"/>
        <v>45475.65625</v>
      </c>
      <c r="U1868" s="92">
        <f t="shared" si="92"/>
        <v>3.125E-2</v>
      </c>
      <c r="V1868" s="2" t="s">
        <v>25</v>
      </c>
      <c r="W1868" s="10" t="s">
        <v>26</v>
      </c>
    </row>
    <row r="1869" spans="1:23" ht="18" customHeight="1" x14ac:dyDescent="0.25">
      <c r="A1869" s="107">
        <v>1869</v>
      </c>
      <c r="B1869" s="3">
        <v>45475</v>
      </c>
      <c r="C1869" s="3" t="str">
        <f>TEXT(Table1[[#This Row],[CALL DATE]], "mmm yyy")</f>
        <v>Jul 2024</v>
      </c>
      <c r="D1869" s="4">
        <v>0.38194444444444442</v>
      </c>
      <c r="E1869" s="4">
        <v>0.3888888888888889</v>
      </c>
      <c r="F1869" s="130">
        <f>Table1[[#This Row],[CALL 
ATTENDED 
TIME]]-Table1[[#This Row],[CALL RECEIVED TIME]]</f>
        <v>6.9444444444444753E-3</v>
      </c>
      <c r="G1869" s="17" t="s">
        <v>228</v>
      </c>
      <c r="H1869" s="5" t="s">
        <v>43</v>
      </c>
      <c r="I1869" s="5" t="s">
        <v>229</v>
      </c>
      <c r="J1869" s="5" t="s">
        <v>77</v>
      </c>
      <c r="K1869" s="2" t="s">
        <v>111</v>
      </c>
      <c r="L1869" s="18" t="s">
        <v>1523</v>
      </c>
      <c r="M1869" s="18" t="s">
        <v>1524</v>
      </c>
      <c r="N1869" s="56" t="s">
        <v>41</v>
      </c>
      <c r="O1869" s="56" t="s">
        <v>41</v>
      </c>
      <c r="P1869" s="3">
        <v>45475</v>
      </c>
      <c r="Q1869" s="3" t="str">
        <f>TEXT(Table1[[#This Row],[END DATE ]], "MMMM YYYY")</f>
        <v>July 2024</v>
      </c>
      <c r="R1869" s="4">
        <v>0.40625</v>
      </c>
      <c r="S1869" s="6">
        <f t="shared" si="90"/>
        <v>45475.381944444445</v>
      </c>
      <c r="T1869" s="6">
        <f t="shared" si="91"/>
        <v>45475.40625</v>
      </c>
      <c r="U1869" s="92">
        <f t="shared" si="92"/>
        <v>2.4305555554747116E-2</v>
      </c>
      <c r="V1869" s="2" t="s">
        <v>25</v>
      </c>
      <c r="W1869" s="10" t="s">
        <v>42</v>
      </c>
    </row>
    <row r="1870" spans="1:23" ht="18" customHeight="1" x14ac:dyDescent="0.25">
      <c r="A1870" s="107">
        <v>1870</v>
      </c>
      <c r="B1870" s="3">
        <v>45475</v>
      </c>
      <c r="C1870" s="3" t="str">
        <f>TEXT(Table1[[#This Row],[CALL DATE]], "mmm yyy")</f>
        <v>Jul 2024</v>
      </c>
      <c r="D1870" s="4">
        <v>0.4861111111111111</v>
      </c>
      <c r="E1870" s="4">
        <v>0.52083333333333337</v>
      </c>
      <c r="F1870" s="130">
        <f>Table1[[#This Row],[CALL 
ATTENDED 
TIME]]-Table1[[#This Row],[CALL RECEIVED TIME]]</f>
        <v>3.4722222222222265E-2</v>
      </c>
      <c r="G1870" s="17" t="s">
        <v>3633</v>
      </c>
      <c r="H1870" s="5" t="s">
        <v>477</v>
      </c>
      <c r="I1870" s="5" t="s">
        <v>1466</v>
      </c>
      <c r="J1870" s="5" t="s">
        <v>54</v>
      </c>
      <c r="K1870" s="5" t="s">
        <v>141</v>
      </c>
      <c r="L1870" s="18" t="s">
        <v>1518</v>
      </c>
      <c r="M1870" s="18" t="s">
        <v>1519</v>
      </c>
      <c r="N1870" s="5" t="s">
        <v>41</v>
      </c>
      <c r="O1870" s="5" t="s">
        <v>41</v>
      </c>
      <c r="P1870" s="3">
        <v>45475</v>
      </c>
      <c r="Q1870" s="3" t="str">
        <f>TEXT(Table1[[#This Row],[END DATE ]], "MMMM YYYY")</f>
        <v>July 2024</v>
      </c>
      <c r="R1870" s="4">
        <v>0.50694444444444442</v>
      </c>
      <c r="S1870" s="6">
        <f t="shared" si="90"/>
        <v>45475.486111111109</v>
      </c>
      <c r="T1870" s="6">
        <f t="shared" si="91"/>
        <v>45475.506944444445</v>
      </c>
      <c r="U1870" s="92">
        <f t="shared" si="92"/>
        <v>2.0833333335758653E-2</v>
      </c>
      <c r="V1870" s="2" t="s">
        <v>25</v>
      </c>
      <c r="W1870" s="2" t="s">
        <v>47</v>
      </c>
    </row>
    <row r="1871" spans="1:23" ht="18" customHeight="1" x14ac:dyDescent="0.25">
      <c r="A1871" s="107">
        <v>1871</v>
      </c>
      <c r="B1871" s="3">
        <v>45475</v>
      </c>
      <c r="C1871" s="3" t="str">
        <f>TEXT(Table1[[#This Row],[CALL DATE]], "mmm yyy")</f>
        <v>Jul 2024</v>
      </c>
      <c r="D1871" s="4">
        <v>0.3125</v>
      </c>
      <c r="E1871" s="4">
        <v>0.31597222222222221</v>
      </c>
      <c r="F1871" s="130">
        <f>Table1[[#This Row],[CALL 
ATTENDED 
TIME]]-Table1[[#This Row],[CALL RECEIVED TIME]]</f>
        <v>3.4722222222222099E-3</v>
      </c>
      <c r="G1871" s="17" t="s">
        <v>497</v>
      </c>
      <c r="H1871" s="5" t="s">
        <v>128</v>
      </c>
      <c r="I1871" s="5" t="s">
        <v>498</v>
      </c>
      <c r="J1871" s="2" t="s">
        <v>443</v>
      </c>
      <c r="K1871" s="5" t="s">
        <v>45</v>
      </c>
      <c r="L1871" s="57" t="s">
        <v>1525</v>
      </c>
      <c r="M1871" s="57" t="s">
        <v>1526</v>
      </c>
      <c r="N1871" s="63" t="s">
        <v>41</v>
      </c>
      <c r="O1871" s="2" t="s">
        <v>41</v>
      </c>
      <c r="P1871" s="3">
        <v>45475</v>
      </c>
      <c r="Q1871" s="3" t="str">
        <f>TEXT(Table1[[#This Row],[END DATE ]], "MMMM YYYY")</f>
        <v>July 2024</v>
      </c>
      <c r="R1871" s="4">
        <v>0.31944444444444448</v>
      </c>
      <c r="S1871" s="6">
        <f t="shared" si="90"/>
        <v>45475.3125</v>
      </c>
      <c r="T1871" s="6">
        <f t="shared" si="91"/>
        <v>45475.319444444445</v>
      </c>
      <c r="U1871" s="92">
        <f t="shared" si="92"/>
        <v>6.9444444452528842E-3</v>
      </c>
      <c r="V1871" s="2" t="s">
        <v>25</v>
      </c>
      <c r="W1871" s="10" t="s">
        <v>26</v>
      </c>
    </row>
    <row r="1872" spans="1:23" ht="18" customHeight="1" x14ac:dyDescent="0.25">
      <c r="A1872" s="107">
        <v>1872</v>
      </c>
      <c r="B1872" s="3">
        <v>45475</v>
      </c>
      <c r="C1872" s="3" t="str">
        <f>TEXT(Table1[[#This Row],[CALL DATE]], "mmm yyy")</f>
        <v>Jul 2024</v>
      </c>
      <c r="D1872" s="4">
        <v>0.52777777777777779</v>
      </c>
      <c r="E1872" s="4">
        <v>0.53125</v>
      </c>
      <c r="F1872" s="130">
        <f>Table1[[#This Row],[CALL 
ATTENDED 
TIME]]-Table1[[#This Row],[CALL RECEIVED TIME]]</f>
        <v>3.4722222222222099E-3</v>
      </c>
      <c r="G1872" s="17" t="s">
        <v>1527</v>
      </c>
      <c r="H1872" s="5" t="s">
        <v>266</v>
      </c>
      <c r="I1872" s="5" t="s">
        <v>1528</v>
      </c>
      <c r="J1872" s="2" t="s">
        <v>443</v>
      </c>
      <c r="K1872" s="5" t="s">
        <v>45</v>
      </c>
      <c r="L1872" s="57" t="s">
        <v>1529</v>
      </c>
      <c r="M1872" s="57" t="s">
        <v>716</v>
      </c>
      <c r="N1872" s="63" t="s">
        <v>41</v>
      </c>
      <c r="O1872" s="2" t="s">
        <v>41</v>
      </c>
      <c r="P1872" s="3">
        <v>45475</v>
      </c>
      <c r="Q1872" s="3" t="str">
        <f>TEXT(Table1[[#This Row],[END DATE ]], "MMMM YYYY")</f>
        <v>July 2024</v>
      </c>
      <c r="R1872" s="4">
        <v>0.53472222222222221</v>
      </c>
      <c r="S1872" s="6">
        <f t="shared" si="90"/>
        <v>45475.527777777781</v>
      </c>
      <c r="T1872" s="6">
        <f t="shared" si="91"/>
        <v>45475.534722222219</v>
      </c>
      <c r="U1872" s="92">
        <f t="shared" si="92"/>
        <v>6.9444444379769266E-3</v>
      </c>
      <c r="V1872" s="2" t="s">
        <v>25</v>
      </c>
      <c r="W1872" s="10" t="s">
        <v>26</v>
      </c>
    </row>
    <row r="1873" spans="1:23" ht="18" customHeight="1" x14ac:dyDescent="0.25">
      <c r="A1873" s="107">
        <v>1873</v>
      </c>
      <c r="B1873" s="3">
        <v>45476</v>
      </c>
      <c r="C1873" s="3" t="str">
        <f>TEXT(Table1[[#This Row],[CALL DATE]], "mmm yyy")</f>
        <v>Jul 2024</v>
      </c>
      <c r="D1873" s="4">
        <v>0.2986111111111111</v>
      </c>
      <c r="E1873" s="4">
        <v>0.30208333333333331</v>
      </c>
      <c r="F1873" s="130">
        <f>Table1[[#This Row],[CALL 
ATTENDED 
TIME]]-Table1[[#This Row],[CALL RECEIVED TIME]]</f>
        <v>3.4722222222222099E-3</v>
      </c>
      <c r="G1873" s="17" t="s">
        <v>3666</v>
      </c>
      <c r="H1873" s="5" t="s">
        <v>27</v>
      </c>
      <c r="I1873" s="5" t="s">
        <v>85</v>
      </c>
      <c r="J1873" s="2" t="s">
        <v>171</v>
      </c>
      <c r="K1873" s="5" t="s">
        <v>1608</v>
      </c>
      <c r="L1873" s="18" t="s">
        <v>1530</v>
      </c>
      <c r="M1873" s="18" t="s">
        <v>3671</v>
      </c>
      <c r="N1873" s="2" t="s">
        <v>3666</v>
      </c>
      <c r="O1873" s="2" t="s">
        <v>41</v>
      </c>
      <c r="P1873" s="3">
        <v>45476</v>
      </c>
      <c r="Q1873" s="3" t="str">
        <f>TEXT(Table1[[#This Row],[END DATE ]], "MMMM YYYY")</f>
        <v>July 2024</v>
      </c>
      <c r="R1873" s="4">
        <v>0.30555555555555552</v>
      </c>
      <c r="S1873" s="6">
        <f t="shared" si="90"/>
        <v>45476.298611111109</v>
      </c>
      <c r="T1873" s="6">
        <f t="shared" si="91"/>
        <v>45476.305555555555</v>
      </c>
      <c r="U1873" s="92">
        <f t="shared" si="92"/>
        <v>6.9444444452528842E-3</v>
      </c>
      <c r="V1873" s="2" t="s">
        <v>25</v>
      </c>
      <c r="W1873" s="10" t="s">
        <v>26</v>
      </c>
    </row>
    <row r="1874" spans="1:23" ht="18" customHeight="1" x14ac:dyDescent="0.25">
      <c r="A1874" s="107">
        <v>1874</v>
      </c>
      <c r="B1874" s="3">
        <v>45476</v>
      </c>
      <c r="C1874" s="3" t="str">
        <f>TEXT(Table1[[#This Row],[CALL DATE]], "mmm yyy")</f>
        <v>Jul 2024</v>
      </c>
      <c r="D1874" s="4">
        <v>0.625</v>
      </c>
      <c r="E1874" s="4">
        <v>0.62847222222222221</v>
      </c>
      <c r="F1874" s="130">
        <f>Table1[[#This Row],[CALL 
ATTENDED 
TIME]]-Table1[[#This Row],[CALL RECEIVED TIME]]</f>
        <v>3.4722222222222099E-3</v>
      </c>
      <c r="G1874" s="17" t="s">
        <v>3631</v>
      </c>
      <c r="H1874" s="5" t="s">
        <v>27</v>
      </c>
      <c r="I1874" s="5" t="s">
        <v>97</v>
      </c>
      <c r="J1874" s="5" t="s">
        <v>38</v>
      </c>
      <c r="K1874" s="2" t="s">
        <v>182</v>
      </c>
      <c r="L1874" s="17" t="s">
        <v>98</v>
      </c>
      <c r="M1874" s="17" t="s">
        <v>99</v>
      </c>
      <c r="N1874" s="5" t="s">
        <v>41</v>
      </c>
      <c r="O1874" s="5" t="s">
        <v>41</v>
      </c>
      <c r="P1874" s="3">
        <v>45476</v>
      </c>
      <c r="Q1874" s="3" t="str">
        <f>TEXT(Table1[[#This Row],[END DATE ]], "MMMM YYYY")</f>
        <v>July 2024</v>
      </c>
      <c r="R1874" s="4">
        <v>0.63888888888888895</v>
      </c>
      <c r="S1874" s="6">
        <f t="shared" si="90"/>
        <v>45476.625</v>
      </c>
      <c r="T1874" s="6">
        <f t="shared" si="91"/>
        <v>45476.638888888891</v>
      </c>
      <c r="U1874" s="92">
        <f t="shared" si="92"/>
        <v>1.3888888890505768E-2</v>
      </c>
      <c r="V1874" s="2" t="s">
        <v>25</v>
      </c>
      <c r="W1874" s="2" t="s">
        <v>47</v>
      </c>
    </row>
    <row r="1875" spans="1:23" ht="18" customHeight="1" x14ac:dyDescent="0.25">
      <c r="A1875" s="107">
        <v>1875</v>
      </c>
      <c r="B1875" s="3">
        <v>45476</v>
      </c>
      <c r="C1875" s="3" t="str">
        <f>TEXT(Table1[[#This Row],[CALL DATE]], "mmm yyy")</f>
        <v>Jul 2024</v>
      </c>
      <c r="D1875" s="4">
        <v>0.52083333333333337</v>
      </c>
      <c r="E1875" s="4">
        <v>0.52430555555555558</v>
      </c>
      <c r="F1875" s="130">
        <f>Table1[[#This Row],[CALL 
ATTENDED 
TIME]]-Table1[[#This Row],[CALL RECEIVED TIME]]</f>
        <v>3.4722222222222099E-3</v>
      </c>
      <c r="G1875" s="17" t="s">
        <v>100</v>
      </c>
      <c r="H1875" s="5" t="s">
        <v>101</v>
      </c>
      <c r="I1875" s="5" t="s">
        <v>102</v>
      </c>
      <c r="J1875" s="5" t="s">
        <v>38</v>
      </c>
      <c r="K1875" s="2" t="s">
        <v>111</v>
      </c>
      <c r="L1875" s="17" t="s">
        <v>103</v>
      </c>
      <c r="M1875" s="17" t="s">
        <v>104</v>
      </c>
      <c r="N1875" s="63" t="s">
        <v>41</v>
      </c>
      <c r="O1875" s="2" t="s">
        <v>41</v>
      </c>
      <c r="P1875" s="3">
        <v>45476</v>
      </c>
      <c r="Q1875" s="3" t="str">
        <f>TEXT(Table1[[#This Row],[END DATE ]], "MMMM YYYY")</f>
        <v>July 2024</v>
      </c>
      <c r="R1875" s="4">
        <v>0.53472222222222221</v>
      </c>
      <c r="S1875" s="6">
        <f t="shared" si="90"/>
        <v>45476.520833333336</v>
      </c>
      <c r="T1875" s="6">
        <f t="shared" si="91"/>
        <v>45476.534722222219</v>
      </c>
      <c r="U1875" s="92">
        <f t="shared" si="92"/>
        <v>1.3888888883229811E-2</v>
      </c>
      <c r="V1875" s="2" t="s">
        <v>25</v>
      </c>
      <c r="W1875" s="10" t="s">
        <v>26</v>
      </c>
    </row>
    <row r="1876" spans="1:23" ht="18" customHeight="1" x14ac:dyDescent="0.25">
      <c r="A1876" s="107">
        <v>1876</v>
      </c>
      <c r="B1876" s="3">
        <v>45476</v>
      </c>
      <c r="C1876" s="3" t="str">
        <f>TEXT(Table1[[#This Row],[CALL DATE]], "mmm yyy")</f>
        <v>Jul 2024</v>
      </c>
      <c r="D1876" s="4">
        <v>0.4375</v>
      </c>
      <c r="E1876" s="4">
        <v>0.44444444444444442</v>
      </c>
      <c r="F1876" s="130">
        <f>Table1[[#This Row],[CALL 
ATTENDED 
TIME]]-Table1[[#This Row],[CALL RECEIVED TIME]]</f>
        <v>6.9444444444444198E-3</v>
      </c>
      <c r="G1876" s="17" t="s">
        <v>105</v>
      </c>
      <c r="H1876" s="5" t="s">
        <v>106</v>
      </c>
      <c r="I1876" s="5" t="s">
        <v>107</v>
      </c>
      <c r="J1876" s="5" t="s">
        <v>38</v>
      </c>
      <c r="K1876" s="34" t="s">
        <v>721</v>
      </c>
      <c r="L1876" s="17" t="s">
        <v>22</v>
      </c>
      <c r="M1876" s="17" t="s">
        <v>108</v>
      </c>
      <c r="N1876" s="63" t="s">
        <v>41</v>
      </c>
      <c r="O1876" s="2" t="s">
        <v>41</v>
      </c>
      <c r="P1876" s="3">
        <v>45476</v>
      </c>
      <c r="Q1876" s="3" t="str">
        <f>TEXT(Table1[[#This Row],[END DATE ]], "MMMM YYYY")</f>
        <v>July 2024</v>
      </c>
      <c r="R1876" s="4">
        <v>0.4548611111111111</v>
      </c>
      <c r="S1876" s="6">
        <f t="shared" si="90"/>
        <v>45476.4375</v>
      </c>
      <c r="T1876" s="6">
        <f t="shared" si="91"/>
        <v>45476.454861111109</v>
      </c>
      <c r="U1876" s="92">
        <f t="shared" si="92"/>
        <v>1.7361111109494232E-2</v>
      </c>
      <c r="V1876" s="2" t="s">
        <v>25</v>
      </c>
      <c r="W1876" s="10" t="s">
        <v>26</v>
      </c>
    </row>
    <row r="1877" spans="1:23" ht="18" customHeight="1" x14ac:dyDescent="0.25">
      <c r="A1877" s="107">
        <v>1877</v>
      </c>
      <c r="B1877" s="3">
        <v>45476</v>
      </c>
      <c r="C1877" s="3" t="str">
        <f>TEXT(Table1[[#This Row],[CALL DATE]], "mmm yyy")</f>
        <v>Jul 2024</v>
      </c>
      <c r="D1877" s="4">
        <v>0.39583333333333331</v>
      </c>
      <c r="E1877" s="4">
        <v>0.40277777777777773</v>
      </c>
      <c r="F1877" s="130">
        <f>Table1[[#This Row],[CALL 
ATTENDED 
TIME]]-Table1[[#This Row],[CALL RECEIVED TIME]]</f>
        <v>6.9444444444444198E-3</v>
      </c>
      <c r="G1877" s="17" t="s">
        <v>3638</v>
      </c>
      <c r="H1877" s="5" t="s">
        <v>109</v>
      </c>
      <c r="I1877" s="5" t="s">
        <v>110</v>
      </c>
      <c r="J1877" s="5" t="s">
        <v>38</v>
      </c>
      <c r="K1877" s="2" t="s">
        <v>111</v>
      </c>
      <c r="L1877" s="17" t="s">
        <v>22</v>
      </c>
      <c r="M1877" s="17" t="s">
        <v>112</v>
      </c>
      <c r="N1877" s="5" t="s">
        <v>41</v>
      </c>
      <c r="O1877" s="5" t="s">
        <v>41</v>
      </c>
      <c r="P1877" s="3">
        <v>45476</v>
      </c>
      <c r="Q1877" s="3" t="str">
        <f>TEXT(Table1[[#This Row],[END DATE ]], "MMMM YYYY")</f>
        <v>July 2024</v>
      </c>
      <c r="R1877" s="4">
        <v>0.41250000000000003</v>
      </c>
      <c r="S1877" s="6">
        <f t="shared" si="90"/>
        <v>45476.395833333336</v>
      </c>
      <c r="T1877" s="6">
        <f t="shared" si="91"/>
        <v>45476.412499999999</v>
      </c>
      <c r="U1877" s="92">
        <f t="shared" si="92"/>
        <v>1.6666666662786156E-2</v>
      </c>
      <c r="V1877" s="2" t="s">
        <v>25</v>
      </c>
      <c r="W1877" s="2" t="s">
        <v>42</v>
      </c>
    </row>
    <row r="1878" spans="1:23" ht="18" customHeight="1" x14ac:dyDescent="0.25">
      <c r="A1878" s="107">
        <v>1878</v>
      </c>
      <c r="B1878" s="3">
        <v>45476</v>
      </c>
      <c r="C1878" s="3" t="str">
        <f>TEXT(Table1[[#This Row],[CALL DATE]], "mmm yyy")</f>
        <v>Jul 2024</v>
      </c>
      <c r="D1878" s="4">
        <v>0.51041666666666663</v>
      </c>
      <c r="E1878" s="4">
        <v>0.51388888888888895</v>
      </c>
      <c r="F1878" s="130">
        <f>Table1[[#This Row],[CALL 
ATTENDED 
TIME]]-Table1[[#This Row],[CALL RECEIVED TIME]]</f>
        <v>3.4722222222223209E-3</v>
      </c>
      <c r="G1878" s="17" t="s">
        <v>100</v>
      </c>
      <c r="H1878" s="5" t="s">
        <v>101</v>
      </c>
      <c r="I1878" s="5" t="s">
        <v>102</v>
      </c>
      <c r="J1878" s="5" t="s">
        <v>38</v>
      </c>
      <c r="K1878" s="2" t="s">
        <v>111</v>
      </c>
      <c r="L1878" s="17" t="s">
        <v>113</v>
      </c>
      <c r="M1878" s="17" t="s">
        <v>114</v>
      </c>
      <c r="N1878" s="63" t="s">
        <v>41</v>
      </c>
      <c r="O1878" s="2" t="s">
        <v>41</v>
      </c>
      <c r="P1878" s="3">
        <v>45476</v>
      </c>
      <c r="Q1878" s="3" t="str">
        <f>TEXT(Table1[[#This Row],[END DATE ]], "MMMM YYYY")</f>
        <v>July 2024</v>
      </c>
      <c r="R1878" s="4">
        <v>0.52083333333333337</v>
      </c>
      <c r="S1878" s="6">
        <f t="shared" si="90"/>
        <v>45476.510416666664</v>
      </c>
      <c r="T1878" s="6">
        <f t="shared" si="91"/>
        <v>45476.520833333336</v>
      </c>
      <c r="U1878" s="92">
        <f t="shared" si="92"/>
        <v>1.0416666671517305E-2</v>
      </c>
      <c r="V1878" s="2" t="s">
        <v>25</v>
      </c>
      <c r="W1878" s="10" t="s">
        <v>26</v>
      </c>
    </row>
    <row r="1879" spans="1:23" ht="18" customHeight="1" x14ac:dyDescent="0.25">
      <c r="A1879" s="107">
        <v>1879</v>
      </c>
      <c r="B1879" s="3">
        <v>45477</v>
      </c>
      <c r="C1879" s="3" t="str">
        <f>TEXT(Table1[[#This Row],[CALL DATE]], "mmm yyy")</f>
        <v>Jul 2024</v>
      </c>
      <c r="D1879" s="4">
        <v>0.91666666666666663</v>
      </c>
      <c r="E1879" s="4">
        <v>0.92361111111111116</v>
      </c>
      <c r="F1879" s="130">
        <f>Table1[[#This Row],[CALL 
ATTENDED 
TIME]]-Table1[[#This Row],[CALL RECEIVED TIME]]</f>
        <v>6.9444444444445308E-3</v>
      </c>
      <c r="G1879" s="24" t="s">
        <v>3494</v>
      </c>
      <c r="H1879" s="11" t="s">
        <v>32</v>
      </c>
      <c r="I1879" s="11" t="s">
        <v>31</v>
      </c>
      <c r="J1879" s="2" t="s">
        <v>171</v>
      </c>
      <c r="K1879" s="5" t="s">
        <v>1608</v>
      </c>
      <c r="L1879" s="18" t="s">
        <v>400</v>
      </c>
      <c r="M1879" s="18" t="s">
        <v>1531</v>
      </c>
      <c r="N1879" s="2" t="s">
        <v>159</v>
      </c>
      <c r="O1879" s="2" t="s">
        <v>41</v>
      </c>
      <c r="P1879" s="3">
        <v>45477</v>
      </c>
      <c r="Q1879" s="3" t="str">
        <f>TEXT(Table1[[#This Row],[END DATE ]], "MMMM YYYY")</f>
        <v>July 2024</v>
      </c>
      <c r="R1879" s="4">
        <v>0.95138888888888884</v>
      </c>
      <c r="S1879" s="6">
        <f t="shared" si="90"/>
        <v>45477.916666666664</v>
      </c>
      <c r="T1879" s="6">
        <f t="shared" si="91"/>
        <v>45477.951388888891</v>
      </c>
      <c r="U1879" s="92">
        <f t="shared" si="92"/>
        <v>3.4722222226264421E-2</v>
      </c>
      <c r="V1879" s="2" t="s">
        <v>25</v>
      </c>
      <c r="W1879" s="10" t="s">
        <v>26</v>
      </c>
    </row>
    <row r="1880" spans="1:23" ht="18" customHeight="1" x14ac:dyDescent="0.25">
      <c r="A1880" s="107">
        <v>1880</v>
      </c>
      <c r="B1880" s="3">
        <v>45477</v>
      </c>
      <c r="C1880" s="3" t="str">
        <f>TEXT(Table1[[#This Row],[CALL DATE]], "mmm yyy")</f>
        <v>Jul 2024</v>
      </c>
      <c r="D1880" s="4">
        <v>0.45833333333333331</v>
      </c>
      <c r="E1880" s="4">
        <v>0.46527777777777773</v>
      </c>
      <c r="F1880" s="130">
        <f>Table1[[#This Row],[CALL 
ATTENDED 
TIME]]-Table1[[#This Row],[CALL RECEIVED TIME]]</f>
        <v>6.9444444444444198E-3</v>
      </c>
      <c r="G1880" s="17" t="s">
        <v>3633</v>
      </c>
      <c r="H1880" s="5" t="s">
        <v>477</v>
      </c>
      <c r="I1880" s="5" t="s">
        <v>636</v>
      </c>
      <c r="J1880" s="5" t="s">
        <v>54</v>
      </c>
      <c r="K1880" s="5" t="s">
        <v>141</v>
      </c>
      <c r="L1880" s="18" t="s">
        <v>1518</v>
      </c>
      <c r="M1880" s="18" t="s">
        <v>1519</v>
      </c>
      <c r="N1880" s="5" t="s">
        <v>41</v>
      </c>
      <c r="O1880" s="5" t="s">
        <v>41</v>
      </c>
      <c r="P1880" s="3">
        <v>45477</v>
      </c>
      <c r="Q1880" s="3" t="str">
        <f>TEXT(Table1[[#This Row],[END DATE ]], "MMMM YYYY")</f>
        <v>July 2024</v>
      </c>
      <c r="R1880" s="4">
        <v>0.5</v>
      </c>
      <c r="S1880" s="6">
        <f t="shared" si="90"/>
        <v>45477.458333333336</v>
      </c>
      <c r="T1880" s="6">
        <f t="shared" si="91"/>
        <v>45477.5</v>
      </c>
      <c r="U1880" s="92">
        <f t="shared" si="92"/>
        <v>4.1666666664241347E-2</v>
      </c>
      <c r="V1880" s="2" t="s">
        <v>25</v>
      </c>
      <c r="W1880" s="2" t="s">
        <v>47</v>
      </c>
    </row>
    <row r="1881" spans="1:23" ht="18" customHeight="1" x14ac:dyDescent="0.25">
      <c r="A1881" s="107">
        <v>1881</v>
      </c>
      <c r="B1881" s="3">
        <v>45478</v>
      </c>
      <c r="C1881" s="3" t="str">
        <f>TEXT(Table1[[#This Row],[CALL DATE]], "mmm yyy")</f>
        <v>Jul 2024</v>
      </c>
      <c r="D1881" s="4">
        <v>0.84722222222222221</v>
      </c>
      <c r="E1881" s="4">
        <v>0.85069444444444453</v>
      </c>
      <c r="F1881" s="130">
        <f>Table1[[#This Row],[CALL 
ATTENDED 
TIME]]-Table1[[#This Row],[CALL RECEIVED TIME]]</f>
        <v>3.4722222222223209E-3</v>
      </c>
      <c r="G1881" s="17" t="s">
        <v>3679</v>
      </c>
      <c r="H1881" s="5" t="s">
        <v>286</v>
      </c>
      <c r="I1881" s="5" t="s">
        <v>707</v>
      </c>
      <c r="J1881" s="2" t="s">
        <v>171</v>
      </c>
      <c r="K1881" s="2" t="s">
        <v>55</v>
      </c>
      <c r="L1881" s="18" t="s">
        <v>1532</v>
      </c>
      <c r="M1881" s="18" t="s">
        <v>1533</v>
      </c>
      <c r="N1881" s="63" t="s">
        <v>41</v>
      </c>
      <c r="O1881" s="2" t="s">
        <v>41</v>
      </c>
      <c r="P1881" s="3">
        <v>45478</v>
      </c>
      <c r="Q1881" s="3" t="str">
        <f>TEXT(Table1[[#This Row],[END DATE ]], "MMMM YYYY")</f>
        <v>July 2024</v>
      </c>
      <c r="R1881" s="4">
        <v>0.875</v>
      </c>
      <c r="S1881" s="6">
        <f t="shared" si="90"/>
        <v>45478.847222222219</v>
      </c>
      <c r="T1881" s="6">
        <f t="shared" si="91"/>
        <v>45478.875</v>
      </c>
      <c r="U1881" s="92">
        <f t="shared" si="92"/>
        <v>2.7777777781011537E-2</v>
      </c>
      <c r="V1881" s="2" t="s">
        <v>25</v>
      </c>
      <c r="W1881" s="10" t="s">
        <v>26</v>
      </c>
    </row>
    <row r="1882" spans="1:23" ht="18" customHeight="1" x14ac:dyDescent="0.25">
      <c r="A1882" s="107">
        <v>1882</v>
      </c>
      <c r="B1882" s="3">
        <v>45478</v>
      </c>
      <c r="C1882" s="3" t="str">
        <f>TEXT(Table1[[#This Row],[CALL DATE]], "mmm yyy")</f>
        <v>Jul 2024</v>
      </c>
      <c r="D1882" s="4">
        <v>0.875</v>
      </c>
      <c r="E1882" s="4">
        <v>0.87847222222222221</v>
      </c>
      <c r="F1882" s="130">
        <f>Table1[[#This Row],[CALL 
ATTENDED 
TIME]]-Table1[[#This Row],[CALL RECEIVED TIME]]</f>
        <v>3.4722222222222099E-3</v>
      </c>
      <c r="G1882" s="17" t="s">
        <v>3679</v>
      </c>
      <c r="H1882" s="5" t="s">
        <v>286</v>
      </c>
      <c r="I1882" s="5" t="s">
        <v>707</v>
      </c>
      <c r="J1882" s="2" t="s">
        <v>171</v>
      </c>
      <c r="K1882" s="2" t="s">
        <v>55</v>
      </c>
      <c r="L1882" s="18" t="s">
        <v>1534</v>
      </c>
      <c r="M1882" s="18" t="s">
        <v>1535</v>
      </c>
      <c r="N1882" s="63" t="s">
        <v>41</v>
      </c>
      <c r="O1882" s="2" t="s">
        <v>41</v>
      </c>
      <c r="P1882" s="3">
        <v>45478</v>
      </c>
      <c r="Q1882" s="3" t="str">
        <f>TEXT(Table1[[#This Row],[END DATE ]], "MMMM YYYY")</f>
        <v>July 2024</v>
      </c>
      <c r="R1882" s="4">
        <v>0.88194444444444453</v>
      </c>
      <c r="S1882" s="6">
        <f t="shared" si="90"/>
        <v>45478.875</v>
      </c>
      <c r="T1882" s="6">
        <f t="shared" si="91"/>
        <v>45478.881944444445</v>
      </c>
      <c r="U1882" s="92">
        <f t="shared" si="92"/>
        <v>6.9444444452528842E-3</v>
      </c>
      <c r="V1882" s="2" t="s">
        <v>25</v>
      </c>
      <c r="W1882" s="10" t="s">
        <v>26</v>
      </c>
    </row>
    <row r="1883" spans="1:23" ht="18" customHeight="1" x14ac:dyDescent="0.25">
      <c r="A1883" s="107">
        <v>1883</v>
      </c>
      <c r="B1883" s="3">
        <v>45478</v>
      </c>
      <c r="C1883" s="3" t="str">
        <f>TEXT(Table1[[#This Row],[CALL DATE]], "mmm yyy")</f>
        <v>Jul 2024</v>
      </c>
      <c r="D1883" s="4">
        <v>0.97916666666666663</v>
      </c>
      <c r="E1883" s="4">
        <v>0.98263888888888884</v>
      </c>
      <c r="F1883" s="130">
        <f>Table1[[#This Row],[CALL 
ATTENDED 
TIME]]-Table1[[#This Row],[CALL RECEIVED TIME]]</f>
        <v>3.4722222222222099E-3</v>
      </c>
      <c r="G1883" s="17" t="s">
        <v>3641</v>
      </c>
      <c r="H1883" s="5" t="s">
        <v>36</v>
      </c>
      <c r="I1883" s="5" t="s">
        <v>161</v>
      </c>
      <c r="J1883" s="2" t="s">
        <v>171</v>
      </c>
      <c r="K1883" s="2" t="s">
        <v>162</v>
      </c>
      <c r="L1883" s="18" t="s">
        <v>1536</v>
      </c>
      <c r="M1883" s="18" t="s">
        <v>1537</v>
      </c>
      <c r="N1883" s="2" t="s">
        <v>41</v>
      </c>
      <c r="O1883" s="2" t="s">
        <v>41</v>
      </c>
      <c r="P1883" s="3">
        <v>45478</v>
      </c>
      <c r="Q1883" s="3" t="str">
        <f>TEXT(Table1[[#This Row],[END DATE ]], "MMMM YYYY")</f>
        <v>July 2024</v>
      </c>
      <c r="R1883" s="4">
        <v>0.99652777777777779</v>
      </c>
      <c r="S1883" s="6">
        <f t="shared" si="90"/>
        <v>45478.979166666664</v>
      </c>
      <c r="T1883" s="6">
        <f t="shared" si="91"/>
        <v>45478.996527777781</v>
      </c>
      <c r="U1883" s="92">
        <f t="shared" si="92"/>
        <v>1.7361111116770189E-2</v>
      </c>
      <c r="V1883" s="2" t="s">
        <v>25</v>
      </c>
      <c r="W1883" s="2" t="s">
        <v>42</v>
      </c>
    </row>
    <row r="1884" spans="1:23" ht="18" customHeight="1" x14ac:dyDescent="0.25">
      <c r="A1884" s="107">
        <v>1884</v>
      </c>
      <c r="B1884" s="3">
        <v>45478</v>
      </c>
      <c r="C1884" s="3" t="str">
        <f>TEXT(Table1[[#This Row],[CALL DATE]], "mmm yyy")</f>
        <v>Jul 2024</v>
      </c>
      <c r="D1884" s="4">
        <v>0.41666666666666669</v>
      </c>
      <c r="E1884" s="4">
        <v>0.4201388888888889</v>
      </c>
      <c r="F1884" s="130">
        <f>Table1[[#This Row],[CALL 
ATTENDED 
TIME]]-Table1[[#This Row],[CALL RECEIVED TIME]]</f>
        <v>3.4722222222222099E-3</v>
      </c>
      <c r="G1884" s="17" t="s">
        <v>3651</v>
      </c>
      <c r="H1884" s="5" t="s">
        <v>43</v>
      </c>
      <c r="I1884" s="5" t="s">
        <v>849</v>
      </c>
      <c r="J1884" s="2" t="s">
        <v>443</v>
      </c>
      <c r="K1884" s="5" t="s">
        <v>45</v>
      </c>
      <c r="L1884" s="48" t="s">
        <v>232</v>
      </c>
      <c r="M1884" s="57" t="s">
        <v>1538</v>
      </c>
      <c r="N1884" s="9" t="s">
        <v>398</v>
      </c>
      <c r="O1884" s="9" t="s">
        <v>41</v>
      </c>
      <c r="P1884" s="3">
        <v>45478</v>
      </c>
      <c r="Q1884" s="3" t="str">
        <f>TEXT(Table1[[#This Row],[END DATE ]], "MMMM YYYY")</f>
        <v>July 2024</v>
      </c>
      <c r="R1884" s="4">
        <v>0.43402777777777773</v>
      </c>
      <c r="S1884" s="6">
        <f t="shared" si="90"/>
        <v>45478.416666666664</v>
      </c>
      <c r="T1884" s="6">
        <f t="shared" si="91"/>
        <v>45478.434027777781</v>
      </c>
      <c r="U1884" s="92">
        <f t="shared" si="92"/>
        <v>1.7361111116770189E-2</v>
      </c>
      <c r="V1884" s="2" t="s">
        <v>25</v>
      </c>
      <c r="W1884" s="2" t="s">
        <v>47</v>
      </c>
    </row>
    <row r="1885" spans="1:23" ht="18" customHeight="1" x14ac:dyDescent="0.25">
      <c r="A1885" s="107">
        <v>1885</v>
      </c>
      <c r="B1885" s="3">
        <v>45479</v>
      </c>
      <c r="C1885" s="3" t="str">
        <f>TEXT(Table1[[#This Row],[CALL DATE]], "mmm yyy")</f>
        <v>Jul 2024</v>
      </c>
      <c r="D1885" s="4">
        <v>0.58333333333333337</v>
      </c>
      <c r="E1885" s="4">
        <v>0.59027777777777779</v>
      </c>
      <c r="F1885" s="130">
        <f>Table1[[#This Row],[CALL 
ATTENDED 
TIME]]-Table1[[#This Row],[CALL RECEIVED TIME]]</f>
        <v>6.9444444444444198E-3</v>
      </c>
      <c r="G1885" s="17" t="s">
        <v>68</v>
      </c>
      <c r="H1885" s="5" t="s">
        <v>69</v>
      </c>
      <c r="I1885" s="5" t="s">
        <v>70</v>
      </c>
      <c r="J1885" s="5" t="s">
        <v>77</v>
      </c>
      <c r="K1885" s="34" t="s">
        <v>721</v>
      </c>
      <c r="L1885" s="18" t="s">
        <v>1539</v>
      </c>
      <c r="M1885" s="18" t="s">
        <v>1540</v>
      </c>
      <c r="N1885" s="63" t="s">
        <v>41</v>
      </c>
      <c r="O1885" s="2" t="s">
        <v>41</v>
      </c>
      <c r="P1885" s="3">
        <v>45479</v>
      </c>
      <c r="Q1885" s="3" t="str">
        <f>TEXT(Table1[[#This Row],[END DATE ]], "MMMM YYYY")</f>
        <v>July 2024</v>
      </c>
      <c r="R1885" s="4">
        <v>0.60416666666666663</v>
      </c>
      <c r="S1885" s="6">
        <f t="shared" si="90"/>
        <v>45479.583333333336</v>
      </c>
      <c r="T1885" s="6">
        <f t="shared" si="91"/>
        <v>45479.604166666664</v>
      </c>
      <c r="U1885" s="92">
        <f t="shared" si="92"/>
        <v>2.0833333328482695E-2</v>
      </c>
      <c r="V1885" s="2" t="s">
        <v>25</v>
      </c>
      <c r="W1885" s="10" t="s">
        <v>26</v>
      </c>
    </row>
    <row r="1886" spans="1:23" ht="18" customHeight="1" x14ac:dyDescent="0.25">
      <c r="A1886" s="107">
        <v>1886</v>
      </c>
      <c r="B1886" s="3">
        <v>45479</v>
      </c>
      <c r="C1886" s="3" t="str">
        <f>TEXT(Table1[[#This Row],[CALL DATE]], "mmm yyy")</f>
        <v>Jul 2024</v>
      </c>
      <c r="D1886" s="4">
        <v>0.89236111111111116</v>
      </c>
      <c r="E1886" s="4">
        <v>0.89583333333333337</v>
      </c>
      <c r="F1886" s="130">
        <f>Table1[[#This Row],[CALL 
ATTENDED 
TIME]]-Table1[[#This Row],[CALL RECEIVED TIME]]</f>
        <v>3.4722222222222099E-3</v>
      </c>
      <c r="G1886" s="17" t="s">
        <v>3641</v>
      </c>
      <c r="H1886" s="5" t="s">
        <v>36</v>
      </c>
      <c r="I1886" s="5" t="s">
        <v>37</v>
      </c>
      <c r="J1886" s="2" t="s">
        <v>171</v>
      </c>
      <c r="K1886" s="5" t="s">
        <v>1608</v>
      </c>
      <c r="L1886" s="18" t="s">
        <v>1541</v>
      </c>
      <c r="M1886" s="18" t="s">
        <v>751</v>
      </c>
      <c r="N1886" s="2" t="s">
        <v>41</v>
      </c>
      <c r="O1886" s="2" t="s">
        <v>41</v>
      </c>
      <c r="P1886" s="3">
        <v>45479</v>
      </c>
      <c r="Q1886" s="3" t="str">
        <f>TEXT(Table1[[#This Row],[END DATE ]], "MMMM YYYY")</f>
        <v>July 2024</v>
      </c>
      <c r="R1886" s="4">
        <v>0.90625</v>
      </c>
      <c r="S1886" s="6">
        <f t="shared" si="90"/>
        <v>45479.892361111109</v>
      </c>
      <c r="T1886" s="6">
        <f t="shared" si="91"/>
        <v>45479.90625</v>
      </c>
      <c r="U1886" s="92">
        <f t="shared" si="92"/>
        <v>1.3888888890505768E-2</v>
      </c>
      <c r="V1886" s="2" t="s">
        <v>25</v>
      </c>
      <c r="W1886" s="2" t="s">
        <v>42</v>
      </c>
    </row>
    <row r="1887" spans="1:23" ht="18" customHeight="1" x14ac:dyDescent="0.25">
      <c r="A1887" s="107">
        <v>1887</v>
      </c>
      <c r="B1887" s="3">
        <v>45479</v>
      </c>
      <c r="C1887" s="3" t="str">
        <f>TEXT(Table1[[#This Row],[CALL DATE]], "mmm yyy")</f>
        <v>Jul 2024</v>
      </c>
      <c r="D1887" s="4">
        <v>0.4236111111111111</v>
      </c>
      <c r="E1887" s="4">
        <v>0.4375</v>
      </c>
      <c r="F1887" s="130">
        <f>Table1[[#This Row],[CALL 
ATTENDED 
TIME]]-Table1[[#This Row],[CALL RECEIVED TIME]]</f>
        <v>1.3888888888888895E-2</v>
      </c>
      <c r="G1887" s="17" t="s">
        <v>3648</v>
      </c>
      <c r="H1887" s="5" t="s">
        <v>19</v>
      </c>
      <c r="I1887" s="5" t="s">
        <v>87</v>
      </c>
      <c r="J1887" s="5" t="s">
        <v>54</v>
      </c>
      <c r="K1887" s="5" t="s">
        <v>45</v>
      </c>
      <c r="L1887" s="18" t="s">
        <v>150</v>
      </c>
      <c r="M1887" s="18" t="s">
        <v>1542</v>
      </c>
      <c r="N1887" s="5" t="s">
        <v>41</v>
      </c>
      <c r="O1887" s="5" t="s">
        <v>41</v>
      </c>
      <c r="P1887" s="3">
        <v>45479</v>
      </c>
      <c r="Q1887" s="3" t="str">
        <f>TEXT(Table1[[#This Row],[END DATE ]], "MMMM YYYY")</f>
        <v>July 2024</v>
      </c>
      <c r="R1887" s="4">
        <v>0.45833333333333331</v>
      </c>
      <c r="S1887" s="6">
        <f t="shared" si="90"/>
        <v>45479.423611111109</v>
      </c>
      <c r="T1887" s="6">
        <f t="shared" si="91"/>
        <v>45479.458333333336</v>
      </c>
      <c r="U1887" s="92">
        <f t="shared" si="92"/>
        <v>3.4722222226264421E-2</v>
      </c>
      <c r="V1887" s="2" t="s">
        <v>25</v>
      </c>
      <c r="W1887" s="2" t="s">
        <v>42</v>
      </c>
    </row>
    <row r="1888" spans="1:23" ht="18" customHeight="1" x14ac:dyDescent="0.25">
      <c r="A1888" s="107">
        <v>1888</v>
      </c>
      <c r="B1888" s="3">
        <v>45479</v>
      </c>
      <c r="C1888" s="3" t="str">
        <f>TEXT(Table1[[#This Row],[CALL DATE]], "mmm yyy")</f>
        <v>Jul 2024</v>
      </c>
      <c r="D1888" s="4">
        <v>0.3888888888888889</v>
      </c>
      <c r="E1888" s="4">
        <v>0.3923611111111111</v>
      </c>
      <c r="F1888" s="130">
        <f>Table1[[#This Row],[CALL 
ATTENDED 
TIME]]-Table1[[#This Row],[CALL RECEIVED TIME]]</f>
        <v>3.4722222222222099E-3</v>
      </c>
      <c r="G1888" s="25" t="s">
        <v>3675</v>
      </c>
      <c r="H1888" s="5" t="s">
        <v>43</v>
      </c>
      <c r="I1888" s="5" t="s">
        <v>136</v>
      </c>
      <c r="J1888" s="2" t="s">
        <v>443</v>
      </c>
      <c r="K1888" s="5" t="s">
        <v>1608</v>
      </c>
      <c r="L1888" s="17" t="s">
        <v>1543</v>
      </c>
      <c r="M1888" s="57" t="s">
        <v>716</v>
      </c>
      <c r="N1888" s="63" t="s">
        <v>41</v>
      </c>
      <c r="O1888" s="2" t="s">
        <v>41</v>
      </c>
      <c r="P1888" s="3">
        <v>45479</v>
      </c>
      <c r="Q1888" s="3" t="str">
        <f>TEXT(Table1[[#This Row],[END DATE ]], "MMMM YYYY")</f>
        <v>July 2024</v>
      </c>
      <c r="R1888" s="4">
        <v>0.39583333333333331</v>
      </c>
      <c r="S1888" s="6">
        <f t="shared" si="90"/>
        <v>45479.388888888891</v>
      </c>
      <c r="T1888" s="6">
        <f t="shared" si="91"/>
        <v>45479.395833333336</v>
      </c>
      <c r="U1888" s="92">
        <f t="shared" si="92"/>
        <v>6.9444444452528842E-3</v>
      </c>
      <c r="V1888" s="2" t="s">
        <v>25</v>
      </c>
      <c r="W1888" s="10" t="s">
        <v>26</v>
      </c>
    </row>
    <row r="1889" spans="1:23" ht="18" customHeight="1" x14ac:dyDescent="0.25">
      <c r="A1889" s="107">
        <v>1889</v>
      </c>
      <c r="B1889" s="3">
        <v>45479</v>
      </c>
      <c r="C1889" s="3" t="str">
        <f>TEXT(Table1[[#This Row],[CALL DATE]], "mmm yyy")</f>
        <v>Jul 2024</v>
      </c>
      <c r="D1889" s="4">
        <v>0.59722222222222221</v>
      </c>
      <c r="E1889" s="4">
        <v>0.60069444444444442</v>
      </c>
      <c r="F1889" s="130">
        <f>Table1[[#This Row],[CALL 
ATTENDED 
TIME]]-Table1[[#This Row],[CALL RECEIVED TIME]]</f>
        <v>3.4722222222222099E-3</v>
      </c>
      <c r="G1889" s="17" t="s">
        <v>3651</v>
      </c>
      <c r="H1889" s="5" t="s">
        <v>43</v>
      </c>
      <c r="I1889" s="5" t="s">
        <v>256</v>
      </c>
      <c r="J1889" s="2" t="s">
        <v>443</v>
      </c>
      <c r="K1889" s="2" t="s">
        <v>182</v>
      </c>
      <c r="L1889" s="48" t="s">
        <v>232</v>
      </c>
      <c r="M1889" s="57" t="s">
        <v>716</v>
      </c>
      <c r="N1889" s="9" t="s">
        <v>41</v>
      </c>
      <c r="O1889" s="9" t="s">
        <v>41</v>
      </c>
      <c r="P1889" s="3">
        <v>45479</v>
      </c>
      <c r="Q1889" s="3" t="str">
        <f>TEXT(Table1[[#This Row],[END DATE ]], "MMMM YYYY")</f>
        <v>July 2024</v>
      </c>
      <c r="R1889" s="4">
        <v>0.61111111111111105</v>
      </c>
      <c r="S1889" s="6">
        <f t="shared" si="90"/>
        <v>45479.597222222219</v>
      </c>
      <c r="T1889" s="6">
        <f t="shared" si="91"/>
        <v>45479.611111111109</v>
      </c>
      <c r="U1889" s="92">
        <f t="shared" si="92"/>
        <v>1.3888888890505768E-2</v>
      </c>
      <c r="V1889" s="2" t="s">
        <v>25</v>
      </c>
      <c r="W1889" s="2" t="s">
        <v>47</v>
      </c>
    </row>
    <row r="1890" spans="1:23" ht="18" customHeight="1" x14ac:dyDescent="0.25">
      <c r="A1890" s="107">
        <v>1890</v>
      </c>
      <c r="B1890" s="3">
        <v>45479</v>
      </c>
      <c r="C1890" s="3" t="str">
        <f>TEXT(Table1[[#This Row],[CALL DATE]], "mmm yyy")</f>
        <v>Jul 2024</v>
      </c>
      <c r="D1890" s="4">
        <v>0.52083333333333337</v>
      </c>
      <c r="E1890" s="4">
        <v>0.52430555555555558</v>
      </c>
      <c r="F1890" s="130">
        <f>Table1[[#This Row],[CALL 
ATTENDED 
TIME]]-Table1[[#This Row],[CALL RECEIVED TIME]]</f>
        <v>3.4722222222222099E-3</v>
      </c>
      <c r="G1890" s="17" t="s">
        <v>138</v>
      </c>
      <c r="H1890" s="5" t="s">
        <v>139</v>
      </c>
      <c r="I1890" s="5" t="s">
        <v>140</v>
      </c>
      <c r="J1890" s="5" t="s">
        <v>38</v>
      </c>
      <c r="K1890" s="5" t="s">
        <v>141</v>
      </c>
      <c r="L1890" s="17" t="s">
        <v>142</v>
      </c>
      <c r="M1890" s="17" t="s">
        <v>143</v>
      </c>
      <c r="N1890" s="5" t="s">
        <v>144</v>
      </c>
      <c r="O1890" s="5" t="s">
        <v>41</v>
      </c>
      <c r="P1890" s="3">
        <v>45479</v>
      </c>
      <c r="Q1890" s="3" t="str">
        <f>TEXT(Table1[[#This Row],[END DATE ]], "MMMM YYYY")</f>
        <v>July 2024</v>
      </c>
      <c r="R1890" s="4">
        <v>0.53472222222222221</v>
      </c>
      <c r="S1890" s="6">
        <f t="shared" si="90"/>
        <v>45479.520833333336</v>
      </c>
      <c r="T1890" s="6">
        <f t="shared" si="91"/>
        <v>45479.534722222219</v>
      </c>
      <c r="U1890" s="92">
        <f t="shared" si="92"/>
        <v>1.3888888883229811E-2</v>
      </c>
      <c r="V1890" s="2" t="s">
        <v>25</v>
      </c>
      <c r="W1890" s="2" t="s">
        <v>42</v>
      </c>
    </row>
    <row r="1891" spans="1:23" ht="18" customHeight="1" x14ac:dyDescent="0.25">
      <c r="A1891" s="107">
        <v>1891</v>
      </c>
      <c r="B1891" s="3">
        <v>45479</v>
      </c>
      <c r="C1891" s="3" t="str">
        <f>TEXT(Table1[[#This Row],[CALL DATE]], "mmm yyy")</f>
        <v>Jul 2024</v>
      </c>
      <c r="D1891" s="4">
        <v>0.41666666666666669</v>
      </c>
      <c r="E1891" s="4">
        <v>0.4236111111111111</v>
      </c>
      <c r="F1891" s="130">
        <f>Table1[[#This Row],[CALL 
ATTENDED 
TIME]]-Table1[[#This Row],[CALL RECEIVED TIME]]</f>
        <v>6.9444444444444198E-3</v>
      </c>
      <c r="G1891" s="17" t="s">
        <v>3654</v>
      </c>
      <c r="H1891" s="5" t="s">
        <v>27</v>
      </c>
      <c r="I1891" s="5" t="s">
        <v>145</v>
      </c>
      <c r="J1891" s="5" t="s">
        <v>38</v>
      </c>
      <c r="K1891" s="2" t="s">
        <v>182</v>
      </c>
      <c r="L1891" s="17" t="s">
        <v>146</v>
      </c>
      <c r="M1891" s="17" t="s">
        <v>147</v>
      </c>
      <c r="N1891" s="2" t="s">
        <v>148</v>
      </c>
      <c r="O1891" s="2" t="s">
        <v>41</v>
      </c>
      <c r="P1891" s="3">
        <v>45479</v>
      </c>
      <c r="Q1891" s="3" t="str">
        <f>TEXT(Table1[[#This Row],[END DATE ]], "MMMM YYYY")</f>
        <v>July 2024</v>
      </c>
      <c r="R1891" s="4">
        <v>0.42708333333333331</v>
      </c>
      <c r="S1891" s="6">
        <f t="shared" si="90"/>
        <v>45479.416666666664</v>
      </c>
      <c r="T1891" s="6">
        <f t="shared" si="91"/>
        <v>45479.427083333336</v>
      </c>
      <c r="U1891" s="92">
        <f t="shared" si="92"/>
        <v>1.0416666671517305E-2</v>
      </c>
      <c r="V1891" s="2" t="s">
        <v>25</v>
      </c>
      <c r="W1891" s="10" t="s">
        <v>26</v>
      </c>
    </row>
    <row r="1892" spans="1:23" ht="18" customHeight="1" x14ac:dyDescent="0.25">
      <c r="A1892" s="107">
        <v>1892</v>
      </c>
      <c r="B1892" s="3">
        <v>45480</v>
      </c>
      <c r="C1892" s="3" t="str">
        <f>TEXT(Table1[[#This Row],[CALL DATE]], "mmm yyy")</f>
        <v>Jul 2024</v>
      </c>
      <c r="D1892" s="4">
        <v>0.72916666666666663</v>
      </c>
      <c r="E1892" s="4">
        <v>0.73263888888888884</v>
      </c>
      <c r="F1892" s="130">
        <f>Table1[[#This Row],[CALL 
ATTENDED 
TIME]]-Table1[[#This Row],[CALL RECEIVED TIME]]</f>
        <v>3.4722222222222099E-3</v>
      </c>
      <c r="G1892" s="24" t="s">
        <v>3494</v>
      </c>
      <c r="H1892" s="8" t="s">
        <v>32</v>
      </c>
      <c r="I1892" s="8" t="s">
        <v>31</v>
      </c>
      <c r="J1892" s="5" t="s">
        <v>77</v>
      </c>
      <c r="K1892" s="5" t="s">
        <v>1608</v>
      </c>
      <c r="L1892" s="18" t="s">
        <v>400</v>
      </c>
      <c r="M1892" s="18" t="s">
        <v>1544</v>
      </c>
      <c r="N1892" s="2" t="s">
        <v>159</v>
      </c>
      <c r="O1892" s="2" t="s">
        <v>41</v>
      </c>
      <c r="P1892" s="3">
        <v>45480</v>
      </c>
      <c r="Q1892" s="3" t="str">
        <f>TEXT(Table1[[#This Row],[END DATE ]], "MMMM YYYY")</f>
        <v>July 2024</v>
      </c>
      <c r="R1892" s="4">
        <v>0.76041666666666663</v>
      </c>
      <c r="S1892" s="6">
        <f t="shared" si="90"/>
        <v>45480.729166666664</v>
      </c>
      <c r="T1892" s="6">
        <f t="shared" si="91"/>
        <v>45480.760416666664</v>
      </c>
      <c r="U1892" s="92">
        <f t="shared" si="92"/>
        <v>3.125E-2</v>
      </c>
      <c r="V1892" s="2" t="s">
        <v>25</v>
      </c>
      <c r="W1892" s="10" t="s">
        <v>26</v>
      </c>
    </row>
    <row r="1893" spans="1:23" ht="18" customHeight="1" x14ac:dyDescent="0.25">
      <c r="A1893" s="107">
        <v>1893</v>
      </c>
      <c r="B1893" s="3">
        <v>45480</v>
      </c>
      <c r="C1893" s="3" t="str">
        <f>TEXT(Table1[[#This Row],[CALL DATE]], "mmm yyy")</f>
        <v>Jul 2024</v>
      </c>
      <c r="D1893" s="4">
        <v>0.625</v>
      </c>
      <c r="E1893" s="4">
        <v>0.63541666666666663</v>
      </c>
      <c r="F1893" s="130">
        <f>Table1[[#This Row],[CALL 
ATTENDED 
TIME]]-Table1[[#This Row],[CALL RECEIVED TIME]]</f>
        <v>1.041666666666663E-2</v>
      </c>
      <c r="G1893" s="17" t="s">
        <v>3641</v>
      </c>
      <c r="H1893" s="5" t="s">
        <v>36</v>
      </c>
      <c r="I1893" s="5" t="s">
        <v>37</v>
      </c>
      <c r="J1893" s="5" t="s">
        <v>77</v>
      </c>
      <c r="K1893" s="2" t="s">
        <v>162</v>
      </c>
      <c r="L1893" s="18" t="s">
        <v>39</v>
      </c>
      <c r="M1893" s="18" t="s">
        <v>1545</v>
      </c>
      <c r="N1893" s="56" t="s">
        <v>41</v>
      </c>
      <c r="O1893" s="56" t="s">
        <v>41</v>
      </c>
      <c r="P1893" s="3">
        <v>45480</v>
      </c>
      <c r="Q1893" s="3" t="str">
        <f>TEXT(Table1[[#This Row],[END DATE ]], "MMMM YYYY")</f>
        <v>July 2024</v>
      </c>
      <c r="R1893" s="4">
        <v>0.64930555555555558</v>
      </c>
      <c r="S1893" s="6">
        <f t="shared" si="90"/>
        <v>45480.625</v>
      </c>
      <c r="T1893" s="6">
        <f t="shared" si="91"/>
        <v>45480.649305555555</v>
      </c>
      <c r="U1893" s="92">
        <f t="shared" si="92"/>
        <v>2.4305555554747116E-2</v>
      </c>
      <c r="V1893" s="2" t="s">
        <v>25</v>
      </c>
      <c r="W1893" s="2" t="s">
        <v>42</v>
      </c>
    </row>
    <row r="1894" spans="1:23" ht="18" customHeight="1" x14ac:dyDescent="0.25">
      <c r="A1894" s="107">
        <v>1894</v>
      </c>
      <c r="B1894" s="3">
        <v>45480</v>
      </c>
      <c r="C1894" s="3" t="str">
        <f>TEXT(Table1[[#This Row],[CALL DATE]], "mmm yyy")</f>
        <v>Jul 2024</v>
      </c>
      <c r="D1894" s="4">
        <v>0.41666666666666669</v>
      </c>
      <c r="E1894" s="4">
        <v>0.42638888888888887</v>
      </c>
      <c r="F1894" s="130">
        <f>Table1[[#This Row],[CALL 
ATTENDED 
TIME]]-Table1[[#This Row],[CALL RECEIVED TIME]]</f>
        <v>9.7222222222221877E-3</v>
      </c>
      <c r="G1894" s="17" t="s">
        <v>18</v>
      </c>
      <c r="H1894" s="5" t="s">
        <v>19</v>
      </c>
      <c r="I1894" s="5" t="s">
        <v>20</v>
      </c>
      <c r="J1894" s="5" t="s">
        <v>77</v>
      </c>
      <c r="K1894" s="5" t="s">
        <v>45</v>
      </c>
      <c r="L1894" s="18" t="s">
        <v>889</v>
      </c>
      <c r="M1894" s="18" t="s">
        <v>1546</v>
      </c>
      <c r="N1894" s="63" t="s">
        <v>41</v>
      </c>
      <c r="O1894" s="2" t="s">
        <v>41</v>
      </c>
      <c r="P1894" s="3">
        <v>45480</v>
      </c>
      <c r="Q1894" s="3" t="str">
        <f>TEXT(Table1[[#This Row],[END DATE ]], "MMMM YYYY")</f>
        <v>July 2024</v>
      </c>
      <c r="R1894" s="4">
        <v>0.43402777777777779</v>
      </c>
      <c r="S1894" s="6">
        <f t="shared" si="90"/>
        <v>45480.416666666664</v>
      </c>
      <c r="T1894" s="6">
        <f t="shared" si="91"/>
        <v>45480.434027777781</v>
      </c>
      <c r="U1894" s="92">
        <f t="shared" si="92"/>
        <v>1.7361111116770189E-2</v>
      </c>
      <c r="V1894" s="2" t="s">
        <v>25</v>
      </c>
      <c r="W1894" s="10" t="s">
        <v>26</v>
      </c>
    </row>
    <row r="1895" spans="1:23" ht="18" customHeight="1" x14ac:dyDescent="0.25">
      <c r="A1895" s="107">
        <v>1895</v>
      </c>
      <c r="B1895" s="3">
        <v>45480</v>
      </c>
      <c r="C1895" s="3" t="str">
        <f>TEXT(Table1[[#This Row],[CALL DATE]], "mmm yyy")</f>
        <v>Jul 2024</v>
      </c>
      <c r="D1895" s="4">
        <v>4.8611111111111112E-2</v>
      </c>
      <c r="E1895" s="4">
        <v>5.2083333333333336E-2</v>
      </c>
      <c r="F1895" s="130">
        <f>Table1[[#This Row],[CALL 
ATTENDED 
TIME]]-Table1[[#This Row],[CALL RECEIVED TIME]]</f>
        <v>3.4722222222222238E-3</v>
      </c>
      <c r="G1895" s="25" t="s">
        <v>3675</v>
      </c>
      <c r="H1895" s="5" t="s">
        <v>593</v>
      </c>
      <c r="I1895" s="2" t="s">
        <v>136</v>
      </c>
      <c r="J1895" s="2" t="s">
        <v>171</v>
      </c>
      <c r="K1895" s="5" t="s">
        <v>1608</v>
      </c>
      <c r="L1895" s="18" t="s">
        <v>422</v>
      </c>
      <c r="M1895" s="18" t="s">
        <v>1547</v>
      </c>
      <c r="N1895" s="63" t="s">
        <v>41</v>
      </c>
      <c r="O1895" s="2" t="s">
        <v>41</v>
      </c>
      <c r="P1895" s="3">
        <v>45480</v>
      </c>
      <c r="Q1895" s="3" t="str">
        <f>TEXT(Table1[[#This Row],[END DATE ]], "MMMM YYYY")</f>
        <v>July 2024</v>
      </c>
      <c r="R1895" s="4">
        <v>7.2916666666666671E-2</v>
      </c>
      <c r="S1895" s="6">
        <f t="shared" si="90"/>
        <v>45480.048611111109</v>
      </c>
      <c r="T1895" s="6">
        <f t="shared" si="91"/>
        <v>45480.072916666664</v>
      </c>
      <c r="U1895" s="92">
        <f t="shared" si="92"/>
        <v>2.4305555554747116E-2</v>
      </c>
      <c r="V1895" s="2" t="s">
        <v>25</v>
      </c>
      <c r="W1895" s="10" t="s">
        <v>26</v>
      </c>
    </row>
    <row r="1896" spans="1:23" ht="18" customHeight="1" x14ac:dyDescent="0.25">
      <c r="A1896" s="107">
        <v>1896</v>
      </c>
      <c r="B1896" s="3">
        <v>45480</v>
      </c>
      <c r="C1896" s="3" t="str">
        <f>TEXT(Table1[[#This Row],[CALL DATE]], "mmm yyy")</f>
        <v>Jul 2024</v>
      </c>
      <c r="D1896" s="4">
        <v>0.73263888888888884</v>
      </c>
      <c r="E1896" s="4">
        <v>0.73611111111111116</v>
      </c>
      <c r="F1896" s="130">
        <f>Table1[[#This Row],[CALL 
ATTENDED 
TIME]]-Table1[[#This Row],[CALL RECEIVED TIME]]</f>
        <v>3.4722222222223209E-3</v>
      </c>
      <c r="G1896" s="25" t="s">
        <v>3675</v>
      </c>
      <c r="H1896" s="5" t="s">
        <v>43</v>
      </c>
      <c r="I1896" s="5" t="s">
        <v>136</v>
      </c>
      <c r="J1896" s="2" t="s">
        <v>443</v>
      </c>
      <c r="K1896" s="5" t="s">
        <v>1608</v>
      </c>
      <c r="L1896" s="57" t="s">
        <v>1006</v>
      </c>
      <c r="M1896" s="57" t="s">
        <v>1433</v>
      </c>
      <c r="N1896" s="63" t="s">
        <v>41</v>
      </c>
      <c r="O1896" s="2" t="s">
        <v>41</v>
      </c>
      <c r="P1896" s="3">
        <v>45480</v>
      </c>
      <c r="Q1896" s="3" t="str">
        <f>TEXT(Table1[[#This Row],[END DATE ]], "MMMM YYYY")</f>
        <v>July 2024</v>
      </c>
      <c r="R1896" s="4">
        <v>0.74305555555555547</v>
      </c>
      <c r="S1896" s="6">
        <f t="shared" si="90"/>
        <v>45480.732638888891</v>
      </c>
      <c r="T1896" s="6">
        <f t="shared" si="91"/>
        <v>45480.743055555555</v>
      </c>
      <c r="U1896" s="92">
        <f t="shared" si="92"/>
        <v>1.0416666664241347E-2</v>
      </c>
      <c r="V1896" s="2" t="s">
        <v>25</v>
      </c>
      <c r="W1896" s="10" t="s">
        <v>26</v>
      </c>
    </row>
    <row r="1897" spans="1:23" ht="18" customHeight="1" x14ac:dyDescent="0.25">
      <c r="A1897" s="107">
        <v>1897</v>
      </c>
      <c r="B1897" s="3">
        <v>45481</v>
      </c>
      <c r="C1897" s="3" t="str">
        <f>TEXT(Table1[[#This Row],[CALL DATE]], "mmm yyy")</f>
        <v>Jul 2024</v>
      </c>
      <c r="D1897" s="4">
        <v>0.375</v>
      </c>
      <c r="E1897" s="4">
        <v>0.37638888888888888</v>
      </c>
      <c r="F1897" s="130">
        <f>Table1[[#This Row],[CALL 
ATTENDED 
TIME]]-Table1[[#This Row],[CALL RECEIVED TIME]]</f>
        <v>1.388888888888884E-3</v>
      </c>
      <c r="G1897" s="17" t="s">
        <v>18</v>
      </c>
      <c r="H1897" s="5" t="s">
        <v>19</v>
      </c>
      <c r="I1897" s="5" t="s">
        <v>20</v>
      </c>
      <c r="J1897" s="2" t="s">
        <v>21</v>
      </c>
      <c r="K1897" s="5" t="s">
        <v>45</v>
      </c>
      <c r="L1897" s="18" t="s">
        <v>1516</v>
      </c>
      <c r="M1897" s="18" t="s">
        <v>1548</v>
      </c>
      <c r="N1897" s="63" t="s">
        <v>41</v>
      </c>
      <c r="O1897" s="2" t="s">
        <v>41</v>
      </c>
      <c r="P1897" s="3">
        <v>45481</v>
      </c>
      <c r="Q1897" s="3" t="str">
        <f>TEXT(Table1[[#This Row],[END DATE ]], "MMMM YYYY")</f>
        <v>July 2024</v>
      </c>
      <c r="R1897" s="4">
        <v>0.40277777777777779</v>
      </c>
      <c r="S1897" s="6">
        <f t="shared" si="90"/>
        <v>45481.375</v>
      </c>
      <c r="T1897" s="6">
        <f t="shared" si="91"/>
        <v>45481.402777777781</v>
      </c>
      <c r="U1897" s="92">
        <f t="shared" si="92"/>
        <v>2.7777777781011537E-2</v>
      </c>
      <c r="V1897" s="2" t="s">
        <v>25</v>
      </c>
      <c r="W1897" s="10" t="s">
        <v>26</v>
      </c>
    </row>
    <row r="1898" spans="1:23" ht="18" customHeight="1" x14ac:dyDescent="0.25">
      <c r="A1898" s="107">
        <v>1898</v>
      </c>
      <c r="B1898" s="3">
        <v>45481</v>
      </c>
      <c r="C1898" s="3" t="str">
        <f>TEXT(Table1[[#This Row],[CALL DATE]], "mmm yyy")</f>
        <v>Jul 2024</v>
      </c>
      <c r="D1898" s="4">
        <v>0.39930555555555558</v>
      </c>
      <c r="E1898" s="4">
        <v>0.40277777777777779</v>
      </c>
      <c r="F1898" s="130">
        <f>Table1[[#This Row],[CALL 
ATTENDED 
TIME]]-Table1[[#This Row],[CALL RECEIVED TIME]]</f>
        <v>3.4722222222222099E-3</v>
      </c>
      <c r="G1898" s="17" t="s">
        <v>3681</v>
      </c>
      <c r="H1898" s="5" t="s">
        <v>116</v>
      </c>
      <c r="I1898" s="5" t="s">
        <v>487</v>
      </c>
      <c r="J1898" s="2" t="s">
        <v>21</v>
      </c>
      <c r="K1898" s="2" t="s">
        <v>50</v>
      </c>
      <c r="L1898" s="18" t="s">
        <v>1549</v>
      </c>
      <c r="M1898" s="18" t="s">
        <v>1550</v>
      </c>
      <c r="N1898" s="63" t="s">
        <v>41</v>
      </c>
      <c r="O1898" s="2" t="s">
        <v>41</v>
      </c>
      <c r="P1898" s="3">
        <v>45481</v>
      </c>
      <c r="Q1898" s="3" t="str">
        <f>TEXT(Table1[[#This Row],[END DATE ]], "MMMM YYYY")</f>
        <v>July 2024</v>
      </c>
      <c r="R1898" s="4">
        <v>0.41666666666666669</v>
      </c>
      <c r="S1898" s="6">
        <f t="shared" si="90"/>
        <v>45481.399305555555</v>
      </c>
      <c r="T1898" s="6">
        <f t="shared" si="91"/>
        <v>45481.416666666664</v>
      </c>
      <c r="U1898" s="92">
        <f t="shared" si="92"/>
        <v>1.7361111109494232E-2</v>
      </c>
      <c r="V1898" s="2" t="s">
        <v>25</v>
      </c>
      <c r="W1898" s="10" t="s">
        <v>26</v>
      </c>
    </row>
    <row r="1899" spans="1:23" ht="18" customHeight="1" x14ac:dyDescent="0.25">
      <c r="A1899" s="107">
        <v>1899</v>
      </c>
      <c r="B1899" s="3">
        <v>45481</v>
      </c>
      <c r="C1899" s="3" t="str">
        <f>TEXT(Table1[[#This Row],[CALL DATE]], "mmm yyy")</f>
        <v>Jul 2024</v>
      </c>
      <c r="D1899" s="4">
        <v>0.45833333333333331</v>
      </c>
      <c r="E1899" s="4">
        <v>0.4597222222222222</v>
      </c>
      <c r="F1899" s="130">
        <f>Table1[[#This Row],[CALL 
ATTENDED 
TIME]]-Table1[[#This Row],[CALL RECEIVED TIME]]</f>
        <v>1.388888888888884E-3</v>
      </c>
      <c r="G1899" s="17" t="s">
        <v>18</v>
      </c>
      <c r="H1899" s="5" t="s">
        <v>19</v>
      </c>
      <c r="I1899" s="5" t="s">
        <v>20</v>
      </c>
      <c r="J1899" s="2" t="s">
        <v>21</v>
      </c>
      <c r="K1899" s="5" t="s">
        <v>45</v>
      </c>
      <c r="L1899" s="18" t="s">
        <v>1551</v>
      </c>
      <c r="M1899" s="18" t="s">
        <v>1552</v>
      </c>
      <c r="N1899" s="63" t="s">
        <v>41</v>
      </c>
      <c r="O1899" s="2" t="s">
        <v>41</v>
      </c>
      <c r="P1899" s="3">
        <v>45481</v>
      </c>
      <c r="Q1899" s="3" t="str">
        <f>TEXT(Table1[[#This Row],[END DATE ]], "MMMM YYYY")</f>
        <v>July 2024</v>
      </c>
      <c r="R1899" s="4">
        <v>0.47222222222222221</v>
      </c>
      <c r="S1899" s="6">
        <f t="shared" si="90"/>
        <v>45481.458333333336</v>
      </c>
      <c r="T1899" s="6">
        <f t="shared" si="91"/>
        <v>45481.472222222219</v>
      </c>
      <c r="U1899" s="92">
        <f t="shared" si="92"/>
        <v>1.3888888883229811E-2</v>
      </c>
      <c r="V1899" s="2" t="s">
        <v>25</v>
      </c>
      <c r="W1899" s="10" t="s">
        <v>26</v>
      </c>
    </row>
    <row r="1900" spans="1:23" ht="18" customHeight="1" x14ac:dyDescent="0.25">
      <c r="A1900" s="107">
        <v>1900</v>
      </c>
      <c r="B1900" s="3">
        <v>45481</v>
      </c>
      <c r="C1900" s="3" t="str">
        <f>TEXT(Table1[[#This Row],[CALL DATE]], "mmm yyy")</f>
        <v>Jul 2024</v>
      </c>
      <c r="D1900" s="4">
        <v>0.625</v>
      </c>
      <c r="E1900" s="4">
        <v>0.62638888888888888</v>
      </c>
      <c r="F1900" s="130">
        <f>Table1[[#This Row],[CALL 
ATTENDED 
TIME]]-Table1[[#This Row],[CALL RECEIVED TIME]]</f>
        <v>1.388888888888884E-3</v>
      </c>
      <c r="G1900" s="17" t="s">
        <v>115</v>
      </c>
      <c r="H1900" s="5" t="s">
        <v>116</v>
      </c>
      <c r="I1900" s="5" t="s">
        <v>117</v>
      </c>
      <c r="J1900" s="2" t="s">
        <v>21</v>
      </c>
      <c r="K1900" s="5" t="s">
        <v>45</v>
      </c>
      <c r="L1900" s="18" t="s">
        <v>1553</v>
      </c>
      <c r="M1900" s="18" t="s">
        <v>1554</v>
      </c>
      <c r="N1900" s="2" t="s">
        <v>41</v>
      </c>
      <c r="O1900" s="2" t="s">
        <v>41</v>
      </c>
      <c r="P1900" s="3">
        <v>45481</v>
      </c>
      <c r="Q1900" s="3" t="str">
        <f>TEXT(Table1[[#This Row],[END DATE ]], "MMMM YYYY")</f>
        <v>July 2024</v>
      </c>
      <c r="R1900" s="4">
        <v>0.64583333333333337</v>
      </c>
      <c r="S1900" s="6">
        <f t="shared" si="90"/>
        <v>45481.625</v>
      </c>
      <c r="T1900" s="6">
        <f t="shared" si="91"/>
        <v>45481.645833333336</v>
      </c>
      <c r="U1900" s="92">
        <f t="shared" si="92"/>
        <v>2.0833333335758653E-2</v>
      </c>
      <c r="V1900" s="2" t="s">
        <v>25</v>
      </c>
      <c r="W1900" s="2" t="s">
        <v>47</v>
      </c>
    </row>
    <row r="1901" spans="1:23" ht="18" customHeight="1" x14ac:dyDescent="0.25">
      <c r="A1901" s="107">
        <v>1901</v>
      </c>
      <c r="B1901" s="3">
        <v>45481</v>
      </c>
      <c r="C1901" s="3" t="str">
        <f>TEXT(Table1[[#This Row],[CALL DATE]], "mmm yyy")</f>
        <v>Jul 2024</v>
      </c>
      <c r="D1901" s="4">
        <v>0.64583333333333337</v>
      </c>
      <c r="E1901" s="4">
        <v>0.64930555555555558</v>
      </c>
      <c r="F1901" s="130">
        <f>Table1[[#This Row],[CALL 
ATTENDED 
TIME]]-Table1[[#This Row],[CALL RECEIVED TIME]]</f>
        <v>3.4722222222222099E-3</v>
      </c>
      <c r="G1901" s="17" t="s">
        <v>115</v>
      </c>
      <c r="H1901" s="5" t="s">
        <v>116</v>
      </c>
      <c r="I1901" s="5" t="s">
        <v>1298</v>
      </c>
      <c r="J1901" s="2" t="s">
        <v>21</v>
      </c>
      <c r="K1901" s="5" t="s">
        <v>45</v>
      </c>
      <c r="L1901" s="18" t="s">
        <v>1553</v>
      </c>
      <c r="M1901" s="18" t="s">
        <v>1554</v>
      </c>
      <c r="N1901" s="2" t="s">
        <v>41</v>
      </c>
      <c r="O1901" s="2" t="s">
        <v>41</v>
      </c>
      <c r="P1901" s="3">
        <v>45481</v>
      </c>
      <c r="Q1901" s="3" t="str">
        <f>TEXT(Table1[[#This Row],[END DATE ]], "MMMM YYYY")</f>
        <v>July 2024</v>
      </c>
      <c r="R1901" s="4">
        <v>0.66666666666666663</v>
      </c>
      <c r="S1901" s="6">
        <f t="shared" si="90"/>
        <v>45481.645833333336</v>
      </c>
      <c r="T1901" s="6">
        <f t="shared" si="91"/>
        <v>45481.666666666664</v>
      </c>
      <c r="U1901" s="92">
        <f t="shared" si="92"/>
        <v>2.0833333328482695E-2</v>
      </c>
      <c r="V1901" s="2" t="s">
        <v>25</v>
      </c>
      <c r="W1901" s="2" t="s">
        <v>47</v>
      </c>
    </row>
    <row r="1902" spans="1:23" ht="18" customHeight="1" x14ac:dyDescent="0.25">
      <c r="A1902" s="107">
        <v>1902</v>
      </c>
      <c r="B1902" s="3">
        <v>45481</v>
      </c>
      <c r="C1902" s="3" t="str">
        <f>TEXT(Table1[[#This Row],[CALL DATE]], "mmm yyy")</f>
        <v>Jul 2024</v>
      </c>
      <c r="D1902" s="4">
        <v>0.1736111111111111</v>
      </c>
      <c r="E1902" s="4">
        <v>0.17708333333333334</v>
      </c>
      <c r="F1902" s="130">
        <f>Table1[[#This Row],[CALL 
ATTENDED 
TIME]]-Table1[[#This Row],[CALL RECEIVED TIME]]</f>
        <v>3.4722222222222376E-3</v>
      </c>
      <c r="G1902" s="17" t="s">
        <v>3676</v>
      </c>
      <c r="H1902" s="5" t="s">
        <v>43</v>
      </c>
      <c r="I1902" s="5" t="s">
        <v>234</v>
      </c>
      <c r="J1902" s="5" t="s">
        <v>77</v>
      </c>
      <c r="K1902" s="5" t="s">
        <v>1608</v>
      </c>
      <c r="L1902" s="18" t="s">
        <v>1555</v>
      </c>
      <c r="M1902" s="18" t="s">
        <v>1556</v>
      </c>
      <c r="N1902" s="63" t="s">
        <v>41</v>
      </c>
      <c r="O1902" s="2" t="s">
        <v>41</v>
      </c>
      <c r="P1902" s="3">
        <v>45481</v>
      </c>
      <c r="Q1902" s="3" t="str">
        <f>TEXT(Table1[[#This Row],[END DATE ]], "MMMM YYYY")</f>
        <v>July 2024</v>
      </c>
      <c r="R1902" s="4">
        <v>0.19097222222222221</v>
      </c>
      <c r="S1902" s="6">
        <f t="shared" si="90"/>
        <v>45481.173611111109</v>
      </c>
      <c r="T1902" s="6">
        <f t="shared" si="91"/>
        <v>45481.190972222219</v>
      </c>
      <c r="U1902" s="92">
        <f t="shared" si="92"/>
        <v>1.7361111109494232E-2</v>
      </c>
      <c r="V1902" s="2" t="s">
        <v>25</v>
      </c>
      <c r="W1902" s="10" t="s">
        <v>26</v>
      </c>
    </row>
    <row r="1903" spans="1:23" ht="18" customHeight="1" x14ac:dyDescent="0.25">
      <c r="A1903" s="107">
        <v>1903</v>
      </c>
      <c r="B1903" s="3">
        <v>45481</v>
      </c>
      <c r="C1903" s="3" t="str">
        <f>TEXT(Table1[[#This Row],[CALL DATE]], "mmm yyy")</f>
        <v>Jul 2024</v>
      </c>
      <c r="D1903" s="4">
        <v>3.472222222222222E-3</v>
      </c>
      <c r="E1903" s="4">
        <v>6.9444444444444441E-3</v>
      </c>
      <c r="F1903" s="130">
        <f>Table1[[#This Row],[CALL 
ATTENDED 
TIME]]-Table1[[#This Row],[CALL RECEIVED TIME]]</f>
        <v>3.472222222222222E-3</v>
      </c>
      <c r="G1903" s="17" t="s">
        <v>1388</v>
      </c>
      <c r="H1903" s="5" t="s">
        <v>876</v>
      </c>
      <c r="I1903" s="5" t="s">
        <v>1557</v>
      </c>
      <c r="J1903" s="2" t="s">
        <v>171</v>
      </c>
      <c r="K1903" s="5" t="s">
        <v>1608</v>
      </c>
      <c r="L1903" s="18" t="s">
        <v>1558</v>
      </c>
      <c r="M1903" s="18" t="s">
        <v>1559</v>
      </c>
      <c r="N1903" s="63" t="s">
        <v>41</v>
      </c>
      <c r="O1903" s="2" t="s">
        <v>41</v>
      </c>
      <c r="P1903" s="3">
        <v>45481</v>
      </c>
      <c r="Q1903" s="3" t="str">
        <f>TEXT(Table1[[#This Row],[END DATE ]], "MMMM YYYY")</f>
        <v>July 2024</v>
      </c>
      <c r="R1903" s="4">
        <v>3.4722222222222224E-2</v>
      </c>
      <c r="S1903" s="6">
        <f t="shared" si="90"/>
        <v>45481.003472222219</v>
      </c>
      <c r="T1903" s="6">
        <f t="shared" si="91"/>
        <v>45481.034722222219</v>
      </c>
      <c r="U1903" s="92">
        <f t="shared" si="92"/>
        <v>3.125E-2</v>
      </c>
      <c r="V1903" s="2" t="s">
        <v>25</v>
      </c>
      <c r="W1903" s="10" t="s">
        <v>26</v>
      </c>
    </row>
    <row r="1904" spans="1:23" ht="18" customHeight="1" x14ac:dyDescent="0.25">
      <c r="A1904" s="107">
        <v>1904</v>
      </c>
      <c r="B1904" s="3">
        <v>45481</v>
      </c>
      <c r="C1904" s="3" t="str">
        <f>TEXT(Table1[[#This Row],[CALL DATE]], "mmm yyy")</f>
        <v>Jul 2024</v>
      </c>
      <c r="D1904" s="4">
        <v>0.22916666666666666</v>
      </c>
      <c r="E1904" s="4">
        <v>0.23263888888888887</v>
      </c>
      <c r="F1904" s="130">
        <f>Table1[[#This Row],[CALL 
ATTENDED 
TIME]]-Table1[[#This Row],[CALL RECEIVED TIME]]</f>
        <v>3.4722222222222099E-3</v>
      </c>
      <c r="G1904" s="17" t="s">
        <v>3649</v>
      </c>
      <c r="H1904" s="5" t="s">
        <v>19</v>
      </c>
      <c r="I1904" s="5" t="s">
        <v>149</v>
      </c>
      <c r="J1904" s="2" t="s">
        <v>171</v>
      </c>
      <c r="K1904" s="5" t="s">
        <v>88</v>
      </c>
      <c r="L1904" s="18" t="s">
        <v>1560</v>
      </c>
      <c r="M1904" s="18" t="s">
        <v>1561</v>
      </c>
      <c r="N1904" s="2" t="s">
        <v>41</v>
      </c>
      <c r="O1904" s="2" t="s">
        <v>41</v>
      </c>
      <c r="P1904" s="3">
        <v>45481</v>
      </c>
      <c r="Q1904" s="3" t="str">
        <f>TEXT(Table1[[#This Row],[END DATE ]], "MMMM YYYY")</f>
        <v>July 2024</v>
      </c>
      <c r="R1904" s="4">
        <v>0.29166666666666669</v>
      </c>
      <c r="S1904" s="6">
        <f t="shared" si="90"/>
        <v>45481.229166666664</v>
      </c>
      <c r="T1904" s="6">
        <f t="shared" si="91"/>
        <v>45481.291666666664</v>
      </c>
      <c r="U1904" s="92">
        <f t="shared" si="92"/>
        <v>6.25E-2</v>
      </c>
      <c r="V1904" s="2" t="s">
        <v>25</v>
      </c>
      <c r="W1904" s="2" t="s">
        <v>42</v>
      </c>
    </row>
    <row r="1905" spans="1:23" ht="18" customHeight="1" x14ac:dyDescent="0.25">
      <c r="A1905" s="107">
        <v>1905</v>
      </c>
      <c r="B1905" s="3">
        <v>45481</v>
      </c>
      <c r="C1905" s="3" t="str">
        <f>TEXT(Table1[[#This Row],[CALL DATE]], "mmm yyy")</f>
        <v>Jul 2024</v>
      </c>
      <c r="D1905" s="4">
        <v>0.48958333333333331</v>
      </c>
      <c r="E1905" s="4">
        <v>0.50347222222222221</v>
      </c>
      <c r="F1905" s="130">
        <f>Table1[[#This Row],[CALL 
ATTENDED 
TIME]]-Table1[[#This Row],[CALL RECEIVED TIME]]</f>
        <v>1.3888888888888895E-2</v>
      </c>
      <c r="G1905" s="17" t="s">
        <v>3649</v>
      </c>
      <c r="H1905" s="5" t="s">
        <v>19</v>
      </c>
      <c r="I1905" s="5" t="s">
        <v>149</v>
      </c>
      <c r="J1905" s="5" t="s">
        <v>54</v>
      </c>
      <c r="K1905" s="5" t="s">
        <v>45</v>
      </c>
      <c r="L1905" s="18" t="s">
        <v>150</v>
      </c>
      <c r="M1905" s="18" t="s">
        <v>1542</v>
      </c>
      <c r="N1905" s="5" t="s">
        <v>41</v>
      </c>
      <c r="O1905" s="5" t="s">
        <v>41</v>
      </c>
      <c r="P1905" s="3">
        <v>45481</v>
      </c>
      <c r="Q1905" s="3" t="str">
        <f>TEXT(Table1[[#This Row],[END DATE ]], "MMMM YYYY")</f>
        <v>July 2024</v>
      </c>
      <c r="R1905" s="4">
        <v>0.52083333333333337</v>
      </c>
      <c r="S1905" s="6">
        <f t="shared" si="90"/>
        <v>45481.489583333336</v>
      </c>
      <c r="T1905" s="6">
        <f t="shared" si="91"/>
        <v>45481.520833333336</v>
      </c>
      <c r="U1905" s="92">
        <f t="shared" si="92"/>
        <v>3.125E-2</v>
      </c>
      <c r="V1905" s="2" t="s">
        <v>25</v>
      </c>
      <c r="W1905" s="2" t="s">
        <v>42</v>
      </c>
    </row>
    <row r="1906" spans="1:23" ht="18" customHeight="1" x14ac:dyDescent="0.25">
      <c r="A1906" s="107">
        <v>1906</v>
      </c>
      <c r="B1906" s="3">
        <v>45481</v>
      </c>
      <c r="C1906" s="3" t="str">
        <f>TEXT(Table1[[#This Row],[CALL DATE]], "mmm yyy")</f>
        <v>Jul 2024</v>
      </c>
      <c r="D1906" s="4">
        <v>0.85416666666666663</v>
      </c>
      <c r="E1906" s="4">
        <v>0.85763888888888884</v>
      </c>
      <c r="F1906" s="130">
        <f>Table1[[#This Row],[CALL 
ATTENDED 
TIME]]-Table1[[#This Row],[CALL RECEIVED TIME]]</f>
        <v>3.4722222222222099E-3</v>
      </c>
      <c r="G1906" s="17" t="s">
        <v>3635</v>
      </c>
      <c r="H1906" s="5" t="s">
        <v>128</v>
      </c>
      <c r="I1906" s="5" t="s">
        <v>250</v>
      </c>
      <c r="J1906" s="2" t="s">
        <v>443</v>
      </c>
      <c r="K1906" s="5" t="s">
        <v>1608</v>
      </c>
      <c r="L1906" s="57" t="s">
        <v>1562</v>
      </c>
      <c r="M1906" s="57" t="s">
        <v>716</v>
      </c>
      <c r="N1906" s="9" t="s">
        <v>41</v>
      </c>
      <c r="O1906" s="9" t="s">
        <v>41</v>
      </c>
      <c r="P1906" s="3">
        <v>45481</v>
      </c>
      <c r="Q1906" s="3" t="str">
        <f>TEXT(Table1[[#This Row],[END DATE ]], "MMMM YYYY")</f>
        <v>July 2024</v>
      </c>
      <c r="R1906" s="4">
        <v>0.86458333333333337</v>
      </c>
      <c r="S1906" s="6">
        <f t="shared" si="90"/>
        <v>45481.854166666664</v>
      </c>
      <c r="T1906" s="6">
        <f t="shared" si="91"/>
        <v>45481.864583333336</v>
      </c>
      <c r="U1906" s="92">
        <f t="shared" si="92"/>
        <v>1.0416666671517305E-2</v>
      </c>
      <c r="V1906" s="2" t="s">
        <v>25</v>
      </c>
      <c r="W1906" s="2" t="s">
        <v>47</v>
      </c>
    </row>
    <row r="1907" spans="1:23" ht="18" customHeight="1" x14ac:dyDescent="0.25">
      <c r="A1907" s="107">
        <v>1907</v>
      </c>
      <c r="B1907" s="3">
        <v>45481</v>
      </c>
      <c r="C1907" s="3" t="str">
        <f>TEXT(Table1[[#This Row],[CALL DATE]], "mmm yyy")</f>
        <v>Jul 2024</v>
      </c>
      <c r="D1907" s="4">
        <v>0.44791666666666669</v>
      </c>
      <c r="E1907" s="4">
        <v>0.4513888888888889</v>
      </c>
      <c r="F1907" s="130">
        <f>Table1[[#This Row],[CALL 
ATTENDED 
TIME]]-Table1[[#This Row],[CALL RECEIVED TIME]]</f>
        <v>3.4722222222222099E-3</v>
      </c>
      <c r="G1907" s="17" t="s">
        <v>3641</v>
      </c>
      <c r="H1907" s="5" t="s">
        <v>36</v>
      </c>
      <c r="I1907" s="5" t="s">
        <v>37</v>
      </c>
      <c r="J1907" s="2" t="s">
        <v>443</v>
      </c>
      <c r="K1907" s="2" t="s">
        <v>162</v>
      </c>
      <c r="L1907" s="57" t="s">
        <v>1446</v>
      </c>
      <c r="M1907" s="57" t="s">
        <v>1447</v>
      </c>
      <c r="N1907" s="9" t="s">
        <v>41</v>
      </c>
      <c r="O1907" s="9" t="s">
        <v>41</v>
      </c>
      <c r="P1907" s="3">
        <v>45481</v>
      </c>
      <c r="Q1907" s="3" t="str">
        <f>TEXT(Table1[[#This Row],[END DATE ]], "MMMM YYYY")</f>
        <v>July 2024</v>
      </c>
      <c r="R1907" s="4">
        <v>0.49305555555555558</v>
      </c>
      <c r="S1907" s="6">
        <f t="shared" si="90"/>
        <v>45481.447916666664</v>
      </c>
      <c r="T1907" s="6">
        <f t="shared" si="91"/>
        <v>45481.493055555555</v>
      </c>
      <c r="U1907" s="92">
        <f t="shared" si="92"/>
        <v>4.5138888890505768E-2</v>
      </c>
      <c r="V1907" s="2" t="s">
        <v>25</v>
      </c>
      <c r="W1907" s="2" t="s">
        <v>42</v>
      </c>
    </row>
    <row r="1908" spans="1:23" ht="18" customHeight="1" x14ac:dyDescent="0.25">
      <c r="A1908" s="107">
        <v>1908</v>
      </c>
      <c r="B1908" s="3">
        <v>45482</v>
      </c>
      <c r="C1908" s="3" t="str">
        <f>TEXT(Table1[[#This Row],[CALL DATE]], "mmm yyy")</f>
        <v>Jul 2024</v>
      </c>
      <c r="D1908" s="4">
        <v>0.3125</v>
      </c>
      <c r="E1908" s="4">
        <v>0.31597222222222221</v>
      </c>
      <c r="F1908" s="130">
        <f>Table1[[#This Row],[CALL 
ATTENDED 
TIME]]-Table1[[#This Row],[CALL RECEIVED TIME]]</f>
        <v>3.4722222222222099E-3</v>
      </c>
      <c r="G1908" s="17" t="s">
        <v>3654</v>
      </c>
      <c r="H1908" s="5" t="s">
        <v>27</v>
      </c>
      <c r="I1908" s="5" t="s">
        <v>145</v>
      </c>
      <c r="J1908" s="2" t="s">
        <v>21</v>
      </c>
      <c r="K1908" s="5" t="s">
        <v>45</v>
      </c>
      <c r="L1908" s="18" t="s">
        <v>1563</v>
      </c>
      <c r="M1908" s="18" t="s">
        <v>1564</v>
      </c>
      <c r="N1908" s="2" t="s">
        <v>1565</v>
      </c>
      <c r="O1908" s="2" t="s">
        <v>41</v>
      </c>
      <c r="P1908" s="3">
        <v>45482</v>
      </c>
      <c r="Q1908" s="3" t="str">
        <f>TEXT(Table1[[#This Row],[END DATE ]], "MMMM YYYY")</f>
        <v>July 2024</v>
      </c>
      <c r="R1908" s="4">
        <v>0.35416666666666669</v>
      </c>
      <c r="S1908" s="6">
        <f t="shared" si="90"/>
        <v>45482.3125</v>
      </c>
      <c r="T1908" s="6">
        <f t="shared" si="91"/>
        <v>45482.354166666664</v>
      </c>
      <c r="U1908" s="92">
        <f t="shared" si="92"/>
        <v>4.1666666664241347E-2</v>
      </c>
      <c r="V1908" s="2" t="s">
        <v>25</v>
      </c>
      <c r="W1908" s="10" t="s">
        <v>26</v>
      </c>
    </row>
    <row r="1909" spans="1:23" ht="18" customHeight="1" x14ac:dyDescent="0.25">
      <c r="A1909" s="107">
        <v>1909</v>
      </c>
      <c r="B1909" s="3">
        <v>45482</v>
      </c>
      <c r="C1909" s="3" t="str">
        <f>TEXT(Table1[[#This Row],[CALL DATE]], "mmm yyy")</f>
        <v>Jul 2024</v>
      </c>
      <c r="D1909" s="4">
        <v>0.64583333333333337</v>
      </c>
      <c r="E1909" s="4">
        <v>0.65277777777777779</v>
      </c>
      <c r="F1909" s="130">
        <f>Table1[[#This Row],[CALL 
ATTENDED 
TIME]]-Table1[[#This Row],[CALL RECEIVED TIME]]</f>
        <v>6.9444444444444198E-3</v>
      </c>
      <c r="G1909" s="17" t="s">
        <v>1388</v>
      </c>
      <c r="H1909" s="5" t="s">
        <v>876</v>
      </c>
      <c r="I1909" s="5" t="s">
        <v>1389</v>
      </c>
      <c r="J1909" s="5" t="s">
        <v>77</v>
      </c>
      <c r="K1909" s="5" t="s">
        <v>1608</v>
      </c>
      <c r="L1909" s="18" t="s">
        <v>1566</v>
      </c>
      <c r="M1909" s="18" t="s">
        <v>751</v>
      </c>
      <c r="N1909" s="63" t="s">
        <v>41</v>
      </c>
      <c r="O1909" s="2" t="s">
        <v>41</v>
      </c>
      <c r="P1909" s="3">
        <v>45482</v>
      </c>
      <c r="Q1909" s="3" t="str">
        <f>TEXT(Table1[[#This Row],[END DATE ]], "MMMM YYYY")</f>
        <v>July 2024</v>
      </c>
      <c r="R1909" s="4">
        <v>0.66319444444444442</v>
      </c>
      <c r="S1909" s="6">
        <f t="shared" si="90"/>
        <v>45482.645833333336</v>
      </c>
      <c r="T1909" s="6">
        <f t="shared" si="91"/>
        <v>45482.663194444445</v>
      </c>
      <c r="U1909" s="92">
        <f t="shared" si="92"/>
        <v>1.7361111109494232E-2</v>
      </c>
      <c r="V1909" s="2" t="s">
        <v>25</v>
      </c>
      <c r="W1909" s="10" t="s">
        <v>26</v>
      </c>
    </row>
    <row r="1910" spans="1:23" ht="18" customHeight="1" x14ac:dyDescent="0.25">
      <c r="A1910" s="107">
        <v>1910</v>
      </c>
      <c r="B1910" s="3">
        <v>45482</v>
      </c>
      <c r="C1910" s="3" t="str">
        <f>TEXT(Table1[[#This Row],[CALL DATE]], "mmm yyy")</f>
        <v>Jul 2024</v>
      </c>
      <c r="D1910" s="4">
        <v>0.54166666666666663</v>
      </c>
      <c r="E1910" s="4">
        <v>0.54861111111111116</v>
      </c>
      <c r="F1910" s="130">
        <f>Table1[[#This Row],[CALL 
ATTENDED 
TIME]]-Table1[[#This Row],[CALL RECEIVED TIME]]</f>
        <v>6.9444444444445308E-3</v>
      </c>
      <c r="G1910" s="17" t="s">
        <v>3648</v>
      </c>
      <c r="H1910" s="5" t="s">
        <v>19</v>
      </c>
      <c r="I1910" s="5" t="s">
        <v>87</v>
      </c>
      <c r="J1910" s="5" t="s">
        <v>77</v>
      </c>
      <c r="K1910" s="5" t="s">
        <v>1608</v>
      </c>
      <c r="L1910" s="18" t="s">
        <v>1567</v>
      </c>
      <c r="M1910" s="18" t="s">
        <v>1568</v>
      </c>
      <c r="N1910" s="56" t="s">
        <v>917</v>
      </c>
      <c r="O1910" s="56" t="s">
        <v>41</v>
      </c>
      <c r="P1910" s="3">
        <v>45482</v>
      </c>
      <c r="Q1910" s="3" t="str">
        <f>TEXT(Table1[[#This Row],[END DATE ]], "MMMM YYYY")</f>
        <v>July 2024</v>
      </c>
      <c r="R1910" s="4">
        <v>0.5625</v>
      </c>
      <c r="S1910" s="6">
        <f t="shared" si="90"/>
        <v>45482.541666666664</v>
      </c>
      <c r="T1910" s="6">
        <f t="shared" si="91"/>
        <v>45482.5625</v>
      </c>
      <c r="U1910" s="92">
        <f t="shared" si="92"/>
        <v>2.0833333335758653E-2</v>
      </c>
      <c r="V1910" s="2" t="s">
        <v>25</v>
      </c>
      <c r="W1910" s="2" t="s">
        <v>42</v>
      </c>
    </row>
    <row r="1911" spans="1:23" ht="18" customHeight="1" x14ac:dyDescent="0.25">
      <c r="A1911" s="107">
        <v>1911</v>
      </c>
      <c r="B1911" s="3">
        <v>45482</v>
      </c>
      <c r="C1911" s="3" t="str">
        <f>TEXT(Table1[[#This Row],[CALL DATE]], "mmm yyy")</f>
        <v>Jul 2024</v>
      </c>
      <c r="D1911" s="4">
        <v>0.53472222222222221</v>
      </c>
      <c r="E1911" s="4">
        <v>0.54513888888888895</v>
      </c>
      <c r="F1911" s="130">
        <f>Table1[[#This Row],[CALL 
ATTENDED 
TIME]]-Table1[[#This Row],[CALL RECEIVED TIME]]</f>
        <v>1.0416666666666741E-2</v>
      </c>
      <c r="G1911" s="17" t="s">
        <v>3641</v>
      </c>
      <c r="H1911" s="5" t="s">
        <v>36</v>
      </c>
      <c r="I1911" s="5" t="s">
        <v>37</v>
      </c>
      <c r="J1911" s="5" t="s">
        <v>54</v>
      </c>
      <c r="K1911" s="10" t="s">
        <v>45</v>
      </c>
      <c r="L1911" s="18" t="s">
        <v>22</v>
      </c>
      <c r="M1911" s="18" t="s">
        <v>1569</v>
      </c>
      <c r="N1911" s="5" t="s">
        <v>41</v>
      </c>
      <c r="O1911" s="5" t="s">
        <v>41</v>
      </c>
      <c r="P1911" s="3">
        <v>45482</v>
      </c>
      <c r="Q1911" s="3" t="str">
        <f>TEXT(Table1[[#This Row],[END DATE ]], "MMMM YYYY")</f>
        <v>July 2024</v>
      </c>
      <c r="R1911" s="4">
        <v>0.56944444444444442</v>
      </c>
      <c r="S1911" s="6">
        <f t="shared" si="90"/>
        <v>45482.534722222219</v>
      </c>
      <c r="T1911" s="6">
        <f t="shared" si="91"/>
        <v>45482.569444444445</v>
      </c>
      <c r="U1911" s="92">
        <f t="shared" si="92"/>
        <v>3.4722222226264421E-2</v>
      </c>
      <c r="V1911" s="2" t="s">
        <v>25</v>
      </c>
      <c r="W1911" s="2" t="s">
        <v>42</v>
      </c>
    </row>
    <row r="1912" spans="1:23" ht="18" customHeight="1" x14ac:dyDescent="0.25">
      <c r="A1912" s="107">
        <v>1912</v>
      </c>
      <c r="B1912" s="3">
        <v>45482</v>
      </c>
      <c r="C1912" s="3" t="str">
        <f>TEXT(Table1[[#This Row],[CALL DATE]], "mmm yyy")</f>
        <v>Jul 2024</v>
      </c>
      <c r="D1912" s="4">
        <v>0.44791666666666669</v>
      </c>
      <c r="E1912" s="4">
        <v>0.4513888888888889</v>
      </c>
      <c r="F1912" s="130">
        <f>Table1[[#This Row],[CALL 
ATTENDED 
TIME]]-Table1[[#This Row],[CALL RECEIVED TIME]]</f>
        <v>3.4722222222222099E-3</v>
      </c>
      <c r="G1912" s="17" t="s">
        <v>3681</v>
      </c>
      <c r="H1912" s="5" t="s">
        <v>116</v>
      </c>
      <c r="I1912" s="5" t="s">
        <v>487</v>
      </c>
      <c r="J1912" s="2" t="s">
        <v>443</v>
      </c>
      <c r="K1912" s="5" t="s">
        <v>50</v>
      </c>
      <c r="L1912" s="30" t="s">
        <v>22</v>
      </c>
      <c r="M1912" s="57" t="s">
        <v>716</v>
      </c>
      <c r="N1912" s="63" t="s">
        <v>41</v>
      </c>
      <c r="O1912" s="2" t="s">
        <v>41</v>
      </c>
      <c r="P1912" s="3">
        <v>45482</v>
      </c>
      <c r="Q1912" s="3" t="str">
        <f>TEXT(Table1[[#This Row],[END DATE ]], "MMMM YYYY")</f>
        <v>July 2024</v>
      </c>
      <c r="R1912" s="4">
        <v>0.5</v>
      </c>
      <c r="S1912" s="6">
        <f t="shared" si="90"/>
        <v>45482.447916666664</v>
      </c>
      <c r="T1912" s="6">
        <f t="shared" si="91"/>
        <v>45482.5</v>
      </c>
      <c r="U1912" s="92">
        <f t="shared" si="92"/>
        <v>5.2083333335758653E-2</v>
      </c>
      <c r="V1912" s="2" t="s">
        <v>25</v>
      </c>
      <c r="W1912" s="10" t="s">
        <v>26</v>
      </c>
    </row>
    <row r="1913" spans="1:23" ht="18" customHeight="1" x14ac:dyDescent="0.25">
      <c r="A1913" s="107">
        <v>1913</v>
      </c>
      <c r="B1913" s="3">
        <v>45483</v>
      </c>
      <c r="C1913" s="3" t="str">
        <f>TEXT(Table1[[#This Row],[CALL DATE]], "mmm yyy")</f>
        <v>Jul 2024</v>
      </c>
      <c r="D1913" s="4">
        <v>0.34722222222222221</v>
      </c>
      <c r="E1913" s="4">
        <v>0.34861111111111109</v>
      </c>
      <c r="F1913" s="130">
        <f>Table1[[#This Row],[CALL 
ATTENDED 
TIME]]-Table1[[#This Row],[CALL RECEIVED TIME]]</f>
        <v>1.388888888888884E-3</v>
      </c>
      <c r="G1913" s="18" t="s">
        <v>3654</v>
      </c>
      <c r="H1913" s="2" t="s">
        <v>27</v>
      </c>
      <c r="I1913" s="2" t="s">
        <v>145</v>
      </c>
      <c r="J1913" s="2" t="s">
        <v>21</v>
      </c>
      <c r="K1913" s="5" t="s">
        <v>45</v>
      </c>
      <c r="L1913" s="18" t="s">
        <v>1570</v>
      </c>
      <c r="M1913" s="18" t="s">
        <v>1571</v>
      </c>
      <c r="N1913" s="63" t="s">
        <v>41</v>
      </c>
      <c r="O1913" s="2" t="s">
        <v>41</v>
      </c>
      <c r="P1913" s="3">
        <v>45483</v>
      </c>
      <c r="Q1913" s="3" t="str">
        <f>TEXT(Table1[[#This Row],[END DATE ]], "MMMM YYYY")</f>
        <v>July 2024</v>
      </c>
      <c r="R1913" s="4">
        <v>0.35416666666666669</v>
      </c>
      <c r="S1913" s="6">
        <f t="shared" si="90"/>
        <v>45483.347222222219</v>
      </c>
      <c r="T1913" s="6">
        <f t="shared" si="91"/>
        <v>45483.354166666664</v>
      </c>
      <c r="U1913" s="92">
        <f t="shared" si="92"/>
        <v>6.9444444452528842E-3</v>
      </c>
      <c r="V1913" s="2" t="s">
        <v>25</v>
      </c>
      <c r="W1913" s="10" t="s">
        <v>26</v>
      </c>
    </row>
    <row r="1914" spans="1:23" ht="18" customHeight="1" x14ac:dyDescent="0.25">
      <c r="A1914" s="107">
        <v>1914</v>
      </c>
      <c r="B1914" s="3">
        <v>45483</v>
      </c>
      <c r="C1914" s="3" t="str">
        <f>TEXT(Table1[[#This Row],[CALL DATE]], "mmm yyy")</f>
        <v>Jul 2024</v>
      </c>
      <c r="D1914" s="4">
        <v>0.4826388888888889</v>
      </c>
      <c r="E1914" s="4">
        <v>0.48402777777777778</v>
      </c>
      <c r="F1914" s="130">
        <f>Table1[[#This Row],[CALL 
ATTENDED 
TIME]]-Table1[[#This Row],[CALL RECEIVED TIME]]</f>
        <v>1.388888888888884E-3</v>
      </c>
      <c r="G1914" s="18" t="s">
        <v>18</v>
      </c>
      <c r="H1914" s="2" t="s">
        <v>19</v>
      </c>
      <c r="I1914" s="2" t="s">
        <v>20</v>
      </c>
      <c r="J1914" s="2" t="s">
        <v>21</v>
      </c>
      <c r="K1914" s="5" t="s">
        <v>45</v>
      </c>
      <c r="L1914" s="18" t="s">
        <v>1516</v>
      </c>
      <c r="M1914" s="18" t="s">
        <v>1572</v>
      </c>
      <c r="N1914" s="63" t="s">
        <v>41</v>
      </c>
      <c r="O1914" s="2" t="s">
        <v>41</v>
      </c>
      <c r="P1914" s="3">
        <v>45483</v>
      </c>
      <c r="Q1914" s="3" t="str">
        <f>TEXT(Table1[[#This Row],[END DATE ]], "MMMM YYYY")</f>
        <v>July 2024</v>
      </c>
      <c r="R1914" s="4">
        <v>0.49652777777777779</v>
      </c>
      <c r="S1914" s="6">
        <f t="shared" si="90"/>
        <v>45483.482638888891</v>
      </c>
      <c r="T1914" s="6">
        <f t="shared" si="91"/>
        <v>45483.496527777781</v>
      </c>
      <c r="U1914" s="92">
        <f t="shared" si="92"/>
        <v>1.3888888890505768E-2</v>
      </c>
      <c r="V1914" s="2" t="s">
        <v>25</v>
      </c>
      <c r="W1914" s="10" t="s">
        <v>26</v>
      </c>
    </row>
    <row r="1915" spans="1:23" ht="18" customHeight="1" x14ac:dyDescent="0.25">
      <c r="A1915" s="107">
        <v>1915</v>
      </c>
      <c r="B1915" s="3">
        <v>45483</v>
      </c>
      <c r="C1915" s="3" t="str">
        <f>TEXT(Table1[[#This Row],[CALL DATE]], "mmm yyy")</f>
        <v>Jul 2024</v>
      </c>
      <c r="D1915" s="4">
        <v>0.64583333333333337</v>
      </c>
      <c r="E1915" s="4">
        <v>0.65277777777777779</v>
      </c>
      <c r="F1915" s="130">
        <f>Table1[[#This Row],[CALL 
ATTENDED 
TIME]]-Table1[[#This Row],[CALL RECEIVED TIME]]</f>
        <v>6.9444444444444198E-3</v>
      </c>
      <c r="G1915" s="17" t="s">
        <v>3641</v>
      </c>
      <c r="H1915" s="5" t="s">
        <v>36</v>
      </c>
      <c r="I1915" s="5" t="s">
        <v>161</v>
      </c>
      <c r="J1915" s="5" t="s">
        <v>77</v>
      </c>
      <c r="K1915" s="2" t="s">
        <v>162</v>
      </c>
      <c r="L1915" s="18" t="s">
        <v>1573</v>
      </c>
      <c r="M1915" s="18" t="s">
        <v>1574</v>
      </c>
      <c r="N1915" s="2" t="s">
        <v>247</v>
      </c>
      <c r="O1915" s="56" t="s">
        <v>41</v>
      </c>
      <c r="P1915" s="3">
        <v>45483</v>
      </c>
      <c r="Q1915" s="3" t="str">
        <f>TEXT(Table1[[#This Row],[END DATE ]], "MMMM YYYY")</f>
        <v>July 2024</v>
      </c>
      <c r="R1915" s="4">
        <v>0.66319444444444442</v>
      </c>
      <c r="S1915" s="6">
        <f t="shared" si="90"/>
        <v>45483.645833333336</v>
      </c>
      <c r="T1915" s="6">
        <f t="shared" si="91"/>
        <v>45483.663194444445</v>
      </c>
      <c r="U1915" s="92">
        <f t="shared" si="92"/>
        <v>1.7361111109494232E-2</v>
      </c>
      <c r="V1915" s="2" t="s">
        <v>25</v>
      </c>
      <c r="W1915" s="2" t="s">
        <v>42</v>
      </c>
    </row>
    <row r="1916" spans="1:23" ht="18" customHeight="1" x14ac:dyDescent="0.25">
      <c r="A1916" s="107">
        <v>1916</v>
      </c>
      <c r="B1916" s="3">
        <v>45484</v>
      </c>
      <c r="C1916" s="3" t="str">
        <f>TEXT(Table1[[#This Row],[CALL DATE]], "mmm yyy")</f>
        <v>Jul 2024</v>
      </c>
      <c r="D1916" s="4">
        <v>0.57986111111111116</v>
      </c>
      <c r="E1916" s="4">
        <v>0.59027777777777779</v>
      </c>
      <c r="F1916" s="130">
        <f>Table1[[#This Row],[CALL 
ATTENDED 
TIME]]-Table1[[#This Row],[CALL RECEIVED TIME]]</f>
        <v>1.041666666666663E-2</v>
      </c>
      <c r="G1916" s="17" t="s">
        <v>3641</v>
      </c>
      <c r="H1916" s="5" t="s">
        <v>36</v>
      </c>
      <c r="I1916" s="5" t="s">
        <v>37</v>
      </c>
      <c r="J1916" s="5" t="s">
        <v>77</v>
      </c>
      <c r="K1916" s="5" t="s">
        <v>1608</v>
      </c>
      <c r="L1916" s="18" t="s">
        <v>39</v>
      </c>
      <c r="M1916" s="18" t="s">
        <v>1575</v>
      </c>
      <c r="N1916" s="56" t="s">
        <v>41</v>
      </c>
      <c r="O1916" s="56" t="s">
        <v>41</v>
      </c>
      <c r="P1916" s="3">
        <v>45484</v>
      </c>
      <c r="Q1916" s="3" t="str">
        <f>TEXT(Table1[[#This Row],[END DATE ]], "MMMM YYYY")</f>
        <v>July 2024</v>
      </c>
      <c r="R1916" s="4">
        <v>0.59375</v>
      </c>
      <c r="S1916" s="6">
        <f t="shared" si="90"/>
        <v>45484.579861111109</v>
      </c>
      <c r="T1916" s="6">
        <f t="shared" si="91"/>
        <v>45484.59375</v>
      </c>
      <c r="U1916" s="92">
        <f t="shared" si="92"/>
        <v>1.3888888890505768E-2</v>
      </c>
      <c r="V1916" s="2" t="s">
        <v>25</v>
      </c>
      <c r="W1916" s="2" t="s">
        <v>42</v>
      </c>
    </row>
    <row r="1917" spans="1:23" ht="18" customHeight="1" x14ac:dyDescent="0.25">
      <c r="A1917" s="107">
        <v>1917</v>
      </c>
      <c r="B1917" s="3">
        <v>45484</v>
      </c>
      <c r="C1917" s="3" t="str">
        <f>TEXT(Table1[[#This Row],[CALL DATE]], "mmm yyy")</f>
        <v>Jul 2024</v>
      </c>
      <c r="D1917" s="4">
        <v>0.65277777777777779</v>
      </c>
      <c r="E1917" s="4">
        <v>0.65625</v>
      </c>
      <c r="F1917" s="130">
        <f>Table1[[#This Row],[CALL 
ATTENDED 
TIME]]-Table1[[#This Row],[CALL RECEIVED TIME]]</f>
        <v>3.4722222222222099E-3</v>
      </c>
      <c r="G1917" s="24" t="s">
        <v>3494</v>
      </c>
      <c r="H1917" s="11" t="s">
        <v>156</v>
      </c>
      <c r="I1917" s="11" t="s">
        <v>31</v>
      </c>
      <c r="J1917" s="2" t="s">
        <v>171</v>
      </c>
      <c r="K1917" s="5" t="s">
        <v>1608</v>
      </c>
      <c r="L1917" s="18" t="s">
        <v>1576</v>
      </c>
      <c r="M1917" s="18" t="s">
        <v>1577</v>
      </c>
      <c r="N1917" s="63" t="s">
        <v>41</v>
      </c>
      <c r="O1917" s="2" t="s">
        <v>41</v>
      </c>
      <c r="P1917" s="3">
        <v>45484</v>
      </c>
      <c r="Q1917" s="3" t="str">
        <f>TEXT(Table1[[#This Row],[END DATE ]], "MMMM YYYY")</f>
        <v>July 2024</v>
      </c>
      <c r="R1917" s="4">
        <v>0.67708333333333337</v>
      </c>
      <c r="S1917" s="6">
        <f t="shared" si="90"/>
        <v>45484.652777777781</v>
      </c>
      <c r="T1917" s="6">
        <f t="shared" si="91"/>
        <v>45484.677083333336</v>
      </c>
      <c r="U1917" s="92">
        <f t="shared" si="92"/>
        <v>2.4305555554747116E-2</v>
      </c>
      <c r="V1917" s="2" t="s">
        <v>25</v>
      </c>
      <c r="W1917" s="10" t="s">
        <v>26</v>
      </c>
    </row>
    <row r="1918" spans="1:23" ht="18" customHeight="1" x14ac:dyDescent="0.25">
      <c r="A1918" s="107">
        <v>1918</v>
      </c>
      <c r="B1918" s="3">
        <v>45484</v>
      </c>
      <c r="C1918" s="3" t="str">
        <f>TEXT(Table1[[#This Row],[CALL DATE]], "mmm yyy")</f>
        <v>Jul 2024</v>
      </c>
      <c r="D1918" s="4">
        <v>0.5625</v>
      </c>
      <c r="E1918" s="4">
        <v>0.57291666666666663</v>
      </c>
      <c r="F1918" s="130">
        <f>Table1[[#This Row],[CALL 
ATTENDED 
TIME]]-Table1[[#This Row],[CALL RECEIVED TIME]]</f>
        <v>1.041666666666663E-2</v>
      </c>
      <c r="G1918" s="17" t="s">
        <v>57</v>
      </c>
      <c r="H1918" s="5" t="s">
        <v>27</v>
      </c>
      <c r="I1918" s="5" t="s">
        <v>58</v>
      </c>
      <c r="J1918" s="5" t="s">
        <v>54</v>
      </c>
      <c r="K1918" s="2" t="s">
        <v>182</v>
      </c>
      <c r="L1918" s="18" t="s">
        <v>583</v>
      </c>
      <c r="M1918" s="18" t="s">
        <v>1578</v>
      </c>
      <c r="N1918" s="5" t="s">
        <v>41</v>
      </c>
      <c r="O1918" s="5" t="s">
        <v>41</v>
      </c>
      <c r="P1918" s="3">
        <v>45484</v>
      </c>
      <c r="Q1918" s="3" t="str">
        <f>TEXT(Table1[[#This Row],[END DATE ]], "MMMM YYYY")</f>
        <v>July 2024</v>
      </c>
      <c r="R1918" s="4">
        <v>0.60416666666666663</v>
      </c>
      <c r="S1918" s="6">
        <f t="shared" si="90"/>
        <v>45484.5625</v>
      </c>
      <c r="T1918" s="6">
        <f t="shared" si="91"/>
        <v>45484.604166666664</v>
      </c>
      <c r="U1918" s="92">
        <f t="shared" si="92"/>
        <v>4.1666666664241347E-2</v>
      </c>
      <c r="V1918" s="2" t="s">
        <v>25</v>
      </c>
      <c r="W1918" s="2" t="s">
        <v>47</v>
      </c>
    </row>
    <row r="1919" spans="1:23" ht="18" customHeight="1" x14ac:dyDescent="0.25">
      <c r="A1919" s="107">
        <v>1919</v>
      </c>
      <c r="B1919" s="3">
        <v>45485</v>
      </c>
      <c r="C1919" s="3" t="str">
        <f>TEXT(Table1[[#This Row],[CALL DATE]], "mmm yyy")</f>
        <v>Jul 2024</v>
      </c>
      <c r="D1919" s="4">
        <v>0.29166666666666669</v>
      </c>
      <c r="E1919" s="4">
        <v>0.2951388888888889</v>
      </c>
      <c r="F1919" s="130">
        <f>Table1[[#This Row],[CALL 
ATTENDED 
TIME]]-Table1[[#This Row],[CALL RECEIVED TIME]]</f>
        <v>3.4722222222222099E-3</v>
      </c>
      <c r="G1919" s="18" t="s">
        <v>3654</v>
      </c>
      <c r="H1919" s="2" t="s">
        <v>27</v>
      </c>
      <c r="I1919" s="2" t="s">
        <v>1579</v>
      </c>
      <c r="J1919" s="2" t="s">
        <v>21</v>
      </c>
      <c r="K1919" s="2" t="s">
        <v>55</v>
      </c>
      <c r="L1919" s="18" t="s">
        <v>3417</v>
      </c>
      <c r="M1919" s="18" t="s">
        <v>1580</v>
      </c>
      <c r="N1919" s="63" t="s">
        <v>41</v>
      </c>
      <c r="O1919" s="2" t="s">
        <v>41</v>
      </c>
      <c r="P1919" s="3">
        <v>45485</v>
      </c>
      <c r="Q1919" s="3" t="str">
        <f>TEXT(Table1[[#This Row],[END DATE ]], "MMMM YYYY")</f>
        <v>July 2024</v>
      </c>
      <c r="R1919" s="4">
        <v>0.30555555555555558</v>
      </c>
      <c r="S1919" s="6">
        <f t="shared" si="90"/>
        <v>45485.291666666664</v>
      </c>
      <c r="T1919" s="6">
        <f t="shared" si="91"/>
        <v>45485.305555555555</v>
      </c>
      <c r="U1919" s="92">
        <f t="shared" si="92"/>
        <v>1.3888888890505768E-2</v>
      </c>
      <c r="V1919" s="2" t="s">
        <v>25</v>
      </c>
      <c r="W1919" s="10" t="s">
        <v>26</v>
      </c>
    </row>
    <row r="1920" spans="1:23" ht="18" customHeight="1" x14ac:dyDescent="0.25">
      <c r="A1920" s="107">
        <v>1920</v>
      </c>
      <c r="B1920" s="3">
        <v>45485</v>
      </c>
      <c r="C1920" s="3" t="str">
        <f>TEXT(Table1[[#This Row],[CALL DATE]], "mmm yyy")</f>
        <v>Jul 2024</v>
      </c>
      <c r="D1920" s="4">
        <v>0.59375</v>
      </c>
      <c r="E1920" s="4">
        <v>0.60416666666666663</v>
      </c>
      <c r="F1920" s="130">
        <f>Table1[[#This Row],[CALL 
ATTENDED 
TIME]]-Table1[[#This Row],[CALL RECEIVED TIME]]</f>
        <v>1.041666666666663E-2</v>
      </c>
      <c r="G1920" s="17" t="s">
        <v>3641</v>
      </c>
      <c r="H1920" s="5" t="s">
        <v>36</v>
      </c>
      <c r="I1920" s="5" t="s">
        <v>161</v>
      </c>
      <c r="J1920" s="5" t="s">
        <v>77</v>
      </c>
      <c r="K1920" s="5" t="s">
        <v>88</v>
      </c>
      <c r="L1920" s="18" t="s">
        <v>1581</v>
      </c>
      <c r="M1920" s="18" t="s">
        <v>1582</v>
      </c>
      <c r="N1920" s="56" t="s">
        <v>41</v>
      </c>
      <c r="O1920" s="56" t="s">
        <v>41</v>
      </c>
      <c r="P1920" s="3">
        <v>45485</v>
      </c>
      <c r="Q1920" s="3" t="str">
        <f>TEXT(Table1[[#This Row],[END DATE ]], "MMMM YYYY")</f>
        <v>July 2024</v>
      </c>
      <c r="R1920" s="4">
        <v>0.60902777777777772</v>
      </c>
      <c r="S1920" s="6">
        <f t="shared" si="90"/>
        <v>45485.59375</v>
      </c>
      <c r="T1920" s="6">
        <f t="shared" si="91"/>
        <v>45485.609027777777</v>
      </c>
      <c r="U1920" s="92">
        <f t="shared" si="92"/>
        <v>1.5277777776645962E-2</v>
      </c>
      <c r="V1920" s="2" t="s">
        <v>25</v>
      </c>
      <c r="W1920" s="2" t="s">
        <v>42</v>
      </c>
    </row>
    <row r="1921" spans="1:23" ht="18" customHeight="1" x14ac:dyDescent="0.25">
      <c r="A1921" s="107">
        <v>1921</v>
      </c>
      <c r="B1921" s="3">
        <v>45486</v>
      </c>
      <c r="C1921" s="3" t="str">
        <f>TEXT(Table1[[#This Row],[CALL DATE]], "mmm yyy")</f>
        <v>Jul 2024</v>
      </c>
      <c r="D1921" s="4">
        <v>0.34375</v>
      </c>
      <c r="E1921" s="4">
        <v>0.34722222222222221</v>
      </c>
      <c r="F1921" s="130">
        <f>Table1[[#This Row],[CALL 
ATTENDED 
TIME]]-Table1[[#This Row],[CALL RECEIVED TIME]]</f>
        <v>3.4722222222222099E-3</v>
      </c>
      <c r="G1921" s="18" t="s">
        <v>3648</v>
      </c>
      <c r="H1921" s="2" t="s">
        <v>19</v>
      </c>
      <c r="I1921" s="2" t="s">
        <v>87</v>
      </c>
      <c r="J1921" s="2" t="s">
        <v>21</v>
      </c>
      <c r="K1921" s="5" t="s">
        <v>1608</v>
      </c>
      <c r="L1921" s="18" t="s">
        <v>1583</v>
      </c>
      <c r="M1921" s="18" t="s">
        <v>1132</v>
      </c>
      <c r="N1921" s="2" t="s">
        <v>917</v>
      </c>
      <c r="O1921" s="2" t="s">
        <v>41</v>
      </c>
      <c r="P1921" s="3">
        <v>45486</v>
      </c>
      <c r="Q1921" s="3" t="str">
        <f>TEXT(Table1[[#This Row],[END DATE ]], "MMMM YYYY")</f>
        <v>July 2024</v>
      </c>
      <c r="R1921" s="4">
        <v>0.35416666666666669</v>
      </c>
      <c r="S1921" s="6">
        <f t="shared" ref="S1921:S1984" si="93">B1921+D1921</f>
        <v>45486.34375</v>
      </c>
      <c r="T1921" s="6">
        <f t="shared" si="91"/>
        <v>45486.354166666664</v>
      </c>
      <c r="U1921" s="92">
        <f t="shared" si="92"/>
        <v>1.0416666664241347E-2</v>
      </c>
      <c r="V1921" s="2" t="s">
        <v>25</v>
      </c>
      <c r="W1921" s="2" t="s">
        <v>42</v>
      </c>
    </row>
    <row r="1922" spans="1:23" ht="18" customHeight="1" x14ac:dyDescent="0.25">
      <c r="A1922" s="107">
        <v>1922</v>
      </c>
      <c r="B1922" s="3">
        <v>45486</v>
      </c>
      <c r="C1922" s="3" t="str">
        <f>TEXT(Table1[[#This Row],[CALL DATE]], "mmm yyy")</f>
        <v>Jul 2024</v>
      </c>
      <c r="D1922" s="4">
        <v>0.45833333333333331</v>
      </c>
      <c r="E1922" s="4">
        <v>0.46805555555555556</v>
      </c>
      <c r="F1922" s="130">
        <f>Table1[[#This Row],[CALL 
ATTENDED 
TIME]]-Table1[[#This Row],[CALL RECEIVED TIME]]</f>
        <v>9.7222222222222432E-3</v>
      </c>
      <c r="G1922" s="17" t="s">
        <v>3648</v>
      </c>
      <c r="H1922" s="5" t="s">
        <v>19</v>
      </c>
      <c r="I1922" s="5" t="s">
        <v>87</v>
      </c>
      <c r="J1922" s="5" t="s">
        <v>77</v>
      </c>
      <c r="K1922" s="5" t="s">
        <v>1608</v>
      </c>
      <c r="L1922" s="18" t="s">
        <v>889</v>
      </c>
      <c r="M1922" s="18" t="s">
        <v>1584</v>
      </c>
      <c r="N1922" s="56" t="s">
        <v>41</v>
      </c>
      <c r="O1922" s="56" t="s">
        <v>41</v>
      </c>
      <c r="P1922" s="3">
        <v>45486</v>
      </c>
      <c r="Q1922" s="3" t="str">
        <f>TEXT(Table1[[#This Row],[END DATE ]], "MMMM YYYY")</f>
        <v>July 2024</v>
      </c>
      <c r="R1922" s="4">
        <v>0.47569444444444442</v>
      </c>
      <c r="S1922" s="6">
        <f t="shared" si="93"/>
        <v>45486.458333333336</v>
      </c>
      <c r="T1922" s="6">
        <f t="shared" si="91"/>
        <v>45486.475694444445</v>
      </c>
      <c r="U1922" s="92">
        <f t="shared" si="92"/>
        <v>1.7361111109494232E-2</v>
      </c>
      <c r="V1922" s="2" t="s">
        <v>25</v>
      </c>
      <c r="W1922" s="2" t="s">
        <v>42</v>
      </c>
    </row>
    <row r="1923" spans="1:23" ht="18" customHeight="1" x14ac:dyDescent="0.25">
      <c r="A1923" s="107">
        <v>1923</v>
      </c>
      <c r="B1923" s="3">
        <v>45486</v>
      </c>
      <c r="C1923" s="3" t="str">
        <f>TEXT(Table1[[#This Row],[CALL DATE]], "mmm yyy")</f>
        <v>Jul 2024</v>
      </c>
      <c r="D1923" s="4">
        <v>0.80694444444444446</v>
      </c>
      <c r="E1923" s="4">
        <v>0.80902777777777779</v>
      </c>
      <c r="F1923" s="130">
        <f>Table1[[#This Row],[CALL 
ATTENDED 
TIME]]-Table1[[#This Row],[CALL RECEIVED TIME]]</f>
        <v>2.0833333333333259E-3</v>
      </c>
      <c r="G1923" s="17" t="s">
        <v>3678</v>
      </c>
      <c r="H1923" s="5" t="s">
        <v>43</v>
      </c>
      <c r="I1923" s="5" t="s">
        <v>701</v>
      </c>
      <c r="J1923" s="2" t="s">
        <v>171</v>
      </c>
      <c r="K1923" s="2" t="s">
        <v>55</v>
      </c>
      <c r="L1923" s="18" t="s">
        <v>1585</v>
      </c>
      <c r="M1923" s="18" t="s">
        <v>1586</v>
      </c>
      <c r="N1923" s="63" t="s">
        <v>41</v>
      </c>
      <c r="O1923" s="2" t="s">
        <v>41</v>
      </c>
      <c r="P1923" s="3">
        <v>45486</v>
      </c>
      <c r="Q1923" s="3" t="str">
        <f>TEXT(Table1[[#This Row],[END DATE ]], "MMMM YYYY")</f>
        <v>July 2024</v>
      </c>
      <c r="R1923" s="4">
        <v>0.84375</v>
      </c>
      <c r="S1923" s="6">
        <f t="shared" si="93"/>
        <v>45486.806944444441</v>
      </c>
      <c r="T1923" s="6">
        <f t="shared" si="91"/>
        <v>45486.84375</v>
      </c>
      <c r="U1923" s="92">
        <f t="shared" si="92"/>
        <v>3.680555555911269E-2</v>
      </c>
      <c r="V1923" s="2" t="s">
        <v>25</v>
      </c>
      <c r="W1923" s="10" t="s">
        <v>26</v>
      </c>
    </row>
    <row r="1924" spans="1:23" ht="18" customHeight="1" x14ac:dyDescent="0.25">
      <c r="A1924" s="107">
        <v>1924</v>
      </c>
      <c r="B1924" s="3">
        <v>45486</v>
      </c>
      <c r="C1924" s="3" t="str">
        <f>TEXT(Table1[[#This Row],[CALL DATE]], "mmm yyy")</f>
        <v>Jul 2024</v>
      </c>
      <c r="D1924" s="4">
        <v>8.3333333333333329E-2</v>
      </c>
      <c r="E1924" s="4">
        <v>9.0277777777777776E-2</v>
      </c>
      <c r="F1924" s="130">
        <f>Table1[[#This Row],[CALL 
ATTENDED 
TIME]]-Table1[[#This Row],[CALL RECEIVED TIME]]</f>
        <v>6.9444444444444475E-3</v>
      </c>
      <c r="G1924" s="17" t="s">
        <v>3635</v>
      </c>
      <c r="H1924" s="5" t="s">
        <v>128</v>
      </c>
      <c r="I1924" s="5" t="s">
        <v>250</v>
      </c>
      <c r="J1924" s="5" t="s">
        <v>38</v>
      </c>
      <c r="K1924" s="5" t="s">
        <v>1608</v>
      </c>
      <c r="L1924" s="17" t="s">
        <v>251</v>
      </c>
      <c r="M1924" s="17" t="s">
        <v>252</v>
      </c>
      <c r="N1924" s="5" t="s">
        <v>41</v>
      </c>
      <c r="O1924" s="5" t="s">
        <v>41</v>
      </c>
      <c r="P1924" s="3">
        <v>45486</v>
      </c>
      <c r="Q1924" s="3" t="str">
        <f>TEXT(Table1[[#This Row],[END DATE ]], "MMMM YYYY")</f>
        <v>July 2024</v>
      </c>
      <c r="R1924" s="4">
        <v>0.10416666666666667</v>
      </c>
      <c r="S1924" s="6">
        <f t="shared" si="93"/>
        <v>45486.083333333336</v>
      </c>
      <c r="T1924" s="6">
        <f t="shared" si="91"/>
        <v>45486.104166666664</v>
      </c>
      <c r="U1924" s="92">
        <f t="shared" si="92"/>
        <v>2.0833333328482695E-2</v>
      </c>
      <c r="V1924" s="2" t="s">
        <v>25</v>
      </c>
      <c r="W1924" s="2" t="s">
        <v>47</v>
      </c>
    </row>
    <row r="1925" spans="1:23" ht="18" customHeight="1" x14ac:dyDescent="0.25">
      <c r="A1925" s="107">
        <v>1925</v>
      </c>
      <c r="B1925" s="3">
        <v>45487</v>
      </c>
      <c r="C1925" s="3" t="str">
        <f>TEXT(Table1[[#This Row],[CALL DATE]], "mmm yyy")</f>
        <v>Jul 2024</v>
      </c>
      <c r="D1925" s="4">
        <v>0.30208333333333331</v>
      </c>
      <c r="E1925" s="4">
        <v>0.30555555555555552</v>
      </c>
      <c r="F1925" s="130">
        <f>Table1[[#This Row],[CALL 
ATTENDED 
TIME]]-Table1[[#This Row],[CALL RECEIVED TIME]]</f>
        <v>3.4722222222222099E-3</v>
      </c>
      <c r="G1925" s="17" t="s">
        <v>3680</v>
      </c>
      <c r="H1925" s="5" t="s">
        <v>376</v>
      </c>
      <c r="I1925" s="5" t="s">
        <v>377</v>
      </c>
      <c r="J1925" s="2" t="s">
        <v>443</v>
      </c>
      <c r="K1925" s="2" t="s">
        <v>55</v>
      </c>
      <c r="L1925" s="18" t="s">
        <v>1587</v>
      </c>
      <c r="M1925" s="57" t="s">
        <v>716</v>
      </c>
      <c r="N1925" s="63" t="s">
        <v>41</v>
      </c>
      <c r="O1925" s="2" t="s">
        <v>41</v>
      </c>
      <c r="P1925" s="3">
        <v>45487</v>
      </c>
      <c r="Q1925" s="3" t="str">
        <f>TEXT(Table1[[#This Row],[END DATE ]], "MMMM YYYY")</f>
        <v>July 2024</v>
      </c>
      <c r="R1925" s="4">
        <v>0.3125</v>
      </c>
      <c r="S1925" s="6">
        <f t="shared" si="93"/>
        <v>45487.302083333336</v>
      </c>
      <c r="T1925" s="6">
        <f t="shared" si="91"/>
        <v>45487.3125</v>
      </c>
      <c r="U1925" s="92">
        <f t="shared" si="92"/>
        <v>1.0416666664241347E-2</v>
      </c>
      <c r="V1925" s="2" t="s">
        <v>25</v>
      </c>
      <c r="W1925" s="10" t="s">
        <v>26</v>
      </c>
    </row>
    <row r="1926" spans="1:23" ht="18" customHeight="1" x14ac:dyDescent="0.25">
      <c r="A1926" s="107">
        <v>1926</v>
      </c>
      <c r="B1926" s="3">
        <v>45488</v>
      </c>
      <c r="C1926" s="3" t="str">
        <f>TEXT(Table1[[#This Row],[CALL DATE]], "mmm yyy")</f>
        <v>Jul 2024</v>
      </c>
      <c r="D1926" s="4">
        <v>0.14583333333333334</v>
      </c>
      <c r="E1926" s="4">
        <v>0.15277777777777776</v>
      </c>
      <c r="F1926" s="130">
        <f>Table1[[#This Row],[CALL 
ATTENDED 
TIME]]-Table1[[#This Row],[CALL RECEIVED TIME]]</f>
        <v>6.9444444444444198E-3</v>
      </c>
      <c r="G1926" s="17" t="s">
        <v>3641</v>
      </c>
      <c r="H1926" s="5" t="s">
        <v>36</v>
      </c>
      <c r="I1926" s="5" t="s">
        <v>161</v>
      </c>
      <c r="J1926" s="5" t="s">
        <v>38</v>
      </c>
      <c r="K1926" s="2" t="s">
        <v>162</v>
      </c>
      <c r="L1926" s="17" t="s">
        <v>22</v>
      </c>
      <c r="M1926" s="17" t="s">
        <v>254</v>
      </c>
      <c r="N1926" s="5" t="s">
        <v>3321</v>
      </c>
      <c r="O1926" s="5" t="s">
        <v>41</v>
      </c>
      <c r="P1926" s="3">
        <v>45488</v>
      </c>
      <c r="Q1926" s="3" t="str">
        <f>TEXT(Table1[[#This Row],[END DATE ]], "MMMM YYYY")</f>
        <v>July 2024</v>
      </c>
      <c r="R1926" s="4">
        <v>0.16319444444444445</v>
      </c>
      <c r="S1926" s="6">
        <f t="shared" si="93"/>
        <v>45488.145833333336</v>
      </c>
      <c r="T1926" s="6">
        <f t="shared" si="91"/>
        <v>45488.163194444445</v>
      </c>
      <c r="U1926" s="92">
        <f t="shared" si="92"/>
        <v>1.7361111109494232E-2</v>
      </c>
      <c r="V1926" s="2" t="s">
        <v>25</v>
      </c>
      <c r="W1926" s="2" t="s">
        <v>42</v>
      </c>
    </row>
    <row r="1927" spans="1:23" ht="18" customHeight="1" x14ac:dyDescent="0.25">
      <c r="A1927" s="107">
        <v>1927</v>
      </c>
      <c r="B1927" s="3">
        <v>45489</v>
      </c>
      <c r="C1927" s="3" t="str">
        <f>TEXT(Table1[[#This Row],[CALL DATE]], "mmm yyy")</f>
        <v>Jul 2024</v>
      </c>
      <c r="D1927" s="4">
        <v>0.22222222222222221</v>
      </c>
      <c r="E1927" s="4">
        <v>0.22916666666666666</v>
      </c>
      <c r="F1927" s="130">
        <f>Table1[[#This Row],[CALL 
ATTENDED 
TIME]]-Table1[[#This Row],[CALL RECEIVED TIME]]</f>
        <v>6.9444444444444475E-3</v>
      </c>
      <c r="G1927" s="17" t="s">
        <v>3641</v>
      </c>
      <c r="H1927" s="5" t="s">
        <v>36</v>
      </c>
      <c r="I1927" s="5" t="s">
        <v>37</v>
      </c>
      <c r="J1927" s="2" t="s">
        <v>21</v>
      </c>
      <c r="K1927" s="2" t="s">
        <v>162</v>
      </c>
      <c r="L1927" s="18" t="s">
        <v>1516</v>
      </c>
      <c r="M1927" s="18" t="s">
        <v>1588</v>
      </c>
      <c r="N1927" s="2" t="s">
        <v>41</v>
      </c>
      <c r="O1927" s="2" t="s">
        <v>41</v>
      </c>
      <c r="P1927" s="3">
        <v>45489</v>
      </c>
      <c r="Q1927" s="3" t="str">
        <f>TEXT(Table1[[#This Row],[END DATE ]], "MMMM YYYY")</f>
        <v>July 2024</v>
      </c>
      <c r="R1927" s="4">
        <v>0.2361111111111111</v>
      </c>
      <c r="S1927" s="6">
        <f t="shared" si="93"/>
        <v>45489.222222222219</v>
      </c>
      <c r="T1927" s="6">
        <f t="shared" ref="T1927:T1990" si="94">P1927+R1927</f>
        <v>45489.236111111109</v>
      </c>
      <c r="U1927" s="92">
        <f t="shared" ref="U1927:U1990" si="95">T1927-S1927</f>
        <v>1.3888888890505768E-2</v>
      </c>
      <c r="V1927" s="2" t="s">
        <v>25</v>
      </c>
      <c r="W1927" s="2" t="s">
        <v>42</v>
      </c>
    </row>
    <row r="1928" spans="1:23" ht="18" customHeight="1" x14ac:dyDescent="0.25">
      <c r="A1928" s="107">
        <v>1928</v>
      </c>
      <c r="B1928" s="3">
        <v>45489</v>
      </c>
      <c r="C1928" s="3" t="str">
        <f>TEXT(Table1[[#This Row],[CALL DATE]], "mmm yyy")</f>
        <v>Jul 2024</v>
      </c>
      <c r="D1928" s="4">
        <v>0.625</v>
      </c>
      <c r="E1928" s="4">
        <v>0.63541666666666663</v>
      </c>
      <c r="F1928" s="130">
        <f>Table1[[#This Row],[CALL 
ATTENDED 
TIME]]-Table1[[#This Row],[CALL RECEIVED TIME]]</f>
        <v>1.041666666666663E-2</v>
      </c>
      <c r="G1928" s="17" t="s">
        <v>3659</v>
      </c>
      <c r="H1928" s="5" t="s">
        <v>121</v>
      </c>
      <c r="I1928" s="5" t="s">
        <v>1589</v>
      </c>
      <c r="J1928" s="5" t="s">
        <v>77</v>
      </c>
      <c r="K1928" s="5" t="s">
        <v>45</v>
      </c>
      <c r="L1928" s="18" t="s">
        <v>1590</v>
      </c>
      <c r="M1928" s="18" t="s">
        <v>112</v>
      </c>
      <c r="N1928" s="63" t="s">
        <v>41</v>
      </c>
      <c r="O1928" s="2" t="s">
        <v>41</v>
      </c>
      <c r="P1928" s="3">
        <v>45489</v>
      </c>
      <c r="Q1928" s="3" t="str">
        <f>TEXT(Table1[[#This Row],[END DATE ]], "MMMM YYYY")</f>
        <v>July 2024</v>
      </c>
      <c r="R1928" s="4">
        <v>0.64930555555555558</v>
      </c>
      <c r="S1928" s="6">
        <f t="shared" si="93"/>
        <v>45489.625</v>
      </c>
      <c r="T1928" s="6">
        <f t="shared" si="94"/>
        <v>45489.649305555555</v>
      </c>
      <c r="U1928" s="92">
        <f t="shared" si="95"/>
        <v>2.4305555554747116E-2</v>
      </c>
      <c r="V1928" s="2" t="s">
        <v>25</v>
      </c>
      <c r="W1928" s="10" t="s">
        <v>26</v>
      </c>
    </row>
    <row r="1929" spans="1:23" ht="18" customHeight="1" x14ac:dyDescent="0.25">
      <c r="A1929" s="107">
        <v>1929</v>
      </c>
      <c r="B1929" s="3">
        <v>45489</v>
      </c>
      <c r="C1929" s="3" t="str">
        <f>TEXT(Table1[[#This Row],[CALL DATE]], "mmm yyy")</f>
        <v>Jul 2024</v>
      </c>
      <c r="D1929" s="4">
        <v>0.33333333333333331</v>
      </c>
      <c r="E1929" s="4">
        <v>0.34027777777777779</v>
      </c>
      <c r="F1929" s="130">
        <f>Table1[[#This Row],[CALL 
ATTENDED 
TIME]]-Table1[[#This Row],[CALL RECEIVED TIME]]</f>
        <v>6.9444444444444753E-3</v>
      </c>
      <c r="G1929" s="17" t="s">
        <v>3379</v>
      </c>
      <c r="H1929" s="5" t="s">
        <v>1591</v>
      </c>
      <c r="I1929" s="5" t="s">
        <v>1592</v>
      </c>
      <c r="J1929" s="5" t="s">
        <v>77</v>
      </c>
      <c r="K1929" s="2" t="s">
        <v>111</v>
      </c>
      <c r="L1929" s="18" t="s">
        <v>1593</v>
      </c>
      <c r="M1929" s="18" t="s">
        <v>1594</v>
      </c>
      <c r="N1929" s="63" t="s">
        <v>41</v>
      </c>
      <c r="O1929" s="2" t="s">
        <v>41</v>
      </c>
      <c r="P1929" s="3">
        <v>45489</v>
      </c>
      <c r="Q1929" s="3" t="str">
        <f>TEXT(Table1[[#This Row],[END DATE ]], "MMMM YYYY")</f>
        <v>July 2024</v>
      </c>
      <c r="R1929" s="4">
        <v>0.35138888888888886</v>
      </c>
      <c r="S1929" s="6">
        <f t="shared" si="93"/>
        <v>45489.333333333336</v>
      </c>
      <c r="T1929" s="6">
        <f t="shared" si="94"/>
        <v>45489.351388888892</v>
      </c>
      <c r="U1929" s="92">
        <f t="shared" si="95"/>
        <v>1.8055555556202307E-2</v>
      </c>
      <c r="V1929" s="2" t="s">
        <v>25</v>
      </c>
      <c r="W1929" s="10" t="s">
        <v>26</v>
      </c>
    </row>
    <row r="1930" spans="1:23" ht="18" customHeight="1" x14ac:dyDescent="0.25">
      <c r="A1930" s="107">
        <v>1930</v>
      </c>
      <c r="B1930" s="3">
        <v>45489</v>
      </c>
      <c r="C1930" s="3" t="str">
        <f>TEXT(Table1[[#This Row],[CALL DATE]], "mmm yyy")</f>
        <v>Jul 2024</v>
      </c>
      <c r="D1930" s="4">
        <v>0.83333333333333337</v>
      </c>
      <c r="E1930" s="4">
        <v>0.83680555555555547</v>
      </c>
      <c r="F1930" s="130">
        <f>Table1[[#This Row],[CALL 
ATTENDED 
TIME]]-Table1[[#This Row],[CALL RECEIVED TIME]]</f>
        <v>3.4722222222220989E-3</v>
      </c>
      <c r="G1930" s="17" t="s">
        <v>3680</v>
      </c>
      <c r="H1930" s="5" t="s">
        <v>376</v>
      </c>
      <c r="I1930" s="5" t="s">
        <v>377</v>
      </c>
      <c r="J1930" s="2" t="s">
        <v>171</v>
      </c>
      <c r="K1930" s="2" t="s">
        <v>55</v>
      </c>
      <c r="L1930" s="18" t="s">
        <v>1595</v>
      </c>
      <c r="M1930" s="18" t="s">
        <v>1596</v>
      </c>
      <c r="N1930" s="2" t="s">
        <v>1597</v>
      </c>
      <c r="O1930" s="2" t="s">
        <v>41</v>
      </c>
      <c r="P1930" s="3">
        <v>45489</v>
      </c>
      <c r="Q1930" s="3" t="str">
        <f>TEXT(Table1[[#This Row],[END DATE ]], "MMMM YYYY")</f>
        <v>July 2024</v>
      </c>
      <c r="R1930" s="4">
        <v>0.89583333333333337</v>
      </c>
      <c r="S1930" s="6">
        <f t="shared" si="93"/>
        <v>45489.833333333336</v>
      </c>
      <c r="T1930" s="6">
        <f t="shared" si="94"/>
        <v>45489.895833333336</v>
      </c>
      <c r="U1930" s="92">
        <f t="shared" si="95"/>
        <v>6.25E-2</v>
      </c>
      <c r="V1930" s="2" t="s">
        <v>25</v>
      </c>
      <c r="W1930" s="10" t="s">
        <v>26</v>
      </c>
    </row>
    <row r="1931" spans="1:23" ht="18" customHeight="1" x14ac:dyDescent="0.25">
      <c r="A1931" s="107">
        <v>1931</v>
      </c>
      <c r="B1931" s="3">
        <v>45489</v>
      </c>
      <c r="C1931" s="3" t="str">
        <f>TEXT(Table1[[#This Row],[CALL DATE]], "mmm yyy")</f>
        <v>Jul 2024</v>
      </c>
      <c r="D1931" s="4">
        <v>0.60416666666666663</v>
      </c>
      <c r="E1931" s="4">
        <v>0.61458333333333337</v>
      </c>
      <c r="F1931" s="130">
        <f>Table1[[#This Row],[CALL 
ATTENDED 
TIME]]-Table1[[#This Row],[CALL RECEIVED TIME]]</f>
        <v>1.0416666666666741E-2</v>
      </c>
      <c r="G1931" s="17" t="s">
        <v>3627</v>
      </c>
      <c r="H1931" s="5" t="s">
        <v>128</v>
      </c>
      <c r="I1931" s="5" t="s">
        <v>250</v>
      </c>
      <c r="J1931" s="5" t="s">
        <v>54</v>
      </c>
      <c r="K1931" s="5" t="s">
        <v>1608</v>
      </c>
      <c r="L1931" s="18" t="s">
        <v>583</v>
      </c>
      <c r="M1931" s="18" t="s">
        <v>1598</v>
      </c>
      <c r="N1931" s="5" t="s">
        <v>41</v>
      </c>
      <c r="O1931" s="5" t="s">
        <v>41</v>
      </c>
      <c r="P1931" s="3">
        <v>45489</v>
      </c>
      <c r="Q1931" s="3" t="str">
        <f>TEXT(Table1[[#This Row],[END DATE ]], "MMMM YYYY")</f>
        <v>July 2024</v>
      </c>
      <c r="R1931" s="4">
        <v>0.64583333333333337</v>
      </c>
      <c r="S1931" s="6">
        <f t="shared" si="93"/>
        <v>45489.604166666664</v>
      </c>
      <c r="T1931" s="6">
        <f t="shared" si="94"/>
        <v>45489.645833333336</v>
      </c>
      <c r="U1931" s="92">
        <f t="shared" si="95"/>
        <v>4.1666666671517305E-2</v>
      </c>
      <c r="V1931" s="2" t="s">
        <v>25</v>
      </c>
      <c r="W1931" s="2" t="s">
        <v>47</v>
      </c>
    </row>
    <row r="1932" spans="1:23" ht="18" customHeight="1" x14ac:dyDescent="0.25">
      <c r="A1932" s="107">
        <v>1932</v>
      </c>
      <c r="B1932" s="3">
        <v>45489</v>
      </c>
      <c r="C1932" s="3" t="str">
        <f>TEXT(Table1[[#This Row],[CALL DATE]], "mmm yyy")</f>
        <v>Jul 2024</v>
      </c>
      <c r="D1932" s="4">
        <v>0.4375</v>
      </c>
      <c r="E1932" s="4">
        <v>0.44097222222222227</v>
      </c>
      <c r="F1932" s="130">
        <f>Table1[[#This Row],[CALL 
ATTENDED 
TIME]]-Table1[[#This Row],[CALL RECEIVED TIME]]</f>
        <v>3.4722222222222654E-3</v>
      </c>
      <c r="G1932" s="17" t="s">
        <v>3639</v>
      </c>
      <c r="H1932" s="5" t="s">
        <v>3361</v>
      </c>
      <c r="I1932" s="5" t="s">
        <v>245</v>
      </c>
      <c r="J1932" s="2" t="s">
        <v>443</v>
      </c>
      <c r="K1932" s="2" t="s">
        <v>111</v>
      </c>
      <c r="L1932" s="57" t="s">
        <v>22</v>
      </c>
      <c r="M1932" s="57" t="s">
        <v>716</v>
      </c>
      <c r="N1932" s="9" t="s">
        <v>159</v>
      </c>
      <c r="O1932" s="9" t="s">
        <v>41</v>
      </c>
      <c r="P1932" s="3">
        <v>45489</v>
      </c>
      <c r="Q1932" s="3" t="str">
        <f>TEXT(Table1[[#This Row],[END DATE ]], "MMMM YYYY")</f>
        <v>July 2024</v>
      </c>
      <c r="R1932" s="4">
        <v>0.44444444444444442</v>
      </c>
      <c r="S1932" s="6">
        <f t="shared" si="93"/>
        <v>45489.4375</v>
      </c>
      <c r="T1932" s="6">
        <f t="shared" si="94"/>
        <v>45489.444444444445</v>
      </c>
      <c r="U1932" s="92">
        <f t="shared" si="95"/>
        <v>6.9444444452528842E-3</v>
      </c>
      <c r="V1932" s="2" t="s">
        <v>25</v>
      </c>
      <c r="W1932" s="2" t="s">
        <v>42</v>
      </c>
    </row>
    <row r="1933" spans="1:23" ht="18" customHeight="1" x14ac:dyDescent="0.25">
      <c r="A1933" s="107">
        <v>1933</v>
      </c>
      <c r="B1933" s="3">
        <v>45490</v>
      </c>
      <c r="C1933" s="3" t="str">
        <f>TEXT(Table1[[#This Row],[CALL DATE]], "mmm yyy")</f>
        <v>Jul 2024</v>
      </c>
      <c r="D1933" s="4">
        <v>0.875</v>
      </c>
      <c r="E1933" s="4">
        <v>0.87847222222222221</v>
      </c>
      <c r="F1933" s="130">
        <f>Table1[[#This Row],[CALL 
ATTENDED 
TIME]]-Table1[[#This Row],[CALL RECEIVED TIME]]</f>
        <v>3.4722222222222099E-3</v>
      </c>
      <c r="G1933" s="18" t="s">
        <v>3633</v>
      </c>
      <c r="H1933" s="2" t="s">
        <v>477</v>
      </c>
      <c r="I1933" s="2" t="s">
        <v>636</v>
      </c>
      <c r="J1933" s="2" t="s">
        <v>21</v>
      </c>
      <c r="K1933" s="5" t="s">
        <v>141</v>
      </c>
      <c r="L1933" s="18" t="s">
        <v>3417</v>
      </c>
      <c r="M1933" s="18" t="s">
        <v>1599</v>
      </c>
      <c r="N1933" s="2" t="s">
        <v>3334</v>
      </c>
      <c r="O1933" s="2" t="s">
        <v>41</v>
      </c>
      <c r="P1933" s="3">
        <v>45490</v>
      </c>
      <c r="Q1933" s="3" t="str">
        <f>TEXT(Table1[[#This Row],[END DATE ]], "MMMM YYYY")</f>
        <v>July 2024</v>
      </c>
      <c r="R1933" s="4">
        <v>0.89583333333333337</v>
      </c>
      <c r="S1933" s="6">
        <f t="shared" si="93"/>
        <v>45490.875</v>
      </c>
      <c r="T1933" s="6">
        <f t="shared" si="94"/>
        <v>45490.895833333336</v>
      </c>
      <c r="U1933" s="92">
        <f t="shared" si="95"/>
        <v>2.0833333335758653E-2</v>
      </c>
      <c r="V1933" s="2" t="s">
        <v>25</v>
      </c>
      <c r="W1933" s="2" t="s">
        <v>47</v>
      </c>
    </row>
    <row r="1934" spans="1:23" ht="18" customHeight="1" x14ac:dyDescent="0.25">
      <c r="A1934" s="107">
        <v>1934</v>
      </c>
      <c r="B1934" s="3">
        <v>45490</v>
      </c>
      <c r="C1934" s="3" t="str">
        <f>TEXT(Table1[[#This Row],[CALL DATE]], "mmm yyy")</f>
        <v>Jul 2024</v>
      </c>
      <c r="D1934" s="4">
        <v>0.92361111111111116</v>
      </c>
      <c r="E1934" s="4">
        <v>0.92638888888888893</v>
      </c>
      <c r="F1934" s="130">
        <f>Table1[[#This Row],[CALL 
ATTENDED 
TIME]]-Table1[[#This Row],[CALL RECEIVED TIME]]</f>
        <v>2.7777777777777679E-3</v>
      </c>
      <c r="G1934" s="32" t="s">
        <v>3676</v>
      </c>
      <c r="H1934" s="7" t="s">
        <v>43</v>
      </c>
      <c r="I1934" s="7" t="s">
        <v>234</v>
      </c>
      <c r="J1934" s="2" t="s">
        <v>21</v>
      </c>
      <c r="K1934" s="5" t="s">
        <v>88</v>
      </c>
      <c r="L1934" s="18" t="s">
        <v>1600</v>
      </c>
      <c r="M1934" s="18" t="s">
        <v>1601</v>
      </c>
      <c r="N1934" s="2" t="s">
        <v>3322</v>
      </c>
      <c r="O1934" s="2" t="s">
        <v>41</v>
      </c>
      <c r="P1934" s="3">
        <v>45490</v>
      </c>
      <c r="Q1934" s="3" t="str">
        <f>TEXT(Table1[[#This Row],[END DATE ]], "MMMM YYYY")</f>
        <v>July 2024</v>
      </c>
      <c r="R1934" s="4">
        <v>0.9375</v>
      </c>
      <c r="S1934" s="6">
        <f t="shared" si="93"/>
        <v>45490.923611111109</v>
      </c>
      <c r="T1934" s="6">
        <f t="shared" si="94"/>
        <v>45490.9375</v>
      </c>
      <c r="U1934" s="92">
        <f t="shared" si="95"/>
        <v>1.3888888890505768E-2</v>
      </c>
      <c r="V1934" s="2" t="s">
        <v>25</v>
      </c>
      <c r="W1934" s="10" t="s">
        <v>26</v>
      </c>
    </row>
    <row r="1935" spans="1:23" ht="18" customHeight="1" x14ac:dyDescent="0.25">
      <c r="A1935" s="107">
        <v>1935</v>
      </c>
      <c r="B1935" s="3">
        <v>45490</v>
      </c>
      <c r="C1935" s="3" t="str">
        <f>TEXT(Table1[[#This Row],[CALL DATE]], "mmm yyy")</f>
        <v>Jul 2024</v>
      </c>
      <c r="D1935" s="4">
        <v>0.61111111111111116</v>
      </c>
      <c r="E1935" s="4">
        <v>0.61805555555555558</v>
      </c>
      <c r="F1935" s="130">
        <f>Table1[[#This Row],[CALL 
ATTENDED 
TIME]]-Table1[[#This Row],[CALL RECEIVED TIME]]</f>
        <v>6.9444444444444198E-3</v>
      </c>
      <c r="G1935" s="17" t="s">
        <v>3676</v>
      </c>
      <c r="H1935" s="5" t="s">
        <v>43</v>
      </c>
      <c r="I1935" s="5" t="s">
        <v>234</v>
      </c>
      <c r="J1935" s="5" t="s">
        <v>77</v>
      </c>
      <c r="K1935" s="5" t="s">
        <v>88</v>
      </c>
      <c r="L1935" s="18" t="s">
        <v>1602</v>
      </c>
      <c r="M1935" s="18" t="s">
        <v>1603</v>
      </c>
      <c r="N1935" s="2" t="s">
        <v>3322</v>
      </c>
      <c r="O1935" s="2" t="s">
        <v>41</v>
      </c>
      <c r="P1935" s="3">
        <v>45490</v>
      </c>
      <c r="Q1935" s="3" t="str">
        <f>TEXT(Table1[[#This Row],[END DATE ]], "MMMM YYYY")</f>
        <v>July 2024</v>
      </c>
      <c r="R1935" s="4">
        <v>0.62847222222222221</v>
      </c>
      <c r="S1935" s="6">
        <f t="shared" si="93"/>
        <v>45490.611111111109</v>
      </c>
      <c r="T1935" s="6">
        <f t="shared" si="94"/>
        <v>45490.628472222219</v>
      </c>
      <c r="U1935" s="92">
        <f t="shared" si="95"/>
        <v>1.7361111109494232E-2</v>
      </c>
      <c r="V1935" s="2" t="s">
        <v>25</v>
      </c>
      <c r="W1935" s="10" t="s">
        <v>26</v>
      </c>
    </row>
    <row r="1936" spans="1:23" ht="18" customHeight="1" x14ac:dyDescent="0.25">
      <c r="A1936" s="107">
        <v>1936</v>
      </c>
      <c r="B1936" s="3">
        <v>45490</v>
      </c>
      <c r="C1936" s="3" t="str">
        <f>TEXT(Table1[[#This Row],[CALL DATE]], "mmm yyy")</f>
        <v>Jul 2024</v>
      </c>
      <c r="D1936" s="4">
        <v>0.73611111111111116</v>
      </c>
      <c r="E1936" s="4">
        <v>0.73958333333333337</v>
      </c>
      <c r="F1936" s="130">
        <f>Table1[[#This Row],[CALL 
ATTENDED 
TIME]]-Table1[[#This Row],[CALL RECEIVED TIME]]</f>
        <v>3.4722222222222099E-3</v>
      </c>
      <c r="G1936" s="24" t="s">
        <v>3494</v>
      </c>
      <c r="H1936" s="8" t="s">
        <v>156</v>
      </c>
      <c r="I1936" s="8" t="s">
        <v>31</v>
      </c>
      <c r="J1936" s="2" t="s">
        <v>443</v>
      </c>
      <c r="K1936" s="5" t="s">
        <v>1608</v>
      </c>
      <c r="L1936" s="57" t="s">
        <v>1464</v>
      </c>
      <c r="M1936" s="57" t="s">
        <v>1465</v>
      </c>
      <c r="N1936" s="9" t="s">
        <v>159</v>
      </c>
      <c r="O1936" s="2" t="s">
        <v>41</v>
      </c>
      <c r="P1936" s="3">
        <v>45490</v>
      </c>
      <c r="Q1936" s="3" t="str">
        <f>TEXT(Table1[[#This Row],[END DATE ]], "MMMM YYYY")</f>
        <v>July 2024</v>
      </c>
      <c r="R1936" s="4">
        <v>0.74305555555555547</v>
      </c>
      <c r="S1936" s="6">
        <f t="shared" si="93"/>
        <v>45490.736111111109</v>
      </c>
      <c r="T1936" s="6">
        <f t="shared" si="94"/>
        <v>45490.743055555555</v>
      </c>
      <c r="U1936" s="92">
        <f t="shared" si="95"/>
        <v>6.9444444452528842E-3</v>
      </c>
      <c r="V1936" s="2" t="s">
        <v>25</v>
      </c>
      <c r="W1936" s="10" t="s">
        <v>26</v>
      </c>
    </row>
    <row r="1937" spans="1:23" ht="18" customHeight="1" x14ac:dyDescent="0.25">
      <c r="A1937" s="107">
        <v>1937</v>
      </c>
      <c r="B1937" s="3">
        <v>45490</v>
      </c>
      <c r="C1937" s="3" t="str">
        <f>TEXT(Table1[[#This Row],[CALL DATE]], "mmm yyy")</f>
        <v>Jul 2024</v>
      </c>
      <c r="D1937" s="4">
        <v>0.46875</v>
      </c>
      <c r="E1937" s="4">
        <v>0.47222222222222227</v>
      </c>
      <c r="F1937" s="130">
        <f>Table1[[#This Row],[CALL 
ATTENDED 
TIME]]-Table1[[#This Row],[CALL RECEIVED TIME]]</f>
        <v>3.4722222222222654E-3</v>
      </c>
      <c r="G1937" s="18" t="s">
        <v>18</v>
      </c>
      <c r="H1937" s="2" t="s">
        <v>19</v>
      </c>
      <c r="I1937" s="2" t="s">
        <v>20</v>
      </c>
      <c r="J1937" s="5" t="s">
        <v>38</v>
      </c>
      <c r="K1937" s="5" t="s">
        <v>45</v>
      </c>
      <c r="L1937" s="17" t="s">
        <v>22</v>
      </c>
      <c r="M1937" s="17" t="s">
        <v>280</v>
      </c>
      <c r="N1937" s="63" t="s">
        <v>41</v>
      </c>
      <c r="O1937" s="2" t="s">
        <v>41</v>
      </c>
      <c r="P1937" s="3">
        <v>45490</v>
      </c>
      <c r="Q1937" s="3" t="str">
        <f>TEXT(Table1[[#This Row],[END DATE ]], "MMMM YYYY")</f>
        <v>July 2024</v>
      </c>
      <c r="R1937" s="4">
        <v>0.47916666666666669</v>
      </c>
      <c r="S1937" s="6">
        <f t="shared" si="93"/>
        <v>45490.46875</v>
      </c>
      <c r="T1937" s="6">
        <f t="shared" si="94"/>
        <v>45490.479166666664</v>
      </c>
      <c r="U1937" s="92">
        <f t="shared" si="95"/>
        <v>1.0416666664241347E-2</v>
      </c>
      <c r="V1937" s="2" t="s">
        <v>25</v>
      </c>
      <c r="W1937" s="10" t="s">
        <v>26</v>
      </c>
    </row>
    <row r="1938" spans="1:23" ht="18" customHeight="1" x14ac:dyDescent="0.25">
      <c r="A1938" s="107">
        <v>1938</v>
      </c>
      <c r="B1938" s="3">
        <v>45491</v>
      </c>
      <c r="C1938" s="3" t="str">
        <f>TEXT(Table1[[#This Row],[CALL DATE]], "mmm yyy")</f>
        <v>Jul 2024</v>
      </c>
      <c r="D1938" s="4">
        <v>4.1666666666666664E-2</v>
      </c>
      <c r="E1938" s="4">
        <v>4.4444444444444446E-2</v>
      </c>
      <c r="F1938" s="130">
        <f>Table1[[#This Row],[CALL 
ATTENDED 
TIME]]-Table1[[#This Row],[CALL RECEIVED TIME]]</f>
        <v>2.7777777777777818E-3</v>
      </c>
      <c r="G1938" s="24" t="s">
        <v>3497</v>
      </c>
      <c r="H1938" s="8" t="s">
        <v>998</v>
      </c>
      <c r="I1938" s="8" t="s">
        <v>1062</v>
      </c>
      <c r="J1938" s="2" t="s">
        <v>21</v>
      </c>
      <c r="K1938" s="2" t="s">
        <v>179</v>
      </c>
      <c r="L1938" s="18" t="s">
        <v>1604</v>
      </c>
      <c r="M1938" s="18" t="s">
        <v>1605</v>
      </c>
      <c r="N1938" s="63" t="s">
        <v>41</v>
      </c>
      <c r="O1938" s="2" t="s">
        <v>41</v>
      </c>
      <c r="P1938" s="3">
        <v>45491</v>
      </c>
      <c r="Q1938" s="3" t="str">
        <f>TEXT(Table1[[#This Row],[END DATE ]], "MMMM YYYY")</f>
        <v>July 2024</v>
      </c>
      <c r="R1938" s="4">
        <v>0.22916666666666666</v>
      </c>
      <c r="S1938" s="6">
        <f t="shared" si="93"/>
        <v>45491.041666666664</v>
      </c>
      <c r="T1938" s="6">
        <f t="shared" si="94"/>
        <v>45491.229166666664</v>
      </c>
      <c r="U1938" s="92">
        <f t="shared" si="95"/>
        <v>0.1875</v>
      </c>
      <c r="V1938" s="2" t="s">
        <v>25</v>
      </c>
      <c r="W1938" s="10" t="s">
        <v>26</v>
      </c>
    </row>
    <row r="1939" spans="1:23" ht="18" customHeight="1" x14ac:dyDescent="0.25">
      <c r="A1939" s="107">
        <v>1939</v>
      </c>
      <c r="B1939" s="3">
        <v>45491</v>
      </c>
      <c r="C1939" s="3" t="str">
        <f>TEXT(Table1[[#This Row],[CALL DATE]], "mmm yyy")</f>
        <v>Jul 2024</v>
      </c>
      <c r="D1939" s="4">
        <v>0.20833333333333334</v>
      </c>
      <c r="E1939" s="4">
        <v>0.20972222222222223</v>
      </c>
      <c r="F1939" s="130">
        <f>Table1[[#This Row],[CALL 
ATTENDED 
TIME]]-Table1[[#This Row],[CALL RECEIVED TIME]]</f>
        <v>1.388888888888884E-3</v>
      </c>
      <c r="G1939" s="17" t="s">
        <v>585</v>
      </c>
      <c r="H1939" s="5" t="s">
        <v>139</v>
      </c>
      <c r="I1939" s="5" t="s">
        <v>1606</v>
      </c>
      <c r="J1939" s="2" t="s">
        <v>21</v>
      </c>
      <c r="K1939" s="2" t="s">
        <v>162</v>
      </c>
      <c r="L1939" s="18" t="s">
        <v>1516</v>
      </c>
      <c r="M1939" s="18" t="s">
        <v>1607</v>
      </c>
      <c r="N1939" s="2" t="s">
        <v>270</v>
      </c>
      <c r="O1939" s="2" t="s">
        <v>41</v>
      </c>
      <c r="P1939" s="3">
        <v>45491</v>
      </c>
      <c r="Q1939" s="3" t="str">
        <f>TEXT(Table1[[#This Row],[END DATE ]], "MMMM YYYY")</f>
        <v>July 2024</v>
      </c>
      <c r="R1939" s="4">
        <v>0.22916666666666666</v>
      </c>
      <c r="S1939" s="6">
        <f t="shared" si="93"/>
        <v>45491.208333333336</v>
      </c>
      <c r="T1939" s="6">
        <f t="shared" si="94"/>
        <v>45491.229166666664</v>
      </c>
      <c r="U1939" s="92">
        <f t="shared" si="95"/>
        <v>2.0833333328482695E-2</v>
      </c>
      <c r="V1939" s="2" t="s">
        <v>25</v>
      </c>
      <c r="W1939" s="2" t="s">
        <v>42</v>
      </c>
    </row>
    <row r="1940" spans="1:23" ht="18" customHeight="1" x14ac:dyDescent="0.25">
      <c r="A1940" s="107">
        <v>1940</v>
      </c>
      <c r="B1940" s="3">
        <v>45491</v>
      </c>
      <c r="C1940" s="3" t="str">
        <f>TEXT(Table1[[#This Row],[CALL DATE]], "mmm yyy")</f>
        <v>Jul 2024</v>
      </c>
      <c r="D1940" s="4">
        <v>0.3125</v>
      </c>
      <c r="E1940" s="4">
        <v>0.31597222222222221</v>
      </c>
      <c r="F1940" s="130">
        <f>Table1[[#This Row],[CALL 
ATTENDED 
TIME]]-Table1[[#This Row],[CALL RECEIVED TIME]]</f>
        <v>3.4722222222222099E-3</v>
      </c>
      <c r="G1940" s="17" t="s">
        <v>3627</v>
      </c>
      <c r="H1940" s="5" t="s">
        <v>132</v>
      </c>
      <c r="I1940" s="5" t="s">
        <v>712</v>
      </c>
      <c r="J1940" s="5" t="s">
        <v>77</v>
      </c>
      <c r="K1940" s="5" t="s">
        <v>1608</v>
      </c>
      <c r="L1940" s="18" t="s">
        <v>1609</v>
      </c>
      <c r="M1940" s="18" t="s">
        <v>1610</v>
      </c>
      <c r="N1940" s="56" t="s">
        <v>41</v>
      </c>
      <c r="O1940" s="56" t="s">
        <v>41</v>
      </c>
      <c r="P1940" s="3">
        <v>45491</v>
      </c>
      <c r="Q1940" s="3" t="str">
        <f>TEXT(Table1[[#This Row],[END DATE ]], "MMMM YYYY")</f>
        <v>July 2024</v>
      </c>
      <c r="R1940" s="4">
        <v>0.33333333333333331</v>
      </c>
      <c r="S1940" s="6">
        <f t="shared" si="93"/>
        <v>45491.3125</v>
      </c>
      <c r="T1940" s="6">
        <f t="shared" si="94"/>
        <v>45491.333333333336</v>
      </c>
      <c r="U1940" s="92">
        <f t="shared" si="95"/>
        <v>2.0833333335758653E-2</v>
      </c>
      <c r="V1940" s="2" t="s">
        <v>25</v>
      </c>
      <c r="W1940" s="2" t="s">
        <v>47</v>
      </c>
    </row>
    <row r="1941" spans="1:23" ht="18" customHeight="1" x14ac:dyDescent="0.25">
      <c r="A1941" s="107">
        <v>1941</v>
      </c>
      <c r="B1941" s="3">
        <v>45491</v>
      </c>
      <c r="C1941" s="3" t="str">
        <f>TEXT(Table1[[#This Row],[CALL DATE]], "mmm yyy")</f>
        <v>Jul 2024</v>
      </c>
      <c r="D1941" s="4">
        <v>0.5</v>
      </c>
      <c r="E1941" s="4">
        <v>0.50347222222222221</v>
      </c>
      <c r="F1941" s="130">
        <f>Table1[[#This Row],[CALL 
ATTENDED 
TIME]]-Table1[[#This Row],[CALL RECEIVED TIME]]</f>
        <v>3.4722222222222099E-3</v>
      </c>
      <c r="G1941" s="17" t="s">
        <v>3682</v>
      </c>
      <c r="H1941" s="5" t="s">
        <v>116</v>
      </c>
      <c r="I1941" s="5" t="s">
        <v>434</v>
      </c>
      <c r="J1941" s="2" t="s">
        <v>443</v>
      </c>
      <c r="K1941" s="5" t="s">
        <v>50</v>
      </c>
      <c r="L1941" s="57" t="s">
        <v>22</v>
      </c>
      <c r="M1941" s="57" t="s">
        <v>716</v>
      </c>
      <c r="N1941" s="63" t="s">
        <v>41</v>
      </c>
      <c r="O1941" s="2" t="s">
        <v>41</v>
      </c>
      <c r="P1941" s="3">
        <v>45491</v>
      </c>
      <c r="Q1941" s="3" t="str">
        <f>TEXT(Table1[[#This Row],[END DATE ]], "MMMM YYYY")</f>
        <v>July 2024</v>
      </c>
      <c r="R1941" s="4">
        <v>0.50694444444444442</v>
      </c>
      <c r="S1941" s="6">
        <f t="shared" si="93"/>
        <v>45491.5</v>
      </c>
      <c r="T1941" s="6">
        <f t="shared" si="94"/>
        <v>45491.506944444445</v>
      </c>
      <c r="U1941" s="92">
        <f t="shared" si="95"/>
        <v>6.9444444452528842E-3</v>
      </c>
      <c r="V1941" s="2" t="s">
        <v>25</v>
      </c>
      <c r="W1941" s="10" t="s">
        <v>26</v>
      </c>
    </row>
    <row r="1942" spans="1:23" ht="18" customHeight="1" x14ac:dyDescent="0.25">
      <c r="A1942" s="107">
        <v>1942</v>
      </c>
      <c r="B1942" s="3">
        <v>45492</v>
      </c>
      <c r="C1942" s="3" t="str">
        <f>TEXT(Table1[[#This Row],[CALL DATE]], "mmm yyy")</f>
        <v>Jul 2024</v>
      </c>
      <c r="D1942" s="4">
        <v>0.67708333333333337</v>
      </c>
      <c r="E1942" s="4">
        <v>0.68055555555555558</v>
      </c>
      <c r="F1942" s="130">
        <f>Table1[[#This Row],[CALL 
ATTENDED 
TIME]]-Table1[[#This Row],[CALL RECEIVED TIME]]</f>
        <v>3.4722222222222099E-3</v>
      </c>
      <c r="G1942" s="17" t="s">
        <v>115</v>
      </c>
      <c r="H1942" s="5" t="s">
        <v>116</v>
      </c>
      <c r="I1942" s="5" t="s">
        <v>117</v>
      </c>
      <c r="J1942" s="5" t="s">
        <v>77</v>
      </c>
      <c r="K1942" s="5" t="s">
        <v>45</v>
      </c>
      <c r="L1942" s="18" t="s">
        <v>1611</v>
      </c>
      <c r="M1942" s="18" t="s">
        <v>1612</v>
      </c>
      <c r="N1942" s="56" t="s">
        <v>41</v>
      </c>
      <c r="O1942" s="56" t="s">
        <v>41</v>
      </c>
      <c r="P1942" s="3">
        <v>45492</v>
      </c>
      <c r="Q1942" s="3" t="str">
        <f>TEXT(Table1[[#This Row],[END DATE ]], "MMMM YYYY")</f>
        <v>July 2024</v>
      </c>
      <c r="R1942" s="4">
        <v>0.69791666666666663</v>
      </c>
      <c r="S1942" s="6">
        <f t="shared" si="93"/>
        <v>45492.677083333336</v>
      </c>
      <c r="T1942" s="6">
        <f t="shared" si="94"/>
        <v>45492.697916666664</v>
      </c>
      <c r="U1942" s="92">
        <f t="shared" si="95"/>
        <v>2.0833333328482695E-2</v>
      </c>
      <c r="V1942" s="2" t="s">
        <v>25</v>
      </c>
      <c r="W1942" s="2" t="s">
        <v>47</v>
      </c>
    </row>
    <row r="1943" spans="1:23" ht="18" customHeight="1" x14ac:dyDescent="0.25">
      <c r="A1943" s="107">
        <v>1943</v>
      </c>
      <c r="B1943" s="3">
        <v>45492</v>
      </c>
      <c r="C1943" s="3" t="str">
        <f>TEXT(Table1[[#This Row],[CALL DATE]], "mmm yyy")</f>
        <v>Jul 2024</v>
      </c>
      <c r="D1943" s="4">
        <v>0.625</v>
      </c>
      <c r="E1943" s="4">
        <v>0.62847222222222221</v>
      </c>
      <c r="F1943" s="130">
        <f>Table1[[#This Row],[CALL 
ATTENDED 
TIME]]-Table1[[#This Row],[CALL RECEIVED TIME]]</f>
        <v>3.4722222222222099E-3</v>
      </c>
      <c r="G1943" s="17" t="s">
        <v>3651</v>
      </c>
      <c r="H1943" s="5" t="s">
        <v>43</v>
      </c>
      <c r="I1943" s="5" t="s">
        <v>310</v>
      </c>
      <c r="J1943" s="2" t="s">
        <v>443</v>
      </c>
      <c r="K1943" s="5" t="s">
        <v>45</v>
      </c>
      <c r="L1943" s="57" t="s">
        <v>1467</v>
      </c>
      <c r="M1943" s="57" t="s">
        <v>1468</v>
      </c>
      <c r="N1943" s="9" t="s">
        <v>41</v>
      </c>
      <c r="O1943" s="9" t="s">
        <v>41</v>
      </c>
      <c r="P1943" s="3">
        <v>45492</v>
      </c>
      <c r="Q1943" s="3" t="str">
        <f>TEXT(Table1[[#This Row],[END DATE ]], "MMMM YYYY")</f>
        <v>July 2024</v>
      </c>
      <c r="R1943" s="4">
        <v>0.63194444444444442</v>
      </c>
      <c r="S1943" s="6">
        <f t="shared" si="93"/>
        <v>45492.625</v>
      </c>
      <c r="T1943" s="6">
        <f t="shared" si="94"/>
        <v>45492.631944444445</v>
      </c>
      <c r="U1943" s="92">
        <f t="shared" si="95"/>
        <v>6.9444444452528842E-3</v>
      </c>
      <c r="V1943" s="2" t="s">
        <v>25</v>
      </c>
      <c r="W1943" s="2" t="s">
        <v>47</v>
      </c>
    </row>
    <row r="1944" spans="1:23" ht="18" customHeight="1" x14ac:dyDescent="0.25">
      <c r="A1944" s="107">
        <v>1944</v>
      </c>
      <c r="B1944" s="3">
        <v>45492</v>
      </c>
      <c r="C1944" s="3" t="str">
        <f>TEXT(Table1[[#This Row],[CALL DATE]], "mmm yyy")</f>
        <v>Jul 2024</v>
      </c>
      <c r="D1944" s="4">
        <v>0.6875</v>
      </c>
      <c r="E1944" s="4">
        <v>0.69444444444444453</v>
      </c>
      <c r="F1944" s="130">
        <f>Table1[[#This Row],[CALL 
ATTENDED 
TIME]]-Table1[[#This Row],[CALL RECEIVED TIME]]</f>
        <v>6.9444444444445308E-3</v>
      </c>
      <c r="G1944" s="17" t="s">
        <v>3654</v>
      </c>
      <c r="H1944" s="5" t="s">
        <v>27</v>
      </c>
      <c r="I1944" s="5" t="s">
        <v>273</v>
      </c>
      <c r="J1944" s="5" t="s">
        <v>38</v>
      </c>
      <c r="K1944" s="5" t="s">
        <v>1608</v>
      </c>
      <c r="L1944" s="17" t="s">
        <v>302</v>
      </c>
      <c r="M1944" s="17" t="s">
        <v>303</v>
      </c>
      <c r="N1944" s="5" t="s">
        <v>304</v>
      </c>
      <c r="O1944" s="2" t="s">
        <v>41</v>
      </c>
      <c r="P1944" s="3">
        <v>45492</v>
      </c>
      <c r="Q1944" s="3" t="str">
        <f>TEXT(Table1[[#This Row],[END DATE ]], "MMMM YYYY")</f>
        <v>July 2024</v>
      </c>
      <c r="R1944" s="4">
        <v>0.70138888888888884</v>
      </c>
      <c r="S1944" s="6">
        <f t="shared" si="93"/>
        <v>45492.6875</v>
      </c>
      <c r="T1944" s="6">
        <f t="shared" si="94"/>
        <v>45492.701388888891</v>
      </c>
      <c r="U1944" s="92">
        <f t="shared" si="95"/>
        <v>1.3888888890505768E-2</v>
      </c>
      <c r="V1944" s="2" t="s">
        <v>25</v>
      </c>
      <c r="W1944" s="10" t="s">
        <v>26</v>
      </c>
    </row>
    <row r="1945" spans="1:23" ht="18" customHeight="1" x14ac:dyDescent="0.25">
      <c r="A1945" s="107">
        <v>1945</v>
      </c>
      <c r="B1945" s="3">
        <v>45492</v>
      </c>
      <c r="C1945" s="3" t="str">
        <f>TEXT(Table1[[#This Row],[CALL DATE]], "mmm yyy")</f>
        <v>Jul 2024</v>
      </c>
      <c r="D1945" s="4">
        <v>0.625</v>
      </c>
      <c r="E1945" s="4">
        <v>0.63541666666666663</v>
      </c>
      <c r="F1945" s="130">
        <f>Table1[[#This Row],[CALL 
ATTENDED 
TIME]]-Table1[[#This Row],[CALL RECEIVED TIME]]</f>
        <v>1.041666666666663E-2</v>
      </c>
      <c r="G1945" s="17" t="s">
        <v>305</v>
      </c>
      <c r="H1945" s="5" t="s">
        <v>306</v>
      </c>
      <c r="I1945" s="5" t="s">
        <v>307</v>
      </c>
      <c r="J1945" s="5" t="s">
        <v>38</v>
      </c>
      <c r="K1945" s="5" t="s">
        <v>1608</v>
      </c>
      <c r="L1945" s="17" t="s">
        <v>308</v>
      </c>
      <c r="M1945" s="17" t="s">
        <v>309</v>
      </c>
      <c r="N1945" s="63" t="s">
        <v>41</v>
      </c>
      <c r="O1945" s="2" t="s">
        <v>41</v>
      </c>
      <c r="P1945" s="3">
        <v>45492</v>
      </c>
      <c r="Q1945" s="3" t="str">
        <f>TEXT(Table1[[#This Row],[END DATE ]], "MMMM YYYY")</f>
        <v>July 2024</v>
      </c>
      <c r="R1945" s="4">
        <v>0.64583333333333337</v>
      </c>
      <c r="S1945" s="6">
        <f t="shared" si="93"/>
        <v>45492.625</v>
      </c>
      <c r="T1945" s="6">
        <f t="shared" si="94"/>
        <v>45492.645833333336</v>
      </c>
      <c r="U1945" s="92">
        <f t="shared" si="95"/>
        <v>2.0833333335758653E-2</v>
      </c>
      <c r="V1945" s="2" t="s">
        <v>25</v>
      </c>
      <c r="W1945" s="10" t="s">
        <v>26</v>
      </c>
    </row>
    <row r="1946" spans="1:23" ht="18" customHeight="1" x14ac:dyDescent="0.25">
      <c r="A1946" s="107">
        <v>1946</v>
      </c>
      <c r="B1946" s="3">
        <v>45493</v>
      </c>
      <c r="C1946" s="3" t="str">
        <f>TEXT(Table1[[#This Row],[CALL DATE]], "mmm yyy")</f>
        <v>Jul 2024</v>
      </c>
      <c r="D1946" s="4">
        <v>0.63194444444444442</v>
      </c>
      <c r="E1946" s="4">
        <v>0.63541666666666663</v>
      </c>
      <c r="F1946" s="130">
        <f>Table1[[#This Row],[CALL 
ATTENDED 
TIME]]-Table1[[#This Row],[CALL RECEIVED TIME]]</f>
        <v>3.4722222222222099E-3</v>
      </c>
      <c r="G1946" s="17" t="s">
        <v>3626</v>
      </c>
      <c r="H1946" s="5" t="s">
        <v>132</v>
      </c>
      <c r="I1946" s="5" t="s">
        <v>712</v>
      </c>
      <c r="J1946" s="2" t="s">
        <v>443</v>
      </c>
      <c r="K1946" s="5" t="s">
        <v>1608</v>
      </c>
      <c r="L1946" s="57" t="s">
        <v>1469</v>
      </c>
      <c r="M1946" s="57" t="s">
        <v>3492</v>
      </c>
      <c r="N1946" s="2" t="s">
        <v>41</v>
      </c>
      <c r="O1946" s="23" t="s">
        <v>389</v>
      </c>
      <c r="P1946" s="3">
        <v>45493</v>
      </c>
      <c r="Q1946" s="3" t="str">
        <f>TEXT(Table1[[#This Row],[END DATE ]], "MMMM YYYY")</f>
        <v>July 2024</v>
      </c>
      <c r="R1946" s="4">
        <v>0.63888888888888895</v>
      </c>
      <c r="S1946" s="6">
        <f t="shared" si="93"/>
        <v>45493.631944444445</v>
      </c>
      <c r="T1946" s="6">
        <f t="shared" si="94"/>
        <v>45493.638888888891</v>
      </c>
      <c r="U1946" s="92">
        <f t="shared" si="95"/>
        <v>6.9444444452528842E-3</v>
      </c>
      <c r="V1946" s="2" t="s">
        <v>72</v>
      </c>
      <c r="W1946" s="2" t="s">
        <v>47</v>
      </c>
    </row>
    <row r="1947" spans="1:23" ht="18" customHeight="1" x14ac:dyDescent="0.25">
      <c r="A1947" s="107">
        <v>1947</v>
      </c>
      <c r="B1947" s="3">
        <v>45494</v>
      </c>
      <c r="C1947" s="3" t="str">
        <f>TEXT(Table1[[#This Row],[CALL DATE]], "mmm yyy")</f>
        <v>Jul 2024</v>
      </c>
      <c r="D1947" s="4">
        <v>0.42708333333333331</v>
      </c>
      <c r="E1947" s="4">
        <v>0.43055555555555558</v>
      </c>
      <c r="F1947" s="130">
        <f>Table1[[#This Row],[CALL 
ATTENDED 
TIME]]-Table1[[#This Row],[CALL RECEIVED TIME]]</f>
        <v>3.4722222222222654E-3</v>
      </c>
      <c r="G1947" s="17" t="s">
        <v>3650</v>
      </c>
      <c r="H1947" s="5" t="s">
        <v>19</v>
      </c>
      <c r="I1947" s="5" t="s">
        <v>465</v>
      </c>
      <c r="J1947" s="2" t="s">
        <v>171</v>
      </c>
      <c r="K1947" s="2" t="s">
        <v>162</v>
      </c>
      <c r="L1947" s="18" t="s">
        <v>1613</v>
      </c>
      <c r="M1947" s="18" t="s">
        <v>1614</v>
      </c>
      <c r="N1947" s="2" t="s">
        <v>41</v>
      </c>
      <c r="O1947" s="2" t="s">
        <v>41</v>
      </c>
      <c r="P1947" s="3">
        <v>45494</v>
      </c>
      <c r="Q1947" s="3" t="str">
        <f>TEXT(Table1[[#This Row],[END DATE ]], "MMMM YYYY")</f>
        <v>July 2024</v>
      </c>
      <c r="R1947" s="4">
        <v>0.44791666666666669</v>
      </c>
      <c r="S1947" s="6">
        <f t="shared" si="93"/>
        <v>45494.427083333336</v>
      </c>
      <c r="T1947" s="6">
        <f t="shared" si="94"/>
        <v>45494.447916666664</v>
      </c>
      <c r="U1947" s="92">
        <f t="shared" si="95"/>
        <v>2.0833333328482695E-2</v>
      </c>
      <c r="V1947" s="2" t="s">
        <v>25</v>
      </c>
      <c r="W1947" s="2" t="s">
        <v>26</v>
      </c>
    </row>
    <row r="1948" spans="1:23" ht="18" customHeight="1" x14ac:dyDescent="0.25">
      <c r="A1948" s="107">
        <v>1948</v>
      </c>
      <c r="B1948" s="3">
        <v>45494</v>
      </c>
      <c r="C1948" s="3" t="str">
        <f>TEXT(Table1[[#This Row],[CALL DATE]], "mmm yyy")</f>
        <v>Jul 2024</v>
      </c>
      <c r="D1948" s="4">
        <v>0.53472222222222221</v>
      </c>
      <c r="E1948" s="4">
        <v>0.53819444444444442</v>
      </c>
      <c r="F1948" s="130">
        <f>Table1[[#This Row],[CALL 
ATTENDED 
TIME]]-Table1[[#This Row],[CALL RECEIVED TIME]]</f>
        <v>3.4722222222222099E-3</v>
      </c>
      <c r="G1948" s="17" t="s">
        <v>1301</v>
      </c>
      <c r="H1948" s="5" t="s">
        <v>1302</v>
      </c>
      <c r="I1948" s="5" t="s">
        <v>1303</v>
      </c>
      <c r="J1948" s="2" t="s">
        <v>171</v>
      </c>
      <c r="K1948" s="5" t="s">
        <v>1608</v>
      </c>
      <c r="L1948" s="18" t="s">
        <v>1615</v>
      </c>
      <c r="M1948" s="18" t="s">
        <v>3418</v>
      </c>
      <c r="N1948" s="63" t="s">
        <v>41</v>
      </c>
      <c r="O1948" s="2" t="s">
        <v>41</v>
      </c>
      <c r="P1948" s="3">
        <v>45494</v>
      </c>
      <c r="Q1948" s="3" t="str">
        <f>TEXT(Table1[[#This Row],[END DATE ]], "MMMM YYYY")</f>
        <v>July 2024</v>
      </c>
      <c r="R1948" s="4">
        <v>0.57638888888888895</v>
      </c>
      <c r="S1948" s="6">
        <f t="shared" si="93"/>
        <v>45494.534722222219</v>
      </c>
      <c r="T1948" s="6">
        <f t="shared" si="94"/>
        <v>45494.576388888891</v>
      </c>
      <c r="U1948" s="92">
        <f t="shared" si="95"/>
        <v>4.1666666671517305E-2</v>
      </c>
      <c r="V1948" s="2" t="s">
        <v>25</v>
      </c>
      <c r="W1948" s="10" t="s">
        <v>26</v>
      </c>
    </row>
    <row r="1949" spans="1:23" ht="18" customHeight="1" x14ac:dyDescent="0.25">
      <c r="A1949" s="107">
        <v>1949</v>
      </c>
      <c r="B1949" s="3">
        <v>45494</v>
      </c>
      <c r="C1949" s="3" t="str">
        <f>TEXT(Table1[[#This Row],[CALL DATE]], "mmm yyy")</f>
        <v>Jul 2024</v>
      </c>
      <c r="D1949" s="4">
        <v>0.50694444444444442</v>
      </c>
      <c r="E1949" s="4">
        <v>0.51041666666666663</v>
      </c>
      <c r="F1949" s="130">
        <f>Table1[[#This Row],[CALL 
ATTENDED 
TIME]]-Table1[[#This Row],[CALL RECEIVED TIME]]</f>
        <v>3.4722222222222099E-3</v>
      </c>
      <c r="G1949" s="24" t="s">
        <v>3494</v>
      </c>
      <c r="H1949" s="11" t="s">
        <v>156</v>
      </c>
      <c r="I1949" s="11" t="s">
        <v>31</v>
      </c>
      <c r="J1949" s="2" t="s">
        <v>171</v>
      </c>
      <c r="K1949" s="5" t="s">
        <v>1608</v>
      </c>
      <c r="L1949" s="18" t="s">
        <v>932</v>
      </c>
      <c r="M1949" s="18" t="s">
        <v>1616</v>
      </c>
      <c r="N1949" s="2" t="s">
        <v>159</v>
      </c>
      <c r="O1949" s="2" t="s">
        <v>41</v>
      </c>
      <c r="P1949" s="3">
        <v>45494</v>
      </c>
      <c r="Q1949" s="3" t="str">
        <f>TEXT(Table1[[#This Row],[END DATE ]], "MMMM YYYY")</f>
        <v>July 2024</v>
      </c>
      <c r="R1949" s="4">
        <v>0.53125</v>
      </c>
      <c r="S1949" s="6">
        <f t="shared" si="93"/>
        <v>45494.506944444445</v>
      </c>
      <c r="T1949" s="6">
        <f t="shared" si="94"/>
        <v>45494.53125</v>
      </c>
      <c r="U1949" s="92">
        <f t="shared" si="95"/>
        <v>2.4305555554747116E-2</v>
      </c>
      <c r="V1949" s="2" t="s">
        <v>25</v>
      </c>
      <c r="W1949" s="10" t="s">
        <v>26</v>
      </c>
    </row>
    <row r="1950" spans="1:23" ht="18" customHeight="1" x14ac:dyDescent="0.25">
      <c r="A1950" s="107">
        <v>1950</v>
      </c>
      <c r="B1950" s="3">
        <v>45494</v>
      </c>
      <c r="C1950" s="3" t="str">
        <f>TEXT(Table1[[#This Row],[CALL DATE]], "mmm yyy")</f>
        <v>Jul 2024</v>
      </c>
      <c r="D1950" s="4">
        <v>0.64583333333333337</v>
      </c>
      <c r="E1950" s="4">
        <v>0.64930555555555558</v>
      </c>
      <c r="F1950" s="130">
        <f>Table1[[#This Row],[CALL 
ATTENDED 
TIME]]-Table1[[#This Row],[CALL RECEIVED TIME]]</f>
        <v>3.4722222222222099E-3</v>
      </c>
      <c r="G1950" s="17" t="s">
        <v>3681</v>
      </c>
      <c r="H1950" s="5" t="s">
        <v>116</v>
      </c>
      <c r="I1950" s="5" t="s">
        <v>487</v>
      </c>
      <c r="J1950" s="2" t="s">
        <v>171</v>
      </c>
      <c r="K1950" s="2" t="s">
        <v>50</v>
      </c>
      <c r="L1950" s="18" t="s">
        <v>1617</v>
      </c>
      <c r="M1950" s="18" t="s">
        <v>3341</v>
      </c>
      <c r="N1950" s="63" t="s">
        <v>41</v>
      </c>
      <c r="O1950" s="2" t="s">
        <v>1618</v>
      </c>
      <c r="P1950" s="3">
        <v>45494</v>
      </c>
      <c r="Q1950" s="3" t="str">
        <f>TEXT(Table1[[#This Row],[END DATE ]], "MMMM YYYY")</f>
        <v>July 2024</v>
      </c>
      <c r="R1950" s="4">
        <v>0.70833333333333337</v>
      </c>
      <c r="S1950" s="6">
        <f t="shared" si="93"/>
        <v>45494.645833333336</v>
      </c>
      <c r="T1950" s="6">
        <f t="shared" si="94"/>
        <v>45494.708333333336</v>
      </c>
      <c r="U1950" s="92">
        <f t="shared" si="95"/>
        <v>6.25E-2</v>
      </c>
      <c r="V1950" s="2" t="s">
        <v>72</v>
      </c>
      <c r="W1950" s="10" t="s">
        <v>26</v>
      </c>
    </row>
    <row r="1951" spans="1:23" ht="18" customHeight="1" x14ac:dyDescent="0.25">
      <c r="A1951" s="107">
        <v>1951</v>
      </c>
      <c r="B1951" s="3">
        <v>45494</v>
      </c>
      <c r="C1951" s="3" t="str">
        <f>TEXT(Table1[[#This Row],[CALL DATE]], "mmm yyy")</f>
        <v>Jul 2024</v>
      </c>
      <c r="D1951" s="4">
        <v>0.70833333333333337</v>
      </c>
      <c r="E1951" s="4">
        <v>0.70833333333333337</v>
      </c>
      <c r="F1951" s="130">
        <f>Table1[[#This Row],[CALL 
ATTENDED 
TIME]]-Table1[[#This Row],[CALL RECEIVED TIME]]</f>
        <v>0</v>
      </c>
      <c r="G1951" s="17" t="s">
        <v>3682</v>
      </c>
      <c r="H1951" s="5" t="s">
        <v>116</v>
      </c>
      <c r="I1951" s="5" t="s">
        <v>434</v>
      </c>
      <c r="J1951" s="2" t="s">
        <v>171</v>
      </c>
      <c r="K1951" s="2" t="s">
        <v>50</v>
      </c>
      <c r="L1951" s="18" t="s">
        <v>1619</v>
      </c>
      <c r="M1951" s="18" t="s">
        <v>1620</v>
      </c>
      <c r="N1951" s="2" t="s">
        <v>1621</v>
      </c>
      <c r="O1951" s="2" t="s">
        <v>41</v>
      </c>
      <c r="P1951" s="3">
        <v>45494</v>
      </c>
      <c r="Q1951" s="3" t="str">
        <f>TEXT(Table1[[#This Row],[END DATE ]], "MMMM YYYY")</f>
        <v>July 2024</v>
      </c>
      <c r="R1951" s="4">
        <v>0.85416666666666663</v>
      </c>
      <c r="S1951" s="6">
        <f t="shared" si="93"/>
        <v>45494.708333333336</v>
      </c>
      <c r="T1951" s="6">
        <f t="shared" si="94"/>
        <v>45494.854166666664</v>
      </c>
      <c r="U1951" s="92">
        <f t="shared" si="95"/>
        <v>0.14583333332848269</v>
      </c>
      <c r="V1951" s="2" t="s">
        <v>25</v>
      </c>
      <c r="W1951" s="10" t="s">
        <v>26</v>
      </c>
    </row>
    <row r="1952" spans="1:23" ht="18" customHeight="1" x14ac:dyDescent="0.25">
      <c r="A1952" s="107">
        <v>1952</v>
      </c>
      <c r="B1952" s="3">
        <v>45494</v>
      </c>
      <c r="C1952" s="3" t="str">
        <f>TEXT(Table1[[#This Row],[CALL DATE]], "mmm yyy")</f>
        <v>Jul 2024</v>
      </c>
      <c r="D1952" s="4">
        <v>0.51041666666666663</v>
      </c>
      <c r="E1952" s="4">
        <v>0.51388888888888895</v>
      </c>
      <c r="F1952" s="130">
        <f>Table1[[#This Row],[CALL 
ATTENDED 
TIME]]-Table1[[#This Row],[CALL RECEIVED TIME]]</f>
        <v>3.4722222222223209E-3</v>
      </c>
      <c r="G1952" s="17" t="s">
        <v>3680</v>
      </c>
      <c r="H1952" s="5" t="s">
        <v>376</v>
      </c>
      <c r="I1952" s="5" t="s">
        <v>377</v>
      </c>
      <c r="J1952" s="2" t="s">
        <v>443</v>
      </c>
      <c r="K1952" s="2" t="s">
        <v>55</v>
      </c>
      <c r="L1952" s="57" t="s">
        <v>1182</v>
      </c>
      <c r="M1952" s="57" t="s">
        <v>716</v>
      </c>
      <c r="N1952" s="63" t="s">
        <v>41</v>
      </c>
      <c r="O1952" s="2" t="s">
        <v>41</v>
      </c>
      <c r="P1952" s="3">
        <v>45494</v>
      </c>
      <c r="Q1952" s="3" t="str">
        <f>TEXT(Table1[[#This Row],[END DATE ]], "MMMM YYYY")</f>
        <v>July 2024</v>
      </c>
      <c r="R1952" s="4">
        <v>0.51736111111111105</v>
      </c>
      <c r="S1952" s="6">
        <f t="shared" si="93"/>
        <v>45494.510416666664</v>
      </c>
      <c r="T1952" s="6">
        <f t="shared" si="94"/>
        <v>45494.517361111109</v>
      </c>
      <c r="U1952" s="92">
        <f t="shared" si="95"/>
        <v>6.9444444452528842E-3</v>
      </c>
      <c r="V1952" s="2" t="s">
        <v>25</v>
      </c>
      <c r="W1952" s="10" t="s">
        <v>26</v>
      </c>
    </row>
    <row r="1953" spans="1:23" ht="18" customHeight="1" x14ac:dyDescent="0.25">
      <c r="A1953" s="107">
        <v>1953</v>
      </c>
      <c r="B1953" s="3">
        <v>45495</v>
      </c>
      <c r="C1953" s="3" t="str">
        <f>TEXT(Table1[[#This Row],[CALL DATE]], "mmm yyy")</f>
        <v>Jul 2024</v>
      </c>
      <c r="D1953" s="4">
        <v>0.40625</v>
      </c>
      <c r="E1953" s="4">
        <v>0.40972222222222221</v>
      </c>
      <c r="F1953" s="130">
        <f>Table1[[#This Row],[CALL 
ATTENDED 
TIME]]-Table1[[#This Row],[CALL RECEIVED TIME]]</f>
        <v>3.4722222222222099E-3</v>
      </c>
      <c r="G1953" s="17" t="s">
        <v>3641</v>
      </c>
      <c r="H1953" s="5" t="s">
        <v>36</v>
      </c>
      <c r="I1953" s="5" t="s">
        <v>37</v>
      </c>
      <c r="J1953" s="2" t="s">
        <v>21</v>
      </c>
      <c r="K1953" s="2" t="s">
        <v>162</v>
      </c>
      <c r="L1953" s="18" t="s">
        <v>1516</v>
      </c>
      <c r="M1953" s="18" t="s">
        <v>1622</v>
      </c>
      <c r="N1953" s="2" t="s">
        <v>41</v>
      </c>
      <c r="O1953" s="2" t="s">
        <v>41</v>
      </c>
      <c r="P1953" s="3">
        <v>45495</v>
      </c>
      <c r="Q1953" s="3" t="str">
        <f>TEXT(Table1[[#This Row],[END DATE ]], "MMMM YYYY")</f>
        <v>July 2024</v>
      </c>
      <c r="R1953" s="4">
        <v>0.625</v>
      </c>
      <c r="S1953" s="6">
        <f t="shared" si="93"/>
        <v>45495.40625</v>
      </c>
      <c r="T1953" s="6">
        <f t="shared" si="94"/>
        <v>45495.625</v>
      </c>
      <c r="U1953" s="92">
        <f t="shared" si="95"/>
        <v>0.21875</v>
      </c>
      <c r="V1953" s="2" t="s">
        <v>25</v>
      </c>
      <c r="W1953" s="2" t="s">
        <v>42</v>
      </c>
    </row>
    <row r="1954" spans="1:23" ht="18" customHeight="1" x14ac:dyDescent="0.25">
      <c r="A1954" s="107">
        <v>1954</v>
      </c>
      <c r="B1954" s="3">
        <v>45495</v>
      </c>
      <c r="C1954" s="3" t="str">
        <f>TEXT(Table1[[#This Row],[CALL DATE]], "mmm yyy")</f>
        <v>Jul 2024</v>
      </c>
      <c r="D1954" s="4">
        <v>0.75</v>
      </c>
      <c r="E1954" s="4">
        <v>0.75138888888888888</v>
      </c>
      <c r="F1954" s="130">
        <f>Table1[[#This Row],[CALL 
ATTENDED 
TIME]]-Table1[[#This Row],[CALL RECEIVED TIME]]</f>
        <v>1.388888888888884E-3</v>
      </c>
      <c r="G1954" s="24" t="s">
        <v>3494</v>
      </c>
      <c r="H1954" s="8" t="s">
        <v>31</v>
      </c>
      <c r="I1954" s="11" t="s">
        <v>32</v>
      </c>
      <c r="J1954" s="2" t="s">
        <v>21</v>
      </c>
      <c r="K1954" s="5" t="s">
        <v>1608</v>
      </c>
      <c r="L1954" s="18" t="s">
        <v>1623</v>
      </c>
      <c r="M1954" s="18" t="s">
        <v>1624</v>
      </c>
      <c r="N1954" s="2" t="s">
        <v>159</v>
      </c>
      <c r="O1954" s="2" t="s">
        <v>41</v>
      </c>
      <c r="P1954" s="3">
        <v>45495</v>
      </c>
      <c r="Q1954" s="3" t="str">
        <f>TEXT(Table1[[#This Row],[END DATE ]], "MMMM YYYY")</f>
        <v>July 2024</v>
      </c>
      <c r="R1954" s="4">
        <v>0.77777777777777779</v>
      </c>
      <c r="S1954" s="6">
        <f t="shared" si="93"/>
        <v>45495.75</v>
      </c>
      <c r="T1954" s="6">
        <f t="shared" si="94"/>
        <v>45495.777777777781</v>
      </c>
      <c r="U1954" s="92">
        <f t="shared" si="95"/>
        <v>2.7777777781011537E-2</v>
      </c>
      <c r="V1954" s="2" t="s">
        <v>25</v>
      </c>
      <c r="W1954" s="10" t="s">
        <v>26</v>
      </c>
    </row>
    <row r="1955" spans="1:23" ht="18" customHeight="1" x14ac:dyDescent="0.25">
      <c r="A1955" s="107">
        <v>1955</v>
      </c>
      <c r="B1955" s="3">
        <v>45495</v>
      </c>
      <c r="C1955" s="3" t="str">
        <f>TEXT(Table1[[#This Row],[CALL DATE]], "mmm yyy")</f>
        <v>Jul 2024</v>
      </c>
      <c r="D1955" s="4">
        <v>0.80208333333333337</v>
      </c>
      <c r="E1955" s="4">
        <v>0.80555555555555558</v>
      </c>
      <c r="F1955" s="130">
        <f>Table1[[#This Row],[CALL 
ATTENDED 
TIME]]-Table1[[#This Row],[CALL RECEIVED TIME]]</f>
        <v>3.4722222222222099E-3</v>
      </c>
      <c r="G1955" s="24" t="s">
        <v>3494</v>
      </c>
      <c r="H1955" s="8" t="s">
        <v>32</v>
      </c>
      <c r="I1955" s="8" t="s">
        <v>31</v>
      </c>
      <c r="J1955" s="5" t="s">
        <v>77</v>
      </c>
      <c r="K1955" s="5" t="s">
        <v>1608</v>
      </c>
      <c r="L1955" s="18" t="s">
        <v>400</v>
      </c>
      <c r="M1955" s="18" t="s">
        <v>1544</v>
      </c>
      <c r="N1955" s="2" t="s">
        <v>159</v>
      </c>
      <c r="O1955" s="2" t="s">
        <v>41</v>
      </c>
      <c r="P1955" s="3">
        <v>45495</v>
      </c>
      <c r="Q1955" s="3" t="str">
        <f>TEXT(Table1[[#This Row],[END DATE ]], "MMMM YYYY")</f>
        <v>July 2024</v>
      </c>
      <c r="R1955" s="4">
        <v>0.82291666666666663</v>
      </c>
      <c r="S1955" s="6">
        <f t="shared" si="93"/>
        <v>45495.802083333336</v>
      </c>
      <c r="T1955" s="6">
        <f t="shared" si="94"/>
        <v>45495.822916666664</v>
      </c>
      <c r="U1955" s="92">
        <f t="shared" si="95"/>
        <v>2.0833333328482695E-2</v>
      </c>
      <c r="V1955" s="2" t="s">
        <v>25</v>
      </c>
      <c r="W1955" s="10" t="s">
        <v>26</v>
      </c>
    </row>
    <row r="1956" spans="1:23" ht="18" customHeight="1" x14ac:dyDescent="0.25">
      <c r="A1956" s="107">
        <v>1956</v>
      </c>
      <c r="B1956" s="3">
        <v>45495</v>
      </c>
      <c r="C1956" s="3" t="str">
        <f>TEXT(Table1[[#This Row],[CALL DATE]], "mmm yyy")</f>
        <v>Jul 2024</v>
      </c>
      <c r="D1956" s="4">
        <v>0.76736111111111116</v>
      </c>
      <c r="E1956" s="4">
        <v>0.77083333333333337</v>
      </c>
      <c r="F1956" s="130">
        <f>Table1[[#This Row],[CALL 
ATTENDED 
TIME]]-Table1[[#This Row],[CALL RECEIVED TIME]]</f>
        <v>3.4722222222222099E-3</v>
      </c>
      <c r="G1956" s="17" t="s">
        <v>18</v>
      </c>
      <c r="H1956" s="5" t="s">
        <v>19</v>
      </c>
      <c r="I1956" s="5" t="s">
        <v>20</v>
      </c>
      <c r="J1956" s="2" t="s">
        <v>443</v>
      </c>
      <c r="K1956" s="5" t="s">
        <v>1608</v>
      </c>
      <c r="L1956" s="57" t="s">
        <v>1625</v>
      </c>
      <c r="M1956" s="57" t="s">
        <v>716</v>
      </c>
      <c r="N1956" s="63" t="s">
        <v>41</v>
      </c>
      <c r="O1956" s="2" t="s">
        <v>41</v>
      </c>
      <c r="P1956" s="3">
        <v>45495</v>
      </c>
      <c r="Q1956" s="3" t="str">
        <f>TEXT(Table1[[#This Row],[END DATE ]], "MMMM YYYY")</f>
        <v>July 2024</v>
      </c>
      <c r="R1956" s="4">
        <v>0.77083333333333337</v>
      </c>
      <c r="S1956" s="6">
        <f t="shared" si="93"/>
        <v>45495.767361111109</v>
      </c>
      <c r="T1956" s="6">
        <f t="shared" si="94"/>
        <v>45495.770833333336</v>
      </c>
      <c r="U1956" s="92">
        <f t="shared" si="95"/>
        <v>3.4722222262644209E-3</v>
      </c>
      <c r="V1956" s="2" t="s">
        <v>25</v>
      </c>
      <c r="W1956" s="10" t="s">
        <v>26</v>
      </c>
    </row>
    <row r="1957" spans="1:23" ht="18" customHeight="1" x14ac:dyDescent="0.25">
      <c r="A1957" s="107">
        <v>1957</v>
      </c>
      <c r="B1957" s="3">
        <v>45496</v>
      </c>
      <c r="C1957" s="3" t="str">
        <f>TEXT(Table1[[#This Row],[CALL DATE]], "mmm yyy")</f>
        <v>Jul 2024</v>
      </c>
      <c r="D1957" s="4">
        <v>0.71180555555555547</v>
      </c>
      <c r="E1957" s="4">
        <v>0.71527777777777779</v>
      </c>
      <c r="F1957" s="130">
        <f>Table1[[#This Row],[CALL 
ATTENDED 
TIME]]-Table1[[#This Row],[CALL RECEIVED TIME]]</f>
        <v>3.4722222222223209E-3</v>
      </c>
      <c r="G1957" s="24" t="s">
        <v>3494</v>
      </c>
      <c r="H1957" s="8" t="s">
        <v>32</v>
      </c>
      <c r="I1957" s="8" t="s">
        <v>31</v>
      </c>
      <c r="J1957" s="2" t="s">
        <v>443</v>
      </c>
      <c r="K1957" s="2" t="s">
        <v>3225</v>
      </c>
      <c r="L1957" s="57" t="s">
        <v>1626</v>
      </c>
      <c r="M1957" s="57" t="s">
        <v>1627</v>
      </c>
      <c r="N1957" s="9" t="s">
        <v>159</v>
      </c>
      <c r="O1957" s="2" t="s">
        <v>41</v>
      </c>
      <c r="P1957" s="3">
        <v>45496</v>
      </c>
      <c r="Q1957" s="3" t="str">
        <f>TEXT(Table1[[#This Row],[END DATE ]], "MMMM YYYY")</f>
        <v>July 2024</v>
      </c>
      <c r="R1957" s="4">
        <v>0.72222222222222221</v>
      </c>
      <c r="S1957" s="6">
        <f t="shared" si="93"/>
        <v>45496.711805555555</v>
      </c>
      <c r="T1957" s="6">
        <f t="shared" si="94"/>
        <v>45496.722222222219</v>
      </c>
      <c r="U1957" s="92">
        <f t="shared" si="95"/>
        <v>1.0416666664241347E-2</v>
      </c>
      <c r="V1957" s="2" t="s">
        <v>25</v>
      </c>
      <c r="W1957" s="10" t="s">
        <v>26</v>
      </c>
    </row>
    <row r="1958" spans="1:23" ht="18" customHeight="1" x14ac:dyDescent="0.25">
      <c r="A1958" s="107">
        <v>1958</v>
      </c>
      <c r="B1958" s="3">
        <v>45496</v>
      </c>
      <c r="C1958" s="3" t="str">
        <f>TEXT(Table1[[#This Row],[CALL DATE]], "mmm yyy")</f>
        <v>Jul 2024</v>
      </c>
      <c r="D1958" s="4">
        <v>0.4861111111111111</v>
      </c>
      <c r="E1958" s="4">
        <v>0.48958333333333331</v>
      </c>
      <c r="F1958" s="130">
        <f>Table1[[#This Row],[CALL 
ATTENDED 
TIME]]-Table1[[#This Row],[CALL RECEIVED TIME]]</f>
        <v>3.4722222222222099E-3</v>
      </c>
      <c r="G1958" s="17" t="s">
        <v>190</v>
      </c>
      <c r="H1958" s="5" t="s">
        <v>240</v>
      </c>
      <c r="I1958" s="5" t="s">
        <v>241</v>
      </c>
      <c r="J1958" s="5" t="s">
        <v>38</v>
      </c>
      <c r="K1958" s="5" t="s">
        <v>45</v>
      </c>
      <c r="L1958" s="17" t="s">
        <v>342</v>
      </c>
      <c r="M1958" s="17" t="s">
        <v>343</v>
      </c>
      <c r="N1958" s="63" t="s">
        <v>41</v>
      </c>
      <c r="O1958" s="2" t="s">
        <v>41</v>
      </c>
      <c r="P1958" s="3">
        <v>45496</v>
      </c>
      <c r="Q1958" s="3" t="str">
        <f>TEXT(Table1[[#This Row],[END DATE ]], "MMMM YYYY")</f>
        <v>July 2024</v>
      </c>
      <c r="R1958" s="4">
        <v>0.49652777777777773</v>
      </c>
      <c r="S1958" s="6">
        <f t="shared" si="93"/>
        <v>45496.486111111109</v>
      </c>
      <c r="T1958" s="6">
        <f t="shared" si="94"/>
        <v>45496.496527777781</v>
      </c>
      <c r="U1958" s="92">
        <f t="shared" si="95"/>
        <v>1.0416666671517305E-2</v>
      </c>
      <c r="V1958" s="2" t="s">
        <v>25</v>
      </c>
      <c r="W1958" s="10" t="s">
        <v>26</v>
      </c>
    </row>
    <row r="1959" spans="1:23" ht="18" customHeight="1" x14ac:dyDescent="0.25">
      <c r="A1959" s="107">
        <v>1959</v>
      </c>
      <c r="B1959" s="3">
        <v>45497</v>
      </c>
      <c r="C1959" s="3" t="str">
        <f>TEXT(Table1[[#This Row],[CALL DATE]], "mmm yyy")</f>
        <v>Jul 2024</v>
      </c>
      <c r="D1959" s="4">
        <v>0.50277777777777777</v>
      </c>
      <c r="E1959" s="4">
        <v>0.50624999999999998</v>
      </c>
      <c r="F1959" s="130">
        <f>Table1[[#This Row],[CALL 
ATTENDED 
TIME]]-Table1[[#This Row],[CALL RECEIVED TIME]]</f>
        <v>3.4722222222222099E-3</v>
      </c>
      <c r="G1959" s="17" t="s">
        <v>417</v>
      </c>
      <c r="H1959" s="5" t="s">
        <v>1628</v>
      </c>
      <c r="I1959" s="5" t="s">
        <v>598</v>
      </c>
      <c r="J1959" s="2" t="s">
        <v>21</v>
      </c>
      <c r="K1959" s="2" t="s">
        <v>55</v>
      </c>
      <c r="L1959" s="18" t="s">
        <v>1629</v>
      </c>
      <c r="M1959" s="18" t="s">
        <v>1630</v>
      </c>
      <c r="N1959" s="63" t="s">
        <v>41</v>
      </c>
      <c r="O1959" s="2" t="s">
        <v>41</v>
      </c>
      <c r="P1959" s="3">
        <v>45497</v>
      </c>
      <c r="Q1959" s="3" t="str">
        <f>TEXT(Table1[[#This Row],[END DATE ]], "MMMM YYYY")</f>
        <v>July 2024</v>
      </c>
      <c r="R1959" s="4">
        <v>0.52361111111111114</v>
      </c>
      <c r="S1959" s="6">
        <f t="shared" si="93"/>
        <v>45497.50277777778</v>
      </c>
      <c r="T1959" s="6">
        <f t="shared" si="94"/>
        <v>45497.523611111108</v>
      </c>
      <c r="U1959" s="92">
        <f t="shared" si="95"/>
        <v>2.0833333328482695E-2</v>
      </c>
      <c r="V1959" s="2" t="s">
        <v>25</v>
      </c>
      <c r="W1959" s="10" t="s">
        <v>26</v>
      </c>
    </row>
    <row r="1960" spans="1:23" ht="18" customHeight="1" x14ac:dyDescent="0.25">
      <c r="A1960" s="107">
        <v>1960</v>
      </c>
      <c r="B1960" s="3">
        <v>45497</v>
      </c>
      <c r="C1960" s="3" t="str">
        <f>TEXT(Table1[[#This Row],[CALL DATE]], "mmm yyy")</f>
        <v>Jul 2024</v>
      </c>
      <c r="D1960" s="4">
        <v>0.75</v>
      </c>
      <c r="E1960" s="4">
        <v>0.75347222222222221</v>
      </c>
      <c r="F1960" s="130">
        <f>Table1[[#This Row],[CALL 
ATTENDED 
TIME]]-Table1[[#This Row],[CALL RECEIVED TIME]]</f>
        <v>3.4722222222222099E-3</v>
      </c>
      <c r="G1960" s="17" t="s">
        <v>3681</v>
      </c>
      <c r="H1960" s="5" t="s">
        <v>116</v>
      </c>
      <c r="I1960" s="5" t="s">
        <v>487</v>
      </c>
      <c r="J1960" s="2" t="s">
        <v>21</v>
      </c>
      <c r="K1960" s="2" t="s">
        <v>50</v>
      </c>
      <c r="L1960" s="18" t="s">
        <v>1631</v>
      </c>
      <c r="M1960" s="18" t="s">
        <v>3419</v>
      </c>
      <c r="N1960" s="63" t="s">
        <v>41</v>
      </c>
      <c r="O1960" s="2" t="s">
        <v>41</v>
      </c>
      <c r="P1960" s="3">
        <v>45497</v>
      </c>
      <c r="Q1960" s="3" t="str">
        <f>TEXT(Table1[[#This Row],[END DATE ]], "MMMM YYYY")</f>
        <v>July 2024</v>
      </c>
      <c r="R1960" s="4">
        <v>0.77083333333333337</v>
      </c>
      <c r="S1960" s="6">
        <f t="shared" si="93"/>
        <v>45497.75</v>
      </c>
      <c r="T1960" s="6">
        <f t="shared" si="94"/>
        <v>45497.770833333336</v>
      </c>
      <c r="U1960" s="92">
        <f t="shared" si="95"/>
        <v>2.0833333335758653E-2</v>
      </c>
      <c r="V1960" s="2" t="s">
        <v>25</v>
      </c>
      <c r="W1960" s="10" t="s">
        <v>26</v>
      </c>
    </row>
    <row r="1961" spans="1:23" ht="18" customHeight="1" x14ac:dyDescent="0.25">
      <c r="A1961" s="107">
        <v>1961</v>
      </c>
      <c r="B1961" s="3">
        <v>45497</v>
      </c>
      <c r="C1961" s="3" t="str">
        <f>TEXT(Table1[[#This Row],[CALL DATE]], "mmm yyy")</f>
        <v>Jul 2024</v>
      </c>
      <c r="D1961" s="4">
        <v>0.64583333333333337</v>
      </c>
      <c r="E1961" s="4">
        <v>0.65972222222222221</v>
      </c>
      <c r="F1961" s="130">
        <f>Table1[[#This Row],[CALL 
ATTENDED 
TIME]]-Table1[[#This Row],[CALL RECEIVED TIME]]</f>
        <v>1.388888888888884E-2</v>
      </c>
      <c r="G1961" s="17" t="s">
        <v>57</v>
      </c>
      <c r="H1961" s="5" t="s">
        <v>27</v>
      </c>
      <c r="I1961" s="5" t="s">
        <v>58</v>
      </c>
      <c r="J1961" s="5" t="s">
        <v>54</v>
      </c>
      <c r="K1961" s="5" t="s">
        <v>1608</v>
      </c>
      <c r="L1961" s="18" t="s">
        <v>583</v>
      </c>
      <c r="M1961" s="18" t="s">
        <v>1578</v>
      </c>
      <c r="N1961" s="5" t="s">
        <v>41</v>
      </c>
      <c r="O1961" s="5" t="s">
        <v>41</v>
      </c>
      <c r="P1961" s="3">
        <v>45497</v>
      </c>
      <c r="Q1961" s="3" t="str">
        <f>TEXT(Table1[[#This Row],[END DATE ]], "MMMM YYYY")</f>
        <v>July 2024</v>
      </c>
      <c r="R1961" s="4">
        <v>0.68055555555555547</v>
      </c>
      <c r="S1961" s="6">
        <f t="shared" si="93"/>
        <v>45497.645833333336</v>
      </c>
      <c r="T1961" s="6">
        <f t="shared" si="94"/>
        <v>45497.680555555555</v>
      </c>
      <c r="U1961" s="92">
        <f t="shared" si="95"/>
        <v>3.4722222218988463E-2</v>
      </c>
      <c r="V1961" s="2" t="s">
        <v>25</v>
      </c>
      <c r="W1961" s="2" t="s">
        <v>47</v>
      </c>
    </row>
    <row r="1962" spans="1:23" ht="18" customHeight="1" x14ac:dyDescent="0.25">
      <c r="A1962" s="107">
        <v>1962</v>
      </c>
      <c r="B1962" s="3">
        <v>45497</v>
      </c>
      <c r="C1962" s="3" t="str">
        <f>TEXT(Table1[[#This Row],[CALL DATE]], "mmm yyy")</f>
        <v>Jul 2024</v>
      </c>
      <c r="D1962" s="4">
        <v>0.58680555555555558</v>
      </c>
      <c r="E1962" s="4">
        <v>0.59027777777777779</v>
      </c>
      <c r="F1962" s="130">
        <f>Table1[[#This Row],[CALL 
ATTENDED 
TIME]]-Table1[[#This Row],[CALL RECEIVED TIME]]</f>
        <v>3.4722222222222099E-3</v>
      </c>
      <c r="G1962" s="17" t="s">
        <v>3649</v>
      </c>
      <c r="H1962" s="5" t="s">
        <v>19</v>
      </c>
      <c r="I1962" s="5" t="s">
        <v>149</v>
      </c>
      <c r="J1962" s="2" t="s">
        <v>443</v>
      </c>
      <c r="K1962" s="2" t="s">
        <v>162</v>
      </c>
      <c r="L1962" s="57" t="s">
        <v>22</v>
      </c>
      <c r="M1962" s="57" t="s">
        <v>716</v>
      </c>
      <c r="N1962" s="9" t="s">
        <v>41</v>
      </c>
      <c r="O1962" s="9" t="s">
        <v>41</v>
      </c>
      <c r="P1962" s="3">
        <v>45497</v>
      </c>
      <c r="Q1962" s="3" t="str">
        <f>TEXT(Table1[[#This Row],[END DATE ]], "MMMM YYYY")</f>
        <v>July 2024</v>
      </c>
      <c r="R1962" s="4">
        <v>0.59722222222222221</v>
      </c>
      <c r="S1962" s="6">
        <f t="shared" si="93"/>
        <v>45497.586805555555</v>
      </c>
      <c r="T1962" s="6">
        <f t="shared" si="94"/>
        <v>45497.597222222219</v>
      </c>
      <c r="U1962" s="92">
        <f t="shared" si="95"/>
        <v>1.0416666664241347E-2</v>
      </c>
      <c r="V1962" s="2" t="s">
        <v>25</v>
      </c>
      <c r="W1962" s="2" t="s">
        <v>42</v>
      </c>
    </row>
    <row r="1963" spans="1:23" ht="18" customHeight="1" x14ac:dyDescent="0.25">
      <c r="A1963" s="107">
        <v>1963</v>
      </c>
      <c r="B1963" s="3">
        <v>45497</v>
      </c>
      <c r="C1963" s="3" t="str">
        <f>TEXT(Table1[[#This Row],[CALL DATE]], "mmm yyy")</f>
        <v>Jul 2024</v>
      </c>
      <c r="D1963" s="4">
        <v>0.58680555555555558</v>
      </c>
      <c r="E1963" s="4">
        <v>0.59027777777777779</v>
      </c>
      <c r="F1963" s="130">
        <f>Table1[[#This Row],[CALL 
ATTENDED 
TIME]]-Table1[[#This Row],[CALL RECEIVED TIME]]</f>
        <v>3.4722222222222099E-3</v>
      </c>
      <c r="G1963" s="17" t="s">
        <v>3649</v>
      </c>
      <c r="H1963" s="5" t="s">
        <v>19</v>
      </c>
      <c r="I1963" s="5" t="s">
        <v>149</v>
      </c>
      <c r="J1963" s="2" t="s">
        <v>443</v>
      </c>
      <c r="K1963" s="2" t="s">
        <v>162</v>
      </c>
      <c r="L1963" s="57" t="s">
        <v>22</v>
      </c>
      <c r="M1963" s="57" t="s">
        <v>716</v>
      </c>
      <c r="N1963" s="9" t="s">
        <v>41</v>
      </c>
      <c r="O1963" s="9" t="s">
        <v>41</v>
      </c>
      <c r="P1963" s="3">
        <v>45497</v>
      </c>
      <c r="Q1963" s="3" t="str">
        <f>TEXT(Table1[[#This Row],[END DATE ]], "MMMM YYYY")</f>
        <v>July 2024</v>
      </c>
      <c r="R1963" s="4">
        <v>0.59722222222222221</v>
      </c>
      <c r="S1963" s="6">
        <f t="shared" si="93"/>
        <v>45497.586805555555</v>
      </c>
      <c r="T1963" s="6">
        <f t="shared" si="94"/>
        <v>45497.597222222219</v>
      </c>
      <c r="U1963" s="92">
        <f t="shared" si="95"/>
        <v>1.0416666664241347E-2</v>
      </c>
      <c r="V1963" s="2" t="s">
        <v>25</v>
      </c>
      <c r="W1963" s="2" t="s">
        <v>42</v>
      </c>
    </row>
    <row r="1964" spans="1:23" ht="18" customHeight="1" x14ac:dyDescent="0.25">
      <c r="A1964" s="107">
        <v>1964</v>
      </c>
      <c r="B1964" s="3">
        <v>45497</v>
      </c>
      <c r="C1964" s="3" t="str">
        <f>TEXT(Table1[[#This Row],[CALL DATE]], "mmm yyy")</f>
        <v>Jul 2024</v>
      </c>
      <c r="D1964" s="4">
        <v>0.33333333333333331</v>
      </c>
      <c r="E1964" s="4">
        <v>0.34027777777777773</v>
      </c>
      <c r="F1964" s="130">
        <f>Table1[[#This Row],[CALL 
ATTENDED 
TIME]]-Table1[[#This Row],[CALL RECEIVED TIME]]</f>
        <v>6.9444444444444198E-3</v>
      </c>
      <c r="G1964" s="17" t="s">
        <v>3654</v>
      </c>
      <c r="H1964" s="5" t="s">
        <v>27</v>
      </c>
      <c r="I1964" s="5" t="s">
        <v>145</v>
      </c>
      <c r="J1964" s="5" t="s">
        <v>38</v>
      </c>
      <c r="K1964" s="5" t="s">
        <v>45</v>
      </c>
      <c r="L1964" s="17" t="s">
        <v>354</v>
      </c>
      <c r="M1964" s="17" t="s">
        <v>104</v>
      </c>
      <c r="N1964" s="63" t="s">
        <v>41</v>
      </c>
      <c r="O1964" s="2" t="s">
        <v>41</v>
      </c>
      <c r="P1964" s="3">
        <v>45497</v>
      </c>
      <c r="Q1964" s="3" t="str">
        <f>TEXT(Table1[[#This Row],[END DATE ]], "MMMM YYYY")</f>
        <v>July 2024</v>
      </c>
      <c r="R1964" s="4">
        <v>0.34722222222222227</v>
      </c>
      <c r="S1964" s="6">
        <f t="shared" si="93"/>
        <v>45497.333333333336</v>
      </c>
      <c r="T1964" s="6">
        <f t="shared" si="94"/>
        <v>45497.347222222219</v>
      </c>
      <c r="U1964" s="92">
        <f t="shared" si="95"/>
        <v>1.3888888883229811E-2</v>
      </c>
      <c r="V1964" s="2" t="s">
        <v>25</v>
      </c>
      <c r="W1964" s="10" t="s">
        <v>26</v>
      </c>
    </row>
    <row r="1965" spans="1:23" ht="18" customHeight="1" x14ac:dyDescent="0.25">
      <c r="A1965" s="107">
        <v>1965</v>
      </c>
      <c r="B1965" s="3">
        <v>45497</v>
      </c>
      <c r="C1965" s="3" t="str">
        <f>TEXT(Table1[[#This Row],[CALL DATE]], "mmm yyy")</f>
        <v>Jul 2024</v>
      </c>
      <c r="D1965" s="4">
        <v>0.45833333333333331</v>
      </c>
      <c r="E1965" s="4">
        <v>0.46527777777777773</v>
      </c>
      <c r="F1965" s="130">
        <f>Table1[[#This Row],[CALL 
ATTENDED 
TIME]]-Table1[[#This Row],[CALL RECEIVED TIME]]</f>
        <v>6.9444444444444198E-3</v>
      </c>
      <c r="G1965" s="17" t="s">
        <v>100</v>
      </c>
      <c r="H1965" s="5" t="s">
        <v>355</v>
      </c>
      <c r="I1965" s="5" t="s">
        <v>356</v>
      </c>
      <c r="J1965" s="5" t="s">
        <v>38</v>
      </c>
      <c r="K1965" s="5" t="s">
        <v>45</v>
      </c>
      <c r="L1965" s="17" t="s">
        <v>357</v>
      </c>
      <c r="M1965" s="17" t="s">
        <v>358</v>
      </c>
      <c r="N1965" s="63" t="s">
        <v>41</v>
      </c>
      <c r="O1965" s="2" t="s">
        <v>41</v>
      </c>
      <c r="P1965" s="3">
        <v>45497</v>
      </c>
      <c r="Q1965" s="3" t="str">
        <f>TEXT(Table1[[#This Row],[END DATE ]], "MMMM YYYY")</f>
        <v>July 2024</v>
      </c>
      <c r="R1965" s="4">
        <v>0.47222222222222227</v>
      </c>
      <c r="S1965" s="6">
        <f t="shared" si="93"/>
        <v>45497.458333333336</v>
      </c>
      <c r="T1965" s="6">
        <f t="shared" si="94"/>
        <v>45497.472222222219</v>
      </c>
      <c r="U1965" s="92">
        <f t="shared" si="95"/>
        <v>1.3888888883229811E-2</v>
      </c>
      <c r="V1965" s="2" t="s">
        <v>25</v>
      </c>
      <c r="W1965" s="10" t="s">
        <v>26</v>
      </c>
    </row>
    <row r="1966" spans="1:23" ht="18" customHeight="1" x14ac:dyDescent="0.25">
      <c r="A1966" s="107">
        <v>1966</v>
      </c>
      <c r="B1966" s="3">
        <v>45497</v>
      </c>
      <c r="C1966" s="3" t="str">
        <f>TEXT(Table1[[#This Row],[CALL DATE]], "mmm yyy")</f>
        <v>Jul 2024</v>
      </c>
      <c r="D1966" s="4">
        <v>0.41666666666666669</v>
      </c>
      <c r="E1966" s="4">
        <v>0.42708333333333331</v>
      </c>
      <c r="F1966" s="130">
        <f>Table1[[#This Row],[CALL 
ATTENDED 
TIME]]-Table1[[#This Row],[CALL RECEIVED TIME]]</f>
        <v>1.041666666666663E-2</v>
      </c>
      <c r="G1966" s="35" t="s">
        <v>3663</v>
      </c>
      <c r="H1966" s="5" t="s">
        <v>3356</v>
      </c>
      <c r="I1966" s="5" t="s">
        <v>198</v>
      </c>
      <c r="J1966" s="5" t="s">
        <v>38</v>
      </c>
      <c r="K1966" s="2" t="s">
        <v>182</v>
      </c>
      <c r="L1966" s="17" t="s">
        <v>359</v>
      </c>
      <c r="M1966" s="17" t="s">
        <v>360</v>
      </c>
      <c r="N1966" s="63" t="s">
        <v>41</v>
      </c>
      <c r="O1966" s="2" t="s">
        <v>41</v>
      </c>
      <c r="P1966" s="3">
        <v>45497</v>
      </c>
      <c r="Q1966" s="3" t="str">
        <f>TEXT(Table1[[#This Row],[END DATE ]], "MMMM YYYY")</f>
        <v>July 2024</v>
      </c>
      <c r="R1966" s="4">
        <v>0.43402777777777773</v>
      </c>
      <c r="S1966" s="6">
        <f t="shared" si="93"/>
        <v>45497.416666666664</v>
      </c>
      <c r="T1966" s="6">
        <f t="shared" si="94"/>
        <v>45497.434027777781</v>
      </c>
      <c r="U1966" s="92">
        <f t="shared" si="95"/>
        <v>1.7361111116770189E-2</v>
      </c>
      <c r="V1966" s="2" t="s">
        <v>25</v>
      </c>
      <c r="W1966" s="10" t="s">
        <v>26</v>
      </c>
    </row>
    <row r="1967" spans="1:23" ht="18" customHeight="1" x14ac:dyDescent="0.25">
      <c r="A1967" s="107">
        <v>1967</v>
      </c>
      <c r="B1967" s="3">
        <v>45497</v>
      </c>
      <c r="C1967" s="3" t="str">
        <f>TEXT(Table1[[#This Row],[CALL DATE]], "mmm yyy")</f>
        <v>Jul 2024</v>
      </c>
      <c r="D1967" s="4">
        <v>0.30208333333333331</v>
      </c>
      <c r="E1967" s="4">
        <v>0.30555555555555552</v>
      </c>
      <c r="F1967" s="130">
        <f>Table1[[#This Row],[CALL 
ATTENDED 
TIME]]-Table1[[#This Row],[CALL RECEIVED TIME]]</f>
        <v>3.4722222222222099E-3</v>
      </c>
      <c r="G1967" s="18" t="s">
        <v>3654</v>
      </c>
      <c r="H1967" s="2" t="s">
        <v>27</v>
      </c>
      <c r="I1967" s="2" t="s">
        <v>28</v>
      </c>
      <c r="J1967" s="5" t="s">
        <v>38</v>
      </c>
      <c r="K1967" s="10" t="s">
        <v>45</v>
      </c>
      <c r="L1967" s="17" t="s">
        <v>361</v>
      </c>
      <c r="M1967" s="17" t="s">
        <v>362</v>
      </c>
      <c r="N1967" s="63" t="s">
        <v>41</v>
      </c>
      <c r="O1967" s="2" t="s">
        <v>41</v>
      </c>
      <c r="P1967" s="3">
        <v>45497</v>
      </c>
      <c r="Q1967" s="3" t="str">
        <f>TEXT(Table1[[#This Row],[END DATE ]], "MMMM YYYY")</f>
        <v>July 2024</v>
      </c>
      <c r="R1967" s="4">
        <v>0.30902777777777779</v>
      </c>
      <c r="S1967" s="6">
        <f t="shared" si="93"/>
        <v>45497.302083333336</v>
      </c>
      <c r="T1967" s="6">
        <f t="shared" si="94"/>
        <v>45497.309027777781</v>
      </c>
      <c r="U1967" s="92">
        <f t="shared" si="95"/>
        <v>6.9444444452528842E-3</v>
      </c>
      <c r="V1967" s="2" t="s">
        <v>25</v>
      </c>
      <c r="W1967" s="10" t="s">
        <v>26</v>
      </c>
    </row>
    <row r="1968" spans="1:23" ht="18" customHeight="1" x14ac:dyDescent="0.25">
      <c r="A1968" s="107">
        <v>1968</v>
      </c>
      <c r="B1968" s="3">
        <v>45498</v>
      </c>
      <c r="C1968" s="3" t="str">
        <f>TEXT(Table1[[#This Row],[CALL DATE]], "mmm yyy")</f>
        <v>Jul 2024</v>
      </c>
      <c r="D1968" s="4">
        <v>0.64583333333333337</v>
      </c>
      <c r="E1968" s="4">
        <v>0.64930555555555558</v>
      </c>
      <c r="F1968" s="130">
        <f>Table1[[#This Row],[CALL 
ATTENDED 
TIME]]-Table1[[#This Row],[CALL RECEIVED TIME]]</f>
        <v>3.4722222222222099E-3</v>
      </c>
      <c r="G1968" s="17" t="s">
        <v>3643</v>
      </c>
      <c r="H1968" s="5" t="s">
        <v>36</v>
      </c>
      <c r="I1968" s="5" t="s">
        <v>1632</v>
      </c>
      <c r="J1968" s="2" t="s">
        <v>21</v>
      </c>
      <c r="K1968" s="2" t="s">
        <v>162</v>
      </c>
      <c r="L1968" s="18" t="s">
        <v>1633</v>
      </c>
      <c r="M1968" s="18" t="s">
        <v>1634</v>
      </c>
      <c r="N1968" s="2" t="s">
        <v>1635</v>
      </c>
      <c r="O1968" s="2" t="s">
        <v>41</v>
      </c>
      <c r="P1968" s="3">
        <v>45498</v>
      </c>
      <c r="Q1968" s="3" t="str">
        <f>TEXT(Table1[[#This Row],[END DATE ]], "MMMM YYYY")</f>
        <v>July 2024</v>
      </c>
      <c r="R1968" s="4">
        <v>0.66666666666666663</v>
      </c>
      <c r="S1968" s="6">
        <f t="shared" si="93"/>
        <v>45498.645833333336</v>
      </c>
      <c r="T1968" s="6">
        <f t="shared" si="94"/>
        <v>45498.666666666664</v>
      </c>
      <c r="U1968" s="92">
        <f t="shared" si="95"/>
        <v>2.0833333328482695E-2</v>
      </c>
      <c r="V1968" s="2" t="s">
        <v>25</v>
      </c>
      <c r="W1968" s="2" t="s">
        <v>42</v>
      </c>
    </row>
    <row r="1969" spans="1:23" ht="18" customHeight="1" x14ac:dyDescent="0.25">
      <c r="A1969" s="107">
        <v>1969</v>
      </c>
      <c r="B1969" s="3">
        <v>45499</v>
      </c>
      <c r="C1969" s="3" t="str">
        <f>TEXT(Table1[[#This Row],[CALL DATE]], "mmm yyy")</f>
        <v>Jul 2024</v>
      </c>
      <c r="D1969" s="4">
        <v>0.79166666666666663</v>
      </c>
      <c r="E1969" s="4">
        <v>0.79166666666666663</v>
      </c>
      <c r="F1969" s="130">
        <f>Table1[[#This Row],[CALL 
ATTENDED 
TIME]]-Table1[[#This Row],[CALL RECEIVED TIME]]</f>
        <v>0</v>
      </c>
      <c r="G1969" s="24" t="s">
        <v>3494</v>
      </c>
      <c r="H1969" s="8" t="s">
        <v>31</v>
      </c>
      <c r="I1969" s="8" t="s">
        <v>32</v>
      </c>
      <c r="J1969" s="2" t="s">
        <v>21</v>
      </c>
      <c r="K1969" s="5" t="s">
        <v>1608</v>
      </c>
      <c r="L1969" s="18" t="s">
        <v>175</v>
      </c>
      <c r="M1969" s="18" t="s">
        <v>1636</v>
      </c>
      <c r="N1969" s="2" t="s">
        <v>159</v>
      </c>
      <c r="O1969" s="2" t="s">
        <v>41</v>
      </c>
      <c r="P1969" s="3">
        <v>45499</v>
      </c>
      <c r="Q1969" s="3" t="str">
        <f>TEXT(Table1[[#This Row],[END DATE ]], "MMMM YYYY")</f>
        <v>July 2024</v>
      </c>
      <c r="R1969" s="4">
        <v>0.80208333333333337</v>
      </c>
      <c r="S1969" s="6">
        <f t="shared" si="93"/>
        <v>45499.791666666664</v>
      </c>
      <c r="T1969" s="6">
        <f t="shared" si="94"/>
        <v>45499.802083333336</v>
      </c>
      <c r="U1969" s="92">
        <f t="shared" si="95"/>
        <v>1.0416666671517305E-2</v>
      </c>
      <c r="V1969" s="2" t="s">
        <v>25</v>
      </c>
      <c r="W1969" s="10" t="s">
        <v>26</v>
      </c>
    </row>
    <row r="1970" spans="1:23" ht="18" customHeight="1" x14ac:dyDescent="0.25">
      <c r="A1970" s="107">
        <v>1970</v>
      </c>
      <c r="B1970" s="3">
        <v>45500</v>
      </c>
      <c r="C1970" s="3" t="str">
        <f>TEXT(Table1[[#This Row],[CALL DATE]], "mmm yyy")</f>
        <v>Jul 2024</v>
      </c>
      <c r="D1970" s="4">
        <v>0.4236111111111111</v>
      </c>
      <c r="E1970" s="4">
        <v>0.42499999999999999</v>
      </c>
      <c r="F1970" s="130">
        <f>Table1[[#This Row],[CALL 
ATTENDED 
TIME]]-Table1[[#This Row],[CALL RECEIVED TIME]]</f>
        <v>1.388888888888884E-3</v>
      </c>
      <c r="G1970" s="17" t="s">
        <v>57</v>
      </c>
      <c r="H1970" s="5" t="s">
        <v>27</v>
      </c>
      <c r="I1970" s="5" t="s">
        <v>58</v>
      </c>
      <c r="J1970" s="2" t="s">
        <v>21</v>
      </c>
      <c r="K1970" s="5" t="s">
        <v>218</v>
      </c>
      <c r="L1970" s="18" t="s">
        <v>1637</v>
      </c>
      <c r="M1970" s="18" t="s">
        <v>1638</v>
      </c>
      <c r="N1970" s="2" t="s">
        <v>41</v>
      </c>
      <c r="O1970" s="2" t="s">
        <v>41</v>
      </c>
      <c r="P1970" s="3">
        <v>45500</v>
      </c>
      <c r="Q1970" s="3" t="str">
        <f>TEXT(Table1[[#This Row],[END DATE ]], "MMMM YYYY")</f>
        <v>July 2024</v>
      </c>
      <c r="R1970" s="4">
        <v>0.43055555555555558</v>
      </c>
      <c r="S1970" s="6">
        <f t="shared" si="93"/>
        <v>45500.423611111109</v>
      </c>
      <c r="T1970" s="6">
        <f t="shared" si="94"/>
        <v>45500.430555555555</v>
      </c>
      <c r="U1970" s="92">
        <f t="shared" si="95"/>
        <v>6.9444444452528842E-3</v>
      </c>
      <c r="V1970" s="2" t="s">
        <v>25</v>
      </c>
      <c r="W1970" s="2" t="s">
        <v>47</v>
      </c>
    </row>
    <row r="1971" spans="1:23" ht="18" customHeight="1" x14ac:dyDescent="0.25">
      <c r="A1971" s="107">
        <v>1971</v>
      </c>
      <c r="B1971" s="3">
        <v>45500</v>
      </c>
      <c r="C1971" s="3" t="str">
        <f>TEXT(Table1[[#This Row],[CALL DATE]], "mmm yyy")</f>
        <v>Jul 2024</v>
      </c>
      <c r="D1971" s="4">
        <v>0.85416666666666663</v>
      </c>
      <c r="E1971" s="4">
        <v>0.86111111111111116</v>
      </c>
      <c r="F1971" s="130">
        <f>Table1[[#This Row],[CALL 
ATTENDED 
TIME]]-Table1[[#This Row],[CALL RECEIVED TIME]]</f>
        <v>6.9444444444445308E-3</v>
      </c>
      <c r="G1971" s="17" t="s">
        <v>3649</v>
      </c>
      <c r="H1971" s="5" t="s">
        <v>19</v>
      </c>
      <c r="I1971" s="5" t="s">
        <v>149</v>
      </c>
      <c r="J1971" s="5" t="s">
        <v>77</v>
      </c>
      <c r="K1971" s="5" t="s">
        <v>45</v>
      </c>
      <c r="L1971" s="18" t="s">
        <v>1639</v>
      </c>
      <c r="M1971" s="18" t="s">
        <v>1640</v>
      </c>
      <c r="N1971" s="56" t="s">
        <v>2038</v>
      </c>
      <c r="O1971" s="56" t="s">
        <v>41</v>
      </c>
      <c r="P1971" s="3">
        <v>45500</v>
      </c>
      <c r="Q1971" s="3" t="str">
        <f>TEXT(Table1[[#This Row],[END DATE ]], "MMMM YYYY")</f>
        <v>July 2024</v>
      </c>
      <c r="R1971" s="4">
        <v>0.87847222222222221</v>
      </c>
      <c r="S1971" s="6">
        <f t="shared" si="93"/>
        <v>45500.854166666664</v>
      </c>
      <c r="T1971" s="6">
        <f t="shared" si="94"/>
        <v>45500.878472222219</v>
      </c>
      <c r="U1971" s="92">
        <f t="shared" si="95"/>
        <v>2.4305555554747116E-2</v>
      </c>
      <c r="V1971" s="2" t="s">
        <v>25</v>
      </c>
      <c r="W1971" s="2" t="s">
        <v>42</v>
      </c>
    </row>
    <row r="1972" spans="1:23" ht="18" customHeight="1" x14ac:dyDescent="0.25">
      <c r="A1972" s="107">
        <v>1972</v>
      </c>
      <c r="B1972" s="3">
        <v>45500</v>
      </c>
      <c r="C1972" s="3" t="str">
        <f>TEXT(Table1[[#This Row],[CALL DATE]], "mmm yyy")</f>
        <v>Jul 2024</v>
      </c>
      <c r="D1972" s="4">
        <v>0.6875</v>
      </c>
      <c r="E1972" s="4">
        <v>0.70138888888888884</v>
      </c>
      <c r="F1972" s="130">
        <f>Table1[[#This Row],[CALL 
ATTENDED 
TIME]]-Table1[[#This Row],[CALL RECEIVED TIME]]</f>
        <v>1.388888888888884E-2</v>
      </c>
      <c r="G1972" s="25" t="s">
        <v>3675</v>
      </c>
      <c r="H1972" s="5" t="s">
        <v>43</v>
      </c>
      <c r="I1972" s="5" t="s">
        <v>65</v>
      </c>
      <c r="J1972" s="5" t="s">
        <v>54</v>
      </c>
      <c r="K1972" s="2" t="s">
        <v>111</v>
      </c>
      <c r="L1972" s="18" t="s">
        <v>1641</v>
      </c>
      <c r="M1972" s="18" t="s">
        <v>1642</v>
      </c>
      <c r="N1972" s="63" t="s">
        <v>41</v>
      </c>
      <c r="O1972" s="2" t="s">
        <v>41</v>
      </c>
      <c r="P1972" s="3">
        <v>45500</v>
      </c>
      <c r="Q1972" s="3" t="str">
        <f>TEXT(Table1[[#This Row],[END DATE ]], "MMMM YYYY")</f>
        <v>July 2024</v>
      </c>
      <c r="R1972" s="4">
        <v>0.72916666666666663</v>
      </c>
      <c r="S1972" s="6">
        <f t="shared" si="93"/>
        <v>45500.6875</v>
      </c>
      <c r="T1972" s="6">
        <f t="shared" si="94"/>
        <v>45500.729166666664</v>
      </c>
      <c r="U1972" s="92">
        <f t="shared" si="95"/>
        <v>4.1666666664241347E-2</v>
      </c>
      <c r="V1972" s="2" t="s">
        <v>25</v>
      </c>
      <c r="W1972" s="10" t="s">
        <v>26</v>
      </c>
    </row>
    <row r="1973" spans="1:23" ht="18" customHeight="1" x14ac:dyDescent="0.25">
      <c r="A1973" s="107">
        <v>1973</v>
      </c>
      <c r="B1973" s="3">
        <v>45501</v>
      </c>
      <c r="C1973" s="3" t="str">
        <f>TEXT(Table1[[#This Row],[CALL DATE]], "mmm yyy")</f>
        <v>Jul 2024</v>
      </c>
      <c r="D1973" s="4">
        <v>0.14583333333333334</v>
      </c>
      <c r="E1973" s="4">
        <v>0.14930555555555555</v>
      </c>
      <c r="F1973" s="130">
        <f>Table1[[#This Row],[CALL 
ATTENDED 
TIME]]-Table1[[#This Row],[CALL RECEIVED TIME]]</f>
        <v>3.4722222222222099E-3</v>
      </c>
      <c r="G1973" s="17" t="s">
        <v>3627</v>
      </c>
      <c r="H1973" s="5" t="s">
        <v>128</v>
      </c>
      <c r="I1973" s="5" t="s">
        <v>250</v>
      </c>
      <c r="J1973" s="5" t="s">
        <v>77</v>
      </c>
      <c r="K1973" s="5" t="s">
        <v>1608</v>
      </c>
      <c r="L1973" s="18" t="s">
        <v>3420</v>
      </c>
      <c r="M1973" s="18" t="s">
        <v>3493</v>
      </c>
      <c r="N1973" s="56" t="s">
        <v>41</v>
      </c>
      <c r="O1973" s="56" t="s">
        <v>41</v>
      </c>
      <c r="P1973" s="3">
        <v>45501</v>
      </c>
      <c r="Q1973" s="3" t="str">
        <f>TEXT(Table1[[#This Row],[END DATE ]], "MMMM YYYY")</f>
        <v>July 2024</v>
      </c>
      <c r="R1973" s="4">
        <v>0.16319444444444445</v>
      </c>
      <c r="S1973" s="6">
        <f t="shared" si="93"/>
        <v>45501.145833333336</v>
      </c>
      <c r="T1973" s="6">
        <f t="shared" si="94"/>
        <v>45501.163194444445</v>
      </c>
      <c r="U1973" s="92">
        <f t="shared" si="95"/>
        <v>1.7361111109494232E-2</v>
      </c>
      <c r="V1973" s="2" t="s">
        <v>25</v>
      </c>
      <c r="W1973" s="2" t="s">
        <v>47</v>
      </c>
    </row>
    <row r="1974" spans="1:23" ht="18" customHeight="1" x14ac:dyDescent="0.25">
      <c r="A1974" s="107">
        <v>1974</v>
      </c>
      <c r="B1974" s="3">
        <v>45501</v>
      </c>
      <c r="C1974" s="3" t="str">
        <f>TEXT(Table1[[#This Row],[CALL DATE]], "mmm yyy")</f>
        <v>Jul 2024</v>
      </c>
      <c r="D1974" s="4">
        <v>0.12152777777777778</v>
      </c>
      <c r="E1974" s="4">
        <v>0.125</v>
      </c>
      <c r="F1974" s="130">
        <f>Table1[[#This Row],[CALL 
ATTENDED 
TIME]]-Table1[[#This Row],[CALL RECEIVED TIME]]</f>
        <v>3.4722222222222238E-3</v>
      </c>
      <c r="G1974" s="17" t="s">
        <v>1643</v>
      </c>
      <c r="H1974" s="5" t="s">
        <v>121</v>
      </c>
      <c r="I1974" s="5" t="s">
        <v>1644</v>
      </c>
      <c r="J1974" s="5" t="s">
        <v>77</v>
      </c>
      <c r="K1974" s="5" t="s">
        <v>45</v>
      </c>
      <c r="L1974" s="18" t="s">
        <v>1645</v>
      </c>
      <c r="M1974" s="18" t="s">
        <v>1646</v>
      </c>
      <c r="N1974" s="63" t="s">
        <v>41</v>
      </c>
      <c r="O1974" s="2" t="s">
        <v>41</v>
      </c>
      <c r="P1974" s="3">
        <v>45501</v>
      </c>
      <c r="Q1974" s="3" t="str">
        <f>TEXT(Table1[[#This Row],[END DATE ]], "MMMM YYYY")</f>
        <v>July 2024</v>
      </c>
      <c r="R1974" s="4">
        <v>0.13541666666666666</v>
      </c>
      <c r="S1974" s="6">
        <f t="shared" si="93"/>
        <v>45501.121527777781</v>
      </c>
      <c r="T1974" s="6">
        <f t="shared" si="94"/>
        <v>45501.135416666664</v>
      </c>
      <c r="U1974" s="92">
        <f t="shared" si="95"/>
        <v>1.3888888883229811E-2</v>
      </c>
      <c r="V1974" s="2" t="s">
        <v>25</v>
      </c>
      <c r="W1974" s="10" t="s">
        <v>26</v>
      </c>
    </row>
    <row r="1975" spans="1:23" ht="18" customHeight="1" x14ac:dyDescent="0.25">
      <c r="A1975" s="107">
        <v>1975</v>
      </c>
      <c r="B1975" s="3">
        <v>45501</v>
      </c>
      <c r="C1975" s="3" t="str">
        <f>TEXT(Table1[[#This Row],[CALL DATE]], "mmm yyy")</f>
        <v>Jul 2024</v>
      </c>
      <c r="D1975" s="4">
        <v>0.66666666666666663</v>
      </c>
      <c r="E1975" s="4">
        <v>0.6875</v>
      </c>
      <c r="F1975" s="130">
        <f>Table1[[#This Row],[CALL 
ATTENDED 
TIME]]-Table1[[#This Row],[CALL RECEIVED TIME]]</f>
        <v>2.083333333333337E-2</v>
      </c>
      <c r="G1975" s="17" t="s">
        <v>3641</v>
      </c>
      <c r="H1975" s="5" t="s">
        <v>36</v>
      </c>
      <c r="I1975" s="5" t="s">
        <v>161</v>
      </c>
      <c r="J1975" s="5" t="s">
        <v>54</v>
      </c>
      <c r="K1975" s="2" t="s">
        <v>162</v>
      </c>
      <c r="L1975" s="18" t="s">
        <v>22</v>
      </c>
      <c r="M1975" s="18" t="s">
        <v>1647</v>
      </c>
      <c r="N1975" s="5" t="s">
        <v>41</v>
      </c>
      <c r="O1975" s="5" t="s">
        <v>41</v>
      </c>
      <c r="P1975" s="3">
        <v>45501</v>
      </c>
      <c r="Q1975" s="3" t="str">
        <f>TEXT(Table1[[#This Row],[END DATE ]], "MMMM YYYY")</f>
        <v>July 2024</v>
      </c>
      <c r="R1975" s="4">
        <v>0.72916666666666663</v>
      </c>
      <c r="S1975" s="6">
        <f t="shared" si="93"/>
        <v>45501.666666666664</v>
      </c>
      <c r="T1975" s="6">
        <f t="shared" si="94"/>
        <v>45501.729166666664</v>
      </c>
      <c r="U1975" s="92">
        <f t="shared" si="95"/>
        <v>6.25E-2</v>
      </c>
      <c r="V1975" s="2" t="s">
        <v>25</v>
      </c>
      <c r="W1975" s="2" t="s">
        <v>42</v>
      </c>
    </row>
    <row r="1976" spans="1:23" ht="18" customHeight="1" x14ac:dyDescent="0.25">
      <c r="A1976" s="107">
        <v>1976</v>
      </c>
      <c r="B1976" s="3">
        <v>45502</v>
      </c>
      <c r="C1976" s="3" t="str">
        <f>TEXT(Table1[[#This Row],[CALL DATE]], "mmm yyy")</f>
        <v>Jul 2024</v>
      </c>
      <c r="D1976" s="4">
        <v>0.97569444444444442</v>
      </c>
      <c r="E1976" s="4">
        <v>0.97916666666666663</v>
      </c>
      <c r="F1976" s="130">
        <f>Table1[[#This Row],[CALL 
ATTENDED 
TIME]]-Table1[[#This Row],[CALL RECEIVED TIME]]</f>
        <v>3.4722222222222099E-3</v>
      </c>
      <c r="G1976" s="17" t="s">
        <v>3641</v>
      </c>
      <c r="H1976" s="5" t="s">
        <v>36</v>
      </c>
      <c r="I1976" s="5" t="s">
        <v>161</v>
      </c>
      <c r="J1976" s="5" t="s">
        <v>77</v>
      </c>
      <c r="K1976" s="2" t="s">
        <v>162</v>
      </c>
      <c r="L1976" s="18" t="s">
        <v>889</v>
      </c>
      <c r="M1976" s="18" t="s">
        <v>1648</v>
      </c>
      <c r="N1976" s="56" t="s">
        <v>41</v>
      </c>
      <c r="O1976" s="56" t="s">
        <v>41</v>
      </c>
      <c r="P1976" s="3">
        <v>45502</v>
      </c>
      <c r="Q1976" s="3" t="str">
        <f>TEXT(Table1[[#This Row],[END DATE ]], "MMMM YYYY")</f>
        <v>July 2024</v>
      </c>
      <c r="R1976" s="4">
        <v>0.98958333333333337</v>
      </c>
      <c r="S1976" s="6">
        <f t="shared" si="93"/>
        <v>45502.975694444445</v>
      </c>
      <c r="T1976" s="6">
        <f t="shared" si="94"/>
        <v>45502.989583333336</v>
      </c>
      <c r="U1976" s="92">
        <f t="shared" si="95"/>
        <v>1.3888888890505768E-2</v>
      </c>
      <c r="V1976" s="2" t="s">
        <v>25</v>
      </c>
      <c r="W1976" s="2" t="s">
        <v>42</v>
      </c>
    </row>
    <row r="1977" spans="1:23" ht="18" customHeight="1" x14ac:dyDescent="0.25">
      <c r="A1977" s="107">
        <v>1977</v>
      </c>
      <c r="B1977" s="3">
        <v>45503</v>
      </c>
      <c r="C1977" s="3" t="str">
        <f>TEXT(Table1[[#This Row],[CALL DATE]], "mmm yyy")</f>
        <v>Jul 2024</v>
      </c>
      <c r="D1977" s="4">
        <v>0.29166666666666669</v>
      </c>
      <c r="E1977" s="4">
        <v>0.2951388888888889</v>
      </c>
      <c r="F1977" s="130">
        <f>Table1[[#This Row],[CALL 
ATTENDED 
TIME]]-Table1[[#This Row],[CALL RECEIVED TIME]]</f>
        <v>3.4722222222222099E-3</v>
      </c>
      <c r="G1977" s="17" t="s">
        <v>3651</v>
      </c>
      <c r="H1977" s="5" t="s">
        <v>43</v>
      </c>
      <c r="I1977" s="5" t="s">
        <v>256</v>
      </c>
      <c r="J1977" s="2" t="s">
        <v>171</v>
      </c>
      <c r="K1977" s="5" t="s">
        <v>45</v>
      </c>
      <c r="L1977" s="22" t="s">
        <v>641</v>
      </c>
      <c r="M1977" s="18" t="s">
        <v>1649</v>
      </c>
      <c r="N1977" s="2" t="s">
        <v>41</v>
      </c>
      <c r="O1977" s="2" t="s">
        <v>41</v>
      </c>
      <c r="P1977" s="3">
        <v>45503</v>
      </c>
      <c r="Q1977" s="3" t="str">
        <f>TEXT(Table1[[#This Row],[END DATE ]], "MMMM YYYY")</f>
        <v>July 2024</v>
      </c>
      <c r="R1977" s="4">
        <v>0.32291666666666669</v>
      </c>
      <c r="S1977" s="6">
        <f t="shared" si="93"/>
        <v>45503.291666666664</v>
      </c>
      <c r="T1977" s="6">
        <f t="shared" si="94"/>
        <v>45503.322916666664</v>
      </c>
      <c r="U1977" s="92">
        <f t="shared" si="95"/>
        <v>3.125E-2</v>
      </c>
      <c r="V1977" s="2" t="s">
        <v>25</v>
      </c>
      <c r="W1977" s="2" t="s">
        <v>47</v>
      </c>
    </row>
    <row r="1978" spans="1:23" ht="18" customHeight="1" x14ac:dyDescent="0.25">
      <c r="A1978" s="107">
        <v>1978</v>
      </c>
      <c r="B1978" s="3">
        <v>45503</v>
      </c>
      <c r="C1978" s="3" t="str">
        <f>TEXT(Table1[[#This Row],[CALL DATE]], "mmm yyy")</f>
        <v>Jul 2024</v>
      </c>
      <c r="D1978" s="4">
        <v>0.68055555555555547</v>
      </c>
      <c r="E1978" s="4">
        <v>0.69444444444444453</v>
      </c>
      <c r="F1978" s="130">
        <f>Table1[[#This Row],[CALL 
ATTENDED 
TIME]]-Table1[[#This Row],[CALL RECEIVED TIME]]</f>
        <v>1.3888888888889062E-2</v>
      </c>
      <c r="G1978" s="25" t="s">
        <v>3675</v>
      </c>
      <c r="H1978" s="2" t="s">
        <v>593</v>
      </c>
      <c r="I1978" s="2" t="s">
        <v>594</v>
      </c>
      <c r="J1978" s="5" t="s">
        <v>54</v>
      </c>
      <c r="K1978" s="5" t="s">
        <v>1608</v>
      </c>
      <c r="L1978" s="18" t="s">
        <v>1650</v>
      </c>
      <c r="M1978" s="18" t="s">
        <v>1651</v>
      </c>
      <c r="N1978" s="63" t="s">
        <v>41</v>
      </c>
      <c r="O1978" s="2" t="s">
        <v>41</v>
      </c>
      <c r="P1978" s="3">
        <v>45503</v>
      </c>
      <c r="Q1978" s="3" t="str">
        <f>TEXT(Table1[[#This Row],[END DATE ]], "MMMM YYYY")</f>
        <v>July 2024</v>
      </c>
      <c r="R1978" s="4">
        <v>0.72222222222222221</v>
      </c>
      <c r="S1978" s="6">
        <f t="shared" si="93"/>
        <v>45503.680555555555</v>
      </c>
      <c r="T1978" s="6">
        <f t="shared" si="94"/>
        <v>45503.722222222219</v>
      </c>
      <c r="U1978" s="92">
        <f t="shared" si="95"/>
        <v>4.1666666664241347E-2</v>
      </c>
      <c r="V1978" s="2" t="s">
        <v>25</v>
      </c>
      <c r="W1978" s="10" t="s">
        <v>26</v>
      </c>
    </row>
    <row r="1979" spans="1:23" ht="18" customHeight="1" x14ac:dyDescent="0.25">
      <c r="A1979" s="107">
        <v>1979</v>
      </c>
      <c r="B1979" s="3">
        <v>45504</v>
      </c>
      <c r="C1979" s="3" t="str">
        <f>TEXT(Table1[[#This Row],[CALL DATE]], "mmm yyy")</f>
        <v>Jul 2024</v>
      </c>
      <c r="D1979" s="4">
        <v>0.47916666666666669</v>
      </c>
      <c r="E1979" s="4">
        <v>0.4826388888888889</v>
      </c>
      <c r="F1979" s="130">
        <f>Table1[[#This Row],[CALL 
ATTENDED 
TIME]]-Table1[[#This Row],[CALL RECEIVED TIME]]</f>
        <v>3.4722222222222099E-3</v>
      </c>
      <c r="G1979" s="17" t="s">
        <v>1652</v>
      </c>
      <c r="H1979" s="5" t="s">
        <v>101</v>
      </c>
      <c r="I1979" s="5" t="s">
        <v>1653</v>
      </c>
      <c r="J1979" s="2" t="s">
        <v>21</v>
      </c>
      <c r="K1979" s="5" t="s">
        <v>218</v>
      </c>
      <c r="L1979" s="18" t="s">
        <v>1654</v>
      </c>
      <c r="M1979" s="18" t="s">
        <v>1655</v>
      </c>
      <c r="N1979" s="63" t="s">
        <v>41</v>
      </c>
      <c r="O1979" s="2" t="s">
        <v>41</v>
      </c>
      <c r="P1979" s="3">
        <v>45504</v>
      </c>
      <c r="Q1979" s="3" t="str">
        <f>TEXT(Table1[[#This Row],[END DATE ]], "MMMM YYYY")</f>
        <v>July 2024</v>
      </c>
      <c r="R1979" s="4">
        <v>0.5</v>
      </c>
      <c r="S1979" s="6">
        <f t="shared" si="93"/>
        <v>45504.479166666664</v>
      </c>
      <c r="T1979" s="6">
        <f t="shared" si="94"/>
        <v>45504.5</v>
      </c>
      <c r="U1979" s="92">
        <f t="shared" si="95"/>
        <v>2.0833333335758653E-2</v>
      </c>
      <c r="V1979" s="2" t="s">
        <v>25</v>
      </c>
      <c r="W1979" s="10" t="s">
        <v>26</v>
      </c>
    </row>
    <row r="1980" spans="1:23" ht="18" customHeight="1" x14ac:dyDescent="0.25">
      <c r="A1980" s="107">
        <v>1980</v>
      </c>
      <c r="B1980" s="3">
        <v>45504</v>
      </c>
      <c r="C1980" s="3" t="str">
        <f>TEXT(Table1[[#This Row],[CALL DATE]], "mmm yyy")</f>
        <v>Jul 2024</v>
      </c>
      <c r="D1980" s="4">
        <v>0.36805555555555558</v>
      </c>
      <c r="E1980" s="4">
        <v>0.37152777777777773</v>
      </c>
      <c r="F1980" s="130">
        <f>Table1[[#This Row],[CALL 
ATTENDED 
TIME]]-Table1[[#This Row],[CALL RECEIVED TIME]]</f>
        <v>3.4722222222221544E-3</v>
      </c>
      <c r="G1980" s="17" t="s">
        <v>1656</v>
      </c>
      <c r="H1980" s="5" t="s">
        <v>1657</v>
      </c>
      <c r="I1980" s="5" t="s">
        <v>1658</v>
      </c>
      <c r="J1980" s="2" t="s">
        <v>171</v>
      </c>
      <c r="K1980" s="5" t="s">
        <v>45</v>
      </c>
      <c r="L1980" s="18" t="s">
        <v>1659</v>
      </c>
      <c r="M1980" s="18" t="s">
        <v>1660</v>
      </c>
      <c r="N1980" s="63" t="s">
        <v>41</v>
      </c>
      <c r="O1980" s="2" t="s">
        <v>41</v>
      </c>
      <c r="P1980" s="3">
        <v>45504</v>
      </c>
      <c r="Q1980" s="3" t="str">
        <f>TEXT(Table1[[#This Row],[END DATE ]], "MMMM YYYY")</f>
        <v>July 2024</v>
      </c>
      <c r="R1980" s="4">
        <v>0.39583333333333331</v>
      </c>
      <c r="S1980" s="6">
        <f t="shared" si="93"/>
        <v>45504.368055555555</v>
      </c>
      <c r="T1980" s="6">
        <f t="shared" si="94"/>
        <v>45504.395833333336</v>
      </c>
      <c r="U1980" s="92">
        <f t="shared" si="95"/>
        <v>2.7777777781011537E-2</v>
      </c>
      <c r="V1980" s="2" t="s">
        <v>25</v>
      </c>
      <c r="W1980" s="10" t="s">
        <v>26</v>
      </c>
    </row>
    <row r="1981" spans="1:23" ht="18" customHeight="1" x14ac:dyDescent="0.25">
      <c r="A1981" s="107">
        <v>1981</v>
      </c>
      <c r="B1981" s="3">
        <v>45504</v>
      </c>
      <c r="C1981" s="3" t="str">
        <f>TEXT(Table1[[#This Row],[CALL DATE]], "mmm yyy")</f>
        <v>Jul 2024</v>
      </c>
      <c r="D1981" s="4">
        <v>0.39583333333333331</v>
      </c>
      <c r="E1981" s="4">
        <v>0.39583333333333331</v>
      </c>
      <c r="F1981" s="130">
        <f>Table1[[#This Row],[CALL 
ATTENDED 
TIME]]-Table1[[#This Row],[CALL RECEIVED TIME]]</f>
        <v>0</v>
      </c>
      <c r="G1981" s="17" t="s">
        <v>3651</v>
      </c>
      <c r="H1981" s="5" t="s">
        <v>43</v>
      </c>
      <c r="I1981" s="5" t="s">
        <v>44</v>
      </c>
      <c r="J1981" s="2" t="s">
        <v>171</v>
      </c>
      <c r="K1981" s="5" t="s">
        <v>45</v>
      </c>
      <c r="L1981" s="18" t="s">
        <v>845</v>
      </c>
      <c r="M1981" s="18" t="s">
        <v>1661</v>
      </c>
      <c r="N1981" s="2" t="s">
        <v>41</v>
      </c>
      <c r="O1981" s="2" t="s">
        <v>41</v>
      </c>
      <c r="P1981" s="3">
        <v>45504</v>
      </c>
      <c r="Q1981" s="3" t="str">
        <f>TEXT(Table1[[#This Row],[END DATE ]], "MMMM YYYY")</f>
        <v>July 2024</v>
      </c>
      <c r="R1981" s="4">
        <v>0.40972222222222227</v>
      </c>
      <c r="S1981" s="6">
        <f t="shared" si="93"/>
        <v>45504.395833333336</v>
      </c>
      <c r="T1981" s="6">
        <f t="shared" si="94"/>
        <v>45504.409722222219</v>
      </c>
      <c r="U1981" s="92">
        <f t="shared" si="95"/>
        <v>1.3888888883229811E-2</v>
      </c>
      <c r="V1981" s="2" t="s">
        <v>25</v>
      </c>
      <c r="W1981" s="2" t="s">
        <v>47</v>
      </c>
    </row>
    <row r="1982" spans="1:23" ht="18" customHeight="1" x14ac:dyDescent="0.25">
      <c r="A1982" s="107">
        <v>1982</v>
      </c>
      <c r="B1982" s="3">
        <v>45504</v>
      </c>
      <c r="C1982" s="3" t="str">
        <f>TEXT(Table1[[#This Row],[CALL DATE]], "mmm yyy")</f>
        <v>Jul 2024</v>
      </c>
      <c r="D1982" s="4">
        <v>0.51388888888888895</v>
      </c>
      <c r="E1982" s="4">
        <v>0.51736111111111105</v>
      </c>
      <c r="F1982" s="130">
        <f>Table1[[#This Row],[CALL 
ATTENDED 
TIME]]-Table1[[#This Row],[CALL RECEIVED TIME]]</f>
        <v>3.4722222222220989E-3</v>
      </c>
      <c r="G1982" s="17" t="s">
        <v>3651</v>
      </c>
      <c r="H1982" s="5" t="s">
        <v>43</v>
      </c>
      <c r="I1982" s="5" t="s">
        <v>256</v>
      </c>
      <c r="J1982" s="2" t="s">
        <v>171</v>
      </c>
      <c r="K1982" s="5" t="s">
        <v>45</v>
      </c>
      <c r="L1982" s="18" t="s">
        <v>2124</v>
      </c>
      <c r="M1982" s="18" t="s">
        <v>3421</v>
      </c>
      <c r="N1982" s="2" t="s">
        <v>3422</v>
      </c>
      <c r="O1982" s="2" t="s">
        <v>41</v>
      </c>
      <c r="P1982" s="3">
        <v>45504</v>
      </c>
      <c r="Q1982" s="3" t="str">
        <f>TEXT(Table1[[#This Row],[END DATE ]], "MMMM YYYY")</f>
        <v>July 2024</v>
      </c>
      <c r="R1982" s="4">
        <v>0.56944444444444442</v>
      </c>
      <c r="S1982" s="6">
        <f t="shared" si="93"/>
        <v>45504.513888888891</v>
      </c>
      <c r="T1982" s="6">
        <f t="shared" si="94"/>
        <v>45504.569444444445</v>
      </c>
      <c r="U1982" s="92">
        <f t="shared" si="95"/>
        <v>5.5555555554747116E-2</v>
      </c>
      <c r="V1982" s="2" t="s">
        <v>25</v>
      </c>
      <c r="W1982" s="2" t="s">
        <v>47</v>
      </c>
    </row>
    <row r="1983" spans="1:23" ht="18" customHeight="1" x14ac:dyDescent="0.25">
      <c r="A1983" s="107">
        <v>1983</v>
      </c>
      <c r="B1983" s="3">
        <v>45504</v>
      </c>
      <c r="C1983" s="3" t="str">
        <f>TEXT(Table1[[#This Row],[CALL DATE]], "mmm yyy")</f>
        <v>Jul 2024</v>
      </c>
      <c r="D1983" s="4">
        <v>0.43055555555555558</v>
      </c>
      <c r="E1983" s="4">
        <v>0.44444444444444442</v>
      </c>
      <c r="F1983" s="130">
        <f>Table1[[#This Row],[CALL 
ATTENDED 
TIME]]-Table1[[#This Row],[CALL RECEIVED TIME]]</f>
        <v>1.388888888888884E-2</v>
      </c>
      <c r="G1983" s="17" t="s">
        <v>3626</v>
      </c>
      <c r="H1983" s="5" t="s">
        <v>128</v>
      </c>
      <c r="I1983" s="5" t="s">
        <v>392</v>
      </c>
      <c r="J1983" s="5" t="s">
        <v>54</v>
      </c>
      <c r="K1983" s="5" t="s">
        <v>1608</v>
      </c>
      <c r="L1983" s="18" t="s">
        <v>1663</v>
      </c>
      <c r="M1983" s="18" t="s">
        <v>1664</v>
      </c>
      <c r="N1983" s="5" t="s">
        <v>41</v>
      </c>
      <c r="O1983" s="5" t="s">
        <v>41</v>
      </c>
      <c r="P1983" s="3">
        <v>45504</v>
      </c>
      <c r="Q1983" s="3" t="str">
        <f>TEXT(Table1[[#This Row],[END DATE ]], "MMMM YYYY")</f>
        <v>July 2024</v>
      </c>
      <c r="R1983" s="4">
        <v>0.45833333333333331</v>
      </c>
      <c r="S1983" s="6">
        <f t="shared" si="93"/>
        <v>45504.430555555555</v>
      </c>
      <c r="T1983" s="6">
        <f t="shared" si="94"/>
        <v>45504.458333333336</v>
      </c>
      <c r="U1983" s="92">
        <f t="shared" si="95"/>
        <v>2.7777777781011537E-2</v>
      </c>
      <c r="V1983" s="2" t="s">
        <v>25</v>
      </c>
      <c r="W1983" s="2" t="s">
        <v>47</v>
      </c>
    </row>
    <row r="1984" spans="1:23" ht="18" customHeight="1" x14ac:dyDescent="0.25">
      <c r="A1984" s="107">
        <v>1984</v>
      </c>
      <c r="B1984" s="3">
        <v>45505</v>
      </c>
      <c r="C1984" s="3" t="str">
        <f>TEXT(Table1[[#This Row],[CALL DATE]], "mmm yyy")</f>
        <v>Aug 2024</v>
      </c>
      <c r="D1984" s="4">
        <v>0.375</v>
      </c>
      <c r="E1984" s="4">
        <v>0.37777777777777777</v>
      </c>
      <c r="F1984" s="130">
        <f>Table1[[#This Row],[CALL 
ATTENDED 
TIME]]-Table1[[#This Row],[CALL RECEIVED TIME]]</f>
        <v>2.7777777777777679E-3</v>
      </c>
      <c r="G1984" s="17" t="s">
        <v>3651</v>
      </c>
      <c r="H1984" s="5" t="s">
        <v>43</v>
      </c>
      <c r="I1984" s="5" t="s">
        <v>44</v>
      </c>
      <c r="J1984" s="2" t="s">
        <v>171</v>
      </c>
      <c r="K1984" s="5" t="s">
        <v>45</v>
      </c>
      <c r="L1984" s="18" t="s">
        <v>845</v>
      </c>
      <c r="M1984" s="17" t="s">
        <v>1665</v>
      </c>
      <c r="N1984" s="5" t="s">
        <v>41</v>
      </c>
      <c r="O1984" s="5" t="s">
        <v>41</v>
      </c>
      <c r="P1984" s="3">
        <v>45505</v>
      </c>
      <c r="Q1984" s="3" t="str">
        <f>TEXT(Table1[[#This Row],[END DATE ]], "MMMM YYYY")</f>
        <v>August 2024</v>
      </c>
      <c r="R1984" s="4">
        <v>0.39583333333333331</v>
      </c>
      <c r="S1984" s="6">
        <f t="shared" si="93"/>
        <v>45505.375</v>
      </c>
      <c r="T1984" s="6">
        <f t="shared" si="94"/>
        <v>45505.395833333336</v>
      </c>
      <c r="U1984" s="92">
        <f t="shared" si="95"/>
        <v>2.0833333335758653E-2</v>
      </c>
      <c r="V1984" s="2" t="s">
        <v>25</v>
      </c>
      <c r="W1984" s="2" t="s">
        <v>47</v>
      </c>
    </row>
    <row r="1985" spans="1:23" ht="18" customHeight="1" x14ac:dyDescent="0.25">
      <c r="A1985" s="107">
        <v>1985</v>
      </c>
      <c r="B1985" s="3">
        <v>45505</v>
      </c>
      <c r="C1985" s="3" t="str">
        <f>TEXT(Table1[[#This Row],[CALL DATE]], "mmm yyy")</f>
        <v>Aug 2024</v>
      </c>
      <c r="D1985" s="4">
        <v>0.39930555555555558</v>
      </c>
      <c r="E1985" s="4">
        <v>0.40277777777777773</v>
      </c>
      <c r="F1985" s="130">
        <f>Table1[[#This Row],[CALL 
ATTENDED 
TIME]]-Table1[[#This Row],[CALL RECEIVED TIME]]</f>
        <v>3.4722222222221544E-3</v>
      </c>
      <c r="G1985" s="17" t="s">
        <v>3660</v>
      </c>
      <c r="H1985" s="5" t="s">
        <v>27</v>
      </c>
      <c r="I1985" s="5" t="s">
        <v>125</v>
      </c>
      <c r="J1985" s="2" t="s">
        <v>171</v>
      </c>
      <c r="K1985" s="2" t="s">
        <v>55</v>
      </c>
      <c r="L1985" s="17" t="s">
        <v>1666</v>
      </c>
      <c r="M1985" s="17" t="s">
        <v>1667</v>
      </c>
      <c r="N1985" s="63" t="s">
        <v>41</v>
      </c>
      <c r="O1985" s="2" t="s">
        <v>41</v>
      </c>
      <c r="P1985" s="3">
        <v>45505</v>
      </c>
      <c r="Q1985" s="3" t="str">
        <f>TEXT(Table1[[#This Row],[END DATE ]], "MMMM YYYY")</f>
        <v>August 2024</v>
      </c>
      <c r="R1985" s="4">
        <v>0.42708333333333331</v>
      </c>
      <c r="S1985" s="6">
        <f t="shared" ref="S1985:S2048" si="96">B1985+D1985</f>
        <v>45505.399305555555</v>
      </c>
      <c r="T1985" s="6">
        <f t="shared" si="94"/>
        <v>45505.427083333336</v>
      </c>
      <c r="U1985" s="92">
        <f t="shared" si="95"/>
        <v>2.7777777781011537E-2</v>
      </c>
      <c r="V1985" s="2" t="s">
        <v>25</v>
      </c>
      <c r="W1985" s="10" t="s">
        <v>47</v>
      </c>
    </row>
    <row r="1986" spans="1:23" ht="18" customHeight="1" x14ac:dyDescent="0.25">
      <c r="A1986" s="107">
        <v>1986</v>
      </c>
      <c r="B1986" s="3">
        <v>45505</v>
      </c>
      <c r="C1986" s="3" t="str">
        <f>TEXT(Table1[[#This Row],[CALL DATE]], "mmm yyy")</f>
        <v>Aug 2024</v>
      </c>
      <c r="D1986" s="4">
        <v>0.45833333333333331</v>
      </c>
      <c r="E1986" s="4">
        <v>0.46180555555555558</v>
      </c>
      <c r="F1986" s="130">
        <f>Table1[[#This Row],[CALL 
ATTENDED 
TIME]]-Table1[[#This Row],[CALL RECEIVED TIME]]</f>
        <v>3.4722222222222654E-3</v>
      </c>
      <c r="G1986" s="17" t="s">
        <v>858</v>
      </c>
      <c r="H1986" s="5" t="s">
        <v>355</v>
      </c>
      <c r="I1986" s="5" t="s">
        <v>859</v>
      </c>
      <c r="J1986" s="2" t="s">
        <v>171</v>
      </c>
      <c r="K1986" s="5" t="s">
        <v>45</v>
      </c>
      <c r="L1986" s="17" t="s">
        <v>1668</v>
      </c>
      <c r="M1986" s="17" t="s">
        <v>1669</v>
      </c>
      <c r="N1986" s="63" t="s">
        <v>41</v>
      </c>
      <c r="O1986" s="2" t="s">
        <v>41</v>
      </c>
      <c r="P1986" s="3">
        <v>45505</v>
      </c>
      <c r="Q1986" s="3" t="str">
        <f>TEXT(Table1[[#This Row],[END DATE ]], "MMMM YYYY")</f>
        <v>August 2024</v>
      </c>
      <c r="R1986" s="4">
        <v>0.5</v>
      </c>
      <c r="S1986" s="6">
        <f t="shared" si="96"/>
        <v>45505.458333333336</v>
      </c>
      <c r="T1986" s="6">
        <f t="shared" si="94"/>
        <v>45505.5</v>
      </c>
      <c r="U1986" s="92">
        <f t="shared" si="95"/>
        <v>4.1666666664241347E-2</v>
      </c>
      <c r="V1986" s="2" t="s">
        <v>25</v>
      </c>
      <c r="W1986" s="10" t="s">
        <v>26</v>
      </c>
    </row>
    <row r="1987" spans="1:23" ht="18" customHeight="1" x14ac:dyDescent="0.25">
      <c r="A1987" s="107">
        <v>1987</v>
      </c>
      <c r="B1987" s="3">
        <v>45505</v>
      </c>
      <c r="C1987" s="3" t="str">
        <f>TEXT(Table1[[#This Row],[CALL DATE]], "mmm yyy")</f>
        <v>Aug 2024</v>
      </c>
      <c r="D1987" s="4">
        <v>0.55555555555555558</v>
      </c>
      <c r="E1987" s="4">
        <v>0.55902777777777779</v>
      </c>
      <c r="F1987" s="130">
        <f>Table1[[#This Row],[CALL 
ATTENDED 
TIME]]-Table1[[#This Row],[CALL RECEIVED TIME]]</f>
        <v>3.4722222222222099E-3</v>
      </c>
      <c r="G1987" s="17" t="s">
        <v>1670</v>
      </c>
      <c r="H1987" s="5" t="s">
        <v>194</v>
      </c>
      <c r="I1987" s="5" t="s">
        <v>1671</v>
      </c>
      <c r="J1987" s="2" t="s">
        <v>171</v>
      </c>
      <c r="K1987" s="5" t="s">
        <v>45</v>
      </c>
      <c r="L1987" s="17" t="s">
        <v>1672</v>
      </c>
      <c r="M1987" s="17" t="s">
        <v>1673</v>
      </c>
      <c r="N1987" s="63" t="s">
        <v>41</v>
      </c>
      <c r="O1987" s="5" t="s">
        <v>270</v>
      </c>
      <c r="P1987" s="3">
        <v>45505</v>
      </c>
      <c r="Q1987" s="3" t="str">
        <f>TEXT(Table1[[#This Row],[END DATE ]], "MMMM YYYY")</f>
        <v>August 2024</v>
      </c>
      <c r="R1987" s="4">
        <v>0.56944444444444442</v>
      </c>
      <c r="S1987" s="6">
        <f t="shared" si="96"/>
        <v>45505.555555555555</v>
      </c>
      <c r="T1987" s="6">
        <f t="shared" si="94"/>
        <v>45505.569444444445</v>
      </c>
      <c r="U1987" s="92">
        <f t="shared" si="95"/>
        <v>1.3888888890505768E-2</v>
      </c>
      <c r="V1987" s="2" t="s">
        <v>72</v>
      </c>
      <c r="W1987" s="10" t="s">
        <v>26</v>
      </c>
    </row>
    <row r="1988" spans="1:23" ht="18" customHeight="1" x14ac:dyDescent="0.25">
      <c r="A1988" s="107">
        <v>1988</v>
      </c>
      <c r="B1988" s="3">
        <v>45505</v>
      </c>
      <c r="C1988" s="3" t="str">
        <f>TEXT(Table1[[#This Row],[CALL DATE]], "mmm yyy")</f>
        <v>Aug 2024</v>
      </c>
      <c r="D1988" s="4">
        <v>0.70833333333333304</v>
      </c>
      <c r="E1988" s="4">
        <v>0.70972222222222203</v>
      </c>
      <c r="F1988" s="130">
        <f>Table1[[#This Row],[CALL 
ATTENDED 
TIME]]-Table1[[#This Row],[CALL RECEIVED TIME]]</f>
        <v>1.388888888888995E-3</v>
      </c>
      <c r="G1988" s="17" t="s">
        <v>3654</v>
      </c>
      <c r="H1988" s="5" t="s">
        <v>27</v>
      </c>
      <c r="I1988" s="5" t="s">
        <v>273</v>
      </c>
      <c r="J1988" s="5" t="s">
        <v>21</v>
      </c>
      <c r="K1988" s="5" t="s">
        <v>218</v>
      </c>
      <c r="L1988" s="18" t="s">
        <v>1674</v>
      </c>
      <c r="M1988" s="18" t="s">
        <v>1675</v>
      </c>
      <c r="N1988" s="2" t="s">
        <v>148</v>
      </c>
      <c r="O1988" s="2" t="s">
        <v>41</v>
      </c>
      <c r="P1988" s="3">
        <v>45505</v>
      </c>
      <c r="Q1988" s="3" t="str">
        <f>TEXT(Table1[[#This Row],[END DATE ]], "MMMM YYYY")</f>
        <v>August 2024</v>
      </c>
      <c r="R1988" s="4">
        <v>0.71875</v>
      </c>
      <c r="S1988" s="6">
        <f t="shared" si="96"/>
        <v>45505.708333333336</v>
      </c>
      <c r="T1988" s="6">
        <f t="shared" si="94"/>
        <v>45505.71875</v>
      </c>
      <c r="U1988" s="92">
        <f t="shared" si="95"/>
        <v>1.0416666664241347E-2</v>
      </c>
      <c r="V1988" s="2" t="s">
        <v>25</v>
      </c>
      <c r="W1988" s="10" t="s">
        <v>26</v>
      </c>
    </row>
    <row r="1989" spans="1:23" ht="18" customHeight="1" x14ac:dyDescent="0.25">
      <c r="A1989" s="107">
        <v>1989</v>
      </c>
      <c r="B1989" s="58">
        <v>45505</v>
      </c>
      <c r="C1989" s="58" t="str">
        <f>TEXT(Table1[[#This Row],[CALL DATE]], "mmm yyy")</f>
        <v>Aug 2024</v>
      </c>
      <c r="D1989" s="59">
        <v>0.60416666666666663</v>
      </c>
      <c r="E1989" s="59">
        <v>0.60763888888888895</v>
      </c>
      <c r="F1989" s="130">
        <f>Table1[[#This Row],[CALL 
ATTENDED 
TIME]]-Table1[[#This Row],[CALL RECEIVED TIME]]</f>
        <v>3.4722222222223209E-3</v>
      </c>
      <c r="G1989" s="24" t="s">
        <v>3494</v>
      </c>
      <c r="H1989" s="60" t="s">
        <v>156</v>
      </c>
      <c r="I1989" s="60" t="s">
        <v>31</v>
      </c>
      <c r="J1989" s="61" t="s">
        <v>443</v>
      </c>
      <c r="K1989" s="5" t="s">
        <v>1608</v>
      </c>
      <c r="L1989" s="62" t="s">
        <v>1676</v>
      </c>
      <c r="M1989" s="62" t="s">
        <v>716</v>
      </c>
      <c r="N1989" s="63" t="s">
        <v>41</v>
      </c>
      <c r="O1989" s="2" t="s">
        <v>41</v>
      </c>
      <c r="P1989" s="58">
        <v>45505</v>
      </c>
      <c r="Q1989" s="58" t="str">
        <f>TEXT(Table1[[#This Row],[END DATE ]], "MMMM YYYY")</f>
        <v>August 2024</v>
      </c>
      <c r="R1989" s="59">
        <v>0.61111111111111105</v>
      </c>
      <c r="S1989" s="6">
        <f t="shared" si="96"/>
        <v>45505.604166666664</v>
      </c>
      <c r="T1989" s="6">
        <f t="shared" si="94"/>
        <v>45505.611111111109</v>
      </c>
      <c r="U1989" s="92">
        <f t="shared" si="95"/>
        <v>6.9444444452528842E-3</v>
      </c>
      <c r="V1989" s="2" t="s">
        <v>25</v>
      </c>
      <c r="W1989" s="10" t="s">
        <v>26</v>
      </c>
    </row>
    <row r="1990" spans="1:23" ht="18" customHeight="1" x14ac:dyDescent="0.25">
      <c r="A1990" s="107">
        <v>1990</v>
      </c>
      <c r="B1990" s="58">
        <v>45505</v>
      </c>
      <c r="C1990" s="58" t="str">
        <f>TEXT(Table1[[#This Row],[CALL DATE]], "mmm yyy")</f>
        <v>Aug 2024</v>
      </c>
      <c r="D1990" s="59">
        <v>0.56944444444444442</v>
      </c>
      <c r="E1990" s="59">
        <v>0.57291666666666663</v>
      </c>
      <c r="F1990" s="130">
        <f>Table1[[#This Row],[CALL 
ATTENDED 
TIME]]-Table1[[#This Row],[CALL RECEIVED TIME]]</f>
        <v>3.4722222222222099E-3</v>
      </c>
      <c r="G1990" s="17" t="s">
        <v>3681</v>
      </c>
      <c r="H1990" s="61" t="s">
        <v>116</v>
      </c>
      <c r="I1990" s="61" t="s">
        <v>487</v>
      </c>
      <c r="J1990" s="61" t="s">
        <v>443</v>
      </c>
      <c r="K1990" s="61" t="s">
        <v>50</v>
      </c>
      <c r="L1990" s="62" t="s">
        <v>1677</v>
      </c>
      <c r="M1990" s="62" t="s">
        <v>1678</v>
      </c>
      <c r="N1990" s="63" t="s">
        <v>41</v>
      </c>
      <c r="O1990" s="2" t="s">
        <v>41</v>
      </c>
      <c r="P1990" s="58">
        <v>45505</v>
      </c>
      <c r="Q1990" s="58" t="str">
        <f>TEXT(Table1[[#This Row],[END DATE ]], "MMMM YYYY")</f>
        <v>August 2024</v>
      </c>
      <c r="R1990" s="59">
        <v>0.57638888888888895</v>
      </c>
      <c r="S1990" s="6">
        <f t="shared" si="96"/>
        <v>45505.569444444445</v>
      </c>
      <c r="T1990" s="6">
        <f t="shared" si="94"/>
        <v>45505.576388888891</v>
      </c>
      <c r="U1990" s="92">
        <f t="shared" si="95"/>
        <v>6.9444444452528842E-3</v>
      </c>
      <c r="V1990" s="2" t="s">
        <v>25</v>
      </c>
      <c r="W1990" s="10" t="s">
        <v>26</v>
      </c>
    </row>
    <row r="1991" spans="1:23" ht="18" customHeight="1" x14ac:dyDescent="0.25">
      <c r="A1991" s="107">
        <v>1991</v>
      </c>
      <c r="B1991" s="3">
        <v>45505</v>
      </c>
      <c r="C1991" s="3" t="str">
        <f>TEXT(Table1[[#This Row],[CALL DATE]], "mmm yyy")</f>
        <v>Aug 2024</v>
      </c>
      <c r="D1991" s="4">
        <v>0.4375</v>
      </c>
      <c r="E1991" s="4">
        <v>0.4513888888888889</v>
      </c>
      <c r="F1991" s="130">
        <f>Table1[[#This Row],[CALL 
ATTENDED 
TIME]]-Table1[[#This Row],[CALL RECEIVED TIME]]</f>
        <v>1.3888888888888895E-2</v>
      </c>
      <c r="G1991" s="17" t="s">
        <v>3676</v>
      </c>
      <c r="H1991" s="5" t="s">
        <v>43</v>
      </c>
      <c r="I1991" s="5" t="s">
        <v>234</v>
      </c>
      <c r="J1991" s="5" t="s">
        <v>54</v>
      </c>
      <c r="K1991" s="2" t="s">
        <v>111</v>
      </c>
      <c r="L1991" s="18" t="s">
        <v>22</v>
      </c>
      <c r="M1991" s="18" t="s">
        <v>1679</v>
      </c>
      <c r="N1991" s="63" t="s">
        <v>41</v>
      </c>
      <c r="O1991" s="2" t="s">
        <v>41</v>
      </c>
      <c r="P1991" s="3">
        <v>45505</v>
      </c>
      <c r="Q1991" s="3" t="str">
        <f>TEXT(Table1[[#This Row],[END DATE ]], "MMMM YYYY")</f>
        <v>August 2024</v>
      </c>
      <c r="R1991" s="4">
        <v>0.46180555555555558</v>
      </c>
      <c r="S1991" s="6">
        <f t="shared" si="96"/>
        <v>45505.4375</v>
      </c>
      <c r="T1991" s="6">
        <f t="shared" ref="T1991:T2054" si="97">P1991+R1991</f>
        <v>45505.461805555555</v>
      </c>
      <c r="U1991" s="92">
        <f t="shared" ref="U1991:U2054" si="98">T1991-S1991</f>
        <v>2.4305555554747116E-2</v>
      </c>
      <c r="V1991" s="2" t="s">
        <v>25</v>
      </c>
      <c r="W1991" s="10" t="s">
        <v>26</v>
      </c>
    </row>
    <row r="1992" spans="1:23" ht="18" customHeight="1" x14ac:dyDescent="0.25">
      <c r="A1992" s="107">
        <v>1992</v>
      </c>
      <c r="B1992" s="3">
        <v>45505</v>
      </c>
      <c r="C1992" s="3" t="str">
        <f>TEXT(Table1[[#This Row],[CALL DATE]], "mmm yyy")</f>
        <v>Aug 2024</v>
      </c>
      <c r="D1992" s="4">
        <v>0.38194444444444442</v>
      </c>
      <c r="E1992" s="4">
        <v>0.38541666666666669</v>
      </c>
      <c r="F1992" s="130">
        <f>Table1[[#This Row],[CALL 
ATTENDED 
TIME]]-Table1[[#This Row],[CALL RECEIVED TIME]]</f>
        <v>3.4722222222222654E-3</v>
      </c>
      <c r="G1992" s="17" t="s">
        <v>3676</v>
      </c>
      <c r="H1992" s="5" t="s">
        <v>43</v>
      </c>
      <c r="I1992" s="5" t="s">
        <v>234</v>
      </c>
      <c r="J1992" s="14" t="s">
        <v>38</v>
      </c>
      <c r="K1992" s="2" t="s">
        <v>111</v>
      </c>
      <c r="L1992" s="24" t="s">
        <v>403</v>
      </c>
      <c r="M1992" s="18" t="s">
        <v>404</v>
      </c>
      <c r="N1992" s="63" t="s">
        <v>41</v>
      </c>
      <c r="O1992" s="2" t="s">
        <v>41</v>
      </c>
      <c r="P1992" s="3">
        <v>45505</v>
      </c>
      <c r="Q1992" s="3" t="str">
        <f>TEXT(Table1[[#This Row],[END DATE ]], "MMMM YYYY")</f>
        <v>August 2024</v>
      </c>
      <c r="R1992" s="4">
        <v>0.40277777777777779</v>
      </c>
      <c r="S1992" s="6">
        <f t="shared" si="96"/>
        <v>45505.381944444445</v>
      </c>
      <c r="T1992" s="6">
        <f t="shared" si="97"/>
        <v>45505.402777777781</v>
      </c>
      <c r="U1992" s="92">
        <f t="shared" si="98"/>
        <v>2.0833333335758653E-2</v>
      </c>
      <c r="V1992" s="2" t="s">
        <v>25</v>
      </c>
      <c r="W1992" s="10" t="s">
        <v>26</v>
      </c>
    </row>
    <row r="1993" spans="1:23" ht="18" customHeight="1" x14ac:dyDescent="0.25">
      <c r="A1993" s="107">
        <v>1993</v>
      </c>
      <c r="B1993" s="3">
        <v>45506</v>
      </c>
      <c r="C1993" s="3" t="str">
        <f>TEXT(Table1[[#This Row],[CALL DATE]], "mmm yyy")</f>
        <v>Aug 2024</v>
      </c>
      <c r="D1993" s="4">
        <v>0.2986111111111111</v>
      </c>
      <c r="E1993" s="4">
        <v>0.30208333333333331</v>
      </c>
      <c r="F1993" s="130">
        <f>Table1[[#This Row],[CALL 
ATTENDED 
TIME]]-Table1[[#This Row],[CALL RECEIVED TIME]]</f>
        <v>3.4722222222222099E-3</v>
      </c>
      <c r="G1993" s="17" t="s">
        <v>3660</v>
      </c>
      <c r="H1993" s="5" t="s">
        <v>27</v>
      </c>
      <c r="I1993" s="5" t="s">
        <v>125</v>
      </c>
      <c r="J1993" s="2" t="s">
        <v>171</v>
      </c>
      <c r="K1993" s="2" t="s">
        <v>55</v>
      </c>
      <c r="L1993" s="17" t="s">
        <v>1680</v>
      </c>
      <c r="M1993" s="17" t="s">
        <v>1681</v>
      </c>
      <c r="N1993" s="63" t="s">
        <v>41</v>
      </c>
      <c r="O1993" s="2" t="s">
        <v>41</v>
      </c>
      <c r="P1993" s="3">
        <v>45506</v>
      </c>
      <c r="Q1993" s="3" t="str">
        <f>TEXT(Table1[[#This Row],[END DATE ]], "MMMM YYYY")</f>
        <v>August 2024</v>
      </c>
      <c r="R1993" s="4">
        <v>0.3298611111111111</v>
      </c>
      <c r="S1993" s="6">
        <f t="shared" si="96"/>
        <v>45506.298611111109</v>
      </c>
      <c r="T1993" s="6">
        <f t="shared" si="97"/>
        <v>45506.329861111109</v>
      </c>
      <c r="U1993" s="92">
        <f t="shared" si="98"/>
        <v>3.125E-2</v>
      </c>
      <c r="V1993" s="2" t="s">
        <v>25</v>
      </c>
      <c r="W1993" s="10" t="s">
        <v>47</v>
      </c>
    </row>
    <row r="1994" spans="1:23" ht="18" customHeight="1" x14ac:dyDescent="0.25">
      <c r="A1994" s="107">
        <v>1994</v>
      </c>
      <c r="B1994" s="3">
        <v>45506</v>
      </c>
      <c r="C1994" s="3" t="str">
        <f>TEXT(Table1[[#This Row],[CALL DATE]], "mmm yyy")</f>
        <v>Aug 2024</v>
      </c>
      <c r="D1994" s="4">
        <v>0.33333333333333331</v>
      </c>
      <c r="E1994" s="4">
        <v>0.33680555555555558</v>
      </c>
      <c r="F1994" s="130">
        <f>Table1[[#This Row],[CALL 
ATTENDED 
TIME]]-Table1[[#This Row],[CALL RECEIVED TIME]]</f>
        <v>3.4722222222222654E-3</v>
      </c>
      <c r="G1994" s="17" t="s">
        <v>115</v>
      </c>
      <c r="H1994" s="5" t="s">
        <v>116</v>
      </c>
      <c r="I1994" s="5" t="s">
        <v>117</v>
      </c>
      <c r="J1994" s="2" t="s">
        <v>171</v>
      </c>
      <c r="K1994" s="5" t="s">
        <v>45</v>
      </c>
      <c r="L1994" s="17" t="s">
        <v>1682</v>
      </c>
      <c r="M1994" s="18" t="s">
        <v>1472</v>
      </c>
      <c r="N1994" s="5" t="s">
        <v>41</v>
      </c>
      <c r="O1994" s="5" t="s">
        <v>41</v>
      </c>
      <c r="P1994" s="3">
        <v>45506</v>
      </c>
      <c r="Q1994" s="3" t="str">
        <f>TEXT(Table1[[#This Row],[END DATE ]], "MMMM YYYY")</f>
        <v>August 2024</v>
      </c>
      <c r="R1994" s="4">
        <v>0.375</v>
      </c>
      <c r="S1994" s="6">
        <f t="shared" si="96"/>
        <v>45506.333333333336</v>
      </c>
      <c r="T1994" s="6">
        <f t="shared" si="97"/>
        <v>45506.375</v>
      </c>
      <c r="U1994" s="92">
        <f t="shared" si="98"/>
        <v>4.1666666664241347E-2</v>
      </c>
      <c r="V1994" s="2" t="s">
        <v>25</v>
      </c>
      <c r="W1994" s="2" t="s">
        <v>47</v>
      </c>
    </row>
    <row r="1995" spans="1:23" ht="18" customHeight="1" x14ac:dyDescent="0.25">
      <c r="A1995" s="107">
        <v>1995</v>
      </c>
      <c r="B1995" s="3">
        <v>45506</v>
      </c>
      <c r="C1995" s="3" t="str">
        <f>TEXT(Table1[[#This Row],[CALL DATE]], "mmm yyy")</f>
        <v>Aug 2024</v>
      </c>
      <c r="D1995" s="4">
        <v>0.40277777777777773</v>
      </c>
      <c r="E1995" s="4">
        <v>0.40625</v>
      </c>
      <c r="F1995" s="130">
        <f>Table1[[#This Row],[CALL 
ATTENDED 
TIME]]-Table1[[#This Row],[CALL RECEIVED TIME]]</f>
        <v>3.4722222222222654E-3</v>
      </c>
      <c r="G1995" s="24" t="s">
        <v>3494</v>
      </c>
      <c r="H1995" s="8" t="s">
        <v>32</v>
      </c>
      <c r="I1995" s="8" t="s">
        <v>31</v>
      </c>
      <c r="J1995" s="2" t="s">
        <v>171</v>
      </c>
      <c r="K1995" s="5" t="s">
        <v>1608</v>
      </c>
      <c r="L1995" s="24" t="s">
        <v>1683</v>
      </c>
      <c r="M1995" s="24" t="s">
        <v>1684</v>
      </c>
      <c r="N1995" s="63" t="s">
        <v>41</v>
      </c>
      <c r="O1995" s="2" t="s">
        <v>41</v>
      </c>
      <c r="P1995" s="3">
        <v>45506</v>
      </c>
      <c r="Q1995" s="3" t="str">
        <f>TEXT(Table1[[#This Row],[END DATE ]], "MMMM YYYY")</f>
        <v>August 2024</v>
      </c>
      <c r="R1995" s="4">
        <v>0.47916666666666669</v>
      </c>
      <c r="S1995" s="6">
        <f t="shared" si="96"/>
        <v>45506.402777777781</v>
      </c>
      <c r="T1995" s="6">
        <f t="shared" si="97"/>
        <v>45506.479166666664</v>
      </c>
      <c r="U1995" s="92">
        <f t="shared" si="98"/>
        <v>7.6388888883229811E-2</v>
      </c>
      <c r="V1995" s="2" t="s">
        <v>25</v>
      </c>
      <c r="W1995" s="10" t="s">
        <v>26</v>
      </c>
    </row>
    <row r="1996" spans="1:23" ht="18" customHeight="1" x14ac:dyDescent="0.25">
      <c r="A1996" s="107">
        <v>1996</v>
      </c>
      <c r="B1996" s="3">
        <v>45506</v>
      </c>
      <c r="C1996" s="3" t="str">
        <f>TEXT(Table1[[#This Row],[CALL DATE]], "mmm yyy")</f>
        <v>Aug 2024</v>
      </c>
      <c r="D1996" s="4">
        <v>0.47569444444444442</v>
      </c>
      <c r="E1996" s="4">
        <v>0.4826388888888889</v>
      </c>
      <c r="F1996" s="130">
        <f>Table1[[#This Row],[CALL 
ATTENDED 
TIME]]-Table1[[#This Row],[CALL RECEIVED TIME]]</f>
        <v>6.9444444444444753E-3</v>
      </c>
      <c r="G1996" s="17" t="s">
        <v>858</v>
      </c>
      <c r="H1996" s="5" t="s">
        <v>355</v>
      </c>
      <c r="I1996" s="5" t="s">
        <v>859</v>
      </c>
      <c r="J1996" s="2" t="s">
        <v>171</v>
      </c>
      <c r="K1996" s="5" t="s">
        <v>45</v>
      </c>
      <c r="L1996" s="17" t="s">
        <v>1668</v>
      </c>
      <c r="M1996" s="17" t="s">
        <v>1669</v>
      </c>
      <c r="N1996" s="63" t="s">
        <v>41</v>
      </c>
      <c r="O1996" s="2" t="s">
        <v>41</v>
      </c>
      <c r="P1996" s="3">
        <v>45506</v>
      </c>
      <c r="Q1996" s="3" t="str">
        <f>TEXT(Table1[[#This Row],[END DATE ]], "MMMM YYYY")</f>
        <v>August 2024</v>
      </c>
      <c r="R1996" s="4">
        <v>0.5</v>
      </c>
      <c r="S1996" s="6">
        <f t="shared" si="96"/>
        <v>45506.475694444445</v>
      </c>
      <c r="T1996" s="6">
        <f t="shared" si="97"/>
        <v>45506.5</v>
      </c>
      <c r="U1996" s="92">
        <f t="shared" si="98"/>
        <v>2.4305555554747116E-2</v>
      </c>
      <c r="V1996" s="2" t="s">
        <v>25</v>
      </c>
      <c r="W1996" s="10" t="s">
        <v>26</v>
      </c>
    </row>
    <row r="1997" spans="1:23" ht="18" customHeight="1" x14ac:dyDescent="0.25">
      <c r="A1997" s="107">
        <v>1997</v>
      </c>
      <c r="B1997" s="3">
        <v>45506</v>
      </c>
      <c r="C1997" s="3" t="str">
        <f>TEXT(Table1[[#This Row],[CALL DATE]], "mmm yyy")</f>
        <v>Aug 2024</v>
      </c>
      <c r="D1997" s="4">
        <v>0.52083333333333337</v>
      </c>
      <c r="E1997" s="4">
        <v>0.52430555555555558</v>
      </c>
      <c r="F1997" s="130">
        <f>Table1[[#This Row],[CALL 
ATTENDED 
TIME]]-Table1[[#This Row],[CALL RECEIVED TIME]]</f>
        <v>3.4722222222222099E-3</v>
      </c>
      <c r="G1997" s="17" t="s">
        <v>858</v>
      </c>
      <c r="H1997" s="5" t="s">
        <v>355</v>
      </c>
      <c r="I1997" s="5" t="s">
        <v>859</v>
      </c>
      <c r="J1997" s="2" t="s">
        <v>171</v>
      </c>
      <c r="K1997" s="5" t="s">
        <v>45</v>
      </c>
      <c r="L1997" s="17" t="s">
        <v>1685</v>
      </c>
      <c r="M1997" s="17" t="s">
        <v>1686</v>
      </c>
      <c r="N1997" s="63" t="s">
        <v>41</v>
      </c>
      <c r="O1997" s="2" t="s">
        <v>41</v>
      </c>
      <c r="P1997" s="3">
        <v>45506</v>
      </c>
      <c r="Q1997" s="3" t="str">
        <f>TEXT(Table1[[#This Row],[END DATE ]], "MMMM YYYY")</f>
        <v>August 2024</v>
      </c>
      <c r="R1997" s="4">
        <v>0.54166666666666663</v>
      </c>
      <c r="S1997" s="6">
        <f t="shared" si="96"/>
        <v>45506.520833333336</v>
      </c>
      <c r="T1997" s="6">
        <f t="shared" si="97"/>
        <v>45506.541666666664</v>
      </c>
      <c r="U1997" s="92">
        <f t="shared" si="98"/>
        <v>2.0833333328482695E-2</v>
      </c>
      <c r="V1997" s="2" t="s">
        <v>25</v>
      </c>
      <c r="W1997" s="10" t="s">
        <v>26</v>
      </c>
    </row>
    <row r="1998" spans="1:23" ht="18" customHeight="1" x14ac:dyDescent="0.25">
      <c r="A1998" s="107">
        <v>1998</v>
      </c>
      <c r="B1998" s="3">
        <v>45506</v>
      </c>
      <c r="C1998" s="3" t="str">
        <f>TEXT(Table1[[#This Row],[CALL DATE]], "mmm yyy")</f>
        <v>Aug 2024</v>
      </c>
      <c r="D1998" s="4">
        <v>0.70833333333333337</v>
      </c>
      <c r="E1998" s="4">
        <v>0.71180555555555547</v>
      </c>
      <c r="F1998" s="130">
        <f>Table1[[#This Row],[CALL 
ATTENDED 
TIME]]-Table1[[#This Row],[CALL RECEIVED TIME]]</f>
        <v>3.4722222222220989E-3</v>
      </c>
      <c r="G1998" s="25" t="s">
        <v>3665</v>
      </c>
      <c r="H1998" s="5" t="s">
        <v>355</v>
      </c>
      <c r="I1998" s="5" t="s">
        <v>1687</v>
      </c>
      <c r="J1998" s="2" t="s">
        <v>171</v>
      </c>
      <c r="K1998" s="5" t="s">
        <v>45</v>
      </c>
      <c r="L1998" s="17" t="s">
        <v>1688</v>
      </c>
      <c r="M1998" s="17" t="s">
        <v>1689</v>
      </c>
      <c r="N1998" s="63" t="s">
        <v>41</v>
      </c>
      <c r="O1998" s="2" t="s">
        <v>41</v>
      </c>
      <c r="P1998" s="3">
        <v>45506</v>
      </c>
      <c r="Q1998" s="3" t="str">
        <f>TEXT(Table1[[#This Row],[END DATE ]], "MMMM YYYY")</f>
        <v>August 2024</v>
      </c>
      <c r="R1998" s="4">
        <v>0.72222222222222221</v>
      </c>
      <c r="S1998" s="6">
        <f t="shared" si="96"/>
        <v>45506.708333333336</v>
      </c>
      <c r="T1998" s="6">
        <f t="shared" si="97"/>
        <v>45506.722222222219</v>
      </c>
      <c r="U1998" s="92">
        <f t="shared" si="98"/>
        <v>1.3888888883229811E-2</v>
      </c>
      <c r="V1998" s="2" t="s">
        <v>25</v>
      </c>
      <c r="W1998" s="10" t="s">
        <v>26</v>
      </c>
    </row>
    <row r="1999" spans="1:23" ht="18" customHeight="1" x14ac:dyDescent="0.25">
      <c r="A1999" s="107">
        <v>1999</v>
      </c>
      <c r="B1999" s="3">
        <v>45506</v>
      </c>
      <c r="C1999" s="3" t="str">
        <f>TEXT(Table1[[#This Row],[CALL DATE]], "mmm yyy")</f>
        <v>Aug 2024</v>
      </c>
      <c r="D1999" s="4">
        <v>0.72916666666666663</v>
      </c>
      <c r="E1999" s="4">
        <v>0.73263888888888884</v>
      </c>
      <c r="F1999" s="130">
        <f>Table1[[#This Row],[CALL 
ATTENDED 
TIME]]-Table1[[#This Row],[CALL RECEIVED TIME]]</f>
        <v>3.4722222222222099E-3</v>
      </c>
      <c r="G1999" s="17" t="s">
        <v>1656</v>
      </c>
      <c r="H1999" s="5" t="s">
        <v>1657</v>
      </c>
      <c r="I1999" s="5" t="s">
        <v>1658</v>
      </c>
      <c r="J1999" s="2" t="s">
        <v>171</v>
      </c>
      <c r="K1999" s="5" t="s">
        <v>45</v>
      </c>
      <c r="L1999" s="17" t="s">
        <v>1659</v>
      </c>
      <c r="M1999" s="17" t="s">
        <v>1690</v>
      </c>
      <c r="N1999" s="63" t="s">
        <v>41</v>
      </c>
      <c r="O1999" s="2" t="s">
        <v>41</v>
      </c>
      <c r="P1999" s="3">
        <v>45506</v>
      </c>
      <c r="Q1999" s="3" t="str">
        <f>TEXT(Table1[[#This Row],[END DATE ]], "MMMM YYYY")</f>
        <v>August 2024</v>
      </c>
      <c r="R1999" s="4">
        <v>0.75</v>
      </c>
      <c r="S1999" s="6">
        <f t="shared" si="96"/>
        <v>45506.729166666664</v>
      </c>
      <c r="T1999" s="6">
        <f t="shared" si="97"/>
        <v>45506.75</v>
      </c>
      <c r="U1999" s="92">
        <f t="shared" si="98"/>
        <v>2.0833333335758653E-2</v>
      </c>
      <c r="V1999" s="2" t="s">
        <v>25</v>
      </c>
      <c r="W1999" s="10" t="s">
        <v>26</v>
      </c>
    </row>
    <row r="2000" spans="1:23" ht="18" customHeight="1" x14ac:dyDescent="0.25">
      <c r="A2000" s="107">
        <v>2000</v>
      </c>
      <c r="B2000" s="3">
        <v>45506</v>
      </c>
      <c r="C2000" s="3" t="str">
        <f>TEXT(Table1[[#This Row],[CALL DATE]], "mmm yyy")</f>
        <v>Aug 2024</v>
      </c>
      <c r="D2000" s="4">
        <v>0.41666666666666702</v>
      </c>
      <c r="E2000" s="4">
        <v>0.41875000000000001</v>
      </c>
      <c r="F2000" s="130">
        <f>Table1[[#This Row],[CALL 
ATTENDED 
TIME]]-Table1[[#This Row],[CALL RECEIVED TIME]]</f>
        <v>2.0833333333329929E-3</v>
      </c>
      <c r="G2000" s="17" t="s">
        <v>3679</v>
      </c>
      <c r="H2000" s="5" t="s">
        <v>286</v>
      </c>
      <c r="I2000" s="5" t="s">
        <v>3351</v>
      </c>
      <c r="J2000" s="5" t="s">
        <v>21</v>
      </c>
      <c r="K2000" s="2" t="s">
        <v>55</v>
      </c>
      <c r="L2000" s="18" t="s">
        <v>1000</v>
      </c>
      <c r="M2000" s="18" t="s">
        <v>1691</v>
      </c>
      <c r="N2000" s="2" t="s">
        <v>1002</v>
      </c>
      <c r="O2000" s="2" t="s">
        <v>41</v>
      </c>
      <c r="P2000" s="3">
        <v>45506</v>
      </c>
      <c r="Q2000" s="3" t="str">
        <f>TEXT(Table1[[#This Row],[END DATE ]], "MMMM YYYY")</f>
        <v>August 2024</v>
      </c>
      <c r="R2000" s="4">
        <v>0.42708333333333298</v>
      </c>
      <c r="S2000" s="6">
        <f t="shared" si="96"/>
        <v>45506.416666666664</v>
      </c>
      <c r="T2000" s="6">
        <f t="shared" si="97"/>
        <v>45506.427083333336</v>
      </c>
      <c r="U2000" s="92">
        <f t="shared" si="98"/>
        <v>1.0416666671517305E-2</v>
      </c>
      <c r="V2000" s="2" t="s">
        <v>25</v>
      </c>
      <c r="W2000" s="10" t="s">
        <v>26</v>
      </c>
    </row>
    <row r="2001" spans="1:23" ht="18" customHeight="1" x14ac:dyDescent="0.25">
      <c r="A2001" s="107">
        <v>2001</v>
      </c>
      <c r="B2001" s="3">
        <v>45506</v>
      </c>
      <c r="C2001" s="3" t="str">
        <f>TEXT(Table1[[#This Row],[CALL DATE]], "mmm yyy")</f>
        <v>Aug 2024</v>
      </c>
      <c r="D2001" s="4">
        <v>0.70833333333333304</v>
      </c>
      <c r="E2001" s="4">
        <v>0.71111111111111103</v>
      </c>
      <c r="F2001" s="130">
        <f>Table1[[#This Row],[CALL 
ATTENDED 
TIME]]-Table1[[#This Row],[CALL RECEIVED TIME]]</f>
        <v>2.77777777777799E-3</v>
      </c>
      <c r="G2001" s="17" t="s">
        <v>3641</v>
      </c>
      <c r="H2001" s="5" t="s">
        <v>36</v>
      </c>
      <c r="I2001" s="5" t="s">
        <v>37</v>
      </c>
      <c r="J2001" s="5" t="s">
        <v>21</v>
      </c>
      <c r="K2001" s="2" t="s">
        <v>141</v>
      </c>
      <c r="L2001" s="18" t="s">
        <v>1692</v>
      </c>
      <c r="M2001" s="18" t="s">
        <v>1693</v>
      </c>
      <c r="N2001" s="2" t="s">
        <v>41</v>
      </c>
      <c r="O2001" s="2" t="s">
        <v>41</v>
      </c>
      <c r="P2001" s="3">
        <v>45506</v>
      </c>
      <c r="Q2001" s="3" t="str">
        <f>TEXT(Table1[[#This Row],[END DATE ]], "MMMM YYYY")</f>
        <v>August 2024</v>
      </c>
      <c r="R2001" s="4">
        <v>0.72222222222222199</v>
      </c>
      <c r="S2001" s="6">
        <f t="shared" si="96"/>
        <v>45506.708333333336</v>
      </c>
      <c r="T2001" s="6">
        <f t="shared" si="97"/>
        <v>45506.722222222219</v>
      </c>
      <c r="U2001" s="92">
        <f t="shared" si="98"/>
        <v>1.3888888883229811E-2</v>
      </c>
      <c r="V2001" s="2" t="s">
        <v>25</v>
      </c>
      <c r="W2001" s="2" t="s">
        <v>42</v>
      </c>
    </row>
    <row r="2002" spans="1:23" ht="18" customHeight="1" x14ac:dyDescent="0.25">
      <c r="A2002" s="107">
        <v>2002</v>
      </c>
      <c r="B2002" s="58">
        <v>45506</v>
      </c>
      <c r="C2002" s="58" t="str">
        <f>TEXT(Table1[[#This Row],[CALL DATE]], "mmm yyy")</f>
        <v>Aug 2024</v>
      </c>
      <c r="D2002" s="59">
        <v>0.70833333333333337</v>
      </c>
      <c r="E2002" s="59">
        <v>0.71180555555555547</v>
      </c>
      <c r="F2002" s="130">
        <f>Table1[[#This Row],[CALL 
ATTENDED 
TIME]]-Table1[[#This Row],[CALL RECEIVED TIME]]</f>
        <v>3.4722222222220989E-3</v>
      </c>
      <c r="G2002" s="24" t="s">
        <v>3494</v>
      </c>
      <c r="H2002" s="60" t="s">
        <v>32</v>
      </c>
      <c r="I2002" s="60" t="s">
        <v>31</v>
      </c>
      <c r="J2002" s="61" t="s">
        <v>443</v>
      </c>
      <c r="K2002" s="5" t="s">
        <v>1608</v>
      </c>
      <c r="L2002" s="62" t="s">
        <v>1694</v>
      </c>
      <c r="M2002" s="62" t="s">
        <v>716</v>
      </c>
      <c r="N2002" s="63" t="s">
        <v>41</v>
      </c>
      <c r="O2002" s="2" t="s">
        <v>41</v>
      </c>
      <c r="P2002" s="58">
        <v>45506</v>
      </c>
      <c r="Q2002" s="58" t="str">
        <f>TEXT(Table1[[#This Row],[END DATE ]], "MMMM YYYY")</f>
        <v>August 2024</v>
      </c>
      <c r="R2002" s="59">
        <v>0.71527777777777779</v>
      </c>
      <c r="S2002" s="6">
        <f t="shared" si="96"/>
        <v>45506.708333333336</v>
      </c>
      <c r="T2002" s="6">
        <f t="shared" si="97"/>
        <v>45506.715277777781</v>
      </c>
      <c r="U2002" s="92">
        <f t="shared" si="98"/>
        <v>6.9444444452528842E-3</v>
      </c>
      <c r="V2002" s="2" t="s">
        <v>25</v>
      </c>
      <c r="W2002" s="10" t="s">
        <v>26</v>
      </c>
    </row>
    <row r="2003" spans="1:23" ht="18" customHeight="1" x14ac:dyDescent="0.25">
      <c r="A2003" s="107">
        <v>2003</v>
      </c>
      <c r="B2003" s="3">
        <v>45506</v>
      </c>
      <c r="C2003" s="3" t="str">
        <f>TEXT(Table1[[#This Row],[CALL DATE]], "mmm yyy")</f>
        <v>Aug 2024</v>
      </c>
      <c r="D2003" s="4">
        <v>0.47916666666666669</v>
      </c>
      <c r="E2003" s="4">
        <v>0.4861111111111111</v>
      </c>
      <c r="F2003" s="130">
        <f>Table1[[#This Row],[CALL 
ATTENDED 
TIME]]-Table1[[#This Row],[CALL RECEIVED TIME]]</f>
        <v>6.9444444444444198E-3</v>
      </c>
      <c r="G2003" s="17" t="s">
        <v>18</v>
      </c>
      <c r="H2003" s="5" t="s">
        <v>19</v>
      </c>
      <c r="I2003" s="5" t="s">
        <v>20</v>
      </c>
      <c r="J2003" s="5" t="s">
        <v>54</v>
      </c>
      <c r="K2003" s="5" t="s">
        <v>45</v>
      </c>
      <c r="L2003" s="18" t="s">
        <v>22</v>
      </c>
      <c r="M2003" s="17" t="s">
        <v>1695</v>
      </c>
      <c r="N2003" s="63" t="s">
        <v>41</v>
      </c>
      <c r="O2003" s="2" t="s">
        <v>41</v>
      </c>
      <c r="P2003" s="3">
        <v>45506</v>
      </c>
      <c r="Q2003" s="3" t="str">
        <f>TEXT(Table1[[#This Row],[END DATE ]], "MMMM YYYY")</f>
        <v>August 2024</v>
      </c>
      <c r="R2003" s="4">
        <v>0.5</v>
      </c>
      <c r="S2003" s="6">
        <f t="shared" si="96"/>
        <v>45506.479166666664</v>
      </c>
      <c r="T2003" s="6">
        <f t="shared" si="97"/>
        <v>45506.5</v>
      </c>
      <c r="U2003" s="92">
        <f t="shared" si="98"/>
        <v>2.0833333335758653E-2</v>
      </c>
      <c r="V2003" s="2" t="s">
        <v>25</v>
      </c>
      <c r="W2003" s="10" t="s">
        <v>26</v>
      </c>
    </row>
    <row r="2004" spans="1:23" ht="18" customHeight="1" x14ac:dyDescent="0.25">
      <c r="A2004" s="107">
        <v>2004</v>
      </c>
      <c r="B2004" s="3">
        <v>45507</v>
      </c>
      <c r="C2004" s="3" t="str">
        <f>TEXT(Table1[[#This Row],[CALL DATE]], "mmm yyy")</f>
        <v>Aug 2024</v>
      </c>
      <c r="D2004" s="4">
        <v>0.3263888888888889</v>
      </c>
      <c r="E2004" s="4">
        <v>0.3298611111111111</v>
      </c>
      <c r="F2004" s="130">
        <f>Table1[[#This Row],[CALL 
ATTENDED 
TIME]]-Table1[[#This Row],[CALL RECEIVED TIME]]</f>
        <v>3.4722222222222099E-3</v>
      </c>
      <c r="G2004" s="17" t="s">
        <v>3651</v>
      </c>
      <c r="H2004" s="5" t="s">
        <v>43</v>
      </c>
      <c r="I2004" s="5" t="s">
        <v>44</v>
      </c>
      <c r="J2004" s="2" t="s">
        <v>171</v>
      </c>
      <c r="K2004" s="5" t="s">
        <v>45</v>
      </c>
      <c r="L2004" s="18" t="s">
        <v>845</v>
      </c>
      <c r="M2004" s="17" t="s">
        <v>1696</v>
      </c>
      <c r="N2004" s="5" t="s">
        <v>41</v>
      </c>
      <c r="O2004" s="5" t="s">
        <v>41</v>
      </c>
      <c r="P2004" s="3">
        <v>45507</v>
      </c>
      <c r="Q2004" s="3" t="str">
        <f>TEXT(Table1[[#This Row],[END DATE ]], "MMMM YYYY")</f>
        <v>August 2024</v>
      </c>
      <c r="R2004" s="4">
        <v>0.35416666666666669</v>
      </c>
      <c r="S2004" s="6">
        <f t="shared" si="96"/>
        <v>45507.326388888891</v>
      </c>
      <c r="T2004" s="6">
        <f t="shared" si="97"/>
        <v>45507.354166666664</v>
      </c>
      <c r="U2004" s="92">
        <f t="shared" si="98"/>
        <v>2.7777777773735579E-2</v>
      </c>
      <c r="V2004" s="2" t="s">
        <v>25</v>
      </c>
      <c r="W2004" s="2" t="s">
        <v>47</v>
      </c>
    </row>
    <row r="2005" spans="1:23" ht="18" customHeight="1" x14ac:dyDescent="0.25">
      <c r="A2005" s="107">
        <v>2005</v>
      </c>
      <c r="B2005" s="3">
        <v>45507</v>
      </c>
      <c r="C2005" s="3" t="str">
        <f>TEXT(Table1[[#This Row],[CALL DATE]], "mmm yyy")</f>
        <v>Aug 2024</v>
      </c>
      <c r="D2005" s="4">
        <v>0.65277777777777779</v>
      </c>
      <c r="E2005" s="4">
        <v>0.65625</v>
      </c>
      <c r="F2005" s="130">
        <f>Table1[[#This Row],[CALL 
ATTENDED 
TIME]]-Table1[[#This Row],[CALL RECEIVED TIME]]</f>
        <v>3.4722222222222099E-3</v>
      </c>
      <c r="G2005" s="17" t="s">
        <v>3651</v>
      </c>
      <c r="H2005" s="5" t="s">
        <v>43</v>
      </c>
      <c r="I2005" s="5" t="s">
        <v>256</v>
      </c>
      <c r="J2005" s="2" t="s">
        <v>171</v>
      </c>
      <c r="K2005" s="5" t="s">
        <v>45</v>
      </c>
      <c r="L2005" s="22" t="s">
        <v>641</v>
      </c>
      <c r="M2005" s="17" t="s">
        <v>3423</v>
      </c>
      <c r="N2005" s="5" t="s">
        <v>41</v>
      </c>
      <c r="O2005" s="5" t="s">
        <v>41</v>
      </c>
      <c r="P2005" s="3">
        <v>45507</v>
      </c>
      <c r="Q2005" s="3" t="str">
        <f>TEXT(Table1[[#This Row],[END DATE ]], "MMMM YYYY")</f>
        <v>August 2024</v>
      </c>
      <c r="R2005" s="4">
        <v>0.6875</v>
      </c>
      <c r="S2005" s="6">
        <f t="shared" si="96"/>
        <v>45507.652777777781</v>
      </c>
      <c r="T2005" s="6">
        <f t="shared" si="97"/>
        <v>45507.6875</v>
      </c>
      <c r="U2005" s="92">
        <f t="shared" si="98"/>
        <v>3.4722222218988463E-2</v>
      </c>
      <c r="V2005" s="2" t="s">
        <v>25</v>
      </c>
      <c r="W2005" s="2" t="s">
        <v>47</v>
      </c>
    </row>
    <row r="2006" spans="1:23" ht="18" customHeight="1" x14ac:dyDescent="0.25">
      <c r="A2006" s="107">
        <v>2006</v>
      </c>
      <c r="B2006" s="3">
        <v>45509</v>
      </c>
      <c r="C2006" s="3" t="str">
        <f>TEXT(Table1[[#This Row],[CALL DATE]], "mmm yyy")</f>
        <v>Aug 2024</v>
      </c>
      <c r="D2006" s="4">
        <v>0.33333333333333298</v>
      </c>
      <c r="E2006" s="4">
        <v>0.33750000000000002</v>
      </c>
      <c r="F2006" s="130">
        <f>Table1[[#This Row],[CALL 
ATTENDED 
TIME]]-Table1[[#This Row],[CALL RECEIVED TIME]]</f>
        <v>4.1666666666670404E-3</v>
      </c>
      <c r="G2006" s="17" t="s">
        <v>3649</v>
      </c>
      <c r="H2006" s="5" t="s">
        <v>19</v>
      </c>
      <c r="I2006" s="5" t="s">
        <v>149</v>
      </c>
      <c r="J2006" s="5" t="s">
        <v>21</v>
      </c>
      <c r="K2006" s="5" t="s">
        <v>1608</v>
      </c>
      <c r="L2006" s="18" t="s">
        <v>889</v>
      </c>
      <c r="M2006" s="18" t="s">
        <v>1697</v>
      </c>
      <c r="N2006" s="2" t="s">
        <v>3596</v>
      </c>
      <c r="O2006" s="2" t="s">
        <v>41</v>
      </c>
      <c r="P2006" s="3">
        <v>45509</v>
      </c>
      <c r="Q2006" s="3" t="str">
        <f>TEXT(Table1[[#This Row],[END DATE ]], "MMMM YYYY")</f>
        <v>August 2024</v>
      </c>
      <c r="R2006" s="4">
        <v>0.34722222222222199</v>
      </c>
      <c r="S2006" s="6">
        <f t="shared" si="96"/>
        <v>45509.333333333336</v>
      </c>
      <c r="T2006" s="6">
        <f t="shared" si="97"/>
        <v>45509.347222222219</v>
      </c>
      <c r="U2006" s="92">
        <f t="shared" si="98"/>
        <v>1.3888888883229811E-2</v>
      </c>
      <c r="V2006" s="2" t="s">
        <v>25</v>
      </c>
      <c r="W2006" s="2" t="s">
        <v>42</v>
      </c>
    </row>
    <row r="2007" spans="1:23" ht="18" customHeight="1" x14ac:dyDescent="0.25">
      <c r="A2007" s="107">
        <v>2007</v>
      </c>
      <c r="B2007" s="3">
        <v>45509</v>
      </c>
      <c r="C2007" s="3" t="str">
        <f>TEXT(Table1[[#This Row],[CALL DATE]], "mmm yyy")</f>
        <v>Aug 2024</v>
      </c>
      <c r="D2007" s="4">
        <v>0.41666666666666702</v>
      </c>
      <c r="E2007" s="4">
        <v>0.42013888888888901</v>
      </c>
      <c r="F2007" s="130">
        <f>Table1[[#This Row],[CALL 
ATTENDED 
TIME]]-Table1[[#This Row],[CALL RECEIVED TIME]]</f>
        <v>3.4722222222219878E-3</v>
      </c>
      <c r="G2007" s="17" t="s">
        <v>3678</v>
      </c>
      <c r="H2007" s="5" t="s">
        <v>43</v>
      </c>
      <c r="I2007" s="5" t="s">
        <v>449</v>
      </c>
      <c r="J2007" s="5" t="s">
        <v>21</v>
      </c>
      <c r="K2007" s="5" t="s">
        <v>1608</v>
      </c>
      <c r="L2007" s="18" t="s">
        <v>450</v>
      </c>
      <c r="M2007" s="18" t="s">
        <v>1698</v>
      </c>
      <c r="N2007" s="2" t="s">
        <v>1699</v>
      </c>
      <c r="O2007" s="2" t="s">
        <v>41</v>
      </c>
      <c r="P2007" s="3">
        <v>45509</v>
      </c>
      <c r="Q2007" s="3" t="str">
        <f>TEXT(Table1[[#This Row],[END DATE ]], "MMMM YYYY")</f>
        <v>August 2024</v>
      </c>
      <c r="R2007" s="4">
        <v>0.4375</v>
      </c>
      <c r="S2007" s="6">
        <f t="shared" si="96"/>
        <v>45509.416666666664</v>
      </c>
      <c r="T2007" s="6">
        <f t="shared" si="97"/>
        <v>45509.4375</v>
      </c>
      <c r="U2007" s="92">
        <f t="shared" si="98"/>
        <v>2.0833333335758653E-2</v>
      </c>
      <c r="V2007" s="2" t="s">
        <v>25</v>
      </c>
      <c r="W2007" s="10" t="s">
        <v>26</v>
      </c>
    </row>
    <row r="2008" spans="1:23" ht="18" customHeight="1" x14ac:dyDescent="0.25">
      <c r="A2008" s="107">
        <v>2008</v>
      </c>
      <c r="B2008" s="3">
        <v>45509</v>
      </c>
      <c r="C2008" s="3" t="str">
        <f>TEXT(Table1[[#This Row],[CALL DATE]], "mmm yyy")</f>
        <v>Aug 2024</v>
      </c>
      <c r="D2008" s="4">
        <v>0.51388888888888895</v>
      </c>
      <c r="E2008" s="4">
        <v>0.51458333333333295</v>
      </c>
      <c r="F2008" s="130">
        <f>Table1[[#This Row],[CALL 
ATTENDED 
TIME]]-Table1[[#This Row],[CALL RECEIVED TIME]]</f>
        <v>6.9444444444399789E-4</v>
      </c>
      <c r="G2008" s="17" t="s">
        <v>18</v>
      </c>
      <c r="H2008" s="5" t="s">
        <v>19</v>
      </c>
      <c r="I2008" s="5" t="s">
        <v>20</v>
      </c>
      <c r="J2008" s="5" t="s">
        <v>21</v>
      </c>
      <c r="K2008" s="5" t="s">
        <v>45</v>
      </c>
      <c r="L2008" s="18" t="s">
        <v>889</v>
      </c>
      <c r="M2008" s="18" t="s">
        <v>1700</v>
      </c>
      <c r="N2008" s="63" t="s">
        <v>41</v>
      </c>
      <c r="O2008" s="2" t="s">
        <v>41</v>
      </c>
      <c r="P2008" s="3">
        <v>45509</v>
      </c>
      <c r="Q2008" s="3" t="str">
        <f>TEXT(Table1[[#This Row],[END DATE ]], "MMMM YYYY")</f>
        <v>August 2024</v>
      </c>
      <c r="R2008" s="4">
        <v>0.52430555555555602</v>
      </c>
      <c r="S2008" s="6">
        <f t="shared" si="96"/>
        <v>45509.513888888891</v>
      </c>
      <c r="T2008" s="6">
        <f t="shared" si="97"/>
        <v>45509.524305555555</v>
      </c>
      <c r="U2008" s="92">
        <f t="shared" si="98"/>
        <v>1.0416666664241347E-2</v>
      </c>
      <c r="V2008" s="2" t="s">
        <v>25</v>
      </c>
      <c r="W2008" s="10" t="s">
        <v>26</v>
      </c>
    </row>
    <row r="2009" spans="1:23" ht="18" customHeight="1" x14ac:dyDescent="0.25">
      <c r="A2009" s="107">
        <v>2009</v>
      </c>
      <c r="B2009" s="3">
        <v>45509</v>
      </c>
      <c r="C2009" s="3" t="str">
        <f>TEXT(Table1[[#This Row],[CALL DATE]], "mmm yyy")</f>
        <v>Aug 2024</v>
      </c>
      <c r="D2009" s="4">
        <v>0.70833333333333304</v>
      </c>
      <c r="E2009" s="4">
        <v>0.70972222222222203</v>
      </c>
      <c r="F2009" s="130">
        <f>Table1[[#This Row],[CALL 
ATTENDED 
TIME]]-Table1[[#This Row],[CALL RECEIVED TIME]]</f>
        <v>1.388888888888995E-3</v>
      </c>
      <c r="G2009" s="17" t="s">
        <v>68</v>
      </c>
      <c r="H2009" s="5" t="s">
        <v>69</v>
      </c>
      <c r="I2009" s="5" t="s">
        <v>70</v>
      </c>
      <c r="J2009" s="5" t="s">
        <v>21</v>
      </c>
      <c r="K2009" s="34" t="s">
        <v>721</v>
      </c>
      <c r="L2009" s="18" t="s">
        <v>889</v>
      </c>
      <c r="M2009" s="18" t="s">
        <v>1701</v>
      </c>
      <c r="N2009" s="2" t="s">
        <v>1702</v>
      </c>
      <c r="O2009" s="2" t="s">
        <v>41</v>
      </c>
      <c r="P2009" s="3">
        <v>45509</v>
      </c>
      <c r="Q2009" s="3" t="str">
        <f>TEXT(Table1[[#This Row],[END DATE ]], "MMMM YYYY")</f>
        <v>August 2024</v>
      </c>
      <c r="R2009" s="4">
        <v>0.72916666666666696</v>
      </c>
      <c r="S2009" s="6">
        <f t="shared" si="96"/>
        <v>45509.708333333336</v>
      </c>
      <c r="T2009" s="6">
        <f t="shared" si="97"/>
        <v>45509.729166666664</v>
      </c>
      <c r="U2009" s="92">
        <f t="shared" si="98"/>
        <v>2.0833333328482695E-2</v>
      </c>
      <c r="V2009" s="2" t="s">
        <v>25</v>
      </c>
      <c r="W2009" s="10" t="s">
        <v>26</v>
      </c>
    </row>
    <row r="2010" spans="1:23" ht="18" customHeight="1" x14ac:dyDescent="0.25">
      <c r="A2010" s="107">
        <v>2010</v>
      </c>
      <c r="B2010" s="3">
        <v>45509</v>
      </c>
      <c r="C2010" s="3" t="str">
        <f>TEXT(Table1[[#This Row],[CALL DATE]], "mmm yyy")</f>
        <v>Aug 2024</v>
      </c>
      <c r="D2010" s="4">
        <v>0.52083333333333337</v>
      </c>
      <c r="E2010" s="4">
        <v>0.52430555555555558</v>
      </c>
      <c r="F2010" s="130">
        <f>Table1[[#This Row],[CALL 
ATTENDED 
TIME]]-Table1[[#This Row],[CALL RECEIVED TIME]]</f>
        <v>3.4722222222222099E-3</v>
      </c>
      <c r="G2010" s="17" t="s">
        <v>3678</v>
      </c>
      <c r="H2010" s="5" t="s">
        <v>43</v>
      </c>
      <c r="I2010" s="5" t="s">
        <v>606</v>
      </c>
      <c r="J2010" s="5" t="s">
        <v>77</v>
      </c>
      <c r="K2010" s="5" t="s">
        <v>88</v>
      </c>
      <c r="L2010" s="18" t="s">
        <v>1703</v>
      </c>
      <c r="M2010" s="18" t="s">
        <v>1704</v>
      </c>
      <c r="N2010" s="2" t="s">
        <v>1705</v>
      </c>
      <c r="O2010" s="2" t="s">
        <v>41</v>
      </c>
      <c r="P2010" s="3">
        <v>45509</v>
      </c>
      <c r="Q2010" s="3" t="str">
        <f>TEXT(Table1[[#This Row],[END DATE ]], "MMMM YYYY")</f>
        <v>August 2024</v>
      </c>
      <c r="R2010" s="4">
        <v>0.64930555555555558</v>
      </c>
      <c r="S2010" s="6">
        <f t="shared" si="96"/>
        <v>45509.520833333336</v>
      </c>
      <c r="T2010" s="6">
        <f t="shared" si="97"/>
        <v>45509.649305555555</v>
      </c>
      <c r="U2010" s="92">
        <f t="shared" si="98"/>
        <v>0.12847222221898846</v>
      </c>
      <c r="V2010" s="2" t="s">
        <v>25</v>
      </c>
      <c r="W2010" s="10" t="s">
        <v>26</v>
      </c>
    </row>
    <row r="2011" spans="1:23" ht="18" customHeight="1" x14ac:dyDescent="0.25">
      <c r="A2011" s="107">
        <v>2011</v>
      </c>
      <c r="B2011" s="3">
        <v>45510</v>
      </c>
      <c r="C2011" s="3" t="str">
        <f>TEXT(Table1[[#This Row],[CALL DATE]], "mmm yyy")</f>
        <v>Aug 2024</v>
      </c>
      <c r="D2011" s="4">
        <v>0.26041666666666669</v>
      </c>
      <c r="E2011" s="4">
        <v>0.2638888888888889</v>
      </c>
      <c r="F2011" s="130">
        <f>Table1[[#This Row],[CALL 
ATTENDED 
TIME]]-Table1[[#This Row],[CALL RECEIVED TIME]]</f>
        <v>3.4722222222222099E-3</v>
      </c>
      <c r="G2011" s="17" t="s">
        <v>3626</v>
      </c>
      <c r="H2011" s="5" t="s">
        <v>128</v>
      </c>
      <c r="I2011" s="5" t="s">
        <v>392</v>
      </c>
      <c r="J2011" s="2" t="s">
        <v>171</v>
      </c>
      <c r="K2011" s="5" t="s">
        <v>1608</v>
      </c>
      <c r="L2011" s="17" t="s">
        <v>1706</v>
      </c>
      <c r="M2011" s="17" t="s">
        <v>1707</v>
      </c>
      <c r="N2011" s="5" t="s">
        <v>41</v>
      </c>
      <c r="O2011" s="5" t="s">
        <v>41</v>
      </c>
      <c r="P2011" s="3">
        <v>45510</v>
      </c>
      <c r="Q2011" s="3" t="str">
        <f>TEXT(Table1[[#This Row],[END DATE ]], "MMMM YYYY")</f>
        <v>August 2024</v>
      </c>
      <c r="R2011" s="4">
        <v>0.28125</v>
      </c>
      <c r="S2011" s="6">
        <f t="shared" si="96"/>
        <v>45510.260416666664</v>
      </c>
      <c r="T2011" s="6">
        <f t="shared" si="97"/>
        <v>45510.28125</v>
      </c>
      <c r="U2011" s="92">
        <f t="shared" si="98"/>
        <v>2.0833333335758653E-2</v>
      </c>
      <c r="V2011" s="2" t="s">
        <v>25</v>
      </c>
      <c r="W2011" s="2" t="s">
        <v>47</v>
      </c>
    </row>
    <row r="2012" spans="1:23" ht="18" customHeight="1" x14ac:dyDescent="0.25">
      <c r="A2012" s="107">
        <v>2012</v>
      </c>
      <c r="B2012" s="3">
        <v>45510</v>
      </c>
      <c r="C2012" s="3" t="str">
        <f>TEXT(Table1[[#This Row],[CALL DATE]], "mmm yyy")</f>
        <v>Aug 2024</v>
      </c>
      <c r="D2012" s="4">
        <v>0.89444444444444438</v>
      </c>
      <c r="E2012" s="4">
        <v>0.89583333333333337</v>
      </c>
      <c r="F2012" s="130">
        <f>Table1[[#This Row],[CALL 
ATTENDED 
TIME]]-Table1[[#This Row],[CALL RECEIVED TIME]]</f>
        <v>1.388888888888995E-3</v>
      </c>
      <c r="G2012" s="17" t="s">
        <v>3666</v>
      </c>
      <c r="H2012" s="5" t="s">
        <v>27</v>
      </c>
      <c r="I2012" s="5" t="s">
        <v>85</v>
      </c>
      <c r="J2012" s="2" t="s">
        <v>171</v>
      </c>
      <c r="K2012" s="5" t="s">
        <v>1608</v>
      </c>
      <c r="L2012" s="17" t="s">
        <v>1708</v>
      </c>
      <c r="M2012" s="17" t="s">
        <v>290</v>
      </c>
      <c r="N2012" s="63" t="s">
        <v>41</v>
      </c>
      <c r="O2012" s="2" t="s">
        <v>41</v>
      </c>
      <c r="P2012" s="3">
        <v>45510</v>
      </c>
      <c r="Q2012" s="3" t="str">
        <f>TEXT(Table1[[#This Row],[END DATE ]], "MMMM YYYY")</f>
        <v>August 2024</v>
      </c>
      <c r="R2012" s="4">
        <v>0.90625</v>
      </c>
      <c r="S2012" s="6">
        <f t="shared" si="96"/>
        <v>45510.894444444442</v>
      </c>
      <c r="T2012" s="6">
        <f t="shared" si="97"/>
        <v>45510.90625</v>
      </c>
      <c r="U2012" s="92">
        <f t="shared" si="98"/>
        <v>1.1805555557657499E-2</v>
      </c>
      <c r="V2012" s="2" t="s">
        <v>25</v>
      </c>
      <c r="W2012" s="10" t="s">
        <v>26</v>
      </c>
    </row>
    <row r="2013" spans="1:23" ht="18" customHeight="1" x14ac:dyDescent="0.25">
      <c r="A2013" s="107">
        <v>2013</v>
      </c>
      <c r="B2013" s="3">
        <v>45510</v>
      </c>
      <c r="C2013" s="3" t="str">
        <f>TEXT(Table1[[#This Row],[CALL DATE]], "mmm yyy")</f>
        <v>Aug 2024</v>
      </c>
      <c r="D2013" s="4">
        <v>0.97916666666666663</v>
      </c>
      <c r="E2013" s="4">
        <v>0.98611111111111116</v>
      </c>
      <c r="F2013" s="130">
        <f>Table1[[#This Row],[CALL 
ATTENDED 
TIME]]-Table1[[#This Row],[CALL RECEIVED TIME]]</f>
        <v>6.9444444444445308E-3</v>
      </c>
      <c r="G2013" s="17" t="s">
        <v>3641</v>
      </c>
      <c r="H2013" s="5" t="s">
        <v>36</v>
      </c>
      <c r="I2013" s="5" t="s">
        <v>161</v>
      </c>
      <c r="J2013" s="2" t="s">
        <v>171</v>
      </c>
      <c r="K2013" s="2" t="s">
        <v>162</v>
      </c>
      <c r="L2013" s="17" t="s">
        <v>1709</v>
      </c>
      <c r="M2013" s="17" t="s">
        <v>1710</v>
      </c>
      <c r="N2013" s="5" t="s">
        <v>41</v>
      </c>
      <c r="O2013" s="5" t="s">
        <v>41</v>
      </c>
      <c r="P2013" s="3">
        <v>45510</v>
      </c>
      <c r="Q2013" s="3" t="str">
        <f>TEXT(Table1[[#This Row],[END DATE ]], "MMMM YYYY")</f>
        <v>August 2024</v>
      </c>
      <c r="R2013" s="4">
        <v>0.99305555555555547</v>
      </c>
      <c r="S2013" s="6">
        <f t="shared" si="96"/>
        <v>45510.979166666664</v>
      </c>
      <c r="T2013" s="6">
        <f t="shared" si="97"/>
        <v>45510.993055555555</v>
      </c>
      <c r="U2013" s="92">
        <f t="shared" si="98"/>
        <v>1.3888888890505768E-2</v>
      </c>
      <c r="V2013" s="2" t="s">
        <v>25</v>
      </c>
      <c r="W2013" s="2" t="s">
        <v>42</v>
      </c>
    </row>
    <row r="2014" spans="1:23" ht="18" customHeight="1" x14ac:dyDescent="0.25">
      <c r="A2014" s="107">
        <v>2014</v>
      </c>
      <c r="B2014" s="3">
        <v>45510</v>
      </c>
      <c r="C2014" s="3" t="str">
        <f>TEXT(Table1[[#This Row],[CALL DATE]], "mmm yyy")</f>
        <v>Aug 2024</v>
      </c>
      <c r="D2014" s="4">
        <v>0.75</v>
      </c>
      <c r="E2014" s="4">
        <v>0.75208333333333299</v>
      </c>
      <c r="F2014" s="130">
        <f>Table1[[#This Row],[CALL 
ATTENDED 
TIME]]-Table1[[#This Row],[CALL RECEIVED TIME]]</f>
        <v>2.0833333333329929E-3</v>
      </c>
      <c r="G2014" s="17" t="s">
        <v>3641</v>
      </c>
      <c r="H2014" s="5" t="s">
        <v>36</v>
      </c>
      <c r="I2014" s="5" t="s">
        <v>161</v>
      </c>
      <c r="J2014" s="5" t="s">
        <v>21</v>
      </c>
      <c r="K2014" s="2" t="s">
        <v>162</v>
      </c>
      <c r="L2014" s="18" t="s">
        <v>22</v>
      </c>
      <c r="M2014" s="18" t="s">
        <v>1711</v>
      </c>
      <c r="N2014" s="2" t="s">
        <v>41</v>
      </c>
      <c r="O2014" s="2" t="s">
        <v>41</v>
      </c>
      <c r="P2014" s="3">
        <v>45510</v>
      </c>
      <c r="Q2014" s="3" t="str">
        <f>TEXT(Table1[[#This Row],[END DATE ]], "MMMM YYYY")</f>
        <v>August 2024</v>
      </c>
      <c r="R2014" s="4">
        <v>0.75694444444444398</v>
      </c>
      <c r="S2014" s="6">
        <f t="shared" si="96"/>
        <v>45510.75</v>
      </c>
      <c r="T2014" s="6">
        <f t="shared" si="97"/>
        <v>45510.756944444445</v>
      </c>
      <c r="U2014" s="92">
        <f t="shared" si="98"/>
        <v>6.9444444452528842E-3</v>
      </c>
      <c r="V2014" s="2" t="s">
        <v>25</v>
      </c>
      <c r="W2014" s="2" t="s">
        <v>42</v>
      </c>
    </row>
    <row r="2015" spans="1:23" ht="18" customHeight="1" x14ac:dyDescent="0.25">
      <c r="A2015" s="107">
        <v>2015</v>
      </c>
      <c r="B2015" s="58">
        <v>45510</v>
      </c>
      <c r="C2015" s="58" t="str">
        <f>TEXT(Table1[[#This Row],[CALL DATE]], "mmm yyy")</f>
        <v>Aug 2024</v>
      </c>
      <c r="D2015" s="59">
        <v>0.3888888888888889</v>
      </c>
      <c r="E2015" s="59">
        <v>0.39374999999999999</v>
      </c>
      <c r="F2015" s="130">
        <f>Table1[[#This Row],[CALL 
ATTENDED 
TIME]]-Table1[[#This Row],[CALL RECEIVED TIME]]</f>
        <v>4.8611111111110938E-3</v>
      </c>
      <c r="G2015" s="64" t="s">
        <v>120</v>
      </c>
      <c r="H2015" s="61" t="s">
        <v>121</v>
      </c>
      <c r="I2015" s="61" t="s">
        <v>1712</v>
      </c>
      <c r="J2015" s="61" t="s">
        <v>443</v>
      </c>
      <c r="K2015" s="5" t="s">
        <v>45</v>
      </c>
      <c r="L2015" s="62" t="s">
        <v>1713</v>
      </c>
      <c r="M2015" s="62" t="s">
        <v>505</v>
      </c>
      <c r="N2015" s="63" t="s">
        <v>41</v>
      </c>
      <c r="O2015" s="2" t="s">
        <v>41</v>
      </c>
      <c r="P2015" s="58">
        <v>45510</v>
      </c>
      <c r="Q2015" s="58" t="str">
        <f>TEXT(Table1[[#This Row],[END DATE ]], "MMMM YYYY")</f>
        <v>August 2024</v>
      </c>
      <c r="R2015" s="59">
        <v>0.39583333333333331</v>
      </c>
      <c r="S2015" s="6">
        <f t="shared" si="96"/>
        <v>45510.388888888891</v>
      </c>
      <c r="T2015" s="6">
        <f t="shared" si="97"/>
        <v>45510.395833333336</v>
      </c>
      <c r="U2015" s="92">
        <f t="shared" si="98"/>
        <v>6.9444444452528842E-3</v>
      </c>
      <c r="V2015" s="2" t="s">
        <v>25</v>
      </c>
      <c r="W2015" s="10" t="s">
        <v>26</v>
      </c>
    </row>
    <row r="2016" spans="1:23" ht="18" customHeight="1" x14ac:dyDescent="0.25">
      <c r="A2016" s="107">
        <v>2016</v>
      </c>
      <c r="B2016" s="58">
        <v>45510</v>
      </c>
      <c r="C2016" s="58" t="str">
        <f>TEXT(Table1[[#This Row],[CALL DATE]], "mmm yyy")</f>
        <v>Aug 2024</v>
      </c>
      <c r="D2016" s="59">
        <v>0.51388888888888895</v>
      </c>
      <c r="E2016" s="59">
        <v>0.51736111111111105</v>
      </c>
      <c r="F2016" s="130">
        <f>Table1[[#This Row],[CALL 
ATTENDED 
TIME]]-Table1[[#This Row],[CALL RECEIVED TIME]]</f>
        <v>3.4722222222220989E-3</v>
      </c>
      <c r="G2016" s="17" t="s">
        <v>1714</v>
      </c>
      <c r="H2016" s="61" t="s">
        <v>786</v>
      </c>
      <c r="I2016" s="61" t="s">
        <v>1715</v>
      </c>
      <c r="J2016" s="61" t="s">
        <v>443</v>
      </c>
      <c r="K2016" s="5" t="s">
        <v>45</v>
      </c>
      <c r="L2016" s="62" t="s">
        <v>1716</v>
      </c>
      <c r="M2016" s="62" t="s">
        <v>694</v>
      </c>
      <c r="N2016" s="63" t="s">
        <v>41</v>
      </c>
      <c r="O2016" s="2" t="s">
        <v>41</v>
      </c>
      <c r="P2016" s="58">
        <v>45510</v>
      </c>
      <c r="Q2016" s="58" t="str">
        <f>TEXT(Table1[[#This Row],[END DATE ]], "MMMM YYYY")</f>
        <v>August 2024</v>
      </c>
      <c r="R2016" s="59">
        <v>0.52083333333333337</v>
      </c>
      <c r="S2016" s="6">
        <f t="shared" si="96"/>
        <v>45510.513888888891</v>
      </c>
      <c r="T2016" s="6">
        <f t="shared" si="97"/>
        <v>45510.520833333336</v>
      </c>
      <c r="U2016" s="92">
        <f t="shared" si="98"/>
        <v>6.9444444452528842E-3</v>
      </c>
      <c r="V2016" s="2" t="s">
        <v>25</v>
      </c>
      <c r="W2016" s="10" t="s">
        <v>26</v>
      </c>
    </row>
    <row r="2017" spans="1:23" ht="18" customHeight="1" x14ac:dyDescent="0.25">
      <c r="A2017" s="107">
        <v>2017</v>
      </c>
      <c r="B2017" s="3">
        <v>45510</v>
      </c>
      <c r="C2017" s="3" t="str">
        <f>TEXT(Table1[[#This Row],[CALL DATE]], "mmm yyy")</f>
        <v>Aug 2024</v>
      </c>
      <c r="D2017" s="4">
        <v>0.40625</v>
      </c>
      <c r="E2017" s="4">
        <v>0.41666666666666669</v>
      </c>
      <c r="F2017" s="130">
        <f>Table1[[#This Row],[CALL 
ATTENDED 
TIME]]-Table1[[#This Row],[CALL RECEIVED TIME]]</f>
        <v>1.0416666666666685E-2</v>
      </c>
      <c r="G2017" s="17" t="s">
        <v>3654</v>
      </c>
      <c r="H2017" s="5" t="s">
        <v>27</v>
      </c>
      <c r="I2017" s="5" t="s">
        <v>28</v>
      </c>
      <c r="J2017" s="5" t="s">
        <v>54</v>
      </c>
      <c r="K2017" s="10" t="s">
        <v>45</v>
      </c>
      <c r="L2017" s="17" t="s">
        <v>274</v>
      </c>
      <c r="M2017" s="17" t="s">
        <v>1717</v>
      </c>
      <c r="N2017" s="63" t="s">
        <v>41</v>
      </c>
      <c r="O2017" s="2" t="s">
        <v>41</v>
      </c>
      <c r="P2017" s="3">
        <v>45510</v>
      </c>
      <c r="Q2017" s="3" t="str">
        <f>TEXT(Table1[[#This Row],[END DATE ]], "MMMM YYYY")</f>
        <v>August 2024</v>
      </c>
      <c r="R2017" s="4">
        <v>0.43055555555555558</v>
      </c>
      <c r="S2017" s="6">
        <f t="shared" si="96"/>
        <v>45510.40625</v>
      </c>
      <c r="T2017" s="6">
        <f t="shared" si="97"/>
        <v>45510.430555555555</v>
      </c>
      <c r="U2017" s="92">
        <f t="shared" si="98"/>
        <v>2.4305555554747116E-2</v>
      </c>
      <c r="V2017" s="2" t="s">
        <v>25</v>
      </c>
      <c r="W2017" s="10" t="s">
        <v>26</v>
      </c>
    </row>
    <row r="2018" spans="1:23" ht="18" customHeight="1" x14ac:dyDescent="0.25">
      <c r="A2018" s="107">
        <v>2018</v>
      </c>
      <c r="B2018" s="3">
        <v>45511</v>
      </c>
      <c r="C2018" s="3" t="str">
        <f>TEXT(Table1[[#This Row],[CALL DATE]], "mmm yyy")</f>
        <v>Aug 2024</v>
      </c>
      <c r="D2018" s="4">
        <v>1.0416666666666666E-2</v>
      </c>
      <c r="E2018" s="4">
        <v>1.3888888888888888E-2</v>
      </c>
      <c r="F2018" s="130">
        <f>Table1[[#This Row],[CALL 
ATTENDED 
TIME]]-Table1[[#This Row],[CALL RECEIVED TIME]]</f>
        <v>3.472222222222222E-3</v>
      </c>
      <c r="G2018" s="17" t="s">
        <v>3654</v>
      </c>
      <c r="H2018" s="5" t="s">
        <v>132</v>
      </c>
      <c r="I2018" s="5" t="s">
        <v>133</v>
      </c>
      <c r="J2018" s="2" t="s">
        <v>171</v>
      </c>
      <c r="K2018" s="2" t="s">
        <v>162</v>
      </c>
      <c r="L2018" s="17" t="s">
        <v>1718</v>
      </c>
      <c r="M2018" s="17" t="s">
        <v>1719</v>
      </c>
      <c r="N2018" s="63" t="s">
        <v>41</v>
      </c>
      <c r="O2018" s="2" t="s">
        <v>41</v>
      </c>
      <c r="P2018" s="3">
        <v>45511</v>
      </c>
      <c r="Q2018" s="3" t="str">
        <f>TEXT(Table1[[#This Row],[END DATE ]], "MMMM YYYY")</f>
        <v>August 2024</v>
      </c>
      <c r="R2018" s="4">
        <v>3.125E-2</v>
      </c>
      <c r="S2018" s="6">
        <f t="shared" si="96"/>
        <v>45511.010416666664</v>
      </c>
      <c r="T2018" s="6">
        <f t="shared" si="97"/>
        <v>45511.03125</v>
      </c>
      <c r="U2018" s="92">
        <f t="shared" si="98"/>
        <v>2.0833333335758653E-2</v>
      </c>
      <c r="V2018" s="2" t="s">
        <v>25</v>
      </c>
      <c r="W2018" s="10" t="s">
        <v>26</v>
      </c>
    </row>
    <row r="2019" spans="1:23" ht="18" customHeight="1" x14ac:dyDescent="0.25">
      <c r="A2019" s="107">
        <v>2019</v>
      </c>
      <c r="B2019" s="3">
        <v>45511</v>
      </c>
      <c r="C2019" s="3" t="str">
        <f>TEXT(Table1[[#This Row],[CALL DATE]], "mmm yyy")</f>
        <v>Aug 2024</v>
      </c>
      <c r="D2019" s="4">
        <v>7.2916666666666671E-2</v>
      </c>
      <c r="E2019" s="4">
        <v>7.6388888888888895E-2</v>
      </c>
      <c r="F2019" s="130">
        <f>Table1[[#This Row],[CALL 
ATTENDED 
TIME]]-Table1[[#This Row],[CALL RECEIVED TIME]]</f>
        <v>3.4722222222222238E-3</v>
      </c>
      <c r="G2019" s="17" t="s">
        <v>3654</v>
      </c>
      <c r="H2019" s="5" t="s">
        <v>132</v>
      </c>
      <c r="I2019" s="5" t="s">
        <v>133</v>
      </c>
      <c r="J2019" s="2" t="s">
        <v>171</v>
      </c>
      <c r="K2019" s="2" t="s">
        <v>162</v>
      </c>
      <c r="L2019" s="17" t="s">
        <v>1720</v>
      </c>
      <c r="M2019" s="17" t="s">
        <v>1721</v>
      </c>
      <c r="N2019" s="63" t="s">
        <v>41</v>
      </c>
      <c r="O2019" s="2" t="s">
        <v>41</v>
      </c>
      <c r="P2019" s="3">
        <v>45511</v>
      </c>
      <c r="Q2019" s="3" t="str">
        <f>TEXT(Table1[[#This Row],[END DATE ]], "MMMM YYYY")</f>
        <v>August 2024</v>
      </c>
      <c r="R2019" s="4">
        <v>9.375E-2</v>
      </c>
      <c r="S2019" s="6">
        <f t="shared" si="96"/>
        <v>45511.072916666664</v>
      </c>
      <c r="T2019" s="6">
        <f t="shared" si="97"/>
        <v>45511.09375</v>
      </c>
      <c r="U2019" s="92">
        <f t="shared" si="98"/>
        <v>2.0833333335758653E-2</v>
      </c>
      <c r="V2019" s="2" t="s">
        <v>25</v>
      </c>
      <c r="W2019" s="10" t="s">
        <v>26</v>
      </c>
    </row>
    <row r="2020" spans="1:23" ht="18" customHeight="1" x14ac:dyDescent="0.25">
      <c r="A2020" s="107">
        <v>2020</v>
      </c>
      <c r="B2020" s="3">
        <v>45511</v>
      </c>
      <c r="C2020" s="3" t="str">
        <f>TEXT(Table1[[#This Row],[CALL DATE]], "mmm yyy")</f>
        <v>Aug 2024</v>
      </c>
      <c r="D2020" s="4">
        <v>0.89930555555555547</v>
      </c>
      <c r="E2020" s="4">
        <v>0.90277777777777779</v>
      </c>
      <c r="F2020" s="130">
        <f>Table1[[#This Row],[CALL 
ATTENDED 
TIME]]-Table1[[#This Row],[CALL RECEIVED TIME]]</f>
        <v>3.4722222222223209E-3</v>
      </c>
      <c r="G2020" s="17" t="s">
        <v>57</v>
      </c>
      <c r="H2020" s="5" t="s">
        <v>27</v>
      </c>
      <c r="I2020" s="5" t="s">
        <v>58</v>
      </c>
      <c r="J2020" s="2" t="s">
        <v>171</v>
      </c>
      <c r="K2020" s="2" t="s">
        <v>162</v>
      </c>
      <c r="L2020" s="17" t="s">
        <v>1722</v>
      </c>
      <c r="M2020" s="17" t="s">
        <v>1723</v>
      </c>
      <c r="N2020" s="5" t="s">
        <v>41</v>
      </c>
      <c r="O2020" s="5" t="s">
        <v>41</v>
      </c>
      <c r="P2020" s="3">
        <v>45511</v>
      </c>
      <c r="Q2020" s="3" t="str">
        <f>TEXT(Table1[[#This Row],[END DATE ]], "MMMM YYYY")</f>
        <v>August 2024</v>
      </c>
      <c r="R2020" s="4">
        <v>0.91319444444444453</v>
      </c>
      <c r="S2020" s="6">
        <f t="shared" si="96"/>
        <v>45511.899305555555</v>
      </c>
      <c r="T2020" s="6">
        <f t="shared" si="97"/>
        <v>45511.913194444445</v>
      </c>
      <c r="U2020" s="92">
        <f t="shared" si="98"/>
        <v>1.3888888890505768E-2</v>
      </c>
      <c r="V2020" s="2" t="s">
        <v>25</v>
      </c>
      <c r="W2020" s="2" t="s">
        <v>47</v>
      </c>
    </row>
    <row r="2021" spans="1:23" ht="18" customHeight="1" x14ac:dyDescent="0.25">
      <c r="A2021" s="107">
        <v>2021</v>
      </c>
      <c r="B2021" s="3">
        <v>45511</v>
      </c>
      <c r="C2021" s="3" t="str">
        <f>TEXT(Table1[[#This Row],[CALL DATE]], "mmm yyy")</f>
        <v>Aug 2024</v>
      </c>
      <c r="D2021" s="4">
        <v>0.4375</v>
      </c>
      <c r="E2021" s="4">
        <v>0.44444444444444442</v>
      </c>
      <c r="F2021" s="130">
        <f>Table1[[#This Row],[CALL 
ATTENDED 
TIME]]-Table1[[#This Row],[CALL RECEIVED TIME]]</f>
        <v>6.9444444444444198E-3</v>
      </c>
      <c r="G2021" s="17" t="s">
        <v>105</v>
      </c>
      <c r="H2021" s="5" t="s">
        <v>106</v>
      </c>
      <c r="I2021" s="5" t="s">
        <v>107</v>
      </c>
      <c r="J2021" s="5" t="s">
        <v>77</v>
      </c>
      <c r="K2021" s="34" t="s">
        <v>721</v>
      </c>
      <c r="L2021" s="18" t="s">
        <v>1724</v>
      </c>
      <c r="M2021" s="18" t="s">
        <v>1411</v>
      </c>
      <c r="N2021" s="63" t="s">
        <v>41</v>
      </c>
      <c r="O2021" s="2" t="s">
        <v>41</v>
      </c>
      <c r="P2021" s="3">
        <v>45511</v>
      </c>
      <c r="Q2021" s="3" t="str">
        <f>TEXT(Table1[[#This Row],[END DATE ]], "MMMM YYYY")</f>
        <v>August 2024</v>
      </c>
      <c r="R2021" s="4">
        <v>0.4548611111111111</v>
      </c>
      <c r="S2021" s="6">
        <f t="shared" si="96"/>
        <v>45511.4375</v>
      </c>
      <c r="T2021" s="6">
        <f t="shared" si="97"/>
        <v>45511.454861111109</v>
      </c>
      <c r="U2021" s="92">
        <f t="shared" si="98"/>
        <v>1.7361111109494232E-2</v>
      </c>
      <c r="V2021" s="2" t="s">
        <v>25</v>
      </c>
      <c r="W2021" s="10" t="s">
        <v>26</v>
      </c>
    </row>
    <row r="2022" spans="1:23" ht="18" customHeight="1" x14ac:dyDescent="0.25">
      <c r="A2022" s="107">
        <v>2022</v>
      </c>
      <c r="B2022" s="3">
        <v>45512</v>
      </c>
      <c r="C2022" s="3" t="str">
        <f>TEXT(Table1[[#This Row],[CALL DATE]], "mmm yyy")</f>
        <v>Aug 2024</v>
      </c>
      <c r="D2022" s="4">
        <v>0.22777777777777777</v>
      </c>
      <c r="E2022" s="4">
        <v>0.23263888888888887</v>
      </c>
      <c r="F2022" s="130">
        <f>Table1[[#This Row],[CALL 
ATTENDED 
TIME]]-Table1[[#This Row],[CALL RECEIVED TIME]]</f>
        <v>4.8611111111110938E-3</v>
      </c>
      <c r="G2022" s="17" t="s">
        <v>3641</v>
      </c>
      <c r="H2022" s="5" t="s">
        <v>36</v>
      </c>
      <c r="I2022" s="5" t="s">
        <v>37</v>
      </c>
      <c r="J2022" s="2" t="s">
        <v>171</v>
      </c>
      <c r="K2022" s="2" t="s">
        <v>162</v>
      </c>
      <c r="L2022" s="17" t="s">
        <v>749</v>
      </c>
      <c r="M2022" s="17" t="s">
        <v>1725</v>
      </c>
      <c r="N2022" s="5" t="s">
        <v>41</v>
      </c>
      <c r="O2022" s="5" t="s">
        <v>41</v>
      </c>
      <c r="P2022" s="3">
        <v>45512</v>
      </c>
      <c r="Q2022" s="3" t="str">
        <f>TEXT(Table1[[#This Row],[END DATE ]], "MMMM YYYY")</f>
        <v>August 2024</v>
      </c>
      <c r="R2022" s="4">
        <v>0.27083333333333331</v>
      </c>
      <c r="S2022" s="6">
        <f t="shared" si="96"/>
        <v>45512.227777777778</v>
      </c>
      <c r="T2022" s="6">
        <f t="shared" si="97"/>
        <v>45512.270833333336</v>
      </c>
      <c r="U2022" s="92">
        <f t="shared" si="98"/>
        <v>4.3055555557657499E-2</v>
      </c>
      <c r="V2022" s="2" t="s">
        <v>25</v>
      </c>
      <c r="W2022" s="2" t="s">
        <v>42</v>
      </c>
    </row>
    <row r="2023" spans="1:23" ht="18" customHeight="1" x14ac:dyDescent="0.25">
      <c r="A2023" s="107">
        <v>2023</v>
      </c>
      <c r="B2023" s="3">
        <v>45512</v>
      </c>
      <c r="C2023" s="3" t="str">
        <f>TEXT(Table1[[#This Row],[CALL DATE]], "mmm yyy")</f>
        <v>Aug 2024</v>
      </c>
      <c r="D2023" s="4">
        <v>0.86458333333333337</v>
      </c>
      <c r="E2023" s="4">
        <v>0.86805555555555547</v>
      </c>
      <c r="F2023" s="130">
        <f>Table1[[#This Row],[CALL 
ATTENDED 
TIME]]-Table1[[#This Row],[CALL RECEIVED TIME]]</f>
        <v>3.4722222222220989E-3</v>
      </c>
      <c r="G2023" s="30" t="s">
        <v>3501</v>
      </c>
      <c r="H2023" s="11" t="s">
        <v>1211</v>
      </c>
      <c r="I2023" s="11" t="s">
        <v>998</v>
      </c>
      <c r="J2023" s="2" t="s">
        <v>171</v>
      </c>
      <c r="K2023" s="11" t="s">
        <v>179</v>
      </c>
      <c r="L2023" s="30" t="s">
        <v>1726</v>
      </c>
      <c r="M2023" s="30" t="s">
        <v>1727</v>
      </c>
      <c r="N2023" s="63" t="s">
        <v>41</v>
      </c>
      <c r="O2023" s="2" t="s">
        <v>41</v>
      </c>
      <c r="P2023" s="3">
        <v>45512</v>
      </c>
      <c r="Q2023" s="3" t="str">
        <f>TEXT(Table1[[#This Row],[END DATE ]], "MMMM YYYY")</f>
        <v>August 2024</v>
      </c>
      <c r="R2023" s="4">
        <v>0.89583333333333337</v>
      </c>
      <c r="S2023" s="6">
        <f t="shared" si="96"/>
        <v>45512.864583333336</v>
      </c>
      <c r="T2023" s="6">
        <f t="shared" si="97"/>
        <v>45512.895833333336</v>
      </c>
      <c r="U2023" s="92">
        <f t="shared" si="98"/>
        <v>3.125E-2</v>
      </c>
      <c r="V2023" s="2" t="s">
        <v>25</v>
      </c>
      <c r="W2023" s="10" t="s">
        <v>26</v>
      </c>
    </row>
    <row r="2024" spans="1:23" ht="18" customHeight="1" x14ac:dyDescent="0.25">
      <c r="A2024" s="107">
        <v>2024</v>
      </c>
      <c r="B2024" s="3">
        <v>45513</v>
      </c>
      <c r="C2024" s="3" t="str">
        <f>TEXT(Table1[[#This Row],[CALL DATE]], "mmm yyy")</f>
        <v>Aug 2024</v>
      </c>
      <c r="D2024" s="4">
        <v>0.91666666666666663</v>
      </c>
      <c r="E2024" s="4">
        <v>0.92013888888888884</v>
      </c>
      <c r="F2024" s="130">
        <f>Table1[[#This Row],[CALL 
ATTENDED 
TIME]]-Table1[[#This Row],[CALL RECEIVED TIME]]</f>
        <v>3.4722222222222099E-3</v>
      </c>
      <c r="G2024" s="17" t="s">
        <v>3633</v>
      </c>
      <c r="H2024" s="5" t="s">
        <v>477</v>
      </c>
      <c r="I2024" s="5" t="s">
        <v>636</v>
      </c>
      <c r="J2024" s="2" t="s">
        <v>171</v>
      </c>
      <c r="K2024" s="5" t="s">
        <v>141</v>
      </c>
      <c r="L2024" s="17" t="s">
        <v>479</v>
      </c>
      <c r="M2024" s="17" t="s">
        <v>1728</v>
      </c>
      <c r="N2024" s="5" t="s">
        <v>41</v>
      </c>
      <c r="O2024" s="5" t="s">
        <v>41</v>
      </c>
      <c r="P2024" s="3">
        <v>45513</v>
      </c>
      <c r="Q2024" s="3" t="str">
        <f>TEXT(Table1[[#This Row],[END DATE ]], "MMMM YYYY")</f>
        <v>August 2024</v>
      </c>
      <c r="R2024" s="4">
        <v>0.9375</v>
      </c>
      <c r="S2024" s="6">
        <f t="shared" si="96"/>
        <v>45513.916666666664</v>
      </c>
      <c r="T2024" s="6">
        <f t="shared" si="97"/>
        <v>45513.9375</v>
      </c>
      <c r="U2024" s="92">
        <f t="shared" si="98"/>
        <v>2.0833333335758653E-2</v>
      </c>
      <c r="V2024" s="2" t="s">
        <v>25</v>
      </c>
      <c r="W2024" s="2" t="s">
        <v>47</v>
      </c>
    </row>
    <row r="2025" spans="1:23" ht="18" customHeight="1" x14ac:dyDescent="0.25">
      <c r="A2025" s="107">
        <v>2025</v>
      </c>
      <c r="B2025" s="3">
        <v>45513</v>
      </c>
      <c r="C2025" s="3" t="str">
        <f>TEXT(Table1[[#This Row],[CALL DATE]], "mmm yyy")</f>
        <v>Aug 2024</v>
      </c>
      <c r="D2025" s="4">
        <v>0.9375</v>
      </c>
      <c r="E2025" s="4">
        <v>0.94097222222222221</v>
      </c>
      <c r="F2025" s="130">
        <f>Table1[[#This Row],[CALL 
ATTENDED 
TIME]]-Table1[[#This Row],[CALL RECEIVED TIME]]</f>
        <v>3.4722222222222099E-3</v>
      </c>
      <c r="G2025" s="17" t="s">
        <v>3633</v>
      </c>
      <c r="H2025" s="5" t="s">
        <v>477</v>
      </c>
      <c r="I2025" s="5" t="s">
        <v>636</v>
      </c>
      <c r="J2025" s="2" t="s">
        <v>171</v>
      </c>
      <c r="K2025" s="5" t="s">
        <v>141</v>
      </c>
      <c r="L2025" s="17" t="s">
        <v>1729</v>
      </c>
      <c r="M2025" s="17" t="s">
        <v>1730</v>
      </c>
      <c r="N2025" s="5" t="s">
        <v>41</v>
      </c>
      <c r="O2025" s="5" t="s">
        <v>41</v>
      </c>
      <c r="P2025" s="3">
        <v>45513</v>
      </c>
      <c r="Q2025" s="3" t="str">
        <f>TEXT(Table1[[#This Row],[END DATE ]], "MMMM YYYY")</f>
        <v>August 2024</v>
      </c>
      <c r="R2025" s="4">
        <v>0.95833333333333337</v>
      </c>
      <c r="S2025" s="6">
        <f t="shared" si="96"/>
        <v>45513.9375</v>
      </c>
      <c r="T2025" s="6">
        <f t="shared" si="97"/>
        <v>45513.958333333336</v>
      </c>
      <c r="U2025" s="92">
        <f t="shared" si="98"/>
        <v>2.0833333335758653E-2</v>
      </c>
      <c r="V2025" s="2" t="s">
        <v>25</v>
      </c>
      <c r="W2025" s="2" t="s">
        <v>47</v>
      </c>
    </row>
    <row r="2026" spans="1:23" ht="18" customHeight="1" x14ac:dyDescent="0.25">
      <c r="A2026" s="107">
        <v>2026</v>
      </c>
      <c r="B2026" s="3">
        <v>45513</v>
      </c>
      <c r="C2026" s="3" t="str">
        <f>TEXT(Table1[[#This Row],[CALL DATE]], "mmm yyy")</f>
        <v>Aug 2024</v>
      </c>
      <c r="D2026" s="4">
        <v>0.95833333333333337</v>
      </c>
      <c r="E2026" s="4">
        <v>0.95833333333333337</v>
      </c>
      <c r="F2026" s="130">
        <f>Table1[[#This Row],[CALL 
ATTENDED 
TIME]]-Table1[[#This Row],[CALL RECEIVED TIME]]</f>
        <v>0</v>
      </c>
      <c r="G2026" s="17" t="s">
        <v>3633</v>
      </c>
      <c r="H2026" s="5" t="s">
        <v>477</v>
      </c>
      <c r="I2026" s="5" t="s">
        <v>636</v>
      </c>
      <c r="J2026" s="2" t="s">
        <v>171</v>
      </c>
      <c r="K2026" s="5" t="s">
        <v>141</v>
      </c>
      <c r="L2026" s="17" t="s">
        <v>1731</v>
      </c>
      <c r="M2026" s="17" t="s">
        <v>1732</v>
      </c>
      <c r="N2026" s="5" t="s">
        <v>41</v>
      </c>
      <c r="O2026" s="5" t="s">
        <v>41</v>
      </c>
      <c r="P2026" s="3">
        <v>45513</v>
      </c>
      <c r="Q2026" s="3" t="str">
        <f>TEXT(Table1[[#This Row],[END DATE ]], "MMMM YYYY")</f>
        <v>August 2024</v>
      </c>
      <c r="R2026" s="4">
        <v>0.97222222222222221</v>
      </c>
      <c r="S2026" s="6">
        <f t="shared" si="96"/>
        <v>45513.958333333336</v>
      </c>
      <c r="T2026" s="6">
        <f t="shared" si="97"/>
        <v>45513.972222222219</v>
      </c>
      <c r="U2026" s="92">
        <f t="shared" si="98"/>
        <v>1.3888888883229811E-2</v>
      </c>
      <c r="V2026" s="2" t="s">
        <v>25</v>
      </c>
      <c r="W2026" s="2" t="s">
        <v>47</v>
      </c>
    </row>
    <row r="2027" spans="1:23" ht="18" customHeight="1" x14ac:dyDescent="0.25">
      <c r="A2027" s="107">
        <v>2027</v>
      </c>
      <c r="B2027" s="3">
        <v>45513</v>
      </c>
      <c r="C2027" s="3" t="str">
        <f>TEXT(Table1[[#This Row],[CALL DATE]], "mmm yyy")</f>
        <v>Aug 2024</v>
      </c>
      <c r="D2027" s="4">
        <v>0.97222222222222221</v>
      </c>
      <c r="E2027" s="4">
        <v>0.97222222222222221</v>
      </c>
      <c r="F2027" s="130">
        <f>Table1[[#This Row],[CALL 
ATTENDED 
TIME]]-Table1[[#This Row],[CALL RECEIVED TIME]]</f>
        <v>0</v>
      </c>
      <c r="G2027" s="17" t="s">
        <v>3633</v>
      </c>
      <c r="H2027" s="5" t="s">
        <v>477</v>
      </c>
      <c r="I2027" s="5" t="s">
        <v>1466</v>
      </c>
      <c r="J2027" s="2" t="s">
        <v>171</v>
      </c>
      <c r="K2027" s="5" t="s">
        <v>141</v>
      </c>
      <c r="L2027" s="17" t="s">
        <v>1731</v>
      </c>
      <c r="M2027" s="17" t="s">
        <v>1733</v>
      </c>
      <c r="N2027" s="5" t="s">
        <v>41</v>
      </c>
      <c r="O2027" s="5" t="s">
        <v>41</v>
      </c>
      <c r="P2027" s="3">
        <v>45514</v>
      </c>
      <c r="Q2027" s="3" t="str">
        <f>TEXT(Table1[[#This Row],[END DATE ]], "MMMM YYYY")</f>
        <v>August 2024</v>
      </c>
      <c r="R2027" s="4">
        <v>0</v>
      </c>
      <c r="S2027" s="6">
        <f t="shared" si="96"/>
        <v>45513.972222222219</v>
      </c>
      <c r="T2027" s="6">
        <f t="shared" si="97"/>
        <v>45514</v>
      </c>
      <c r="U2027" s="92">
        <f t="shared" si="98"/>
        <v>2.7777777781011537E-2</v>
      </c>
      <c r="V2027" s="2" t="s">
        <v>25</v>
      </c>
      <c r="W2027" s="2" t="s">
        <v>47</v>
      </c>
    </row>
    <row r="2028" spans="1:23" ht="18" customHeight="1" x14ac:dyDescent="0.25">
      <c r="A2028" s="107">
        <v>2028</v>
      </c>
      <c r="B2028" s="3">
        <v>45513</v>
      </c>
      <c r="C2028" s="3" t="str">
        <f>TEXT(Table1[[#This Row],[CALL DATE]], "mmm yyy")</f>
        <v>Aug 2024</v>
      </c>
      <c r="D2028" s="4">
        <v>0</v>
      </c>
      <c r="E2028" s="4">
        <v>0</v>
      </c>
      <c r="F2028" s="130">
        <f>Table1[[#This Row],[CALL 
ATTENDED 
TIME]]-Table1[[#This Row],[CALL RECEIVED TIME]]</f>
        <v>0</v>
      </c>
      <c r="G2028" s="17" t="s">
        <v>3633</v>
      </c>
      <c r="H2028" s="5" t="s">
        <v>477</v>
      </c>
      <c r="I2028" s="5" t="s">
        <v>478</v>
      </c>
      <c r="J2028" s="2" t="s">
        <v>171</v>
      </c>
      <c r="K2028" s="5" t="s">
        <v>141</v>
      </c>
      <c r="L2028" s="17" t="s">
        <v>1734</v>
      </c>
      <c r="M2028" s="17" t="s">
        <v>1735</v>
      </c>
      <c r="N2028" s="5" t="s">
        <v>41</v>
      </c>
      <c r="O2028" s="5" t="s">
        <v>41</v>
      </c>
      <c r="P2028" s="3">
        <v>45513</v>
      </c>
      <c r="Q2028" s="3" t="str">
        <f>TEXT(Table1[[#This Row],[END DATE ]], "MMMM YYYY")</f>
        <v>August 2024</v>
      </c>
      <c r="R2028" s="12">
        <v>2.7777777777777776E-2</v>
      </c>
      <c r="S2028" s="6">
        <f t="shared" si="96"/>
        <v>45513</v>
      </c>
      <c r="T2028" s="6">
        <f t="shared" si="97"/>
        <v>45513.027777777781</v>
      </c>
      <c r="U2028" s="92">
        <f t="shared" si="98"/>
        <v>2.7777777781011537E-2</v>
      </c>
      <c r="V2028" s="2" t="s">
        <v>25</v>
      </c>
      <c r="W2028" s="2" t="s">
        <v>47</v>
      </c>
    </row>
    <row r="2029" spans="1:23" ht="18" customHeight="1" x14ac:dyDescent="0.25">
      <c r="A2029" s="107">
        <v>2029</v>
      </c>
      <c r="B2029" s="3">
        <v>45513</v>
      </c>
      <c r="C2029" s="3" t="str">
        <f>TEXT(Table1[[#This Row],[CALL DATE]], "mmm yyy")</f>
        <v>Aug 2024</v>
      </c>
      <c r="D2029" s="4">
        <v>2.7777777777777776E-2</v>
      </c>
      <c r="E2029" s="4">
        <v>2.7777777777777776E-2</v>
      </c>
      <c r="F2029" s="130">
        <f>Table1[[#This Row],[CALL 
ATTENDED 
TIME]]-Table1[[#This Row],[CALL RECEIVED TIME]]</f>
        <v>0</v>
      </c>
      <c r="G2029" s="17" t="s">
        <v>3633</v>
      </c>
      <c r="H2029" s="5" t="s">
        <v>477</v>
      </c>
      <c r="I2029" s="5" t="s">
        <v>478</v>
      </c>
      <c r="J2029" s="2" t="s">
        <v>171</v>
      </c>
      <c r="K2029" s="5" t="s">
        <v>141</v>
      </c>
      <c r="L2029" s="17" t="s">
        <v>1734</v>
      </c>
      <c r="M2029" s="17" t="s">
        <v>1735</v>
      </c>
      <c r="N2029" s="5" t="s">
        <v>41</v>
      </c>
      <c r="O2029" s="5" t="s">
        <v>41</v>
      </c>
      <c r="P2029" s="3">
        <v>45513</v>
      </c>
      <c r="Q2029" s="3" t="str">
        <f>TEXT(Table1[[#This Row],[END DATE ]], "MMMM YYYY")</f>
        <v>August 2024</v>
      </c>
      <c r="R2029" s="4">
        <v>5.5555555555555552E-2</v>
      </c>
      <c r="S2029" s="6">
        <f t="shared" si="96"/>
        <v>45513.027777777781</v>
      </c>
      <c r="T2029" s="6">
        <f t="shared" si="97"/>
        <v>45513.055555555555</v>
      </c>
      <c r="U2029" s="92">
        <f t="shared" si="98"/>
        <v>2.7777777773735579E-2</v>
      </c>
      <c r="V2029" s="2" t="s">
        <v>25</v>
      </c>
      <c r="W2029" s="2" t="s">
        <v>47</v>
      </c>
    </row>
    <row r="2030" spans="1:23" ht="18" customHeight="1" x14ac:dyDescent="0.25">
      <c r="A2030" s="107">
        <v>2030</v>
      </c>
      <c r="B2030" s="3">
        <v>45513</v>
      </c>
      <c r="C2030" s="3" t="str">
        <f>TEXT(Table1[[#This Row],[CALL DATE]], "mmm yyy")</f>
        <v>Aug 2024</v>
      </c>
      <c r="D2030" s="4">
        <v>0.75</v>
      </c>
      <c r="E2030" s="4">
        <v>0.75208333333333299</v>
      </c>
      <c r="F2030" s="130">
        <f>Table1[[#This Row],[CALL 
ATTENDED 
TIME]]-Table1[[#This Row],[CALL RECEIVED TIME]]</f>
        <v>2.0833333333329929E-3</v>
      </c>
      <c r="G2030" s="17" t="s">
        <v>3633</v>
      </c>
      <c r="H2030" s="5" t="s">
        <v>477</v>
      </c>
      <c r="I2030" s="5" t="s">
        <v>1466</v>
      </c>
      <c r="J2030" s="5" t="s">
        <v>21</v>
      </c>
      <c r="K2030" s="5" t="s">
        <v>141</v>
      </c>
      <c r="L2030" s="18" t="s">
        <v>1736</v>
      </c>
      <c r="M2030" s="18" t="s">
        <v>1737</v>
      </c>
      <c r="N2030" s="10" t="s">
        <v>3334</v>
      </c>
      <c r="O2030" s="2" t="s">
        <v>41</v>
      </c>
      <c r="P2030" s="3">
        <v>45513</v>
      </c>
      <c r="Q2030" s="3" t="str">
        <f>TEXT(Table1[[#This Row],[END DATE ]], "MMMM YYYY")</f>
        <v>August 2024</v>
      </c>
      <c r="R2030" s="4">
        <v>0.75694444444444398</v>
      </c>
      <c r="S2030" s="6">
        <f t="shared" si="96"/>
        <v>45513.75</v>
      </c>
      <c r="T2030" s="6">
        <f t="shared" si="97"/>
        <v>45513.756944444445</v>
      </c>
      <c r="U2030" s="92">
        <f t="shared" si="98"/>
        <v>6.9444444452528842E-3</v>
      </c>
      <c r="V2030" s="2" t="s">
        <v>25</v>
      </c>
      <c r="W2030" s="2" t="s">
        <v>47</v>
      </c>
    </row>
    <row r="2031" spans="1:23" ht="18" customHeight="1" x14ac:dyDescent="0.25">
      <c r="A2031" s="107">
        <v>2031</v>
      </c>
      <c r="B2031" s="3">
        <v>45513</v>
      </c>
      <c r="C2031" s="3" t="str">
        <f>TEXT(Table1[[#This Row],[CALL DATE]], "mmm yyy")</f>
        <v>Aug 2024</v>
      </c>
      <c r="D2031" s="4">
        <v>0.39583333333333331</v>
      </c>
      <c r="E2031" s="4">
        <v>0.40277777777777773</v>
      </c>
      <c r="F2031" s="130">
        <f>Table1[[#This Row],[CALL 
ATTENDED 
TIME]]-Table1[[#This Row],[CALL RECEIVED TIME]]</f>
        <v>6.9444444444444198E-3</v>
      </c>
      <c r="G2031" s="17" t="s">
        <v>3641</v>
      </c>
      <c r="H2031" s="5" t="s">
        <v>36</v>
      </c>
      <c r="I2031" s="5" t="s">
        <v>161</v>
      </c>
      <c r="J2031" s="5" t="s">
        <v>77</v>
      </c>
      <c r="K2031" s="2" t="s">
        <v>162</v>
      </c>
      <c r="L2031" s="18" t="s">
        <v>1085</v>
      </c>
      <c r="M2031" s="18" t="s">
        <v>1738</v>
      </c>
      <c r="N2031" s="2" t="s">
        <v>1635</v>
      </c>
      <c r="O2031" s="2" t="s">
        <v>41</v>
      </c>
      <c r="P2031" s="3">
        <v>45513</v>
      </c>
      <c r="Q2031" s="3" t="str">
        <f>TEXT(Table1[[#This Row],[END DATE ]], "MMMM YYYY")</f>
        <v>August 2024</v>
      </c>
      <c r="R2031" s="4">
        <v>0.41250000000000003</v>
      </c>
      <c r="S2031" s="6">
        <f t="shared" si="96"/>
        <v>45513.395833333336</v>
      </c>
      <c r="T2031" s="6">
        <f t="shared" si="97"/>
        <v>45513.412499999999</v>
      </c>
      <c r="U2031" s="92">
        <f t="shared" si="98"/>
        <v>1.6666666662786156E-2</v>
      </c>
      <c r="V2031" s="2" t="s">
        <v>25</v>
      </c>
      <c r="W2031" s="2" t="s">
        <v>42</v>
      </c>
    </row>
    <row r="2032" spans="1:23" ht="18" customHeight="1" x14ac:dyDescent="0.25">
      <c r="A2032" s="107">
        <v>2032</v>
      </c>
      <c r="B2032" s="58">
        <v>45513</v>
      </c>
      <c r="C2032" s="58" t="str">
        <f>TEXT(Table1[[#This Row],[CALL DATE]], "mmm yyy")</f>
        <v>Aug 2024</v>
      </c>
      <c r="D2032" s="59">
        <v>0.44097222222222227</v>
      </c>
      <c r="E2032" s="59">
        <v>0.44444444444444442</v>
      </c>
      <c r="F2032" s="130">
        <f>Table1[[#This Row],[CALL 
ATTENDED 
TIME]]-Table1[[#This Row],[CALL RECEIVED TIME]]</f>
        <v>3.4722222222221544E-3</v>
      </c>
      <c r="G2032" s="17" t="s">
        <v>3651</v>
      </c>
      <c r="H2032" s="61" t="s">
        <v>43</v>
      </c>
      <c r="I2032" s="5" t="s">
        <v>44</v>
      </c>
      <c r="J2032" s="61" t="s">
        <v>443</v>
      </c>
      <c r="K2032" s="5" t="s">
        <v>45</v>
      </c>
      <c r="L2032" s="18" t="s">
        <v>845</v>
      </c>
      <c r="M2032" s="62" t="s">
        <v>1739</v>
      </c>
      <c r="N2032" s="63" t="s">
        <v>41</v>
      </c>
      <c r="O2032" s="63" t="s">
        <v>41</v>
      </c>
      <c r="P2032" s="58">
        <v>45513</v>
      </c>
      <c r="Q2032" s="58" t="str">
        <f>TEXT(Table1[[#This Row],[END DATE ]], "MMMM YYYY")</f>
        <v>August 2024</v>
      </c>
      <c r="R2032" s="59">
        <v>0.4548611111111111</v>
      </c>
      <c r="S2032" s="6">
        <f t="shared" si="96"/>
        <v>45513.440972222219</v>
      </c>
      <c r="T2032" s="6">
        <f t="shared" si="97"/>
        <v>45513.454861111109</v>
      </c>
      <c r="U2032" s="92">
        <f t="shared" si="98"/>
        <v>1.3888888890505768E-2</v>
      </c>
      <c r="V2032" s="2" t="s">
        <v>25</v>
      </c>
      <c r="W2032" s="61" t="s">
        <v>47</v>
      </c>
    </row>
    <row r="2033" spans="1:23" ht="18" customHeight="1" x14ac:dyDescent="0.25">
      <c r="A2033" s="107">
        <v>2033</v>
      </c>
      <c r="B2033" s="3">
        <v>45514</v>
      </c>
      <c r="C2033" s="3" t="str">
        <f>TEXT(Table1[[#This Row],[CALL DATE]], "mmm yyy")</f>
        <v>Aug 2024</v>
      </c>
      <c r="D2033" s="4">
        <v>0.41666666666666702</v>
      </c>
      <c r="E2033" s="4">
        <v>0.41944444444444401</v>
      </c>
      <c r="F2033" s="130">
        <f>Table1[[#This Row],[CALL 
ATTENDED 
TIME]]-Table1[[#This Row],[CALL RECEIVED TIME]]</f>
        <v>2.7777777777769908E-3</v>
      </c>
      <c r="G2033" s="30" t="s">
        <v>1740</v>
      </c>
      <c r="H2033" s="11" t="s">
        <v>998</v>
      </c>
      <c r="I2033" s="11" t="s">
        <v>1741</v>
      </c>
      <c r="J2033" s="5" t="s">
        <v>21</v>
      </c>
      <c r="K2033" s="2" t="s">
        <v>179</v>
      </c>
      <c r="L2033" s="18" t="s">
        <v>1742</v>
      </c>
      <c r="M2033" s="18" t="s">
        <v>1743</v>
      </c>
      <c r="N2033" s="63" t="s">
        <v>41</v>
      </c>
      <c r="O2033" s="2" t="s">
        <v>41</v>
      </c>
      <c r="P2033" s="3">
        <v>45514</v>
      </c>
      <c r="Q2033" s="3" t="str">
        <f>TEXT(Table1[[#This Row],[END DATE ]], "MMMM YYYY")</f>
        <v>August 2024</v>
      </c>
      <c r="R2033" s="4">
        <v>0.43055555555555602</v>
      </c>
      <c r="S2033" s="6">
        <f t="shared" si="96"/>
        <v>45514.416666666664</v>
      </c>
      <c r="T2033" s="6">
        <f t="shared" si="97"/>
        <v>45514.430555555555</v>
      </c>
      <c r="U2033" s="92">
        <f t="shared" si="98"/>
        <v>1.3888888890505768E-2</v>
      </c>
      <c r="V2033" s="2" t="s">
        <v>25</v>
      </c>
      <c r="W2033" s="10" t="s">
        <v>26</v>
      </c>
    </row>
    <row r="2034" spans="1:23" ht="18" customHeight="1" x14ac:dyDescent="0.25">
      <c r="A2034" s="107">
        <v>2034</v>
      </c>
      <c r="B2034" s="3">
        <v>45514</v>
      </c>
      <c r="C2034" s="3" t="str">
        <f>TEXT(Table1[[#This Row],[CALL DATE]], "mmm yyy")</f>
        <v>Aug 2024</v>
      </c>
      <c r="D2034" s="4">
        <v>0.45833333333333298</v>
      </c>
      <c r="E2034" s="4">
        <v>0.46111111111111103</v>
      </c>
      <c r="F2034" s="130">
        <f>Table1[[#This Row],[CALL 
ATTENDED 
TIME]]-Table1[[#This Row],[CALL RECEIVED TIME]]</f>
        <v>2.7777777777780455E-3</v>
      </c>
      <c r="G2034" s="24" t="s">
        <v>3494</v>
      </c>
      <c r="H2034" s="8" t="s">
        <v>31</v>
      </c>
      <c r="I2034" s="2" t="s">
        <v>32</v>
      </c>
      <c r="J2034" s="5" t="s">
        <v>21</v>
      </c>
      <c r="K2034" s="5" t="s">
        <v>1608</v>
      </c>
      <c r="L2034" s="18" t="s">
        <v>949</v>
      </c>
      <c r="M2034" s="18" t="s">
        <v>1744</v>
      </c>
      <c r="N2034" s="2" t="s">
        <v>159</v>
      </c>
      <c r="O2034" s="2" t="s">
        <v>41</v>
      </c>
      <c r="P2034" s="3">
        <v>45514</v>
      </c>
      <c r="Q2034" s="3" t="str">
        <f>TEXT(Table1[[#This Row],[END DATE ]], "MMMM YYYY")</f>
        <v>August 2024</v>
      </c>
      <c r="R2034" s="4">
        <v>0.5</v>
      </c>
      <c r="S2034" s="6">
        <f t="shared" si="96"/>
        <v>45514.458333333336</v>
      </c>
      <c r="T2034" s="6">
        <f t="shared" si="97"/>
        <v>45514.5</v>
      </c>
      <c r="U2034" s="92">
        <f t="shared" si="98"/>
        <v>4.1666666664241347E-2</v>
      </c>
      <c r="V2034" s="2" t="s">
        <v>25</v>
      </c>
      <c r="W2034" s="10" t="s">
        <v>26</v>
      </c>
    </row>
    <row r="2035" spans="1:23" ht="18" customHeight="1" x14ac:dyDescent="0.25">
      <c r="A2035" s="107">
        <v>2035</v>
      </c>
      <c r="B2035" s="3">
        <v>45514</v>
      </c>
      <c r="C2035" s="3" t="str">
        <f>TEXT(Table1[[#This Row],[CALL DATE]], "mmm yyy")</f>
        <v>Aug 2024</v>
      </c>
      <c r="D2035" s="4">
        <v>0.44791666666666669</v>
      </c>
      <c r="E2035" s="4">
        <v>0.45833333333333331</v>
      </c>
      <c r="F2035" s="130">
        <f>Table1[[#This Row],[CALL 
ATTENDED 
TIME]]-Table1[[#This Row],[CALL RECEIVED TIME]]</f>
        <v>1.041666666666663E-2</v>
      </c>
      <c r="G2035" s="17" t="s">
        <v>3641</v>
      </c>
      <c r="H2035" s="5" t="s">
        <v>36</v>
      </c>
      <c r="I2035" s="5" t="s">
        <v>37</v>
      </c>
      <c r="J2035" s="5" t="s">
        <v>54</v>
      </c>
      <c r="K2035" s="10" t="s">
        <v>45</v>
      </c>
      <c r="L2035" s="17" t="s">
        <v>22</v>
      </c>
      <c r="M2035" s="17" t="s">
        <v>1745</v>
      </c>
      <c r="N2035" s="5" t="s">
        <v>41</v>
      </c>
      <c r="O2035" s="5" t="s">
        <v>41</v>
      </c>
      <c r="P2035" s="3">
        <v>45514</v>
      </c>
      <c r="Q2035" s="3" t="str">
        <f>TEXT(Table1[[#This Row],[END DATE ]], "MMMM YYYY")</f>
        <v>August 2024</v>
      </c>
      <c r="R2035" s="4">
        <v>0.47222222222222227</v>
      </c>
      <c r="S2035" s="6">
        <f t="shared" si="96"/>
        <v>45514.447916666664</v>
      </c>
      <c r="T2035" s="6">
        <f t="shared" si="97"/>
        <v>45514.472222222219</v>
      </c>
      <c r="U2035" s="92">
        <f t="shared" si="98"/>
        <v>2.4305555554747116E-2</v>
      </c>
      <c r="V2035" s="2" t="s">
        <v>25</v>
      </c>
      <c r="W2035" s="2" t="s">
        <v>42</v>
      </c>
    </row>
    <row r="2036" spans="1:23" ht="18" customHeight="1" x14ac:dyDescent="0.25">
      <c r="A2036" s="107">
        <v>2036</v>
      </c>
      <c r="B2036" s="58">
        <v>45515</v>
      </c>
      <c r="C2036" s="58" t="str">
        <f>TEXT(Table1[[#This Row],[CALL DATE]], "mmm yyy")</f>
        <v>Aug 2024</v>
      </c>
      <c r="D2036" s="59">
        <v>0.77083333333333337</v>
      </c>
      <c r="E2036" s="59">
        <v>0.77430555555555547</v>
      </c>
      <c r="F2036" s="130">
        <f>Table1[[#This Row],[CALL 
ATTENDED 
TIME]]-Table1[[#This Row],[CALL RECEIVED TIME]]</f>
        <v>3.4722222222220989E-3</v>
      </c>
      <c r="G2036" s="64" t="s">
        <v>514</v>
      </c>
      <c r="H2036" s="61" t="s">
        <v>43</v>
      </c>
      <c r="I2036" s="61" t="s">
        <v>515</v>
      </c>
      <c r="J2036" s="61" t="s">
        <v>443</v>
      </c>
      <c r="K2036" s="5" t="s">
        <v>1608</v>
      </c>
      <c r="L2036" s="62" t="s">
        <v>814</v>
      </c>
      <c r="M2036" s="62" t="s">
        <v>1746</v>
      </c>
      <c r="N2036" s="63" t="s">
        <v>41</v>
      </c>
      <c r="O2036" s="63" t="s">
        <v>41</v>
      </c>
      <c r="P2036" s="58">
        <v>45515</v>
      </c>
      <c r="Q2036" s="58" t="str">
        <f>TEXT(Table1[[#This Row],[END DATE ]], "MMMM YYYY")</f>
        <v>August 2024</v>
      </c>
      <c r="R2036" s="59">
        <v>0.78819444444444453</v>
      </c>
      <c r="S2036" s="6">
        <f t="shared" si="96"/>
        <v>45515.770833333336</v>
      </c>
      <c r="T2036" s="6">
        <f t="shared" si="97"/>
        <v>45515.788194444445</v>
      </c>
      <c r="U2036" s="92">
        <f t="shared" si="98"/>
        <v>1.7361111109494232E-2</v>
      </c>
      <c r="V2036" s="2" t="s">
        <v>25</v>
      </c>
      <c r="W2036" s="61" t="s">
        <v>47</v>
      </c>
    </row>
    <row r="2037" spans="1:23" ht="18" customHeight="1" x14ac:dyDescent="0.25">
      <c r="A2037" s="107">
        <v>2037</v>
      </c>
      <c r="B2037" s="3">
        <v>45516</v>
      </c>
      <c r="C2037" s="3" t="str">
        <f>TEXT(Table1[[#This Row],[CALL DATE]], "mmm yyy")</f>
        <v>Aug 2024</v>
      </c>
      <c r="D2037" s="4">
        <v>0.29166666666666702</v>
      </c>
      <c r="E2037" s="4">
        <v>0.29305555555555601</v>
      </c>
      <c r="F2037" s="130">
        <f>Table1[[#This Row],[CALL 
ATTENDED 
TIME]]-Table1[[#This Row],[CALL RECEIVED TIME]]</f>
        <v>1.388888888888995E-3</v>
      </c>
      <c r="G2037" s="17" t="s">
        <v>3651</v>
      </c>
      <c r="H2037" s="5" t="s">
        <v>43</v>
      </c>
      <c r="I2037" s="5" t="s">
        <v>44</v>
      </c>
      <c r="J2037" s="5" t="s">
        <v>21</v>
      </c>
      <c r="K2037" s="5" t="s">
        <v>45</v>
      </c>
      <c r="L2037" s="18" t="s">
        <v>845</v>
      </c>
      <c r="M2037" s="18" t="s">
        <v>1374</v>
      </c>
      <c r="N2037" s="2" t="s">
        <v>41</v>
      </c>
      <c r="O2037" s="2" t="s">
        <v>41</v>
      </c>
      <c r="P2037" s="3">
        <v>45516</v>
      </c>
      <c r="Q2037" s="3" t="str">
        <f>TEXT(Table1[[#This Row],[END DATE ]], "MMMM YYYY")</f>
        <v>August 2024</v>
      </c>
      <c r="R2037" s="4">
        <v>0.30555555555555602</v>
      </c>
      <c r="S2037" s="6">
        <f t="shared" si="96"/>
        <v>45516.291666666664</v>
      </c>
      <c r="T2037" s="6">
        <f t="shared" si="97"/>
        <v>45516.305555555555</v>
      </c>
      <c r="U2037" s="92">
        <f t="shared" si="98"/>
        <v>1.3888888890505768E-2</v>
      </c>
      <c r="V2037" s="2" t="s">
        <v>25</v>
      </c>
      <c r="W2037" s="2" t="s">
        <v>47</v>
      </c>
    </row>
    <row r="2038" spans="1:23" ht="18" customHeight="1" x14ac:dyDescent="0.25">
      <c r="A2038" s="107">
        <v>2038</v>
      </c>
      <c r="B2038" s="3">
        <v>45516</v>
      </c>
      <c r="C2038" s="3" t="str">
        <f>TEXT(Table1[[#This Row],[CALL DATE]], "mmm yyy")</f>
        <v>Aug 2024</v>
      </c>
      <c r="D2038" s="4">
        <v>0.30555555555555602</v>
      </c>
      <c r="E2038" s="4">
        <v>0.30694444444444402</v>
      </c>
      <c r="F2038" s="130">
        <f>Table1[[#This Row],[CALL 
ATTENDED 
TIME]]-Table1[[#This Row],[CALL RECEIVED TIME]]</f>
        <v>1.3888888888879958E-3</v>
      </c>
      <c r="G2038" s="17" t="s">
        <v>3651</v>
      </c>
      <c r="H2038" s="5" t="s">
        <v>43</v>
      </c>
      <c r="I2038" s="5" t="s">
        <v>44</v>
      </c>
      <c r="J2038" s="5" t="s">
        <v>21</v>
      </c>
      <c r="K2038" s="5" t="s">
        <v>45</v>
      </c>
      <c r="L2038" s="18" t="s">
        <v>845</v>
      </c>
      <c r="M2038" s="18" t="s">
        <v>1374</v>
      </c>
      <c r="N2038" s="2" t="s">
        <v>41</v>
      </c>
      <c r="O2038" s="2" t="s">
        <v>41</v>
      </c>
      <c r="P2038" s="3">
        <v>45516</v>
      </c>
      <c r="Q2038" s="3" t="str">
        <f>TEXT(Table1[[#This Row],[END DATE ]], "MMMM YYYY")</f>
        <v>August 2024</v>
      </c>
      <c r="R2038" s="4">
        <v>0.31944444444444398</v>
      </c>
      <c r="S2038" s="6">
        <f t="shared" si="96"/>
        <v>45516.305555555555</v>
      </c>
      <c r="T2038" s="6">
        <f t="shared" si="97"/>
        <v>45516.319444444445</v>
      </c>
      <c r="U2038" s="92">
        <f t="shared" si="98"/>
        <v>1.3888888890505768E-2</v>
      </c>
      <c r="V2038" s="2" t="s">
        <v>25</v>
      </c>
      <c r="W2038" s="2" t="s">
        <v>47</v>
      </c>
    </row>
    <row r="2039" spans="1:23" ht="18" customHeight="1" x14ac:dyDescent="0.25">
      <c r="A2039" s="107">
        <v>2039</v>
      </c>
      <c r="B2039" s="3">
        <v>45516</v>
      </c>
      <c r="C2039" s="3" t="str">
        <f>TEXT(Table1[[#This Row],[CALL DATE]], "mmm yyy")</f>
        <v>Aug 2024</v>
      </c>
      <c r="D2039" s="4">
        <v>0.35763888888888901</v>
      </c>
      <c r="E2039" s="4">
        <v>0.359027777777778</v>
      </c>
      <c r="F2039" s="130">
        <f>Table1[[#This Row],[CALL 
ATTENDED 
TIME]]-Table1[[#This Row],[CALL RECEIVED TIME]]</f>
        <v>1.388888888888995E-3</v>
      </c>
      <c r="G2039" s="17" t="s">
        <v>3676</v>
      </c>
      <c r="H2039" s="5" t="s">
        <v>43</v>
      </c>
      <c r="I2039" s="5" t="s">
        <v>205</v>
      </c>
      <c r="J2039" s="5" t="s">
        <v>21</v>
      </c>
      <c r="K2039" s="2" t="s">
        <v>162</v>
      </c>
      <c r="L2039" s="18" t="s">
        <v>22</v>
      </c>
      <c r="M2039" s="18" t="s">
        <v>1747</v>
      </c>
      <c r="N2039" s="63" t="s">
        <v>41</v>
      </c>
      <c r="O2039" s="2" t="s">
        <v>41</v>
      </c>
      <c r="P2039" s="3">
        <v>45516</v>
      </c>
      <c r="Q2039" s="3" t="str">
        <f>TEXT(Table1[[#This Row],[END DATE ]], "MMMM YYYY")</f>
        <v>August 2024</v>
      </c>
      <c r="R2039" s="4">
        <v>0.36805555555555602</v>
      </c>
      <c r="S2039" s="6">
        <f t="shared" si="96"/>
        <v>45516.357638888891</v>
      </c>
      <c r="T2039" s="6">
        <f t="shared" si="97"/>
        <v>45516.368055555555</v>
      </c>
      <c r="U2039" s="92">
        <f t="shared" si="98"/>
        <v>1.0416666664241347E-2</v>
      </c>
      <c r="V2039" s="2" t="s">
        <v>25</v>
      </c>
      <c r="W2039" s="10" t="s">
        <v>26</v>
      </c>
    </row>
    <row r="2040" spans="1:23" ht="18" customHeight="1" x14ac:dyDescent="0.25">
      <c r="A2040" s="107">
        <v>2040</v>
      </c>
      <c r="B2040" s="3">
        <v>45516</v>
      </c>
      <c r="C2040" s="3" t="str">
        <f>TEXT(Table1[[#This Row],[CALL DATE]], "mmm yyy")</f>
        <v>Aug 2024</v>
      </c>
      <c r="D2040" s="4">
        <v>0.625</v>
      </c>
      <c r="E2040" s="4">
        <v>0.62847222222222221</v>
      </c>
      <c r="F2040" s="130">
        <f>Table1[[#This Row],[CALL 
ATTENDED 
TIME]]-Table1[[#This Row],[CALL RECEIVED TIME]]</f>
        <v>3.4722222222222099E-3</v>
      </c>
      <c r="G2040" s="17" t="s">
        <v>3641</v>
      </c>
      <c r="H2040" s="2" t="s">
        <v>36</v>
      </c>
      <c r="I2040" s="2" t="s">
        <v>37</v>
      </c>
      <c r="J2040" s="5" t="s">
        <v>77</v>
      </c>
      <c r="K2040" s="2" t="s">
        <v>162</v>
      </c>
      <c r="L2040" s="18" t="s">
        <v>22</v>
      </c>
      <c r="M2040" s="18" t="s">
        <v>1748</v>
      </c>
      <c r="N2040" s="2" t="s">
        <v>247</v>
      </c>
      <c r="O2040" s="2" t="s">
        <v>41</v>
      </c>
      <c r="P2040" s="3">
        <v>45516</v>
      </c>
      <c r="Q2040" s="3" t="str">
        <f>TEXT(Table1[[#This Row],[END DATE ]], "MMMM YYYY")</f>
        <v>August 2024</v>
      </c>
      <c r="R2040" s="4">
        <v>0.63888888888888895</v>
      </c>
      <c r="S2040" s="6">
        <f t="shared" si="96"/>
        <v>45516.625</v>
      </c>
      <c r="T2040" s="6">
        <f t="shared" si="97"/>
        <v>45516.638888888891</v>
      </c>
      <c r="U2040" s="92">
        <f t="shared" si="98"/>
        <v>1.3888888890505768E-2</v>
      </c>
      <c r="V2040" s="2" t="s">
        <v>25</v>
      </c>
      <c r="W2040" s="2" t="s">
        <v>42</v>
      </c>
    </row>
    <row r="2041" spans="1:23" ht="18" customHeight="1" x14ac:dyDescent="0.25">
      <c r="A2041" s="107">
        <v>2041</v>
      </c>
      <c r="B2041" s="58">
        <v>45516</v>
      </c>
      <c r="C2041" s="58" t="str">
        <f>TEXT(Table1[[#This Row],[CALL DATE]], "mmm yyy")</f>
        <v>Aug 2024</v>
      </c>
      <c r="D2041" s="59">
        <v>0.44791666666666669</v>
      </c>
      <c r="E2041" s="59">
        <v>0.4513888888888889</v>
      </c>
      <c r="F2041" s="130">
        <f>Table1[[#This Row],[CALL 
ATTENDED 
TIME]]-Table1[[#This Row],[CALL RECEIVED TIME]]</f>
        <v>3.4722222222222099E-3</v>
      </c>
      <c r="G2041" s="24" t="s">
        <v>3494</v>
      </c>
      <c r="H2041" s="60" t="s">
        <v>32</v>
      </c>
      <c r="I2041" s="60" t="s">
        <v>31</v>
      </c>
      <c r="J2041" s="61" t="s">
        <v>443</v>
      </c>
      <c r="K2041" s="2" t="s">
        <v>162</v>
      </c>
      <c r="L2041" s="62" t="s">
        <v>909</v>
      </c>
      <c r="M2041" s="62" t="s">
        <v>716</v>
      </c>
      <c r="N2041" s="63" t="s">
        <v>41</v>
      </c>
      <c r="O2041" s="2" t="s">
        <v>41</v>
      </c>
      <c r="P2041" s="58">
        <v>45516</v>
      </c>
      <c r="Q2041" s="58" t="str">
        <f>TEXT(Table1[[#This Row],[END DATE ]], "MMMM YYYY")</f>
        <v>August 2024</v>
      </c>
      <c r="R2041" s="59">
        <v>0.45833333333333331</v>
      </c>
      <c r="S2041" s="6">
        <f t="shared" si="96"/>
        <v>45516.447916666664</v>
      </c>
      <c r="T2041" s="6">
        <f t="shared" si="97"/>
        <v>45516.458333333336</v>
      </c>
      <c r="U2041" s="92">
        <f t="shared" si="98"/>
        <v>1.0416666671517305E-2</v>
      </c>
      <c r="V2041" s="2" t="s">
        <v>25</v>
      </c>
      <c r="W2041" s="10" t="s">
        <v>26</v>
      </c>
    </row>
    <row r="2042" spans="1:23" ht="18" customHeight="1" x14ac:dyDescent="0.25">
      <c r="A2042" s="107">
        <v>2042</v>
      </c>
      <c r="B2042" s="58">
        <v>45517</v>
      </c>
      <c r="C2042" s="58" t="str">
        <f>TEXT(Table1[[#This Row],[CALL DATE]], "mmm yyy")</f>
        <v>Aug 2024</v>
      </c>
      <c r="D2042" s="59">
        <v>9.375E-2</v>
      </c>
      <c r="E2042" s="59">
        <v>9.7222222222222224E-2</v>
      </c>
      <c r="F2042" s="130">
        <f>Table1[[#This Row],[CALL 
ATTENDED 
TIME]]-Table1[[#This Row],[CALL RECEIVED TIME]]</f>
        <v>3.4722222222222238E-3</v>
      </c>
      <c r="G2042" s="64" t="s">
        <v>3654</v>
      </c>
      <c r="H2042" s="61" t="s">
        <v>27</v>
      </c>
      <c r="I2042" s="61" t="s">
        <v>273</v>
      </c>
      <c r="J2042" s="61" t="s">
        <v>443</v>
      </c>
      <c r="K2042" s="2" t="s">
        <v>111</v>
      </c>
      <c r="L2042" s="62" t="s">
        <v>719</v>
      </c>
      <c r="M2042" s="62" t="s">
        <v>720</v>
      </c>
      <c r="N2042" s="63" t="s">
        <v>3560</v>
      </c>
      <c r="O2042" s="2" t="s">
        <v>41</v>
      </c>
      <c r="P2042" s="58">
        <v>45517</v>
      </c>
      <c r="Q2042" s="58" t="str">
        <f>TEXT(Table1[[#This Row],[END DATE ]], "MMMM YYYY")</f>
        <v>August 2024</v>
      </c>
      <c r="R2042" s="59">
        <v>0.10416666666666667</v>
      </c>
      <c r="S2042" s="6">
        <f t="shared" si="96"/>
        <v>45517.09375</v>
      </c>
      <c r="T2042" s="6">
        <f t="shared" si="97"/>
        <v>45517.104166666664</v>
      </c>
      <c r="U2042" s="92">
        <f t="shared" si="98"/>
        <v>1.0416666664241347E-2</v>
      </c>
      <c r="V2042" s="2" t="s">
        <v>25</v>
      </c>
      <c r="W2042" s="10" t="s">
        <v>26</v>
      </c>
    </row>
    <row r="2043" spans="1:23" ht="18" customHeight="1" x14ac:dyDescent="0.25">
      <c r="A2043" s="107">
        <v>2043</v>
      </c>
      <c r="B2043" s="3">
        <v>45518</v>
      </c>
      <c r="C2043" s="3" t="str">
        <f>TEXT(Table1[[#This Row],[CALL DATE]], "mmm yyy")</f>
        <v>Aug 2024</v>
      </c>
      <c r="D2043" s="4">
        <v>0.60416666666666696</v>
      </c>
      <c r="E2043" s="4">
        <v>0.60555555555555596</v>
      </c>
      <c r="F2043" s="130">
        <f>Table1[[#This Row],[CALL 
ATTENDED 
TIME]]-Table1[[#This Row],[CALL RECEIVED TIME]]</f>
        <v>1.388888888888995E-3</v>
      </c>
      <c r="G2043" s="25" t="s">
        <v>3675</v>
      </c>
      <c r="H2043" s="5" t="s">
        <v>43</v>
      </c>
      <c r="I2043" s="5" t="s">
        <v>136</v>
      </c>
      <c r="J2043" s="5" t="s">
        <v>21</v>
      </c>
      <c r="K2043" s="5" t="s">
        <v>45</v>
      </c>
      <c r="L2043" s="18" t="s">
        <v>1749</v>
      </c>
      <c r="M2043" s="18" t="s">
        <v>1750</v>
      </c>
      <c r="N2043" s="63" t="s">
        <v>41</v>
      </c>
      <c r="O2043" s="2" t="s">
        <v>41</v>
      </c>
      <c r="P2043" s="3">
        <v>45518</v>
      </c>
      <c r="Q2043" s="3" t="str">
        <f>TEXT(Table1[[#This Row],[END DATE ]], "MMMM YYYY")</f>
        <v>August 2024</v>
      </c>
      <c r="R2043" s="4">
        <v>0.61458333333333304</v>
      </c>
      <c r="S2043" s="6">
        <f t="shared" si="96"/>
        <v>45518.604166666664</v>
      </c>
      <c r="T2043" s="6">
        <f t="shared" si="97"/>
        <v>45518.614583333336</v>
      </c>
      <c r="U2043" s="92">
        <f t="shared" si="98"/>
        <v>1.0416666671517305E-2</v>
      </c>
      <c r="V2043" s="2" t="s">
        <v>25</v>
      </c>
      <c r="W2043" s="10" t="s">
        <v>26</v>
      </c>
    </row>
    <row r="2044" spans="1:23" ht="18" customHeight="1" x14ac:dyDescent="0.25">
      <c r="A2044" s="107">
        <v>2044</v>
      </c>
      <c r="B2044" s="3">
        <v>45518</v>
      </c>
      <c r="C2044" s="3" t="str">
        <f>TEXT(Table1[[#This Row],[CALL DATE]], "mmm yyy")</f>
        <v>Aug 2024</v>
      </c>
      <c r="D2044" s="4">
        <v>0.31944444444444398</v>
      </c>
      <c r="E2044" s="4">
        <v>0.32083333333333303</v>
      </c>
      <c r="F2044" s="130">
        <f>Table1[[#This Row],[CALL 
ATTENDED 
TIME]]-Table1[[#This Row],[CALL RECEIVED TIME]]</f>
        <v>1.3888888888890505E-3</v>
      </c>
      <c r="G2044" s="17" t="s">
        <v>18</v>
      </c>
      <c r="H2044" s="5" t="s">
        <v>19</v>
      </c>
      <c r="I2044" s="5" t="s">
        <v>20</v>
      </c>
      <c r="J2044" s="5" t="s">
        <v>21</v>
      </c>
      <c r="K2044" s="5" t="s">
        <v>45</v>
      </c>
      <c r="L2044" s="18" t="s">
        <v>22</v>
      </c>
      <c r="M2044" s="18" t="s">
        <v>1751</v>
      </c>
      <c r="N2044" s="63" t="s">
        <v>41</v>
      </c>
      <c r="O2044" s="2" t="s">
        <v>41</v>
      </c>
      <c r="P2044" s="3">
        <v>45518</v>
      </c>
      <c r="Q2044" s="3" t="str">
        <f>TEXT(Table1[[#This Row],[END DATE ]], "MMMM YYYY")</f>
        <v>August 2024</v>
      </c>
      <c r="R2044" s="4">
        <v>0.33333333333333298</v>
      </c>
      <c r="S2044" s="6">
        <f t="shared" si="96"/>
        <v>45518.319444444445</v>
      </c>
      <c r="T2044" s="6">
        <f t="shared" si="97"/>
        <v>45518.333333333336</v>
      </c>
      <c r="U2044" s="92">
        <f t="shared" si="98"/>
        <v>1.3888888890505768E-2</v>
      </c>
      <c r="V2044" s="2" t="s">
        <v>25</v>
      </c>
      <c r="W2044" s="10" t="s">
        <v>26</v>
      </c>
    </row>
    <row r="2045" spans="1:23" ht="18" customHeight="1" x14ac:dyDescent="0.25">
      <c r="A2045" s="107">
        <v>2045</v>
      </c>
      <c r="B2045" s="3">
        <v>45518</v>
      </c>
      <c r="C2045" s="3" t="str">
        <f>TEXT(Table1[[#This Row],[CALL DATE]], "mmm yyy")</f>
        <v>Aug 2024</v>
      </c>
      <c r="D2045" s="4">
        <v>0.33333333333333298</v>
      </c>
      <c r="E2045" s="4">
        <v>0.33541666666666697</v>
      </c>
      <c r="F2045" s="130">
        <f>Table1[[#This Row],[CALL 
ATTENDED 
TIME]]-Table1[[#This Row],[CALL RECEIVED TIME]]</f>
        <v>2.0833333333339921E-3</v>
      </c>
      <c r="G2045" s="17" t="s">
        <v>3654</v>
      </c>
      <c r="H2045" s="5" t="s">
        <v>27</v>
      </c>
      <c r="I2045" s="5" t="s">
        <v>28</v>
      </c>
      <c r="J2045" s="5" t="s">
        <v>21</v>
      </c>
      <c r="K2045" s="2" t="s">
        <v>162</v>
      </c>
      <c r="L2045" s="18" t="s">
        <v>1752</v>
      </c>
      <c r="M2045" s="18" t="s">
        <v>1753</v>
      </c>
      <c r="N2045" s="63" t="s">
        <v>41</v>
      </c>
      <c r="O2045" s="2" t="s">
        <v>41</v>
      </c>
      <c r="P2045" s="3">
        <v>45518</v>
      </c>
      <c r="Q2045" s="3" t="str">
        <f>TEXT(Table1[[#This Row],[END DATE ]], "MMMM YYYY")</f>
        <v>August 2024</v>
      </c>
      <c r="R2045" s="4">
        <v>0.34375</v>
      </c>
      <c r="S2045" s="6">
        <f t="shared" si="96"/>
        <v>45518.333333333336</v>
      </c>
      <c r="T2045" s="6">
        <f t="shared" si="97"/>
        <v>45518.34375</v>
      </c>
      <c r="U2045" s="92">
        <f t="shared" si="98"/>
        <v>1.0416666664241347E-2</v>
      </c>
      <c r="V2045" s="2" t="s">
        <v>25</v>
      </c>
      <c r="W2045" s="10" t="s">
        <v>26</v>
      </c>
    </row>
    <row r="2046" spans="1:23" ht="18" customHeight="1" x14ac:dyDescent="0.25">
      <c r="A2046" s="107">
        <v>2046</v>
      </c>
      <c r="B2046" s="3">
        <v>45518</v>
      </c>
      <c r="C2046" s="3" t="str">
        <f>TEXT(Table1[[#This Row],[CALL DATE]], "mmm yyy")</f>
        <v>Aug 2024</v>
      </c>
      <c r="D2046" s="4">
        <v>0.35416666666666702</v>
      </c>
      <c r="E2046" s="4">
        <v>0.35555555555555601</v>
      </c>
      <c r="F2046" s="130">
        <f>Table1[[#This Row],[CALL 
ATTENDED 
TIME]]-Table1[[#This Row],[CALL RECEIVED TIME]]</f>
        <v>1.388888888888995E-3</v>
      </c>
      <c r="G2046" s="17" t="s">
        <v>429</v>
      </c>
      <c r="H2046" s="5" t="s">
        <v>789</v>
      </c>
      <c r="I2046" s="5" t="s">
        <v>882</v>
      </c>
      <c r="J2046" s="5" t="s">
        <v>21</v>
      </c>
      <c r="K2046" s="2" t="s">
        <v>162</v>
      </c>
      <c r="L2046" s="18" t="s">
        <v>1754</v>
      </c>
      <c r="M2046" s="18" t="s">
        <v>1755</v>
      </c>
      <c r="N2046" s="63" t="s">
        <v>41</v>
      </c>
      <c r="O2046" s="2" t="s">
        <v>41</v>
      </c>
      <c r="P2046" s="3">
        <v>45518</v>
      </c>
      <c r="Q2046" s="3" t="str">
        <f>TEXT(Table1[[#This Row],[END DATE ]], "MMMM YYYY")</f>
        <v>August 2024</v>
      </c>
      <c r="R2046" s="4">
        <v>0.36458333333333298</v>
      </c>
      <c r="S2046" s="6">
        <f t="shared" si="96"/>
        <v>45518.354166666664</v>
      </c>
      <c r="T2046" s="6">
        <f t="shared" si="97"/>
        <v>45518.364583333336</v>
      </c>
      <c r="U2046" s="92">
        <f t="shared" si="98"/>
        <v>1.0416666671517305E-2</v>
      </c>
      <c r="V2046" s="2" t="s">
        <v>25</v>
      </c>
      <c r="W2046" s="10" t="s">
        <v>26</v>
      </c>
    </row>
    <row r="2047" spans="1:23" ht="18" customHeight="1" x14ac:dyDescent="0.25">
      <c r="A2047" s="107">
        <v>2047</v>
      </c>
      <c r="B2047" s="58">
        <v>45518</v>
      </c>
      <c r="C2047" s="58" t="str">
        <f>TEXT(Table1[[#This Row],[CALL DATE]], "mmm yyy")</f>
        <v>Aug 2024</v>
      </c>
      <c r="D2047" s="59">
        <v>3.125E-2</v>
      </c>
      <c r="E2047" s="59">
        <v>3.4722222222222224E-2</v>
      </c>
      <c r="F2047" s="130">
        <f>Table1[[#This Row],[CALL 
ATTENDED 
TIME]]-Table1[[#This Row],[CALL RECEIVED TIME]]</f>
        <v>3.4722222222222238E-3</v>
      </c>
      <c r="G2047" s="64" t="s">
        <v>138</v>
      </c>
      <c r="H2047" s="61" t="s">
        <v>139</v>
      </c>
      <c r="I2047" s="61">
        <v>676</v>
      </c>
      <c r="J2047" s="61" t="s">
        <v>443</v>
      </c>
      <c r="K2047" s="61" t="s">
        <v>141</v>
      </c>
      <c r="L2047" s="62" t="s">
        <v>1756</v>
      </c>
      <c r="M2047" s="62" t="s">
        <v>795</v>
      </c>
      <c r="N2047" s="63" t="s">
        <v>41</v>
      </c>
      <c r="O2047" s="63" t="s">
        <v>41</v>
      </c>
      <c r="P2047" s="58">
        <v>45518</v>
      </c>
      <c r="Q2047" s="58" t="str">
        <f>TEXT(Table1[[#This Row],[END DATE ]], "MMMM YYYY")</f>
        <v>August 2024</v>
      </c>
      <c r="R2047" s="59">
        <v>4.1666666666666664E-2</v>
      </c>
      <c r="S2047" s="6">
        <f t="shared" si="96"/>
        <v>45518.03125</v>
      </c>
      <c r="T2047" s="6">
        <f t="shared" si="97"/>
        <v>45518.041666666664</v>
      </c>
      <c r="U2047" s="92">
        <f t="shared" si="98"/>
        <v>1.0416666664241347E-2</v>
      </c>
      <c r="V2047" s="2" t="s">
        <v>25</v>
      </c>
      <c r="W2047" s="2" t="s">
        <v>42</v>
      </c>
    </row>
    <row r="2048" spans="1:23" ht="18" customHeight="1" x14ac:dyDescent="0.25">
      <c r="A2048" s="107">
        <v>2048</v>
      </c>
      <c r="B2048" s="3">
        <v>45518</v>
      </c>
      <c r="C2048" s="3" t="str">
        <f>TEXT(Table1[[#This Row],[CALL DATE]], "mmm yyy")</f>
        <v>Aug 2024</v>
      </c>
      <c r="D2048" s="4">
        <v>0.46527777777777773</v>
      </c>
      <c r="E2048" s="4">
        <v>0.47222222222222227</v>
      </c>
      <c r="F2048" s="130">
        <f>Table1[[#This Row],[CALL 
ATTENDED 
TIME]]-Table1[[#This Row],[CALL RECEIVED TIME]]</f>
        <v>6.9444444444445308E-3</v>
      </c>
      <c r="G2048" s="17" t="s">
        <v>437</v>
      </c>
      <c r="H2048" s="5" t="s">
        <v>27</v>
      </c>
      <c r="I2048" s="5" t="s">
        <v>58</v>
      </c>
      <c r="J2048" s="5" t="s">
        <v>54</v>
      </c>
      <c r="K2048" s="5" t="s">
        <v>45</v>
      </c>
      <c r="L2048" s="17" t="s">
        <v>583</v>
      </c>
      <c r="M2048" s="17" t="s">
        <v>1757</v>
      </c>
      <c r="N2048" s="5" t="s">
        <v>41</v>
      </c>
      <c r="O2048" s="5" t="s">
        <v>41</v>
      </c>
      <c r="P2048" s="3">
        <v>45518</v>
      </c>
      <c r="Q2048" s="3" t="str">
        <f>TEXT(Table1[[#This Row],[END DATE ]], "MMMM YYYY")</f>
        <v>August 2024</v>
      </c>
      <c r="R2048" s="4">
        <v>0.47916666666666669</v>
      </c>
      <c r="S2048" s="6">
        <f t="shared" si="96"/>
        <v>45518.465277777781</v>
      </c>
      <c r="T2048" s="6">
        <f t="shared" si="97"/>
        <v>45518.479166666664</v>
      </c>
      <c r="U2048" s="92">
        <f t="shared" si="98"/>
        <v>1.3888888883229811E-2</v>
      </c>
      <c r="V2048" s="2" t="s">
        <v>25</v>
      </c>
      <c r="W2048" s="2" t="s">
        <v>47</v>
      </c>
    </row>
    <row r="2049" spans="1:23" ht="18" customHeight="1" x14ac:dyDescent="0.25">
      <c r="A2049" s="107">
        <v>2049</v>
      </c>
      <c r="B2049" s="3">
        <v>45519</v>
      </c>
      <c r="C2049" s="3" t="str">
        <f>TEXT(Table1[[#This Row],[CALL DATE]], "mmm yyy")</f>
        <v>Aug 2024</v>
      </c>
      <c r="D2049" s="4">
        <v>0.51041666666666663</v>
      </c>
      <c r="E2049" s="4">
        <v>0.51388888888888895</v>
      </c>
      <c r="F2049" s="130">
        <f>Table1[[#This Row],[CALL 
ATTENDED 
TIME]]-Table1[[#This Row],[CALL RECEIVED TIME]]</f>
        <v>3.4722222222223209E-3</v>
      </c>
      <c r="G2049" s="18" t="s">
        <v>429</v>
      </c>
      <c r="H2049" s="2" t="s">
        <v>430</v>
      </c>
      <c r="I2049" s="2" t="s">
        <v>431</v>
      </c>
      <c r="J2049" s="5" t="s">
        <v>77</v>
      </c>
      <c r="K2049" s="2" t="s">
        <v>162</v>
      </c>
      <c r="L2049" s="18" t="s">
        <v>601</v>
      </c>
      <c r="M2049" s="18" t="s">
        <v>1758</v>
      </c>
      <c r="N2049" s="2" t="s">
        <v>2038</v>
      </c>
      <c r="O2049" s="2" t="s">
        <v>41</v>
      </c>
      <c r="P2049" s="3">
        <v>45519</v>
      </c>
      <c r="Q2049" s="3" t="str">
        <f>TEXT(Table1[[#This Row],[END DATE ]], "MMMM YYYY")</f>
        <v>August 2024</v>
      </c>
      <c r="R2049" s="4">
        <v>0.52083333333333337</v>
      </c>
      <c r="S2049" s="6">
        <f t="shared" ref="S2049:S2095" si="99">B2049+D2049</f>
        <v>45519.510416666664</v>
      </c>
      <c r="T2049" s="6">
        <f t="shared" si="97"/>
        <v>45519.520833333336</v>
      </c>
      <c r="U2049" s="92">
        <f t="shared" si="98"/>
        <v>1.0416666671517305E-2</v>
      </c>
      <c r="V2049" s="2" t="s">
        <v>25</v>
      </c>
      <c r="W2049" s="10" t="s">
        <v>26</v>
      </c>
    </row>
    <row r="2050" spans="1:23" ht="18" customHeight="1" x14ac:dyDescent="0.25">
      <c r="A2050" s="107">
        <v>2050</v>
      </c>
      <c r="B2050" s="58">
        <v>45519</v>
      </c>
      <c r="C2050" s="58" t="str">
        <f>TEXT(Table1[[#This Row],[CALL DATE]], "mmm yyy")</f>
        <v>Aug 2024</v>
      </c>
      <c r="D2050" s="59">
        <v>0.33333333333333331</v>
      </c>
      <c r="E2050" s="59">
        <v>0.33680555555555558</v>
      </c>
      <c r="F2050" s="130">
        <f>Table1[[#This Row],[CALL 
ATTENDED 
TIME]]-Table1[[#This Row],[CALL RECEIVED TIME]]</f>
        <v>3.4722222222222654E-3</v>
      </c>
      <c r="G2050" s="24" t="s">
        <v>3494</v>
      </c>
      <c r="H2050" s="60" t="s">
        <v>32</v>
      </c>
      <c r="I2050" s="60" t="s">
        <v>31</v>
      </c>
      <c r="J2050" s="61" t="s">
        <v>443</v>
      </c>
      <c r="K2050" s="5" t="s">
        <v>1608</v>
      </c>
      <c r="L2050" s="62" t="s">
        <v>1759</v>
      </c>
      <c r="M2050" s="62" t="s">
        <v>1760</v>
      </c>
      <c r="N2050" s="63" t="s">
        <v>41</v>
      </c>
      <c r="O2050" s="2" t="s">
        <v>41</v>
      </c>
      <c r="P2050" s="58">
        <v>45519</v>
      </c>
      <c r="Q2050" s="58" t="str">
        <f>TEXT(Table1[[#This Row],[END DATE ]], "MMMM YYYY")</f>
        <v>August 2024</v>
      </c>
      <c r="R2050" s="59">
        <v>0.34027777777777773</v>
      </c>
      <c r="S2050" s="6">
        <f t="shared" si="99"/>
        <v>45519.333333333336</v>
      </c>
      <c r="T2050" s="6">
        <f t="shared" si="97"/>
        <v>45519.340277777781</v>
      </c>
      <c r="U2050" s="92">
        <f t="shared" si="98"/>
        <v>6.9444444452528842E-3</v>
      </c>
      <c r="V2050" s="2" t="s">
        <v>25</v>
      </c>
      <c r="W2050" s="10" t="s">
        <v>26</v>
      </c>
    </row>
    <row r="2051" spans="1:23" ht="18" customHeight="1" x14ac:dyDescent="0.25">
      <c r="A2051" s="107">
        <v>2051</v>
      </c>
      <c r="B2051" s="3">
        <v>45519</v>
      </c>
      <c r="C2051" s="3" t="str">
        <f>TEXT(Table1[[#This Row],[CALL DATE]], "mmm yyy")</f>
        <v>Aug 2024</v>
      </c>
      <c r="D2051" s="4">
        <v>0.38541666666666669</v>
      </c>
      <c r="E2051" s="4">
        <v>0.3888888888888889</v>
      </c>
      <c r="F2051" s="130">
        <f>Table1[[#This Row],[CALL 
ATTENDED 
TIME]]-Table1[[#This Row],[CALL RECEIVED TIME]]</f>
        <v>3.4722222222222099E-3</v>
      </c>
      <c r="G2051" s="17" t="s">
        <v>115</v>
      </c>
      <c r="H2051" s="5" t="s">
        <v>116</v>
      </c>
      <c r="I2051" s="5" t="s">
        <v>117</v>
      </c>
      <c r="J2051" s="2" t="s">
        <v>38</v>
      </c>
      <c r="K2051" s="5" t="s">
        <v>45</v>
      </c>
      <c r="L2051" s="18" t="s">
        <v>1761</v>
      </c>
      <c r="M2051" s="18" t="s">
        <v>1167</v>
      </c>
      <c r="N2051" s="2" t="s">
        <v>41</v>
      </c>
      <c r="O2051" s="2" t="s">
        <v>41</v>
      </c>
      <c r="P2051" s="3">
        <v>45519</v>
      </c>
      <c r="Q2051" s="3" t="str">
        <f>TEXT(Table1[[#This Row],[END DATE ]], "MMMM YYYY")</f>
        <v>August 2024</v>
      </c>
      <c r="R2051" s="4">
        <v>0.40625</v>
      </c>
      <c r="S2051" s="6">
        <f t="shared" si="99"/>
        <v>45519.385416666664</v>
      </c>
      <c r="T2051" s="6">
        <f t="shared" si="97"/>
        <v>45519.40625</v>
      </c>
      <c r="U2051" s="92">
        <f t="shared" si="98"/>
        <v>2.0833333335758653E-2</v>
      </c>
      <c r="V2051" s="2" t="s">
        <v>25</v>
      </c>
      <c r="W2051" s="2" t="s">
        <v>47</v>
      </c>
    </row>
    <row r="2052" spans="1:23" ht="18" customHeight="1" x14ac:dyDescent="0.25">
      <c r="A2052" s="107">
        <v>2052</v>
      </c>
      <c r="B2052" s="3">
        <v>45520</v>
      </c>
      <c r="C2052" s="3" t="str">
        <f>TEXT(Table1[[#This Row],[CALL DATE]], "mmm yyy")</f>
        <v>Aug 2024</v>
      </c>
      <c r="D2052" s="4">
        <v>0.47916666666666669</v>
      </c>
      <c r="E2052" s="4">
        <v>0.4861111111111111</v>
      </c>
      <c r="F2052" s="130">
        <f>Table1[[#This Row],[CALL 
ATTENDED 
TIME]]-Table1[[#This Row],[CALL RECEIVED TIME]]</f>
        <v>6.9444444444444198E-3</v>
      </c>
      <c r="G2052" s="17" t="s">
        <v>3681</v>
      </c>
      <c r="H2052" s="5" t="s">
        <v>116</v>
      </c>
      <c r="I2052" s="5" t="s">
        <v>487</v>
      </c>
      <c r="J2052" s="5" t="s">
        <v>54</v>
      </c>
      <c r="K2052" s="5" t="s">
        <v>50</v>
      </c>
      <c r="L2052" s="17" t="s">
        <v>821</v>
      </c>
      <c r="M2052" s="17" t="s">
        <v>1762</v>
      </c>
      <c r="N2052" s="63" t="s">
        <v>41</v>
      </c>
      <c r="O2052" s="2" t="s">
        <v>41</v>
      </c>
      <c r="P2052" s="3">
        <v>45520</v>
      </c>
      <c r="Q2052" s="3" t="str">
        <f>TEXT(Table1[[#This Row],[END DATE ]], "MMMM YYYY")</f>
        <v>August 2024</v>
      </c>
      <c r="R2052" s="4">
        <v>0.49305555555555558</v>
      </c>
      <c r="S2052" s="6">
        <f t="shared" si="99"/>
        <v>45520.479166666664</v>
      </c>
      <c r="T2052" s="6">
        <f t="shared" si="97"/>
        <v>45520.493055555555</v>
      </c>
      <c r="U2052" s="92">
        <f t="shared" si="98"/>
        <v>1.3888888890505768E-2</v>
      </c>
      <c r="V2052" s="2" t="s">
        <v>25</v>
      </c>
      <c r="W2052" s="10" t="s">
        <v>26</v>
      </c>
    </row>
    <row r="2053" spans="1:23" ht="18" customHeight="1" x14ac:dyDescent="0.25">
      <c r="A2053" s="107">
        <v>2053</v>
      </c>
      <c r="B2053" s="3">
        <v>45520</v>
      </c>
      <c r="C2053" s="3" t="str">
        <f>TEXT(Table1[[#This Row],[CALL DATE]], "mmm yyy")</f>
        <v>Aug 2024</v>
      </c>
      <c r="D2053" s="4">
        <v>0.67361111111111116</v>
      </c>
      <c r="E2053" s="4">
        <v>0.67708333333333337</v>
      </c>
      <c r="F2053" s="130">
        <f>Table1[[#This Row],[CALL 
ATTENDED 
TIME]]-Table1[[#This Row],[CALL RECEIVED TIME]]</f>
        <v>3.4722222222222099E-3</v>
      </c>
      <c r="G2053" s="17" t="s">
        <v>57</v>
      </c>
      <c r="H2053" s="5" t="s">
        <v>27</v>
      </c>
      <c r="I2053" s="5" t="s">
        <v>58</v>
      </c>
      <c r="J2053" s="2" t="s">
        <v>38</v>
      </c>
      <c r="K2053" s="2" t="s">
        <v>162</v>
      </c>
      <c r="L2053" s="18" t="s">
        <v>1763</v>
      </c>
      <c r="M2053" s="18" t="s">
        <v>1764</v>
      </c>
      <c r="N2053" s="2" t="s">
        <v>41</v>
      </c>
      <c r="O2053" s="10" t="s">
        <v>41</v>
      </c>
      <c r="P2053" s="3">
        <v>45520</v>
      </c>
      <c r="Q2053" s="3" t="str">
        <f>TEXT(Table1[[#This Row],[END DATE ]], "MMMM YYYY")</f>
        <v>August 2024</v>
      </c>
      <c r="R2053" s="4">
        <v>0.70138888888888884</v>
      </c>
      <c r="S2053" s="6">
        <f t="shared" si="99"/>
        <v>45520.673611111109</v>
      </c>
      <c r="T2053" s="6">
        <f t="shared" si="97"/>
        <v>45520.701388888891</v>
      </c>
      <c r="U2053" s="92">
        <f t="shared" si="98"/>
        <v>2.7777777781011537E-2</v>
      </c>
      <c r="V2053" s="2" t="s">
        <v>25</v>
      </c>
      <c r="W2053" s="2" t="s">
        <v>47</v>
      </c>
    </row>
    <row r="2054" spans="1:23" ht="18" customHeight="1" x14ac:dyDescent="0.25">
      <c r="A2054" s="107">
        <v>2054</v>
      </c>
      <c r="B2054" s="3">
        <v>45521</v>
      </c>
      <c r="C2054" s="3" t="str">
        <f>TEXT(Table1[[#This Row],[CALL DATE]], "mmm yyy")</f>
        <v>Aug 2024</v>
      </c>
      <c r="D2054" s="4">
        <v>0.71527777777777779</v>
      </c>
      <c r="E2054" s="4">
        <v>0.71875</v>
      </c>
      <c r="F2054" s="130">
        <f>Table1[[#This Row],[CALL 
ATTENDED 
TIME]]-Table1[[#This Row],[CALL RECEIVED TIME]]</f>
        <v>3.4722222222222099E-3</v>
      </c>
      <c r="G2054" s="17" t="s">
        <v>3641</v>
      </c>
      <c r="H2054" s="5" t="s">
        <v>36</v>
      </c>
      <c r="I2054" s="5" t="s">
        <v>94</v>
      </c>
      <c r="J2054" s="2" t="s">
        <v>171</v>
      </c>
      <c r="K2054" s="5" t="s">
        <v>1608</v>
      </c>
      <c r="L2054" s="17" t="s">
        <v>750</v>
      </c>
      <c r="M2054" s="17" t="s">
        <v>751</v>
      </c>
      <c r="N2054" s="5" t="s">
        <v>41</v>
      </c>
      <c r="O2054" s="5" t="s">
        <v>41</v>
      </c>
      <c r="P2054" s="3">
        <v>45521</v>
      </c>
      <c r="Q2054" s="3" t="str">
        <f>TEXT(Table1[[#This Row],[END DATE ]], "MMMM YYYY")</f>
        <v>August 2024</v>
      </c>
      <c r="R2054" s="4">
        <v>0.72916666666666663</v>
      </c>
      <c r="S2054" s="6">
        <f t="shared" si="99"/>
        <v>45521.715277777781</v>
      </c>
      <c r="T2054" s="6">
        <f t="shared" si="97"/>
        <v>45521.729166666664</v>
      </c>
      <c r="U2054" s="92">
        <f t="shared" si="98"/>
        <v>1.3888888883229811E-2</v>
      </c>
      <c r="V2054" s="2" t="s">
        <v>25</v>
      </c>
      <c r="W2054" s="2" t="s">
        <v>42</v>
      </c>
    </row>
    <row r="2055" spans="1:23" ht="18" customHeight="1" x14ac:dyDescent="0.25">
      <c r="A2055" s="107">
        <v>2055</v>
      </c>
      <c r="B2055" s="3">
        <v>45521</v>
      </c>
      <c r="C2055" s="3" t="str">
        <f>TEXT(Table1[[#This Row],[CALL DATE]], "mmm yyy")</f>
        <v>Aug 2024</v>
      </c>
      <c r="D2055" s="4">
        <v>0.83333333333333304</v>
      </c>
      <c r="E2055" s="4">
        <v>0.83402777777777803</v>
      </c>
      <c r="F2055" s="130">
        <f>Table1[[#This Row],[CALL 
ATTENDED 
TIME]]-Table1[[#This Row],[CALL RECEIVED TIME]]</f>
        <v>6.9444444444499709E-4</v>
      </c>
      <c r="G2055" s="24" t="s">
        <v>3494</v>
      </c>
      <c r="H2055" s="8" t="s">
        <v>31</v>
      </c>
      <c r="I2055" s="11" t="s">
        <v>156</v>
      </c>
      <c r="J2055" s="5" t="s">
        <v>21</v>
      </c>
      <c r="K2055" s="5" t="s">
        <v>1608</v>
      </c>
      <c r="L2055" s="18" t="s">
        <v>949</v>
      </c>
      <c r="M2055" s="18" t="s">
        <v>1765</v>
      </c>
      <c r="N2055" s="2" t="s">
        <v>159</v>
      </c>
      <c r="O2055" s="2" t="s">
        <v>41</v>
      </c>
      <c r="P2055" s="3">
        <v>45521</v>
      </c>
      <c r="Q2055" s="3" t="str">
        <f>TEXT(Table1[[#This Row],[END DATE ]], "MMMM YYYY")</f>
        <v>August 2024</v>
      </c>
      <c r="R2055" s="4">
        <v>0.86111111111111105</v>
      </c>
      <c r="S2055" s="6">
        <f t="shared" si="99"/>
        <v>45521.833333333336</v>
      </c>
      <c r="T2055" s="6">
        <f t="shared" ref="T2055:T2095" si="100">P2055+R2055</f>
        <v>45521.861111111109</v>
      </c>
      <c r="U2055" s="92">
        <f t="shared" ref="U2055:U2095" si="101">T2055-S2055</f>
        <v>2.7777777773735579E-2</v>
      </c>
      <c r="V2055" s="2" t="s">
        <v>25</v>
      </c>
      <c r="W2055" s="10" t="s">
        <v>26</v>
      </c>
    </row>
    <row r="2056" spans="1:23" ht="18" customHeight="1" x14ac:dyDescent="0.25">
      <c r="A2056" s="107">
        <v>2056</v>
      </c>
      <c r="B2056" s="3">
        <v>45521</v>
      </c>
      <c r="C2056" s="3" t="str">
        <f>TEXT(Table1[[#This Row],[CALL DATE]], "mmm yyy")</f>
        <v>Aug 2024</v>
      </c>
      <c r="D2056" s="4">
        <v>0.5625</v>
      </c>
      <c r="E2056" s="4">
        <v>0.56944444444444442</v>
      </c>
      <c r="F2056" s="130">
        <f>Table1[[#This Row],[CALL 
ATTENDED 
TIME]]-Table1[[#This Row],[CALL RECEIVED TIME]]</f>
        <v>6.9444444444444198E-3</v>
      </c>
      <c r="G2056" s="17" t="s">
        <v>3627</v>
      </c>
      <c r="H2056" s="5" t="s">
        <v>128</v>
      </c>
      <c r="I2056" s="5" t="s">
        <v>250</v>
      </c>
      <c r="J2056" s="5" t="s">
        <v>54</v>
      </c>
      <c r="K2056" s="5" t="s">
        <v>1608</v>
      </c>
      <c r="L2056" s="18" t="s">
        <v>583</v>
      </c>
      <c r="M2056" s="18" t="s">
        <v>1598</v>
      </c>
      <c r="N2056" s="5" t="s">
        <v>41</v>
      </c>
      <c r="O2056" s="5" t="s">
        <v>41</v>
      </c>
      <c r="P2056" s="3">
        <v>45521</v>
      </c>
      <c r="Q2056" s="3" t="str">
        <f>TEXT(Table1[[#This Row],[END DATE ]], "MMMM YYYY")</f>
        <v>August 2024</v>
      </c>
      <c r="R2056" s="4">
        <v>0.57638888888888895</v>
      </c>
      <c r="S2056" s="6">
        <f t="shared" si="99"/>
        <v>45521.5625</v>
      </c>
      <c r="T2056" s="6">
        <f t="shared" si="100"/>
        <v>45521.576388888891</v>
      </c>
      <c r="U2056" s="92">
        <f t="shared" si="101"/>
        <v>1.3888888890505768E-2</v>
      </c>
      <c r="V2056" s="2" t="s">
        <v>25</v>
      </c>
      <c r="W2056" s="2" t="s">
        <v>47</v>
      </c>
    </row>
    <row r="2057" spans="1:23" ht="18" customHeight="1" x14ac:dyDescent="0.25">
      <c r="A2057" s="107">
        <v>2057</v>
      </c>
      <c r="B2057" s="3">
        <v>45521</v>
      </c>
      <c r="C2057" s="3" t="str">
        <f>TEXT(Table1[[#This Row],[CALL DATE]], "mmm yyy")</f>
        <v>Aug 2024</v>
      </c>
      <c r="D2057" s="4">
        <v>0.4236111111111111</v>
      </c>
      <c r="E2057" s="4">
        <v>0.42708333333333331</v>
      </c>
      <c r="F2057" s="130">
        <f>Table1[[#This Row],[CALL 
ATTENDED 
TIME]]-Table1[[#This Row],[CALL RECEIVED TIME]]</f>
        <v>3.4722222222222099E-3</v>
      </c>
      <c r="G2057" s="17" t="s">
        <v>3677</v>
      </c>
      <c r="H2057" s="5" t="s">
        <v>3362</v>
      </c>
      <c r="I2057" s="5" t="s">
        <v>1108</v>
      </c>
      <c r="J2057" s="2" t="s">
        <v>38</v>
      </c>
      <c r="K2057" s="2" t="s">
        <v>111</v>
      </c>
      <c r="L2057" s="18" t="s">
        <v>1766</v>
      </c>
      <c r="M2057" s="18" t="s">
        <v>3575</v>
      </c>
      <c r="N2057" s="63" t="s">
        <v>41</v>
      </c>
      <c r="O2057" s="2" t="s">
        <v>41</v>
      </c>
      <c r="P2057" s="3">
        <v>45521</v>
      </c>
      <c r="Q2057" s="3" t="str">
        <f>TEXT(Table1[[#This Row],[END DATE ]], "MMMM YYYY")</f>
        <v>August 2024</v>
      </c>
      <c r="R2057" s="4">
        <v>0.77083333333333337</v>
      </c>
      <c r="S2057" s="6">
        <f t="shared" si="99"/>
        <v>45521.423611111109</v>
      </c>
      <c r="T2057" s="6">
        <f t="shared" si="100"/>
        <v>45521.770833333336</v>
      </c>
      <c r="U2057" s="92">
        <f t="shared" si="101"/>
        <v>0.34722222222626442</v>
      </c>
      <c r="V2057" s="2" t="s">
        <v>25</v>
      </c>
      <c r="W2057" s="10" t="s">
        <v>26</v>
      </c>
    </row>
    <row r="2058" spans="1:23" ht="18" customHeight="1" x14ac:dyDescent="0.25">
      <c r="A2058" s="107">
        <v>2058</v>
      </c>
      <c r="B2058" s="3">
        <v>45522</v>
      </c>
      <c r="C2058" s="3" t="str">
        <f>TEXT(Table1[[#This Row],[CALL DATE]], "mmm yyy")</f>
        <v>Aug 2024</v>
      </c>
      <c r="D2058" s="4">
        <v>0.72222222222222221</v>
      </c>
      <c r="E2058" s="4">
        <v>0.72916666666666663</v>
      </c>
      <c r="F2058" s="130">
        <f>Table1[[#This Row],[CALL 
ATTENDED 
TIME]]-Table1[[#This Row],[CALL RECEIVED TIME]]</f>
        <v>6.9444444444444198E-3</v>
      </c>
      <c r="G2058" s="17" t="s">
        <v>3626</v>
      </c>
      <c r="H2058" s="5" t="s">
        <v>128</v>
      </c>
      <c r="I2058" s="5" t="s">
        <v>392</v>
      </c>
      <c r="J2058" s="2" t="s">
        <v>171</v>
      </c>
      <c r="K2058" s="5" t="s">
        <v>1608</v>
      </c>
      <c r="L2058" s="17" t="s">
        <v>1767</v>
      </c>
      <c r="M2058" s="17" t="s">
        <v>1768</v>
      </c>
      <c r="N2058" s="5" t="s">
        <v>41</v>
      </c>
      <c r="O2058" s="5" t="s">
        <v>41</v>
      </c>
      <c r="P2058" s="3">
        <v>45522</v>
      </c>
      <c r="Q2058" s="3" t="str">
        <f>TEXT(Table1[[#This Row],[END DATE ]], "MMMM YYYY")</f>
        <v>August 2024</v>
      </c>
      <c r="R2058" s="4">
        <v>0.75</v>
      </c>
      <c r="S2058" s="6">
        <f t="shared" si="99"/>
        <v>45522.722222222219</v>
      </c>
      <c r="T2058" s="6">
        <f t="shared" si="100"/>
        <v>45522.75</v>
      </c>
      <c r="U2058" s="92">
        <f t="shared" si="101"/>
        <v>2.7777777781011537E-2</v>
      </c>
      <c r="V2058" s="2" t="s">
        <v>25</v>
      </c>
      <c r="W2058" s="2" t="s">
        <v>47</v>
      </c>
    </row>
    <row r="2059" spans="1:23" ht="18" customHeight="1" x14ac:dyDescent="0.25">
      <c r="A2059" s="107">
        <v>2059</v>
      </c>
      <c r="B2059" s="3">
        <v>45522</v>
      </c>
      <c r="C2059" s="3" t="str">
        <f>TEXT(Table1[[#This Row],[CALL DATE]], "mmm yyy")</f>
        <v>Aug 2024</v>
      </c>
      <c r="D2059" s="4">
        <v>0.28402777777777799</v>
      </c>
      <c r="E2059" s="4">
        <v>0.28541666666666698</v>
      </c>
      <c r="F2059" s="130">
        <f>Table1[[#This Row],[CALL 
ATTENDED 
TIME]]-Table1[[#This Row],[CALL RECEIVED TIME]]</f>
        <v>1.388888888888995E-3</v>
      </c>
      <c r="G2059" s="17" t="s">
        <v>3666</v>
      </c>
      <c r="H2059" s="5" t="s">
        <v>27</v>
      </c>
      <c r="I2059" s="5" t="s">
        <v>85</v>
      </c>
      <c r="J2059" s="5" t="s">
        <v>21</v>
      </c>
      <c r="K2059" s="2" t="s">
        <v>162</v>
      </c>
      <c r="L2059" s="18" t="s">
        <v>1769</v>
      </c>
      <c r="M2059" s="18" t="s">
        <v>1770</v>
      </c>
      <c r="N2059" s="63" t="s">
        <v>41</v>
      </c>
      <c r="O2059" s="2" t="s">
        <v>41</v>
      </c>
      <c r="P2059" s="3">
        <v>45522</v>
      </c>
      <c r="Q2059" s="3" t="str">
        <f>TEXT(Table1[[#This Row],[END DATE ]], "MMMM YYYY")</f>
        <v>August 2024</v>
      </c>
      <c r="R2059" s="4">
        <v>0.29166666666666702</v>
      </c>
      <c r="S2059" s="6">
        <f t="shared" si="99"/>
        <v>45522.28402777778</v>
      </c>
      <c r="T2059" s="6">
        <f t="shared" si="100"/>
        <v>45522.291666666664</v>
      </c>
      <c r="U2059" s="92">
        <f t="shared" si="101"/>
        <v>7.6388888846850023E-3</v>
      </c>
      <c r="V2059" s="2" t="s">
        <v>25</v>
      </c>
      <c r="W2059" s="10" t="s">
        <v>26</v>
      </c>
    </row>
    <row r="2060" spans="1:23" ht="18" customHeight="1" x14ac:dyDescent="0.25">
      <c r="A2060" s="107">
        <v>2060</v>
      </c>
      <c r="B2060" s="58">
        <v>45523</v>
      </c>
      <c r="C2060" s="58" t="str">
        <f>TEXT(Table1[[#This Row],[CALL DATE]], "mmm yyy")</f>
        <v>Aug 2024</v>
      </c>
      <c r="D2060" s="59">
        <v>0.4861111111111111</v>
      </c>
      <c r="E2060" s="59">
        <v>0.48958333333333331</v>
      </c>
      <c r="F2060" s="130">
        <f>Table1[[#This Row],[CALL 
ATTENDED 
TIME]]-Table1[[#This Row],[CALL RECEIVED TIME]]</f>
        <v>3.4722222222222099E-3</v>
      </c>
      <c r="G2060" s="64" t="s">
        <v>1041</v>
      </c>
      <c r="H2060" s="61" t="s">
        <v>679</v>
      </c>
      <c r="I2060" s="61" t="s">
        <v>1042</v>
      </c>
      <c r="J2060" s="61" t="s">
        <v>443</v>
      </c>
      <c r="K2060" s="34" t="s">
        <v>721</v>
      </c>
      <c r="L2060" s="62" t="s">
        <v>1771</v>
      </c>
      <c r="M2060" s="62" t="s">
        <v>3576</v>
      </c>
      <c r="N2060" s="63" t="s">
        <v>3507</v>
      </c>
      <c r="O2060" s="2" t="s">
        <v>41</v>
      </c>
      <c r="P2060" s="58">
        <v>45523</v>
      </c>
      <c r="Q2060" s="58" t="str">
        <f>TEXT(Table1[[#This Row],[END DATE ]], "MMMM YYYY")</f>
        <v>August 2024</v>
      </c>
      <c r="R2060" s="59">
        <v>0.99305555555555547</v>
      </c>
      <c r="S2060" s="6">
        <f t="shared" si="99"/>
        <v>45523.486111111109</v>
      </c>
      <c r="T2060" s="6">
        <f t="shared" si="100"/>
        <v>45523.993055555555</v>
      </c>
      <c r="U2060" s="92">
        <f t="shared" si="101"/>
        <v>0.50694444444525288</v>
      </c>
      <c r="V2060" s="2" t="s">
        <v>25</v>
      </c>
      <c r="W2060" s="10" t="s">
        <v>26</v>
      </c>
    </row>
    <row r="2061" spans="1:23" ht="18" customHeight="1" x14ac:dyDescent="0.25">
      <c r="A2061" s="107">
        <v>2061</v>
      </c>
      <c r="B2061" s="58">
        <v>45523</v>
      </c>
      <c r="C2061" s="58" t="str">
        <f>TEXT(Table1[[#This Row],[CALL DATE]], "mmm yyy")</f>
        <v>Aug 2024</v>
      </c>
      <c r="D2061" s="59">
        <v>0.52083333333333337</v>
      </c>
      <c r="E2061" s="59">
        <v>0.52430555555555558</v>
      </c>
      <c r="F2061" s="130">
        <f>Table1[[#This Row],[CALL 
ATTENDED 
TIME]]-Table1[[#This Row],[CALL RECEIVED TIME]]</f>
        <v>3.4722222222222099E-3</v>
      </c>
      <c r="G2061" s="17" t="s">
        <v>3643</v>
      </c>
      <c r="H2061" s="61" t="s">
        <v>36</v>
      </c>
      <c r="I2061" s="61" t="s">
        <v>1632</v>
      </c>
      <c r="J2061" s="61" t="s">
        <v>443</v>
      </c>
      <c r="K2061" s="2" t="s">
        <v>162</v>
      </c>
      <c r="L2061" s="62" t="s">
        <v>22</v>
      </c>
      <c r="M2061" s="62" t="s">
        <v>716</v>
      </c>
      <c r="N2061" s="63" t="s">
        <v>41</v>
      </c>
      <c r="O2061" s="63" t="s">
        <v>41</v>
      </c>
      <c r="P2061" s="58">
        <v>45523</v>
      </c>
      <c r="Q2061" s="58" t="str">
        <f>TEXT(Table1[[#This Row],[END DATE ]], "MMMM YYYY")</f>
        <v>August 2024</v>
      </c>
      <c r="R2061" s="59">
        <v>0.52777777777777779</v>
      </c>
      <c r="S2061" s="6">
        <f t="shared" si="99"/>
        <v>45523.520833333336</v>
      </c>
      <c r="T2061" s="6">
        <f t="shared" si="100"/>
        <v>45523.527777777781</v>
      </c>
      <c r="U2061" s="92">
        <f t="shared" si="101"/>
        <v>6.9444444452528842E-3</v>
      </c>
      <c r="V2061" s="2" t="s">
        <v>25</v>
      </c>
      <c r="W2061" s="2" t="s">
        <v>42</v>
      </c>
    </row>
    <row r="2062" spans="1:23" ht="18" customHeight="1" x14ac:dyDescent="0.25">
      <c r="A2062" s="107">
        <v>2062</v>
      </c>
      <c r="B2062" s="58">
        <v>45523</v>
      </c>
      <c r="C2062" s="58" t="str">
        <f>TEXT(Table1[[#This Row],[CALL DATE]], "mmm yyy")</f>
        <v>Aug 2024</v>
      </c>
      <c r="D2062" s="59">
        <v>0.73263888888888884</v>
      </c>
      <c r="E2062" s="59">
        <v>0.73611111111111116</v>
      </c>
      <c r="F2062" s="130">
        <f>Table1[[#This Row],[CALL 
ATTENDED 
TIME]]-Table1[[#This Row],[CALL RECEIVED TIME]]</f>
        <v>3.4722222222223209E-3</v>
      </c>
      <c r="G2062" s="64" t="s">
        <v>3654</v>
      </c>
      <c r="H2062" s="61" t="s">
        <v>27</v>
      </c>
      <c r="I2062" s="61" t="s">
        <v>28</v>
      </c>
      <c r="J2062" s="61" t="s">
        <v>443</v>
      </c>
      <c r="K2062" s="2" t="s">
        <v>162</v>
      </c>
      <c r="L2062" s="62" t="s">
        <v>22</v>
      </c>
      <c r="M2062" s="62" t="s">
        <v>716</v>
      </c>
      <c r="N2062" s="63" t="s">
        <v>41</v>
      </c>
      <c r="O2062" s="2" t="s">
        <v>41</v>
      </c>
      <c r="P2062" s="58">
        <v>45523</v>
      </c>
      <c r="Q2062" s="58" t="str">
        <f>TEXT(Table1[[#This Row],[END DATE ]], "MMMM YYYY")</f>
        <v>August 2024</v>
      </c>
      <c r="R2062" s="59">
        <v>0.74305555555555547</v>
      </c>
      <c r="S2062" s="6">
        <f t="shared" si="99"/>
        <v>45523.732638888891</v>
      </c>
      <c r="T2062" s="6">
        <f t="shared" si="100"/>
        <v>45523.743055555555</v>
      </c>
      <c r="U2062" s="92">
        <f t="shared" si="101"/>
        <v>1.0416666664241347E-2</v>
      </c>
      <c r="V2062" s="2" t="s">
        <v>25</v>
      </c>
      <c r="W2062" s="10" t="s">
        <v>26</v>
      </c>
    </row>
    <row r="2063" spans="1:23" ht="18" customHeight="1" x14ac:dyDescent="0.25">
      <c r="A2063" s="107">
        <v>2063</v>
      </c>
      <c r="B2063" s="58">
        <v>45523</v>
      </c>
      <c r="C2063" s="58" t="str">
        <f>TEXT(Table1[[#This Row],[CALL DATE]], "mmm yyy")</f>
        <v>Aug 2024</v>
      </c>
      <c r="D2063" s="59">
        <v>0.49305555555555558</v>
      </c>
      <c r="E2063" s="59">
        <v>0.49652777777777773</v>
      </c>
      <c r="F2063" s="130">
        <f>Table1[[#This Row],[CALL 
ATTENDED 
TIME]]-Table1[[#This Row],[CALL RECEIVED TIME]]</f>
        <v>3.4722222222221544E-3</v>
      </c>
      <c r="G2063" s="17" t="s">
        <v>3680</v>
      </c>
      <c r="H2063" s="61" t="s">
        <v>376</v>
      </c>
      <c r="I2063" s="61" t="s">
        <v>377</v>
      </c>
      <c r="J2063" s="61" t="s">
        <v>443</v>
      </c>
      <c r="K2063" s="2" t="s">
        <v>55</v>
      </c>
      <c r="L2063" s="62" t="s">
        <v>1772</v>
      </c>
      <c r="M2063" s="62" t="s">
        <v>779</v>
      </c>
      <c r="N2063" s="63" t="s">
        <v>41</v>
      </c>
      <c r="O2063" s="2" t="s">
        <v>41</v>
      </c>
      <c r="P2063" s="58">
        <v>45523</v>
      </c>
      <c r="Q2063" s="58" t="str">
        <f>TEXT(Table1[[#This Row],[END DATE ]], "MMMM YYYY")</f>
        <v>August 2024</v>
      </c>
      <c r="R2063" s="59">
        <v>0.50347222222222221</v>
      </c>
      <c r="S2063" s="6">
        <f t="shared" si="99"/>
        <v>45523.493055555555</v>
      </c>
      <c r="T2063" s="6">
        <f t="shared" si="100"/>
        <v>45523.503472222219</v>
      </c>
      <c r="U2063" s="92">
        <f t="shared" si="101"/>
        <v>1.0416666664241347E-2</v>
      </c>
      <c r="V2063" s="2" t="s">
        <v>25</v>
      </c>
      <c r="W2063" s="10" t="s">
        <v>26</v>
      </c>
    </row>
    <row r="2064" spans="1:23" ht="18" customHeight="1" x14ac:dyDescent="0.25">
      <c r="A2064" s="107">
        <v>2064</v>
      </c>
      <c r="B2064" s="3">
        <v>45523</v>
      </c>
      <c r="C2064" s="3" t="str">
        <f>TEXT(Table1[[#This Row],[CALL DATE]], "mmm yyy")</f>
        <v>Aug 2024</v>
      </c>
      <c r="D2064" s="4">
        <v>0.59722222222222221</v>
      </c>
      <c r="E2064" s="4">
        <v>0.61111111111111105</v>
      </c>
      <c r="F2064" s="130">
        <f>Table1[[#This Row],[CALL 
ATTENDED 
TIME]]-Table1[[#This Row],[CALL RECEIVED TIME]]</f>
        <v>1.388888888888884E-2</v>
      </c>
      <c r="G2064" s="17" t="s">
        <v>57</v>
      </c>
      <c r="H2064" s="5" t="s">
        <v>27</v>
      </c>
      <c r="I2064" s="5" t="s">
        <v>58</v>
      </c>
      <c r="J2064" s="5" t="s">
        <v>54</v>
      </c>
      <c r="K2064" s="5" t="s">
        <v>1608</v>
      </c>
      <c r="L2064" s="18" t="s">
        <v>583</v>
      </c>
      <c r="M2064" s="18" t="s">
        <v>1578</v>
      </c>
      <c r="N2064" s="5" t="s">
        <v>41</v>
      </c>
      <c r="O2064" s="5" t="s">
        <v>41</v>
      </c>
      <c r="P2064" s="3">
        <v>45523</v>
      </c>
      <c r="Q2064" s="3" t="str">
        <f>TEXT(Table1[[#This Row],[END DATE ]], "MMMM YYYY")</f>
        <v>August 2024</v>
      </c>
      <c r="R2064" s="4">
        <v>0.61805555555555558</v>
      </c>
      <c r="S2064" s="6">
        <f t="shared" si="99"/>
        <v>45523.597222222219</v>
      </c>
      <c r="T2064" s="6">
        <f t="shared" si="100"/>
        <v>45523.618055555555</v>
      </c>
      <c r="U2064" s="92">
        <f t="shared" si="101"/>
        <v>2.0833333335758653E-2</v>
      </c>
      <c r="V2064" s="2" t="s">
        <v>25</v>
      </c>
      <c r="W2064" s="2" t="s">
        <v>47</v>
      </c>
    </row>
    <row r="2065" spans="1:23" ht="18" customHeight="1" x14ac:dyDescent="0.25">
      <c r="A2065" s="107">
        <v>2065</v>
      </c>
      <c r="B2065" s="3">
        <v>45523</v>
      </c>
      <c r="C2065" s="3" t="str">
        <f>TEXT(Table1[[#This Row],[CALL DATE]], "mmm yyy")</f>
        <v>Aug 2024</v>
      </c>
      <c r="D2065" s="4">
        <v>0.59027777777777779</v>
      </c>
      <c r="E2065" s="4">
        <v>0.59375</v>
      </c>
      <c r="F2065" s="130">
        <f>Table1[[#This Row],[CALL 
ATTENDED 
TIME]]-Table1[[#This Row],[CALL RECEIVED TIME]]</f>
        <v>3.4722222222222099E-3</v>
      </c>
      <c r="G2065" s="17" t="s">
        <v>165</v>
      </c>
      <c r="H2065" s="5" t="s">
        <v>43</v>
      </c>
      <c r="I2065" s="5" t="s">
        <v>319</v>
      </c>
      <c r="J2065" s="2" t="s">
        <v>38</v>
      </c>
      <c r="K2065" s="5" t="s">
        <v>1608</v>
      </c>
      <c r="L2065" s="18" t="s">
        <v>1773</v>
      </c>
      <c r="M2065" s="18" t="s">
        <v>706</v>
      </c>
      <c r="N2065" s="2" t="s">
        <v>3326</v>
      </c>
      <c r="O2065" s="2" t="s">
        <v>41</v>
      </c>
      <c r="P2065" s="3">
        <v>45523</v>
      </c>
      <c r="Q2065" s="3" t="str">
        <f>TEXT(Table1[[#This Row],[END DATE ]], "MMMM YYYY")</f>
        <v>August 2024</v>
      </c>
      <c r="R2065" s="4">
        <v>0.60416666666666663</v>
      </c>
      <c r="S2065" s="6">
        <f t="shared" si="99"/>
        <v>45523.590277777781</v>
      </c>
      <c r="T2065" s="6">
        <f t="shared" si="100"/>
        <v>45523.604166666664</v>
      </c>
      <c r="U2065" s="92">
        <f t="shared" si="101"/>
        <v>1.3888888883229811E-2</v>
      </c>
      <c r="V2065" s="2" t="s">
        <v>25</v>
      </c>
      <c r="W2065" s="10" t="s">
        <v>26</v>
      </c>
    </row>
    <row r="2066" spans="1:23" ht="18" customHeight="1" x14ac:dyDescent="0.25">
      <c r="A2066" s="107">
        <v>2066</v>
      </c>
      <c r="B2066" s="3">
        <v>45524</v>
      </c>
      <c r="C2066" s="3" t="str">
        <f>TEXT(Table1[[#This Row],[CALL DATE]], "mmm yyy")</f>
        <v>Aug 2024</v>
      </c>
      <c r="D2066" s="4">
        <v>0.66666666666666663</v>
      </c>
      <c r="E2066" s="4">
        <v>0.67013888888888884</v>
      </c>
      <c r="F2066" s="130">
        <f>Table1[[#This Row],[CALL 
ATTENDED 
TIME]]-Table1[[#This Row],[CALL RECEIVED TIME]]</f>
        <v>3.4722222222222099E-3</v>
      </c>
      <c r="G2066" s="25" t="s">
        <v>3675</v>
      </c>
      <c r="H2066" s="5" t="s">
        <v>43</v>
      </c>
      <c r="I2066" s="5" t="s">
        <v>136</v>
      </c>
      <c r="J2066" s="2" t="s">
        <v>171</v>
      </c>
      <c r="K2066" s="5" t="s">
        <v>1608</v>
      </c>
      <c r="L2066" s="17" t="s">
        <v>232</v>
      </c>
      <c r="M2066" s="17" t="s">
        <v>1774</v>
      </c>
      <c r="N2066" s="5" t="s">
        <v>1775</v>
      </c>
      <c r="O2066" s="2" t="s">
        <v>41</v>
      </c>
      <c r="P2066" s="3">
        <v>45524</v>
      </c>
      <c r="Q2066" s="3" t="str">
        <f>TEXT(Table1[[#This Row],[END DATE ]], "MMMM YYYY")</f>
        <v>August 2024</v>
      </c>
      <c r="R2066" s="4">
        <v>0.70833333333333337</v>
      </c>
      <c r="S2066" s="6">
        <f t="shared" si="99"/>
        <v>45524.666666666664</v>
      </c>
      <c r="T2066" s="6">
        <f t="shared" si="100"/>
        <v>45524.708333333336</v>
      </c>
      <c r="U2066" s="92">
        <f t="shared" si="101"/>
        <v>4.1666666671517305E-2</v>
      </c>
      <c r="V2066" s="2" t="s">
        <v>25</v>
      </c>
      <c r="W2066" s="10" t="s">
        <v>26</v>
      </c>
    </row>
    <row r="2067" spans="1:23" ht="18" customHeight="1" x14ac:dyDescent="0.25">
      <c r="A2067" s="107">
        <v>2067</v>
      </c>
      <c r="B2067" s="3">
        <v>45524</v>
      </c>
      <c r="C2067" s="3" t="str">
        <f>TEXT(Table1[[#This Row],[CALL DATE]], "mmm yyy")</f>
        <v>Aug 2024</v>
      </c>
      <c r="D2067" s="4">
        <v>0.52083333333333337</v>
      </c>
      <c r="E2067" s="4">
        <v>0.52430555555555558</v>
      </c>
      <c r="F2067" s="130">
        <f>Table1[[#This Row],[CALL 
ATTENDED 
TIME]]-Table1[[#This Row],[CALL RECEIVED TIME]]</f>
        <v>3.4722222222222099E-3</v>
      </c>
      <c r="G2067" s="17" t="s">
        <v>190</v>
      </c>
      <c r="H2067" s="5" t="s">
        <v>240</v>
      </c>
      <c r="I2067" s="5" t="s">
        <v>241</v>
      </c>
      <c r="J2067" s="5" t="s">
        <v>77</v>
      </c>
      <c r="K2067" s="5" t="s">
        <v>45</v>
      </c>
      <c r="L2067" s="18" t="s">
        <v>1776</v>
      </c>
      <c r="M2067" s="18" t="s">
        <v>1777</v>
      </c>
      <c r="N2067" s="2" t="s">
        <v>1778</v>
      </c>
      <c r="O2067" s="2" t="s">
        <v>41</v>
      </c>
      <c r="P2067" s="3">
        <v>45524</v>
      </c>
      <c r="Q2067" s="3" t="str">
        <f>TEXT(Table1[[#This Row],[END DATE ]], "MMMM YYYY")</f>
        <v>August 2024</v>
      </c>
      <c r="R2067" s="4">
        <v>0.53472222222222221</v>
      </c>
      <c r="S2067" s="6">
        <f t="shared" si="99"/>
        <v>45524.520833333336</v>
      </c>
      <c r="T2067" s="6">
        <f t="shared" si="100"/>
        <v>45524.534722222219</v>
      </c>
      <c r="U2067" s="92">
        <f t="shared" si="101"/>
        <v>1.3888888883229811E-2</v>
      </c>
      <c r="V2067" s="2" t="s">
        <v>25</v>
      </c>
      <c r="W2067" s="10" t="s">
        <v>26</v>
      </c>
    </row>
    <row r="2068" spans="1:23" ht="18" customHeight="1" x14ac:dyDescent="0.25">
      <c r="A2068" s="107">
        <v>2068</v>
      </c>
      <c r="B2068" s="3">
        <v>45524</v>
      </c>
      <c r="C2068" s="3" t="str">
        <f>TEXT(Table1[[#This Row],[CALL DATE]], "mmm yyy")</f>
        <v>Aug 2024</v>
      </c>
      <c r="D2068" s="4">
        <v>0.47916666666666669</v>
      </c>
      <c r="E2068" s="4">
        <v>0.4826388888888889</v>
      </c>
      <c r="F2068" s="130">
        <f>Table1[[#This Row],[CALL 
ATTENDED 
TIME]]-Table1[[#This Row],[CALL RECEIVED TIME]]</f>
        <v>3.4722222222222099E-3</v>
      </c>
      <c r="G2068" s="30" t="s">
        <v>3673</v>
      </c>
      <c r="H2068" s="5" t="s">
        <v>328</v>
      </c>
      <c r="I2068" s="5" t="s">
        <v>460</v>
      </c>
      <c r="J2068" s="2" t="s">
        <v>38</v>
      </c>
      <c r="K2068" s="5" t="s">
        <v>88</v>
      </c>
      <c r="L2068" s="18" t="s">
        <v>3672</v>
      </c>
      <c r="M2068" s="18" t="s">
        <v>1779</v>
      </c>
      <c r="N2068" s="63" t="s">
        <v>41</v>
      </c>
      <c r="O2068" s="2" t="s">
        <v>41</v>
      </c>
      <c r="P2068" s="3">
        <v>45524</v>
      </c>
      <c r="Q2068" s="3" t="str">
        <f>TEXT(Table1[[#This Row],[END DATE ]], "MMMM YYYY")</f>
        <v>August 2024</v>
      </c>
      <c r="R2068" s="4">
        <v>0.49652777777777773</v>
      </c>
      <c r="S2068" s="6">
        <f t="shared" si="99"/>
        <v>45524.479166666664</v>
      </c>
      <c r="T2068" s="6">
        <f t="shared" si="100"/>
        <v>45524.496527777781</v>
      </c>
      <c r="U2068" s="92">
        <f t="shared" si="101"/>
        <v>1.7361111116770189E-2</v>
      </c>
      <c r="V2068" s="2" t="s">
        <v>25</v>
      </c>
      <c r="W2068" s="10" t="s">
        <v>26</v>
      </c>
    </row>
    <row r="2069" spans="1:23" ht="18" customHeight="1" x14ac:dyDescent="0.25">
      <c r="A2069" s="107">
        <v>2069</v>
      </c>
      <c r="B2069" s="3">
        <v>45525</v>
      </c>
      <c r="C2069" s="3" t="str">
        <f>TEXT(Table1[[#This Row],[CALL DATE]], "mmm yyy")</f>
        <v>Aug 2024</v>
      </c>
      <c r="D2069" s="4">
        <v>0.47916666666666669</v>
      </c>
      <c r="E2069" s="4">
        <v>0.4861111111111111</v>
      </c>
      <c r="F2069" s="130">
        <f>Table1[[#This Row],[CALL 
ATTENDED 
TIME]]-Table1[[#This Row],[CALL RECEIVED TIME]]</f>
        <v>6.9444444444444198E-3</v>
      </c>
      <c r="G2069" s="17" t="s">
        <v>3651</v>
      </c>
      <c r="H2069" s="5" t="s">
        <v>43</v>
      </c>
      <c r="I2069" s="5" t="s">
        <v>849</v>
      </c>
      <c r="J2069" s="5" t="s">
        <v>77</v>
      </c>
      <c r="K2069" s="5" t="s">
        <v>45</v>
      </c>
      <c r="L2069" s="18" t="s">
        <v>1232</v>
      </c>
      <c r="M2069" s="18" t="s">
        <v>1780</v>
      </c>
      <c r="N2069" s="2" t="s">
        <v>1781</v>
      </c>
      <c r="O2069" s="2" t="s">
        <v>41</v>
      </c>
      <c r="P2069" s="3">
        <v>45525</v>
      </c>
      <c r="Q2069" s="3" t="str">
        <f>TEXT(Table1[[#This Row],[END DATE ]], "MMMM YYYY")</f>
        <v>August 2024</v>
      </c>
      <c r="R2069" s="4">
        <v>0.53472222222222221</v>
      </c>
      <c r="S2069" s="6">
        <f t="shared" si="99"/>
        <v>45525.479166666664</v>
      </c>
      <c r="T2069" s="6">
        <f t="shared" si="100"/>
        <v>45525.534722222219</v>
      </c>
      <c r="U2069" s="92">
        <f t="shared" si="101"/>
        <v>5.5555555554747116E-2</v>
      </c>
      <c r="V2069" s="2" t="s">
        <v>25</v>
      </c>
      <c r="W2069" s="2" t="s">
        <v>47</v>
      </c>
    </row>
    <row r="2070" spans="1:23" ht="18" customHeight="1" x14ac:dyDescent="0.25">
      <c r="A2070" s="107">
        <v>2070</v>
      </c>
      <c r="B2070" s="3">
        <v>45525</v>
      </c>
      <c r="C2070" s="3" t="str">
        <f>TEXT(Table1[[#This Row],[CALL DATE]], "mmm yyy")</f>
        <v>Aug 2024</v>
      </c>
      <c r="D2070" s="4">
        <v>0.625</v>
      </c>
      <c r="E2070" s="4">
        <v>0.63541666666666663</v>
      </c>
      <c r="F2070" s="130">
        <f>Table1[[#This Row],[CALL 
ATTENDED 
TIME]]-Table1[[#This Row],[CALL RECEIVED TIME]]</f>
        <v>1.041666666666663E-2</v>
      </c>
      <c r="G2070" s="17" t="s">
        <v>3676</v>
      </c>
      <c r="H2070" s="5" t="s">
        <v>43</v>
      </c>
      <c r="I2070" s="5" t="s">
        <v>205</v>
      </c>
      <c r="J2070" s="5" t="s">
        <v>77</v>
      </c>
      <c r="K2070" s="2" t="s">
        <v>111</v>
      </c>
      <c r="L2070" s="18" t="s">
        <v>1782</v>
      </c>
      <c r="M2070" s="18" t="s">
        <v>1783</v>
      </c>
      <c r="N2070" s="63" t="s">
        <v>41</v>
      </c>
      <c r="O2070" s="2" t="s">
        <v>41</v>
      </c>
      <c r="P2070" s="3">
        <v>45525</v>
      </c>
      <c r="Q2070" s="3" t="str">
        <f>TEXT(Table1[[#This Row],[END DATE ]], "MMMM YYYY")</f>
        <v>August 2024</v>
      </c>
      <c r="R2070" s="4">
        <v>0.64236111111111105</v>
      </c>
      <c r="S2070" s="6">
        <f t="shared" si="99"/>
        <v>45525.625</v>
      </c>
      <c r="T2070" s="6">
        <f t="shared" si="100"/>
        <v>45525.642361111109</v>
      </c>
      <c r="U2070" s="92">
        <f t="shared" si="101"/>
        <v>1.7361111109494232E-2</v>
      </c>
      <c r="V2070" s="2" t="s">
        <v>25</v>
      </c>
      <c r="W2070" s="10" t="s">
        <v>26</v>
      </c>
    </row>
    <row r="2071" spans="1:23" ht="18" customHeight="1" x14ac:dyDescent="0.25">
      <c r="A2071" s="107">
        <v>2071</v>
      </c>
      <c r="B2071" s="3">
        <v>45525</v>
      </c>
      <c r="C2071" s="3" t="str">
        <f>TEXT(Table1[[#This Row],[CALL DATE]], "mmm yyy")</f>
        <v>Aug 2024</v>
      </c>
      <c r="D2071" s="4">
        <v>0.38194444444444442</v>
      </c>
      <c r="E2071" s="4">
        <v>0.3888888888888889</v>
      </c>
      <c r="F2071" s="130">
        <f>Table1[[#This Row],[CALL 
ATTENDED 
TIME]]-Table1[[#This Row],[CALL RECEIVED TIME]]</f>
        <v>6.9444444444444753E-3</v>
      </c>
      <c r="G2071" s="17" t="s">
        <v>3662</v>
      </c>
      <c r="H2071" s="5" t="s">
        <v>418</v>
      </c>
      <c r="I2071" s="5" t="s">
        <v>943</v>
      </c>
      <c r="J2071" s="5" t="s">
        <v>77</v>
      </c>
      <c r="K2071" s="2" t="s">
        <v>55</v>
      </c>
      <c r="L2071" s="18" t="s">
        <v>1784</v>
      </c>
      <c r="M2071" s="18" t="s">
        <v>1785</v>
      </c>
      <c r="N2071" s="63" t="s">
        <v>41</v>
      </c>
      <c r="O2071" s="2" t="s">
        <v>41</v>
      </c>
      <c r="P2071" s="3">
        <v>45525</v>
      </c>
      <c r="Q2071" s="3" t="str">
        <f>TEXT(Table1[[#This Row],[END DATE ]], "MMMM YYYY")</f>
        <v>August 2024</v>
      </c>
      <c r="R2071" s="4">
        <v>0.39583333333333331</v>
      </c>
      <c r="S2071" s="6">
        <f t="shared" si="99"/>
        <v>45525.381944444445</v>
      </c>
      <c r="T2071" s="6">
        <f t="shared" si="100"/>
        <v>45525.395833333336</v>
      </c>
      <c r="U2071" s="92">
        <f t="shared" si="101"/>
        <v>1.3888888890505768E-2</v>
      </c>
      <c r="V2071" s="2" t="s">
        <v>25</v>
      </c>
      <c r="W2071" s="10" t="s">
        <v>26</v>
      </c>
    </row>
    <row r="2072" spans="1:23" ht="18" customHeight="1" x14ac:dyDescent="0.25">
      <c r="A2072" s="107">
        <v>2072</v>
      </c>
      <c r="B2072" s="58">
        <v>45525</v>
      </c>
      <c r="C2072" s="58" t="str">
        <f>TEXT(Table1[[#This Row],[CALL DATE]], "mmm yyy")</f>
        <v>Aug 2024</v>
      </c>
      <c r="D2072" s="59">
        <v>0.58333333333333337</v>
      </c>
      <c r="E2072" s="59">
        <v>0.58680555555555558</v>
      </c>
      <c r="F2072" s="130">
        <f>Table1[[#This Row],[CALL 
ATTENDED 
TIME]]-Table1[[#This Row],[CALL RECEIVED TIME]]</f>
        <v>3.4722222222222099E-3</v>
      </c>
      <c r="G2072" s="64" t="s">
        <v>3638</v>
      </c>
      <c r="H2072" s="61" t="s">
        <v>212</v>
      </c>
      <c r="I2072" s="61" t="s">
        <v>213</v>
      </c>
      <c r="J2072" s="61" t="s">
        <v>443</v>
      </c>
      <c r="K2072" s="2" t="s">
        <v>111</v>
      </c>
      <c r="L2072" s="62" t="s">
        <v>1786</v>
      </c>
      <c r="M2072" s="62" t="s">
        <v>716</v>
      </c>
      <c r="N2072" s="63" t="s">
        <v>41</v>
      </c>
      <c r="O2072" s="63" t="s">
        <v>41</v>
      </c>
      <c r="P2072" s="58">
        <v>45525</v>
      </c>
      <c r="Q2072" s="58" t="str">
        <f>TEXT(Table1[[#This Row],[END DATE ]], "MMMM YYYY")</f>
        <v>August 2024</v>
      </c>
      <c r="R2072" s="59">
        <v>0.59722222222222221</v>
      </c>
      <c r="S2072" s="6">
        <f t="shared" si="99"/>
        <v>45525.583333333336</v>
      </c>
      <c r="T2072" s="6">
        <f t="shared" si="100"/>
        <v>45525.597222222219</v>
      </c>
      <c r="U2072" s="92">
        <f t="shared" si="101"/>
        <v>1.3888888883229811E-2</v>
      </c>
      <c r="V2072" s="2" t="s">
        <v>25</v>
      </c>
      <c r="W2072" s="2" t="s">
        <v>42</v>
      </c>
    </row>
    <row r="2073" spans="1:23" ht="18" customHeight="1" x14ac:dyDescent="0.25">
      <c r="A2073" s="107">
        <v>2073</v>
      </c>
      <c r="B2073" s="3">
        <v>45525</v>
      </c>
      <c r="C2073" s="3" t="str">
        <f>TEXT(Table1[[#This Row],[CALL DATE]], "mmm yyy")</f>
        <v>Aug 2024</v>
      </c>
      <c r="D2073" s="4">
        <v>0.4236111111111111</v>
      </c>
      <c r="E2073" s="4">
        <v>0.42708333333333331</v>
      </c>
      <c r="F2073" s="130">
        <f>Table1[[#This Row],[CALL 
ATTENDED 
TIME]]-Table1[[#This Row],[CALL RECEIVED TIME]]</f>
        <v>3.4722222222222099E-3</v>
      </c>
      <c r="G2073" s="17" t="s">
        <v>3379</v>
      </c>
      <c r="H2073" s="5" t="s">
        <v>1591</v>
      </c>
      <c r="I2073" s="5" t="s">
        <v>1592</v>
      </c>
      <c r="J2073" s="2" t="s">
        <v>38</v>
      </c>
      <c r="K2073" s="34" t="s">
        <v>721</v>
      </c>
      <c r="L2073" s="18" t="s">
        <v>1787</v>
      </c>
      <c r="M2073" s="18" t="s">
        <v>1788</v>
      </c>
      <c r="N2073" s="63" t="s">
        <v>41</v>
      </c>
      <c r="O2073" s="2" t="s">
        <v>41</v>
      </c>
      <c r="P2073" s="3">
        <v>45525</v>
      </c>
      <c r="Q2073" s="3" t="str">
        <f>TEXT(Table1[[#This Row],[END DATE ]], "MMMM YYYY")</f>
        <v>August 2024</v>
      </c>
      <c r="R2073" s="21">
        <v>0.44791666666666669</v>
      </c>
      <c r="S2073" s="6">
        <f t="shared" si="99"/>
        <v>45525.423611111109</v>
      </c>
      <c r="T2073" s="6">
        <f t="shared" si="100"/>
        <v>45525.447916666664</v>
      </c>
      <c r="U2073" s="92">
        <f t="shared" si="101"/>
        <v>2.4305555554747116E-2</v>
      </c>
      <c r="V2073" s="2" t="s">
        <v>25</v>
      </c>
      <c r="W2073" s="10" t="s">
        <v>26</v>
      </c>
    </row>
    <row r="2074" spans="1:23" ht="18" customHeight="1" x14ac:dyDescent="0.25">
      <c r="A2074" s="107">
        <v>2074</v>
      </c>
      <c r="B2074" s="3">
        <v>45526</v>
      </c>
      <c r="C2074" s="3" t="str">
        <f>TEXT(Table1[[#This Row],[CALL DATE]], "mmm yyy")</f>
        <v>Aug 2024</v>
      </c>
      <c r="D2074" s="4">
        <v>0.41666666666666669</v>
      </c>
      <c r="E2074" s="4">
        <v>0.4236111111111111</v>
      </c>
      <c r="F2074" s="130">
        <f>Table1[[#This Row],[CALL 
ATTENDED 
TIME]]-Table1[[#This Row],[CALL RECEIVED TIME]]</f>
        <v>6.9444444444444198E-3</v>
      </c>
      <c r="G2074" s="17" t="s">
        <v>165</v>
      </c>
      <c r="H2074" s="5" t="s">
        <v>43</v>
      </c>
      <c r="I2074" s="5" t="s">
        <v>319</v>
      </c>
      <c r="J2074" s="5" t="s">
        <v>77</v>
      </c>
      <c r="K2074" s="5" t="s">
        <v>1608</v>
      </c>
      <c r="L2074" s="18" t="s">
        <v>344</v>
      </c>
      <c r="M2074" s="18" t="s">
        <v>1789</v>
      </c>
      <c r="N2074" s="2" t="s">
        <v>3326</v>
      </c>
      <c r="O2074" s="2" t="s">
        <v>41</v>
      </c>
      <c r="P2074" s="3">
        <v>45526</v>
      </c>
      <c r="Q2074" s="3" t="str">
        <f>TEXT(Table1[[#This Row],[END DATE ]], "MMMM YYYY")</f>
        <v>August 2024</v>
      </c>
      <c r="R2074" s="4">
        <v>0.42708333333333331</v>
      </c>
      <c r="S2074" s="6">
        <f t="shared" si="99"/>
        <v>45526.416666666664</v>
      </c>
      <c r="T2074" s="6">
        <f t="shared" si="100"/>
        <v>45526.427083333336</v>
      </c>
      <c r="U2074" s="92">
        <f t="shared" si="101"/>
        <v>1.0416666671517305E-2</v>
      </c>
      <c r="V2074" s="2" t="s">
        <v>25</v>
      </c>
      <c r="W2074" s="10" t="s">
        <v>26</v>
      </c>
    </row>
    <row r="2075" spans="1:23" ht="18" customHeight="1" x14ac:dyDescent="0.25">
      <c r="A2075" s="107">
        <v>2075</v>
      </c>
      <c r="B2075" s="3">
        <v>45526</v>
      </c>
      <c r="C2075" s="3" t="str">
        <f>TEXT(Table1[[#This Row],[CALL DATE]], "mmm yyy")</f>
        <v>Aug 2024</v>
      </c>
      <c r="D2075" s="4">
        <v>0.46875</v>
      </c>
      <c r="E2075" s="4">
        <v>0.47222222222222227</v>
      </c>
      <c r="F2075" s="130">
        <f>Table1[[#This Row],[CALL 
ATTENDED 
TIME]]-Table1[[#This Row],[CALL RECEIVED TIME]]</f>
        <v>3.4722222222222654E-3</v>
      </c>
      <c r="G2075" s="18" t="s">
        <v>18</v>
      </c>
      <c r="H2075" s="2" t="s">
        <v>19</v>
      </c>
      <c r="I2075" s="2" t="s">
        <v>20</v>
      </c>
      <c r="J2075" s="5" t="s">
        <v>77</v>
      </c>
      <c r="K2075" s="5" t="s">
        <v>45</v>
      </c>
      <c r="L2075" s="17" t="s">
        <v>22</v>
      </c>
      <c r="M2075" s="17" t="s">
        <v>280</v>
      </c>
      <c r="N2075" s="63" t="s">
        <v>41</v>
      </c>
      <c r="O2075" s="2" t="s">
        <v>41</v>
      </c>
      <c r="P2075" s="3">
        <v>45526</v>
      </c>
      <c r="Q2075" s="3" t="str">
        <f>TEXT(Table1[[#This Row],[END DATE ]], "MMMM YYYY")</f>
        <v>August 2024</v>
      </c>
      <c r="R2075" s="4">
        <v>0.47916666666666669</v>
      </c>
      <c r="S2075" s="6">
        <f t="shared" si="99"/>
        <v>45526.46875</v>
      </c>
      <c r="T2075" s="6">
        <f t="shared" si="100"/>
        <v>45526.479166666664</v>
      </c>
      <c r="U2075" s="92">
        <f t="shared" si="101"/>
        <v>1.0416666664241347E-2</v>
      </c>
      <c r="V2075" s="2" t="s">
        <v>25</v>
      </c>
      <c r="W2075" s="10" t="s">
        <v>26</v>
      </c>
    </row>
    <row r="2076" spans="1:23" ht="18" customHeight="1" x14ac:dyDescent="0.25">
      <c r="A2076" s="107">
        <v>2076</v>
      </c>
      <c r="B2076" s="3">
        <v>45526</v>
      </c>
      <c r="C2076" s="3" t="str">
        <f>TEXT(Table1[[#This Row],[CALL DATE]], "mmm yyy")</f>
        <v>Aug 2024</v>
      </c>
      <c r="D2076" s="4">
        <v>0.63888888888888895</v>
      </c>
      <c r="E2076" s="4">
        <v>0.64583333333333337</v>
      </c>
      <c r="F2076" s="130">
        <f>Table1[[#This Row],[CALL 
ATTENDED 
TIME]]-Table1[[#This Row],[CALL RECEIVED TIME]]</f>
        <v>6.9444444444444198E-3</v>
      </c>
      <c r="G2076" s="25" t="s">
        <v>3675</v>
      </c>
      <c r="H2076" s="5" t="s">
        <v>43</v>
      </c>
      <c r="I2076" s="5" t="s">
        <v>65</v>
      </c>
      <c r="J2076" s="5" t="s">
        <v>54</v>
      </c>
      <c r="K2076" s="2" t="s">
        <v>111</v>
      </c>
      <c r="L2076" s="18" t="s">
        <v>1641</v>
      </c>
      <c r="M2076" s="18" t="s">
        <v>1642</v>
      </c>
      <c r="N2076" s="63" t="s">
        <v>41</v>
      </c>
      <c r="O2076" s="2" t="s">
        <v>41</v>
      </c>
      <c r="P2076" s="3">
        <v>45526</v>
      </c>
      <c r="Q2076" s="3" t="str">
        <f>TEXT(Table1[[#This Row],[END DATE ]], "MMMM YYYY")</f>
        <v>August 2024</v>
      </c>
      <c r="R2076" s="4">
        <v>0.66319444444444442</v>
      </c>
      <c r="S2076" s="6">
        <f t="shared" si="99"/>
        <v>45526.638888888891</v>
      </c>
      <c r="T2076" s="6">
        <f t="shared" si="100"/>
        <v>45526.663194444445</v>
      </c>
      <c r="U2076" s="92">
        <f t="shared" si="101"/>
        <v>2.4305555554747116E-2</v>
      </c>
      <c r="V2076" s="2" t="s">
        <v>25</v>
      </c>
      <c r="W2076" s="10" t="s">
        <v>26</v>
      </c>
    </row>
    <row r="2077" spans="1:23" ht="18" customHeight="1" x14ac:dyDescent="0.25">
      <c r="A2077" s="107">
        <v>2077</v>
      </c>
      <c r="B2077" s="3">
        <v>45526</v>
      </c>
      <c r="C2077" s="3" t="str">
        <f>TEXT(Table1[[#This Row],[CALL DATE]], "mmm yyy")</f>
        <v>Aug 2024</v>
      </c>
      <c r="D2077" s="4">
        <v>0.46527777777777773</v>
      </c>
      <c r="E2077" s="4">
        <v>0.46875</v>
      </c>
      <c r="F2077" s="130">
        <f>Table1[[#This Row],[CALL 
ATTENDED 
TIME]]-Table1[[#This Row],[CALL RECEIVED TIME]]</f>
        <v>3.4722222222222654E-3</v>
      </c>
      <c r="G2077" s="25" t="s">
        <v>3675</v>
      </c>
      <c r="H2077" s="5" t="s">
        <v>43</v>
      </c>
      <c r="I2077" s="5" t="s">
        <v>136</v>
      </c>
      <c r="J2077" s="5" t="s">
        <v>38</v>
      </c>
      <c r="K2077" s="2" t="s">
        <v>55</v>
      </c>
      <c r="L2077" s="18" t="s">
        <v>1790</v>
      </c>
      <c r="M2077" s="18" t="s">
        <v>1791</v>
      </c>
      <c r="N2077" s="2" t="s">
        <v>1792</v>
      </c>
      <c r="O2077" s="2" t="s">
        <v>41</v>
      </c>
      <c r="P2077" s="3">
        <v>45526</v>
      </c>
      <c r="Q2077" s="3" t="str">
        <f>TEXT(Table1[[#This Row],[END DATE ]], "MMMM YYYY")</f>
        <v>August 2024</v>
      </c>
      <c r="R2077" s="4">
        <v>0.70833333333333337</v>
      </c>
      <c r="S2077" s="6">
        <f t="shared" si="99"/>
        <v>45526.465277777781</v>
      </c>
      <c r="T2077" s="6">
        <f t="shared" si="100"/>
        <v>45526.708333333336</v>
      </c>
      <c r="U2077" s="92">
        <f t="shared" si="101"/>
        <v>0.24305555555474712</v>
      </c>
      <c r="V2077" s="2" t="s">
        <v>25</v>
      </c>
      <c r="W2077" s="10" t="s">
        <v>26</v>
      </c>
    </row>
    <row r="2078" spans="1:23" ht="18" customHeight="1" x14ac:dyDescent="0.25">
      <c r="A2078" s="107">
        <v>2078</v>
      </c>
      <c r="B2078" s="3">
        <v>45527</v>
      </c>
      <c r="C2078" s="3" t="str">
        <f>TEXT(Table1[[#This Row],[CALL DATE]], "mmm yyy")</f>
        <v>Aug 2024</v>
      </c>
      <c r="D2078" s="4">
        <v>0.6875</v>
      </c>
      <c r="E2078" s="4">
        <v>0.69027777777777799</v>
      </c>
      <c r="F2078" s="130">
        <f>Table1[[#This Row],[CALL 
ATTENDED 
TIME]]-Table1[[#This Row],[CALL RECEIVED TIME]]</f>
        <v>2.77777777777799E-3</v>
      </c>
      <c r="G2078" s="17" t="s">
        <v>1793</v>
      </c>
      <c r="H2078" s="5" t="s">
        <v>43</v>
      </c>
      <c r="I2078" s="5" t="s">
        <v>1794</v>
      </c>
      <c r="J2078" s="5" t="s">
        <v>21</v>
      </c>
      <c r="K2078" s="5" t="s">
        <v>1608</v>
      </c>
      <c r="L2078" s="18" t="s">
        <v>1795</v>
      </c>
      <c r="M2078" s="18" t="s">
        <v>1796</v>
      </c>
      <c r="N2078" s="63" t="s">
        <v>41</v>
      </c>
      <c r="O2078" s="2" t="s">
        <v>41</v>
      </c>
      <c r="P2078" s="3">
        <v>45527</v>
      </c>
      <c r="Q2078" s="3" t="str">
        <f>TEXT(Table1[[#This Row],[END DATE ]], "MMMM YYYY")</f>
        <v>August 2024</v>
      </c>
      <c r="R2078" s="4">
        <v>0.70833333333333304</v>
      </c>
      <c r="S2078" s="6">
        <f t="shared" si="99"/>
        <v>45527.6875</v>
      </c>
      <c r="T2078" s="6">
        <f t="shared" si="100"/>
        <v>45527.708333333336</v>
      </c>
      <c r="U2078" s="92">
        <f t="shared" si="101"/>
        <v>2.0833333335758653E-2</v>
      </c>
      <c r="V2078" s="2" t="s">
        <v>25</v>
      </c>
      <c r="W2078" s="10" t="s">
        <v>26</v>
      </c>
    </row>
    <row r="2079" spans="1:23" ht="18" customHeight="1" x14ac:dyDescent="0.25">
      <c r="A2079" s="107">
        <v>2079</v>
      </c>
      <c r="B2079" s="58">
        <v>45527</v>
      </c>
      <c r="C2079" s="58" t="str">
        <f>TEXT(Table1[[#This Row],[CALL DATE]], "mmm yyy")</f>
        <v>Aug 2024</v>
      </c>
      <c r="D2079" s="59">
        <v>0.45833333333333331</v>
      </c>
      <c r="E2079" s="59">
        <v>0.45833333333333331</v>
      </c>
      <c r="F2079" s="130">
        <f>Table1[[#This Row],[CALL 
ATTENDED 
TIME]]-Table1[[#This Row],[CALL RECEIVED TIME]]</f>
        <v>0</v>
      </c>
      <c r="G2079" s="64" t="s">
        <v>3654</v>
      </c>
      <c r="H2079" s="61" t="s">
        <v>27</v>
      </c>
      <c r="I2079" s="61" t="s">
        <v>273</v>
      </c>
      <c r="J2079" s="61" t="s">
        <v>443</v>
      </c>
      <c r="K2079" s="5" t="s">
        <v>1608</v>
      </c>
      <c r="L2079" s="62" t="s">
        <v>1797</v>
      </c>
      <c r="M2079" s="62" t="s">
        <v>1798</v>
      </c>
      <c r="N2079" s="63" t="s">
        <v>3577</v>
      </c>
      <c r="O2079" s="2" t="s">
        <v>41</v>
      </c>
      <c r="P2079" s="58">
        <v>45527</v>
      </c>
      <c r="Q2079" s="58" t="str">
        <f>TEXT(Table1[[#This Row],[END DATE ]], "MMMM YYYY")</f>
        <v>August 2024</v>
      </c>
      <c r="R2079" s="59">
        <v>0.46527777777777773</v>
      </c>
      <c r="S2079" s="6">
        <f t="shared" si="99"/>
        <v>45527.458333333336</v>
      </c>
      <c r="T2079" s="6">
        <f t="shared" si="100"/>
        <v>45527.465277777781</v>
      </c>
      <c r="U2079" s="92">
        <f t="shared" si="101"/>
        <v>6.9444444452528842E-3</v>
      </c>
      <c r="V2079" s="2" t="s">
        <v>25</v>
      </c>
      <c r="W2079" s="10" t="s">
        <v>26</v>
      </c>
    </row>
    <row r="2080" spans="1:23" ht="18" customHeight="1" x14ac:dyDescent="0.25">
      <c r="A2080" s="107">
        <v>2080</v>
      </c>
      <c r="B2080" s="58">
        <v>45527</v>
      </c>
      <c r="C2080" s="58" t="str">
        <f>TEXT(Table1[[#This Row],[CALL DATE]], "mmm yyy")</f>
        <v>Aug 2024</v>
      </c>
      <c r="D2080" s="59">
        <v>0.66666666666666663</v>
      </c>
      <c r="E2080" s="59">
        <v>0.67361111111111116</v>
      </c>
      <c r="F2080" s="130">
        <f>Table1[[#This Row],[CALL 
ATTENDED 
TIME]]-Table1[[#This Row],[CALL RECEIVED TIME]]</f>
        <v>6.9444444444445308E-3</v>
      </c>
      <c r="G2080" s="24" t="s">
        <v>3494</v>
      </c>
      <c r="H2080" s="60" t="s">
        <v>32</v>
      </c>
      <c r="I2080" s="60" t="s">
        <v>31</v>
      </c>
      <c r="J2080" s="61" t="s">
        <v>443</v>
      </c>
      <c r="K2080" s="5" t="s">
        <v>1608</v>
      </c>
      <c r="L2080" s="62" t="s">
        <v>1799</v>
      </c>
      <c r="M2080" s="62" t="s">
        <v>716</v>
      </c>
      <c r="N2080" s="63" t="s">
        <v>41</v>
      </c>
      <c r="O2080" s="2" t="s">
        <v>41</v>
      </c>
      <c r="P2080" s="58">
        <v>45527</v>
      </c>
      <c r="Q2080" s="58" t="str">
        <f>TEXT(Table1[[#This Row],[END DATE ]], "MMMM YYYY")</f>
        <v>August 2024</v>
      </c>
      <c r="R2080" s="59">
        <v>0.67361111111111116</v>
      </c>
      <c r="S2080" s="6">
        <f t="shared" si="99"/>
        <v>45527.666666666664</v>
      </c>
      <c r="T2080" s="6">
        <f t="shared" si="100"/>
        <v>45527.673611111109</v>
      </c>
      <c r="U2080" s="92">
        <f t="shared" si="101"/>
        <v>6.9444444452528842E-3</v>
      </c>
      <c r="V2080" s="2" t="s">
        <v>25</v>
      </c>
      <c r="W2080" s="10" t="s">
        <v>26</v>
      </c>
    </row>
    <row r="2081" spans="1:23" ht="18" customHeight="1" x14ac:dyDescent="0.25">
      <c r="A2081" s="107">
        <v>2081</v>
      </c>
      <c r="B2081" s="3">
        <v>45527</v>
      </c>
      <c r="C2081" s="3" t="str">
        <f>TEXT(Table1[[#This Row],[CALL DATE]], "mmm yyy")</f>
        <v>Aug 2024</v>
      </c>
      <c r="D2081" s="4">
        <v>0.4201388888888889</v>
      </c>
      <c r="E2081" s="4">
        <v>0.4236111111111111</v>
      </c>
      <c r="F2081" s="130">
        <f>Table1[[#This Row],[CALL 
ATTENDED 
TIME]]-Table1[[#This Row],[CALL RECEIVED TIME]]</f>
        <v>3.4722222222222099E-3</v>
      </c>
      <c r="G2081" s="17" t="s">
        <v>1800</v>
      </c>
      <c r="H2081" s="5" t="s">
        <v>286</v>
      </c>
      <c r="I2081" s="5" t="s">
        <v>1801</v>
      </c>
      <c r="J2081" s="5" t="s">
        <v>38</v>
      </c>
      <c r="K2081" s="2" t="s">
        <v>55</v>
      </c>
      <c r="L2081" s="18" t="s">
        <v>33</v>
      </c>
      <c r="M2081" s="18" t="s">
        <v>1802</v>
      </c>
      <c r="N2081" s="63" t="s">
        <v>41</v>
      </c>
      <c r="O2081" s="2" t="s">
        <v>41</v>
      </c>
      <c r="P2081" s="3">
        <v>45527</v>
      </c>
      <c r="Q2081" s="3" t="str">
        <f>TEXT(Table1[[#This Row],[END DATE ]], "MMMM YYYY")</f>
        <v>August 2024</v>
      </c>
      <c r="R2081" s="4">
        <v>0.4375</v>
      </c>
      <c r="S2081" s="6">
        <f t="shared" si="99"/>
        <v>45527.420138888891</v>
      </c>
      <c r="T2081" s="6">
        <f t="shared" si="100"/>
        <v>45527.4375</v>
      </c>
      <c r="U2081" s="92">
        <f t="shared" si="101"/>
        <v>1.7361111109494232E-2</v>
      </c>
      <c r="V2081" s="2" t="s">
        <v>25</v>
      </c>
      <c r="W2081" s="10" t="s">
        <v>26</v>
      </c>
    </row>
    <row r="2082" spans="1:23" ht="18" customHeight="1" x14ac:dyDescent="0.25">
      <c r="A2082" s="107">
        <v>2082</v>
      </c>
      <c r="B2082" s="3">
        <v>45528</v>
      </c>
      <c r="C2082" s="3" t="str">
        <f>TEXT(Table1[[#This Row],[CALL DATE]], "mmm yyy")</f>
        <v>Aug 2024</v>
      </c>
      <c r="D2082" s="4">
        <v>0.58333333333333337</v>
      </c>
      <c r="E2082" s="4">
        <v>0.59027777777777779</v>
      </c>
      <c r="F2082" s="130">
        <f>Table1[[#This Row],[CALL 
ATTENDED 
TIME]]-Table1[[#This Row],[CALL RECEIVED TIME]]</f>
        <v>6.9444444444444198E-3</v>
      </c>
      <c r="G2082" s="18" t="s">
        <v>120</v>
      </c>
      <c r="H2082" s="2" t="s">
        <v>121</v>
      </c>
      <c r="I2082" s="2" t="s">
        <v>1236</v>
      </c>
      <c r="J2082" s="5" t="s">
        <v>77</v>
      </c>
      <c r="K2082" s="5" t="s">
        <v>45</v>
      </c>
      <c r="L2082" s="18" t="s">
        <v>1803</v>
      </c>
      <c r="M2082" s="18" t="s">
        <v>1804</v>
      </c>
      <c r="N2082" s="63" t="s">
        <v>41</v>
      </c>
      <c r="O2082" s="2" t="s">
        <v>41</v>
      </c>
      <c r="P2082" s="3">
        <v>45528</v>
      </c>
      <c r="Q2082" s="3" t="str">
        <f>TEXT(Table1[[#This Row],[END DATE ]], "MMMM YYYY")</f>
        <v>August 2024</v>
      </c>
      <c r="R2082" s="4">
        <v>0.59722222222222221</v>
      </c>
      <c r="S2082" s="6">
        <f t="shared" si="99"/>
        <v>45528.583333333336</v>
      </c>
      <c r="T2082" s="6">
        <f t="shared" si="100"/>
        <v>45528.597222222219</v>
      </c>
      <c r="U2082" s="92">
        <f t="shared" si="101"/>
        <v>1.3888888883229811E-2</v>
      </c>
      <c r="V2082" s="2" t="s">
        <v>25</v>
      </c>
      <c r="W2082" s="10" t="s">
        <v>26</v>
      </c>
    </row>
    <row r="2083" spans="1:23" ht="18" customHeight="1" x14ac:dyDescent="0.25">
      <c r="A2083" s="107">
        <v>2083</v>
      </c>
      <c r="B2083" s="3">
        <v>45528</v>
      </c>
      <c r="C2083" s="3" t="str">
        <f>TEXT(Table1[[#This Row],[CALL DATE]], "mmm yyy")</f>
        <v>Aug 2024</v>
      </c>
      <c r="D2083" s="4">
        <v>0.5625</v>
      </c>
      <c r="E2083" s="4">
        <v>0.56944444444444442</v>
      </c>
      <c r="F2083" s="130">
        <f>Table1[[#This Row],[CALL 
ATTENDED 
TIME]]-Table1[[#This Row],[CALL RECEIVED TIME]]</f>
        <v>6.9444444444444198E-3</v>
      </c>
      <c r="G2083" s="18" t="s">
        <v>1388</v>
      </c>
      <c r="H2083" s="2" t="s">
        <v>876</v>
      </c>
      <c r="I2083" s="2" t="s">
        <v>1805</v>
      </c>
      <c r="J2083" s="5" t="s">
        <v>77</v>
      </c>
      <c r="K2083" s="5" t="s">
        <v>1608</v>
      </c>
      <c r="L2083" s="18" t="s">
        <v>22</v>
      </c>
      <c r="M2083" s="18" t="s">
        <v>1806</v>
      </c>
      <c r="N2083" s="63" t="s">
        <v>41</v>
      </c>
      <c r="O2083" s="2" t="s">
        <v>41</v>
      </c>
      <c r="P2083" s="3">
        <v>45528</v>
      </c>
      <c r="Q2083" s="3" t="str">
        <f>TEXT(Table1[[#This Row],[END DATE ]], "MMMM YYYY")</f>
        <v>August 2024</v>
      </c>
      <c r="R2083" s="4">
        <v>0.57638888888888895</v>
      </c>
      <c r="S2083" s="6">
        <f t="shared" si="99"/>
        <v>45528.5625</v>
      </c>
      <c r="T2083" s="6">
        <f t="shared" si="100"/>
        <v>45528.576388888891</v>
      </c>
      <c r="U2083" s="92">
        <f t="shared" si="101"/>
        <v>1.3888888890505768E-2</v>
      </c>
      <c r="V2083" s="2" t="s">
        <v>25</v>
      </c>
      <c r="W2083" s="10" t="s">
        <v>26</v>
      </c>
    </row>
    <row r="2084" spans="1:23" ht="18" customHeight="1" x14ac:dyDescent="0.25">
      <c r="A2084" s="107">
        <v>2084</v>
      </c>
      <c r="B2084" s="3">
        <v>45528</v>
      </c>
      <c r="C2084" s="3" t="str">
        <f>TEXT(Table1[[#This Row],[CALL DATE]], "mmm yyy")</f>
        <v>Aug 2024</v>
      </c>
      <c r="D2084" s="4">
        <v>4.1666666666666664E-2</v>
      </c>
      <c r="E2084" s="4">
        <v>4.5833333333333337E-2</v>
      </c>
      <c r="F2084" s="130">
        <f>Table1[[#This Row],[CALL 
ATTENDED 
TIME]]-Table1[[#This Row],[CALL RECEIVED TIME]]</f>
        <v>4.1666666666666727E-3</v>
      </c>
      <c r="G2084" s="17" t="s">
        <v>3646</v>
      </c>
      <c r="H2084" s="2" t="s">
        <v>128</v>
      </c>
      <c r="I2084" s="2" t="s">
        <v>808</v>
      </c>
      <c r="J2084" s="5" t="s">
        <v>77</v>
      </c>
      <c r="K2084" s="5" t="s">
        <v>45</v>
      </c>
      <c r="L2084" s="18" t="s">
        <v>1807</v>
      </c>
      <c r="M2084" s="18" t="s">
        <v>1808</v>
      </c>
      <c r="N2084" s="2" t="s">
        <v>41</v>
      </c>
      <c r="O2084" s="2" t="s">
        <v>41</v>
      </c>
      <c r="P2084" s="3">
        <v>45528</v>
      </c>
      <c r="Q2084" s="3" t="str">
        <f>TEXT(Table1[[#This Row],[END DATE ]], "MMMM YYYY")</f>
        <v>August 2024</v>
      </c>
      <c r="R2084" s="4">
        <v>5.2083333333333336E-2</v>
      </c>
      <c r="S2084" s="6">
        <f t="shared" si="99"/>
        <v>45528.041666666664</v>
      </c>
      <c r="T2084" s="6">
        <f t="shared" si="100"/>
        <v>45528.052083333336</v>
      </c>
      <c r="U2084" s="92">
        <f t="shared" si="101"/>
        <v>1.0416666671517305E-2</v>
      </c>
      <c r="V2084" s="2" t="s">
        <v>25</v>
      </c>
      <c r="W2084" s="10" t="s">
        <v>42</v>
      </c>
    </row>
    <row r="2085" spans="1:23" ht="18" customHeight="1" x14ac:dyDescent="0.25">
      <c r="A2085" s="107">
        <v>2085</v>
      </c>
      <c r="B2085" s="3">
        <v>45528</v>
      </c>
      <c r="C2085" s="3" t="str">
        <f>TEXT(Table1[[#This Row],[CALL DATE]], "mmm yyy")</f>
        <v>Aug 2024</v>
      </c>
      <c r="D2085" s="4">
        <v>0.58333333333333337</v>
      </c>
      <c r="E2085" s="4">
        <v>0.59027777777777779</v>
      </c>
      <c r="F2085" s="130">
        <f>Table1[[#This Row],[CALL 
ATTENDED 
TIME]]-Table1[[#This Row],[CALL RECEIVED TIME]]</f>
        <v>6.9444444444444198E-3</v>
      </c>
      <c r="G2085" s="17" t="s">
        <v>3676</v>
      </c>
      <c r="H2085" s="5" t="s">
        <v>43</v>
      </c>
      <c r="I2085" s="5" t="s">
        <v>205</v>
      </c>
      <c r="J2085" s="5" t="s">
        <v>77</v>
      </c>
      <c r="K2085" s="2" t="s">
        <v>162</v>
      </c>
      <c r="L2085" s="18" t="s">
        <v>1782</v>
      </c>
      <c r="M2085" s="18" t="s">
        <v>1783</v>
      </c>
      <c r="N2085" s="63" t="s">
        <v>41</v>
      </c>
      <c r="O2085" s="2" t="s">
        <v>41</v>
      </c>
      <c r="P2085" s="3">
        <v>45528</v>
      </c>
      <c r="Q2085" s="3" t="str">
        <f>TEXT(Table1[[#This Row],[END DATE ]], "MMMM YYYY")</f>
        <v>August 2024</v>
      </c>
      <c r="R2085" s="4">
        <v>0.59722222222222221</v>
      </c>
      <c r="S2085" s="6">
        <f t="shared" si="99"/>
        <v>45528.583333333336</v>
      </c>
      <c r="T2085" s="6">
        <f t="shared" si="100"/>
        <v>45528.597222222219</v>
      </c>
      <c r="U2085" s="92">
        <f t="shared" si="101"/>
        <v>1.3888888883229811E-2</v>
      </c>
      <c r="V2085" s="2" t="s">
        <v>25</v>
      </c>
      <c r="W2085" s="10" t="s">
        <v>26</v>
      </c>
    </row>
    <row r="2086" spans="1:23" ht="18" customHeight="1" x14ac:dyDescent="0.25">
      <c r="A2086" s="107">
        <v>2086</v>
      </c>
      <c r="B2086" s="58">
        <v>45528</v>
      </c>
      <c r="C2086" s="58" t="str">
        <f>TEXT(Table1[[#This Row],[CALL DATE]], "mmm yyy")</f>
        <v>Aug 2024</v>
      </c>
      <c r="D2086" s="59">
        <v>0.79166666666666663</v>
      </c>
      <c r="E2086" s="59">
        <v>0.79861111111111116</v>
      </c>
      <c r="F2086" s="130">
        <f>Table1[[#This Row],[CALL 
ATTENDED 
TIME]]-Table1[[#This Row],[CALL RECEIVED TIME]]</f>
        <v>6.9444444444445308E-3</v>
      </c>
      <c r="G2086" s="64" t="s">
        <v>3654</v>
      </c>
      <c r="H2086" s="61" t="s">
        <v>132</v>
      </c>
      <c r="I2086" s="61" t="s">
        <v>133</v>
      </c>
      <c r="J2086" s="61" t="s">
        <v>443</v>
      </c>
      <c r="K2086" s="2" t="s">
        <v>162</v>
      </c>
      <c r="L2086" s="62" t="s">
        <v>1809</v>
      </c>
      <c r="M2086" s="62" t="s">
        <v>716</v>
      </c>
      <c r="N2086" s="63" t="s">
        <v>41</v>
      </c>
      <c r="O2086" s="2" t="s">
        <v>41</v>
      </c>
      <c r="P2086" s="58">
        <v>45528</v>
      </c>
      <c r="Q2086" s="58" t="str">
        <f>TEXT(Table1[[#This Row],[END DATE ]], "MMMM YYYY")</f>
        <v>August 2024</v>
      </c>
      <c r="R2086" s="59">
        <v>0.79861111111111116</v>
      </c>
      <c r="S2086" s="6">
        <f t="shared" si="99"/>
        <v>45528.791666666664</v>
      </c>
      <c r="T2086" s="6">
        <f t="shared" si="100"/>
        <v>45528.798611111109</v>
      </c>
      <c r="U2086" s="92">
        <f t="shared" si="101"/>
        <v>6.9444444452528842E-3</v>
      </c>
      <c r="V2086" s="2" t="s">
        <v>25</v>
      </c>
      <c r="W2086" s="10" t="s">
        <v>26</v>
      </c>
    </row>
    <row r="2087" spans="1:23" ht="18" customHeight="1" x14ac:dyDescent="0.25">
      <c r="A2087" s="107">
        <v>2087</v>
      </c>
      <c r="B2087" s="3">
        <v>45528</v>
      </c>
      <c r="C2087" s="3" t="str">
        <f>TEXT(Table1[[#This Row],[CALL DATE]], "mmm yyy")</f>
        <v>Aug 2024</v>
      </c>
      <c r="D2087" s="4">
        <v>0.68055555555555547</v>
      </c>
      <c r="E2087" s="4">
        <v>0.69444444444444453</v>
      </c>
      <c r="F2087" s="130">
        <f>Table1[[#This Row],[CALL 
ATTENDED 
TIME]]-Table1[[#This Row],[CALL RECEIVED TIME]]</f>
        <v>1.3888888888889062E-2</v>
      </c>
      <c r="G2087" s="17" t="s">
        <v>3641</v>
      </c>
      <c r="H2087" s="5" t="s">
        <v>36</v>
      </c>
      <c r="I2087" s="5" t="s">
        <v>161</v>
      </c>
      <c r="J2087" s="5" t="s">
        <v>54</v>
      </c>
      <c r="K2087" s="2" t="s">
        <v>162</v>
      </c>
      <c r="L2087" s="18" t="s">
        <v>22</v>
      </c>
      <c r="M2087" s="18" t="s">
        <v>1647</v>
      </c>
      <c r="N2087" s="5" t="s">
        <v>41</v>
      </c>
      <c r="O2087" s="5" t="s">
        <v>41</v>
      </c>
      <c r="P2087" s="3">
        <v>45528</v>
      </c>
      <c r="Q2087" s="3" t="str">
        <f>TEXT(Table1[[#This Row],[END DATE ]], "MMMM YYYY")</f>
        <v>August 2024</v>
      </c>
      <c r="R2087" s="4">
        <v>0.70486111111111116</v>
      </c>
      <c r="S2087" s="6">
        <f t="shared" si="99"/>
        <v>45528.680555555555</v>
      </c>
      <c r="T2087" s="6">
        <f t="shared" si="100"/>
        <v>45528.704861111109</v>
      </c>
      <c r="U2087" s="92">
        <f t="shared" si="101"/>
        <v>2.4305555554747116E-2</v>
      </c>
      <c r="V2087" s="2" t="s">
        <v>25</v>
      </c>
      <c r="W2087" s="2" t="s">
        <v>42</v>
      </c>
    </row>
    <row r="2088" spans="1:23" ht="18" customHeight="1" x14ac:dyDescent="0.25">
      <c r="A2088" s="107">
        <v>2088</v>
      </c>
      <c r="B2088" s="3">
        <v>45528</v>
      </c>
      <c r="C2088" s="3" t="str">
        <f>TEXT(Table1[[#This Row],[CALL DATE]], "mmm yyy")</f>
        <v>Aug 2024</v>
      </c>
      <c r="D2088" s="4">
        <v>0.8125</v>
      </c>
      <c r="E2088" s="4">
        <v>0.81597222222222221</v>
      </c>
      <c r="F2088" s="130">
        <f>Table1[[#This Row],[CALL 
ATTENDED 
TIME]]-Table1[[#This Row],[CALL RECEIVED TIME]]</f>
        <v>3.4722222222222099E-3</v>
      </c>
      <c r="G2088" s="17" t="s">
        <v>3660</v>
      </c>
      <c r="H2088" s="5" t="s">
        <v>27</v>
      </c>
      <c r="I2088" s="5" t="s">
        <v>125</v>
      </c>
      <c r="J2088" s="14" t="s">
        <v>38</v>
      </c>
      <c r="K2088" s="2" t="s">
        <v>55</v>
      </c>
      <c r="L2088" s="18" t="s">
        <v>1810</v>
      </c>
      <c r="M2088" s="18" t="s">
        <v>1811</v>
      </c>
      <c r="N2088" s="2" t="s">
        <v>1812</v>
      </c>
      <c r="O2088" s="2" t="s">
        <v>41</v>
      </c>
      <c r="P2088" s="3">
        <v>45529</v>
      </c>
      <c r="Q2088" s="3" t="str">
        <f>TEXT(Table1[[#This Row],[END DATE ]], "MMMM YYYY")</f>
        <v>August 2024</v>
      </c>
      <c r="R2088" s="4">
        <v>0.31944444444444448</v>
      </c>
      <c r="S2088" s="6">
        <f t="shared" si="99"/>
        <v>45528.8125</v>
      </c>
      <c r="T2088" s="6">
        <f t="shared" si="100"/>
        <v>45529.319444444445</v>
      </c>
      <c r="U2088" s="92">
        <f t="shared" si="101"/>
        <v>0.50694444444525288</v>
      </c>
      <c r="V2088" s="2" t="s">
        <v>25</v>
      </c>
      <c r="W2088" s="10" t="s">
        <v>47</v>
      </c>
    </row>
    <row r="2089" spans="1:23" ht="18" customHeight="1" x14ac:dyDescent="0.25">
      <c r="A2089" s="107">
        <v>2089</v>
      </c>
      <c r="B2089" s="3">
        <v>45530</v>
      </c>
      <c r="C2089" s="3" t="str">
        <f>TEXT(Table1[[#This Row],[CALL DATE]], "mmm yyy")</f>
        <v>Aug 2024</v>
      </c>
      <c r="D2089" s="4">
        <v>0.35416666666666669</v>
      </c>
      <c r="E2089" s="4">
        <v>0.3576388888888889</v>
      </c>
      <c r="F2089" s="130">
        <f>Table1[[#This Row],[CALL 
ATTENDED 
TIME]]-Table1[[#This Row],[CALL RECEIVED TIME]]</f>
        <v>3.4722222222222099E-3</v>
      </c>
      <c r="G2089" s="17" t="s">
        <v>3651</v>
      </c>
      <c r="H2089" s="5" t="s">
        <v>43</v>
      </c>
      <c r="I2089" s="5" t="s">
        <v>44</v>
      </c>
      <c r="J2089" s="2" t="s">
        <v>171</v>
      </c>
      <c r="K2089" s="5" t="s">
        <v>45</v>
      </c>
      <c r="L2089" s="18" t="s">
        <v>845</v>
      </c>
      <c r="M2089" s="17" t="s">
        <v>1813</v>
      </c>
      <c r="N2089" s="2" t="s">
        <v>41</v>
      </c>
      <c r="O2089" s="5" t="s">
        <v>41</v>
      </c>
      <c r="P2089" s="3">
        <v>45530</v>
      </c>
      <c r="Q2089" s="3" t="str">
        <f>TEXT(Table1[[#This Row],[END DATE ]], "MMMM YYYY")</f>
        <v>August 2024</v>
      </c>
      <c r="R2089" s="4">
        <v>0.38194444444444442</v>
      </c>
      <c r="S2089" s="6">
        <f t="shared" si="99"/>
        <v>45530.354166666664</v>
      </c>
      <c r="T2089" s="6">
        <f t="shared" si="100"/>
        <v>45530.381944444445</v>
      </c>
      <c r="U2089" s="92">
        <f t="shared" si="101"/>
        <v>2.7777777781011537E-2</v>
      </c>
      <c r="V2089" s="2" t="s">
        <v>25</v>
      </c>
      <c r="W2089" s="2" t="s">
        <v>47</v>
      </c>
    </row>
    <row r="2090" spans="1:23" ht="18" customHeight="1" x14ac:dyDescent="0.25">
      <c r="A2090" s="107">
        <v>2090</v>
      </c>
      <c r="B2090" s="3">
        <v>45530</v>
      </c>
      <c r="C2090" s="3" t="str">
        <f>TEXT(Table1[[#This Row],[CALL DATE]], "mmm yyy")</f>
        <v>Aug 2024</v>
      </c>
      <c r="D2090" s="4">
        <v>0.51388888888888895</v>
      </c>
      <c r="E2090" s="4">
        <v>0.52777777777777779</v>
      </c>
      <c r="F2090" s="130">
        <f>Table1[[#This Row],[CALL 
ATTENDED 
TIME]]-Table1[[#This Row],[CALL RECEIVED TIME]]</f>
        <v>1.388888888888884E-2</v>
      </c>
      <c r="G2090" s="25" t="s">
        <v>3675</v>
      </c>
      <c r="H2090" s="2" t="s">
        <v>593</v>
      </c>
      <c r="I2090" s="2" t="s">
        <v>594</v>
      </c>
      <c r="J2090" s="5" t="s">
        <v>54</v>
      </c>
      <c r="K2090" s="5" t="s">
        <v>1608</v>
      </c>
      <c r="L2090" s="18" t="s">
        <v>1650</v>
      </c>
      <c r="M2090" s="18" t="s">
        <v>1651</v>
      </c>
      <c r="N2090" s="63" t="s">
        <v>41</v>
      </c>
      <c r="O2090" s="2" t="s">
        <v>41</v>
      </c>
      <c r="P2090" s="3">
        <v>45530</v>
      </c>
      <c r="Q2090" s="3" t="str">
        <f>TEXT(Table1[[#This Row],[END DATE ]], "MMMM YYYY")</f>
        <v>August 2024</v>
      </c>
      <c r="R2090" s="4">
        <v>0.53819444444444442</v>
      </c>
      <c r="S2090" s="6">
        <f t="shared" si="99"/>
        <v>45530.513888888891</v>
      </c>
      <c r="T2090" s="6">
        <f t="shared" si="100"/>
        <v>45530.538194444445</v>
      </c>
      <c r="U2090" s="92">
        <f t="shared" si="101"/>
        <v>2.4305555554747116E-2</v>
      </c>
      <c r="V2090" s="2" t="s">
        <v>25</v>
      </c>
      <c r="W2090" s="10" t="s">
        <v>26</v>
      </c>
    </row>
    <row r="2091" spans="1:23" ht="18" customHeight="1" x14ac:dyDescent="0.25">
      <c r="A2091" s="107">
        <v>2091</v>
      </c>
      <c r="B2091" s="58">
        <v>45531</v>
      </c>
      <c r="C2091" s="58" t="str">
        <f>TEXT(Table1[[#This Row],[CALL DATE]], "mmm yyy")</f>
        <v>Aug 2024</v>
      </c>
      <c r="D2091" s="59">
        <v>0.73611111111111116</v>
      </c>
      <c r="E2091" s="59">
        <v>0.74305555555555547</v>
      </c>
      <c r="F2091" s="130">
        <f>Table1[[#This Row],[CALL 
ATTENDED 
TIME]]-Table1[[#This Row],[CALL RECEIVED TIME]]</f>
        <v>6.9444444444443088E-3</v>
      </c>
      <c r="G2091" s="64" t="s">
        <v>3654</v>
      </c>
      <c r="H2091" s="61" t="s">
        <v>27</v>
      </c>
      <c r="I2091" s="61" t="s">
        <v>28</v>
      </c>
      <c r="J2091" s="61" t="s">
        <v>443</v>
      </c>
      <c r="K2091" s="2" t="s">
        <v>162</v>
      </c>
      <c r="L2091" s="62" t="s">
        <v>819</v>
      </c>
      <c r="M2091" s="62" t="s">
        <v>820</v>
      </c>
      <c r="N2091" s="63" t="s">
        <v>41</v>
      </c>
      <c r="O2091" s="2" t="s">
        <v>41</v>
      </c>
      <c r="P2091" s="58">
        <v>45531</v>
      </c>
      <c r="Q2091" s="58" t="str">
        <f>TEXT(Table1[[#This Row],[END DATE ]], "MMMM YYYY")</f>
        <v>August 2024</v>
      </c>
      <c r="R2091" s="59">
        <v>0.76388888888888884</v>
      </c>
      <c r="S2091" s="6">
        <f t="shared" si="99"/>
        <v>45531.736111111109</v>
      </c>
      <c r="T2091" s="6">
        <f t="shared" si="100"/>
        <v>45531.763888888891</v>
      </c>
      <c r="U2091" s="92">
        <f t="shared" si="101"/>
        <v>2.7777777781011537E-2</v>
      </c>
      <c r="V2091" s="2" t="s">
        <v>25</v>
      </c>
      <c r="W2091" s="10" t="s">
        <v>26</v>
      </c>
    </row>
    <row r="2092" spans="1:23" ht="18" customHeight="1" x14ac:dyDescent="0.25">
      <c r="A2092" s="107">
        <v>2092</v>
      </c>
      <c r="B2092" s="58">
        <v>45531</v>
      </c>
      <c r="C2092" s="58" t="str">
        <f>TEXT(Table1[[#This Row],[CALL DATE]], "mmm yyy")</f>
        <v>Aug 2024</v>
      </c>
      <c r="D2092" s="59">
        <v>0.97222222222222221</v>
      </c>
      <c r="E2092" s="59">
        <v>0.97916666666666663</v>
      </c>
      <c r="F2092" s="130">
        <f>Table1[[#This Row],[CALL 
ATTENDED 
TIME]]-Table1[[#This Row],[CALL RECEIVED TIME]]</f>
        <v>6.9444444444444198E-3</v>
      </c>
      <c r="G2092" s="24" t="s">
        <v>3494</v>
      </c>
      <c r="H2092" s="60" t="s">
        <v>32</v>
      </c>
      <c r="I2092" s="60" t="s">
        <v>31</v>
      </c>
      <c r="J2092" s="61" t="s">
        <v>443</v>
      </c>
      <c r="K2092" s="5" t="s">
        <v>1608</v>
      </c>
      <c r="L2092" s="62" t="s">
        <v>909</v>
      </c>
      <c r="M2092" s="62" t="s">
        <v>1814</v>
      </c>
      <c r="N2092" s="63" t="s">
        <v>159</v>
      </c>
      <c r="O2092" s="2" t="s">
        <v>41</v>
      </c>
      <c r="P2092" s="58">
        <v>45531</v>
      </c>
      <c r="Q2092" s="58" t="str">
        <f>TEXT(Table1[[#This Row],[END DATE ]], "MMMM YYYY")</f>
        <v>August 2024</v>
      </c>
      <c r="R2092" s="59">
        <v>0.97916666666666663</v>
      </c>
      <c r="S2092" s="6">
        <f t="shared" si="99"/>
        <v>45531.972222222219</v>
      </c>
      <c r="T2092" s="6">
        <f t="shared" si="100"/>
        <v>45531.979166666664</v>
      </c>
      <c r="U2092" s="92">
        <f t="shared" si="101"/>
        <v>6.9444444452528842E-3</v>
      </c>
      <c r="V2092" s="2" t="s">
        <v>25</v>
      </c>
      <c r="W2092" s="10" t="s">
        <v>26</v>
      </c>
    </row>
    <row r="2093" spans="1:23" ht="18" customHeight="1" x14ac:dyDescent="0.25">
      <c r="A2093" s="107">
        <v>2093</v>
      </c>
      <c r="B2093" s="3">
        <v>45532</v>
      </c>
      <c r="C2093" s="3" t="str">
        <f>TEXT(Table1[[#This Row],[CALL DATE]], "mmm yyy")</f>
        <v>Aug 2024</v>
      </c>
      <c r="D2093" s="4">
        <v>0.52083333333333337</v>
      </c>
      <c r="E2093" s="4">
        <v>0.53472222222222221</v>
      </c>
      <c r="F2093" s="130">
        <f>Table1[[#This Row],[CALL 
ATTENDED 
TIME]]-Table1[[#This Row],[CALL RECEIVED TIME]]</f>
        <v>1.388888888888884E-2</v>
      </c>
      <c r="G2093" s="17" t="s">
        <v>3626</v>
      </c>
      <c r="H2093" s="5" t="s">
        <v>128</v>
      </c>
      <c r="I2093" s="5" t="s">
        <v>392</v>
      </c>
      <c r="J2093" s="5" t="s">
        <v>54</v>
      </c>
      <c r="K2093" s="5" t="s">
        <v>1608</v>
      </c>
      <c r="L2093" s="18" t="s">
        <v>1663</v>
      </c>
      <c r="M2093" s="18" t="s">
        <v>1664</v>
      </c>
      <c r="N2093" s="5" t="s">
        <v>41</v>
      </c>
      <c r="O2093" s="5" t="s">
        <v>41</v>
      </c>
      <c r="P2093" s="3">
        <v>45532</v>
      </c>
      <c r="Q2093" s="3" t="str">
        <f>TEXT(Table1[[#This Row],[END DATE ]], "MMMM YYYY")</f>
        <v>August 2024</v>
      </c>
      <c r="R2093" s="4">
        <v>0.55555555555555558</v>
      </c>
      <c r="S2093" s="6">
        <f t="shared" si="99"/>
        <v>45532.520833333336</v>
      </c>
      <c r="T2093" s="6">
        <f t="shared" si="100"/>
        <v>45532.555555555555</v>
      </c>
      <c r="U2093" s="92">
        <f t="shared" si="101"/>
        <v>3.4722222218988463E-2</v>
      </c>
      <c r="V2093" s="2" t="s">
        <v>25</v>
      </c>
      <c r="W2093" s="2" t="s">
        <v>47</v>
      </c>
    </row>
    <row r="2094" spans="1:23" ht="18" customHeight="1" x14ac:dyDescent="0.25">
      <c r="A2094" s="107">
        <v>2094</v>
      </c>
      <c r="B2094" s="3">
        <v>45533</v>
      </c>
      <c r="C2094" s="3" t="str">
        <f>TEXT(Table1[[#This Row],[CALL DATE]], "mmm yyy")</f>
        <v>Aug 2024</v>
      </c>
      <c r="D2094" s="4">
        <v>0.53472222222222221</v>
      </c>
      <c r="E2094" s="4">
        <v>0.55555555555555558</v>
      </c>
      <c r="F2094" s="130">
        <f>Table1[[#This Row],[CALL 
ATTENDED 
TIME]]-Table1[[#This Row],[CALL RECEIVED TIME]]</f>
        <v>2.083333333333337E-2</v>
      </c>
      <c r="G2094" s="17" t="s">
        <v>1226</v>
      </c>
      <c r="H2094" s="5" t="s">
        <v>116</v>
      </c>
      <c r="I2094" s="5" t="s">
        <v>1227</v>
      </c>
      <c r="J2094" s="5" t="s">
        <v>54</v>
      </c>
      <c r="K2094" s="5" t="s">
        <v>50</v>
      </c>
      <c r="L2094" s="18" t="s">
        <v>1815</v>
      </c>
      <c r="M2094" s="18" t="s">
        <v>1816</v>
      </c>
      <c r="N2094" s="63" t="s">
        <v>41</v>
      </c>
      <c r="O2094" s="2" t="s">
        <v>41</v>
      </c>
      <c r="P2094" s="3">
        <v>45533</v>
      </c>
      <c r="Q2094" s="3" t="str">
        <f>TEXT(Table1[[#This Row],[END DATE ]], "MMMM YYYY")</f>
        <v>August 2024</v>
      </c>
      <c r="R2094" s="4">
        <v>0.56944444444444442</v>
      </c>
      <c r="S2094" s="6">
        <f t="shared" si="99"/>
        <v>45533.534722222219</v>
      </c>
      <c r="T2094" s="6">
        <f t="shared" si="100"/>
        <v>45533.569444444445</v>
      </c>
      <c r="U2094" s="92">
        <f t="shared" si="101"/>
        <v>3.4722222226264421E-2</v>
      </c>
      <c r="V2094" s="2" t="s">
        <v>25</v>
      </c>
      <c r="W2094" s="10" t="s">
        <v>26</v>
      </c>
    </row>
    <row r="2095" spans="1:23" ht="18" customHeight="1" x14ac:dyDescent="0.25">
      <c r="A2095" s="107">
        <v>2095</v>
      </c>
      <c r="B2095" s="117">
        <v>45534</v>
      </c>
      <c r="C2095" s="117" t="str">
        <f>TEXT(Table1[[#This Row],[CALL DATE]], "mmm yyy")</f>
        <v>Aug 2024</v>
      </c>
      <c r="D2095" s="118">
        <v>0.54166666666666663</v>
      </c>
      <c r="E2095" s="118">
        <v>0.54861111111111105</v>
      </c>
      <c r="F2095" s="130">
        <f>Table1[[#This Row],[CALL 
ATTENDED 
TIME]]-Table1[[#This Row],[CALL RECEIVED TIME]]</f>
        <v>6.9444444444444198E-3</v>
      </c>
      <c r="G2095" s="120" t="s">
        <v>228</v>
      </c>
      <c r="H2095" s="119" t="s">
        <v>43</v>
      </c>
      <c r="I2095" s="119" t="s">
        <v>229</v>
      </c>
      <c r="J2095" s="119" t="s">
        <v>443</v>
      </c>
      <c r="K2095" s="2" t="s">
        <v>111</v>
      </c>
      <c r="L2095" s="121" t="s">
        <v>684</v>
      </c>
      <c r="M2095" s="121" t="s">
        <v>716</v>
      </c>
      <c r="N2095" s="122" t="s">
        <v>41</v>
      </c>
      <c r="O2095" s="122" t="s">
        <v>41</v>
      </c>
      <c r="P2095" s="117">
        <v>45534</v>
      </c>
      <c r="Q2095" s="117" t="str">
        <f>TEXT(Table1[[#This Row],[END DATE ]], "MMMM YYYY")</f>
        <v>August 2024</v>
      </c>
      <c r="R2095" s="118">
        <v>0.55555555555555558</v>
      </c>
      <c r="S2095" s="6">
        <f t="shared" si="99"/>
        <v>45534.541666666664</v>
      </c>
      <c r="T2095" s="6">
        <f t="shared" si="100"/>
        <v>45534.555555555555</v>
      </c>
      <c r="U2095" s="92">
        <f t="shared" si="101"/>
        <v>1.3888888890505768E-2</v>
      </c>
      <c r="V2095" s="2" t="s">
        <v>25</v>
      </c>
      <c r="W2095" s="10" t="s">
        <v>42</v>
      </c>
    </row>
    <row r="2097" spans="4:4" ht="18" customHeight="1" x14ac:dyDescent="0.25">
      <c r="D2097" s="126"/>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Background Analysis</vt:lpstr>
      <vt:lpstr>Other Analysis</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Mohammed Raiyyan</dc:creator>
  <cp:lastModifiedBy>Mohammed Raiyyan</cp:lastModifiedBy>
  <dcterms:created xsi:type="dcterms:W3CDTF">2024-09-19T16:24:59Z</dcterms:created>
  <dcterms:modified xsi:type="dcterms:W3CDTF">2024-11-02T07:48:08Z</dcterms:modified>
</cp:coreProperties>
</file>