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455" documentId="8_{4F4526E9-73E1-4EA3-AC33-82BC91DDE3C1}" xr6:coauthVersionLast="47" xr6:coauthVersionMax="47" xr10:uidLastSave="{21BC9A7F-DAF3-4763-973C-525D4BA33A15}"/>
  <bookViews>
    <workbookView xWindow="-120" yWindow="-120" windowWidth="38640" windowHeight="211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B2" i="6"/>
  <c r="J2" i="6" s="1"/>
  <c r="C2" i="6"/>
  <c r="K2" i="6" s="1"/>
  <c r="D2" i="6"/>
  <c r="L2" i="6" s="1"/>
  <c r="E2" i="6"/>
  <c r="B3" i="6"/>
  <c r="J3" i="6" s="1"/>
  <c r="C3" i="6"/>
  <c r="K3" i="6" s="1"/>
  <c r="D3" i="6"/>
  <c r="L3" i="6" s="1"/>
  <c r="E3" i="6"/>
  <c r="B4" i="6"/>
  <c r="J4" i="6" s="1"/>
  <c r="C4" i="6"/>
  <c r="K4" i="6" s="1"/>
  <c r="D4" i="6"/>
  <c r="L4" i="6" s="1"/>
  <c r="E4" i="6"/>
  <c r="B5" i="6"/>
  <c r="J5" i="6" s="1"/>
  <c r="C5" i="6"/>
  <c r="K5" i="6" s="1"/>
  <c r="D5" i="6"/>
  <c r="L5" i="6" s="1"/>
  <c r="E5" i="6"/>
  <c r="B6" i="6"/>
  <c r="J6" i="6" s="1"/>
  <c r="C6" i="6"/>
  <c r="K6" i="6" s="1"/>
  <c r="D6" i="6"/>
  <c r="L6" i="6" s="1"/>
  <c r="E6" i="6"/>
  <c r="M6" i="6" s="1"/>
  <c r="B7" i="6"/>
  <c r="J7" i="6" s="1"/>
  <c r="C7" i="6"/>
  <c r="K7" i="6" s="1"/>
  <c r="D7" i="6"/>
  <c r="L7" i="6" s="1"/>
  <c r="E7" i="6"/>
  <c r="M7" i="6" s="1"/>
  <c r="B8" i="6"/>
  <c r="J8" i="6" s="1"/>
  <c r="C8" i="6"/>
  <c r="K8" i="6" s="1"/>
  <c r="D8" i="6"/>
  <c r="L8" i="6" s="1"/>
  <c r="E8" i="6"/>
  <c r="M8" i="6" s="1"/>
  <c r="B9" i="6"/>
  <c r="J9" i="6" s="1"/>
  <c r="C9" i="6"/>
  <c r="K9" i="6" s="1"/>
  <c r="D9" i="6"/>
  <c r="L9" i="6" s="1"/>
  <c r="E9" i="6"/>
  <c r="M9" i="6" s="1"/>
  <c r="B10" i="6"/>
  <c r="J10" i="6" s="1"/>
  <c r="C10" i="6"/>
  <c r="K10" i="6" s="1"/>
  <c r="D10" i="6"/>
  <c r="L10" i="6" s="1"/>
  <c r="E10" i="6"/>
  <c r="M10" i="6" s="1"/>
  <c r="B11" i="6"/>
  <c r="J11" i="6" s="1"/>
  <c r="C11" i="6"/>
  <c r="K11" i="6" s="1"/>
  <c r="D11" i="6"/>
  <c r="L11" i="6" s="1"/>
  <c r="E11" i="6"/>
  <c r="M11" i="6" s="1"/>
  <c r="B12" i="6"/>
  <c r="J12" i="6" s="1"/>
  <c r="C12" i="6"/>
  <c r="K12" i="6" s="1"/>
  <c r="D12" i="6"/>
  <c r="L12" i="6" s="1"/>
  <c r="E12" i="6"/>
  <c r="M12" i="6" s="1"/>
  <c r="B13" i="6"/>
  <c r="J13" i="6" s="1"/>
  <c r="C13" i="6"/>
  <c r="K13" i="6" s="1"/>
  <c r="D13" i="6"/>
  <c r="L13" i="6" s="1"/>
  <c r="E13" i="6"/>
  <c r="M13" i="6" s="1"/>
  <c r="B3" i="5"/>
  <c r="B4" i="5"/>
  <c r="B5" i="5"/>
  <c r="B6" i="5"/>
  <c r="B7" i="5"/>
  <c r="B8" i="5"/>
  <c r="B9" i="5"/>
  <c r="B10" i="5"/>
  <c r="B11" i="5"/>
  <c r="B12" i="5"/>
  <c r="B13" i="5"/>
  <c r="B2" i="5"/>
  <c r="E3" i="5"/>
  <c r="E4" i="5"/>
  <c r="E5" i="5"/>
  <c r="E6" i="5"/>
  <c r="E7" i="5"/>
  <c r="E8" i="5"/>
  <c r="E9" i="5"/>
  <c r="E10" i="5"/>
  <c r="E11" i="5"/>
  <c r="E12" i="5"/>
  <c r="E13" i="5"/>
  <c r="E2" i="5"/>
  <c r="H13" i="5"/>
  <c r="G13" i="5"/>
  <c r="D13" i="5"/>
  <c r="H12" i="5"/>
  <c r="G12" i="5"/>
  <c r="D12" i="5"/>
  <c r="H11" i="5"/>
  <c r="G11" i="5"/>
  <c r="D11" i="5"/>
  <c r="H10" i="5"/>
  <c r="G10" i="5"/>
  <c r="D10" i="5"/>
  <c r="H9" i="5"/>
  <c r="G9" i="5"/>
  <c r="D9" i="5"/>
  <c r="H8" i="5"/>
  <c r="G8" i="5"/>
  <c r="D8" i="5"/>
  <c r="H7" i="5"/>
  <c r="G7" i="5"/>
  <c r="D7" i="5"/>
  <c r="H6" i="5"/>
  <c r="G6" i="5"/>
  <c r="D6" i="5"/>
  <c r="H5" i="5"/>
  <c r="G5" i="5"/>
  <c r="D5" i="5"/>
  <c r="H4" i="5"/>
  <c r="G4" i="5"/>
  <c r="D4" i="5"/>
  <c r="H3" i="5"/>
  <c r="G3" i="5"/>
  <c r="D3" i="5"/>
  <c r="H2" i="5"/>
  <c r="G2" i="5"/>
  <c r="D2" i="5"/>
  <c r="C2" i="1"/>
  <c r="C2" i="4"/>
  <c r="F16" i="3"/>
  <c r="C2" i="3"/>
  <c r="AH2" i="1" a="1"/>
  <c r="AB2" i="4" a="1"/>
  <c r="AE2" i="1" a="1"/>
  <c r="Y2" i="4" a="1"/>
  <c r="V2" i="3" a="1"/>
  <c r="M2" i="3" a="1"/>
  <c r="Y2" i="1" a="1"/>
  <c r="V2" i="4" a="1"/>
  <c r="S2" i="3" a="1"/>
  <c r="S2" i="4" a="1"/>
  <c r="B24" i="4" a="1"/>
  <c r="V2" i="1" a="1"/>
  <c r="P2" i="3" a="1"/>
  <c r="AB2" i="3" a="1"/>
  <c r="S2" i="1" a="1"/>
  <c r="P2" i="4" a="1"/>
  <c r="P2" i="1" a="1"/>
  <c r="M2" i="4" a="1"/>
  <c r="J2" i="3" a="1"/>
  <c r="J2" i="4" a="1"/>
  <c r="G2" i="3" a="1"/>
  <c r="G2" i="1" a="1"/>
  <c r="M2" i="1" a="1"/>
  <c r="J2" i="1" a="1"/>
  <c r="G2" i="4" a="1"/>
  <c r="D2" i="3" a="1"/>
  <c r="AE2" i="4" a="1"/>
  <c r="D2" i="4" a="1"/>
  <c r="AK2" i="3" a="1"/>
  <c r="B24" i="3" a="1"/>
  <c r="AK2" i="4" a="1"/>
  <c r="AH2" i="3" a="1"/>
  <c r="Y2" i="3" a="1"/>
  <c r="AH2" i="4" a="1"/>
  <c r="AE2" i="3" a="1"/>
  <c r="AB2" i="1" a="1"/>
  <c r="AK2" i="1" a="1"/>
  <c r="D2" i="1" a="1"/>
  <c r="B24" i="1" a="1"/>
  <c r="B24" i="1" l="1"/>
  <c r="B2" i="2" s="1"/>
  <c r="C5" i="5"/>
  <c r="C3" i="5"/>
  <c r="C10" i="5"/>
  <c r="C7" i="5"/>
  <c r="C13" i="5"/>
  <c r="C9" i="5"/>
  <c r="C6" i="5"/>
  <c r="C12" i="5"/>
  <c r="C11" i="5"/>
  <c r="C8" i="5"/>
  <c r="D2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G2" i="1"/>
  <c r="AB2" i="1"/>
  <c r="C13" i="2"/>
  <c r="AK2" i="1"/>
  <c r="AH2" i="1"/>
  <c r="AE2" i="1"/>
  <c r="Y2" i="1"/>
  <c r="V2" i="1"/>
  <c r="S2" i="1"/>
  <c r="P2" i="1"/>
  <c r="M2" i="1"/>
  <c r="J2" i="1"/>
  <c r="AK2" i="4"/>
  <c r="AH2" i="4"/>
  <c r="AE2" i="4"/>
  <c r="AB2" i="4"/>
  <c r="Y2" i="4"/>
  <c r="V2" i="4"/>
  <c r="S2" i="4"/>
  <c r="P2" i="4"/>
  <c r="M2" i="4"/>
  <c r="J2" i="4"/>
  <c r="G2" i="4"/>
  <c r="D2" i="4"/>
  <c r="AH2" i="3"/>
  <c r="AE2" i="3"/>
  <c r="AB2" i="3"/>
  <c r="Y2" i="3"/>
  <c r="V2" i="3"/>
  <c r="S2" i="3"/>
  <c r="P2" i="3"/>
  <c r="M2" i="3"/>
  <c r="J2" i="3"/>
  <c r="G2" i="3"/>
  <c r="D2" i="3"/>
  <c r="AK2" i="3"/>
  <c r="B24" i="4"/>
  <c r="B24" i="3"/>
  <c r="C4" i="5" l="1"/>
  <c r="C2" i="5"/>
  <c r="B6" i="2"/>
  <c r="B7" i="2"/>
  <c r="B8" i="2"/>
  <c r="B12" i="2"/>
  <c r="B13" i="2"/>
  <c r="C15" i="2" s="1"/>
  <c r="B3" i="2"/>
  <c r="B4" i="2"/>
  <c r="B5" i="2"/>
  <c r="B9" i="2"/>
  <c r="B10" i="2"/>
  <c r="B11" i="2"/>
  <c r="E15" i="2" l="1"/>
  <c r="D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<sst xmlns="http://schemas.openxmlformats.org/spreadsheetml/2006/main" count="136" uniqueCount="45">
  <si>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</si>
  <si>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</si>
  <si>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</si>
  <si>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</si>
  <si>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</si>
  <si>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</si>
  <si>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</si>
  <si>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</si>
  <si>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</si>
  <si>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</si>
  <si>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</si>
  <si>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</si>
  <si>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</si>
  <si>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</si>
  <si>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</si>
  <si>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</si>
  <si>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</si>
  <si>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</si>
  <si>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</si>
  <si>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</si>
  <si>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</si>
  <si>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</si>
  <si>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</si>
  <si>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</si>
  <si>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</si>
  <si>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</si>
  <si>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</si>
  <si>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</si>
  <si>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</si>
  <si>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</si>
  <si>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</si>
  <si>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</si>
  <si>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</si>
  <si>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</si>
  <si>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</si>
  <si>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</si>
  <si>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</si>
  <si>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</si>
  <si>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log_dt</t>
  </si>
  <si>
    <t>log_crank</t>
  </si>
  <si>
    <t>log:</t>
  </si>
  <si>
    <t>dt</t>
  </si>
  <si>
    <t>Crank-Nicolson</t>
  </si>
  <si>
    <t>Implicit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</si>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</sst>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13</xdr:row>
      <xdr:rowOff>123826</xdr:rowOff>
    </xdr:from>
    <xdr:to>
      <xdr:col>11</xdr:col>
      <xdr:colOff>533399</xdr:colOff>
      <xdr:row>42</xdr:row>
      <xdr:rowOff>142875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L104"/>
  <sheetViews>
    <sheetView workbookViewId="0">
      <selection activeCell="C19" sqref="C19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</row>
    <row r="6" spans="1:38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</row>
    <row r="7" spans="1:38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</row>
    <row r="8" spans="1:38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</row>
    <row r="10" spans="1:38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</row>
    <row r="11" spans="1:38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</row>
    <row r="12" spans="1:38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</row>
    <row r="13" spans="1:38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</row>
    <row r="14" spans="1:38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</row>
    <row r="15" spans="1:38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</row>
    <row r="16" spans="1:38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</row>
    <row r="17" spans="1:38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</row>
    <row r="18" spans="1:38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</row>
    <row r="20" spans="1:38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</row>
    <row r="21" spans="1:38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</row>
    <row r="22" spans="1:38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</row>
    <row r="23" spans="1:38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</row>
    <row r="24" spans="1:38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</row>
    <row r="25" spans="1:38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</row>
    <row r="26" spans="1:38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</row>
    <row r="27" spans="1:38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</row>
    <row r="28" spans="1:38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</row>
    <row r="29" spans="1:38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</row>
    <row r="30" spans="1:38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</row>
    <row r="31" spans="1:38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</row>
    <row r="32" spans="1:38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</row>
    <row r="33" spans="4:38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</row>
    <row r="34" spans="4:38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</row>
    <row r="35" spans="4:38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</row>
    <row r="36" spans="4:38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</row>
    <row r="37" spans="4:38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</row>
    <row r="38" spans="4:38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</row>
    <row r="39" spans="4:38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</row>
    <row r="40" spans="4:38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</row>
    <row r="41" spans="4:38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</row>
    <row r="42" spans="4:38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</row>
    <row r="43" spans="4:38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</row>
    <row r="44" spans="4:38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</row>
    <row r="45" spans="4:38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</row>
    <row r="46" spans="4:38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</row>
    <row r="47" spans="4:38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</row>
    <row r="48" spans="4:38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</row>
    <row r="49" spans="4:38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</row>
    <row r="50" spans="4:38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</row>
    <row r="51" spans="4:38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</row>
    <row r="52" spans="4:38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</row>
    <row r="53" spans="4:38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</row>
    <row r="54" spans="4:38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</row>
    <row r="55" spans="4:38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</row>
    <row r="56" spans="4:38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</row>
    <row r="57" spans="4:38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</row>
    <row r="58" spans="4:38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</row>
    <row r="59" spans="4:38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</row>
    <row r="60" spans="4:38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</row>
    <row r="61" spans="4:38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</row>
    <row r="62" spans="4:38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</row>
    <row r="63" spans="4:38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</row>
    <row r="64" spans="4:38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</row>
    <row r="65" spans="4:38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</row>
    <row r="66" spans="4:38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</row>
    <row r="67" spans="4:38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</row>
    <row r="68" spans="4:38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</row>
    <row r="69" spans="4:38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</row>
    <row r="70" spans="4:38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</row>
    <row r="71" spans="4:38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</row>
    <row r="72" spans="4:38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</row>
    <row r="73" spans="4:38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</row>
    <row r="74" spans="4:38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</row>
    <row r="75" spans="4:38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</row>
    <row r="76" spans="4:38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</row>
    <row r="77" spans="4:38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</row>
    <row r="78" spans="4:38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</row>
    <row r="79" spans="4:38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</row>
    <row r="80" spans="4:38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</row>
    <row r="81" spans="4:38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</row>
    <row r="82" spans="4:38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</row>
    <row r="83" spans="4:38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</row>
    <row r="84" spans="4:38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</row>
    <row r="85" spans="4:38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</row>
    <row r="86" spans="4:38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</row>
    <row r="87" spans="4:38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</row>
    <row r="88" spans="4:38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</row>
    <row r="89" spans="4:38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</row>
    <row r="90" spans="4:38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</row>
    <row r="91" spans="4:38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</row>
    <row r="92" spans="4:38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</row>
    <row r="93" spans="4:38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</row>
    <row r="94" spans="4:38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</row>
    <row r="95" spans="4:38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</row>
    <row r="96" spans="4:38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</row>
    <row r="97" spans="4:38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</row>
    <row r="98" spans="4:38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</row>
    <row r="99" spans="4:38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</row>
    <row r="100" spans="4:38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</row>
    <row r="101" spans="4:38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</row>
    <row r="102" spans="4:38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</row>
    <row r="103" spans="4:38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</row>
    <row r="104" spans="4:38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L104"/>
  <sheetViews>
    <sheetView workbookViewId="0">
      <selection activeCell="M14" sqref="M14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</row>
    <row r="6" spans="1:38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</row>
    <row r="7" spans="1:38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</row>
    <row r="8" spans="1:38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</row>
    <row r="10" spans="1:38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</row>
    <row r="11" spans="1:38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</row>
    <row r="12" spans="1:38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</row>
    <row r="13" spans="1:38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</row>
    <row r="14" spans="1:38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</row>
    <row r="15" spans="1:38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</row>
    <row r="16" spans="1:38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</row>
    <row r="17" spans="1:38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</row>
    <row r="18" spans="1:38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</row>
    <row r="20" spans="1:38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</row>
    <row r="21" spans="1:38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</row>
    <row r="22" spans="1:38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</row>
    <row r="23" spans="1:38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</row>
    <row r="25" spans="1:38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</row>
    <row r="26" spans="1:38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</row>
    <row r="27" spans="1:38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</row>
    <row r="28" spans="1:38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</row>
    <row r="29" spans="1:38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</row>
    <row r="30" spans="1:38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</row>
    <row r="31" spans="1:38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</row>
    <row r="32" spans="1:38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</row>
    <row r="33" spans="4:38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</row>
    <row r="34" spans="4:38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</row>
    <row r="35" spans="4:38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</row>
    <row r="36" spans="4:38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</row>
    <row r="37" spans="4:38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</row>
    <row r="38" spans="4:38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</row>
    <row r="39" spans="4:38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</row>
    <row r="40" spans="4:38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</row>
    <row r="41" spans="4:38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</row>
    <row r="42" spans="4:38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</row>
    <row r="43" spans="4:38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</row>
    <row r="44" spans="4:38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</row>
    <row r="45" spans="4:38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</row>
    <row r="46" spans="4:38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</row>
    <row r="47" spans="4:38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</row>
    <row r="48" spans="4:38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</row>
    <row r="49" spans="4:38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</row>
    <row r="50" spans="4:38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</row>
    <row r="51" spans="4:38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</row>
    <row r="52" spans="4:38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</row>
    <row r="53" spans="4:38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</row>
    <row r="54" spans="4:38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</row>
    <row r="55" spans="4:38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</row>
    <row r="56" spans="4:38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</row>
    <row r="57" spans="4:38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</row>
    <row r="58" spans="4:38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</row>
    <row r="59" spans="4:38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</row>
    <row r="60" spans="4:38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</row>
    <row r="61" spans="4:38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</row>
    <row r="62" spans="4:38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</row>
    <row r="63" spans="4:38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</row>
    <row r="64" spans="4:38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</row>
    <row r="65" spans="4:38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</row>
    <row r="66" spans="4:38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</row>
    <row r="67" spans="4:38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</row>
    <row r="68" spans="4:38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</row>
    <row r="69" spans="4:38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</row>
    <row r="70" spans="4:38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</row>
    <row r="71" spans="4:38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</row>
    <row r="72" spans="4:38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</row>
    <row r="73" spans="4:38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</row>
    <row r="74" spans="4:38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</row>
    <row r="75" spans="4:38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</row>
    <row r="76" spans="4:38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</row>
    <row r="77" spans="4:38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</row>
    <row r="78" spans="4:38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</row>
    <row r="79" spans="4:38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</row>
    <row r="80" spans="4:38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</row>
    <row r="81" spans="4:38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</row>
    <row r="82" spans="4:38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</row>
    <row r="83" spans="4:38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</row>
    <row r="84" spans="4:38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</row>
    <row r="85" spans="4:38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</row>
    <row r="86" spans="4:38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</row>
    <row r="87" spans="4:38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</row>
    <row r="88" spans="4:38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</row>
    <row r="89" spans="4:38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</row>
    <row r="90" spans="4:38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</row>
    <row r="91" spans="4:38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</row>
    <row r="92" spans="4:38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</row>
    <row r="93" spans="4:38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</row>
    <row r="94" spans="4:38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</row>
    <row r="95" spans="4:38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</row>
    <row r="96" spans="4:38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</row>
    <row r="97" spans="4:38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</row>
    <row r="98" spans="4:38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</row>
    <row r="99" spans="4:38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</row>
    <row r="100" spans="4:38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</row>
    <row r="101" spans="4:38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</row>
    <row r="102" spans="4:38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</row>
    <row r="103" spans="4:38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</row>
    <row r="104" spans="4:38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L104"/>
  <sheetViews>
    <sheetView topLeftCell="K1" workbookViewId="0">
      <selection activeCell="AM2" sqref="AM2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>
        <v>7.9422772710569314E-2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</row>
    <row r="6" spans="1:38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</row>
    <row r="7" spans="1:38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</row>
    <row r="8" spans="1:38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</row>
    <row r="10" spans="1:38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</row>
    <row r="11" spans="1:38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</row>
    <row r="12" spans="1:38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</row>
    <row r="13" spans="1:38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</row>
    <row r="14" spans="1:38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</row>
    <row r="15" spans="1:38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</row>
    <row r="16" spans="1:38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</row>
    <row r="17" spans="1:38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</row>
    <row r="18" spans="1:38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</row>
    <row r="20" spans="1:38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</row>
    <row r="21" spans="1:38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</row>
    <row r="22" spans="1:38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</row>
    <row r="23" spans="1:38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</row>
    <row r="25" spans="1:38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</row>
    <row r="26" spans="1:38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</row>
    <row r="27" spans="1:38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</row>
    <row r="28" spans="1:38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</row>
    <row r="29" spans="1:38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</row>
    <row r="30" spans="1:38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</row>
    <row r="31" spans="1:38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</row>
    <row r="32" spans="1:38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</row>
    <row r="33" spans="4:38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</row>
    <row r="34" spans="4:38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</row>
    <row r="35" spans="4:38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</row>
    <row r="36" spans="4:38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</row>
    <row r="37" spans="4:38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</row>
    <row r="38" spans="4:38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</row>
    <row r="39" spans="4:38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</row>
    <row r="40" spans="4:38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</row>
    <row r="41" spans="4:38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</row>
    <row r="42" spans="4:38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</row>
    <row r="43" spans="4:38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</row>
    <row r="44" spans="4:38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</row>
    <row r="45" spans="4:38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</row>
    <row r="46" spans="4:38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</row>
    <row r="47" spans="4:38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</row>
    <row r="48" spans="4:38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</row>
    <row r="49" spans="4:38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</row>
    <row r="50" spans="4:38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</row>
    <row r="51" spans="4:38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</row>
    <row r="52" spans="4:38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</row>
    <row r="53" spans="4:38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</row>
    <row r="54" spans="4:38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</row>
    <row r="55" spans="4:38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</row>
    <row r="56" spans="4:38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</row>
    <row r="57" spans="4:38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</row>
    <row r="58" spans="4:38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</row>
    <row r="59" spans="4:38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</row>
    <row r="60" spans="4:38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</row>
    <row r="61" spans="4:38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</row>
    <row r="62" spans="4:38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</row>
    <row r="63" spans="4:38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</row>
    <row r="64" spans="4:38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</row>
    <row r="65" spans="4:38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</row>
    <row r="66" spans="4:38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</row>
    <row r="67" spans="4:38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</row>
    <row r="68" spans="4:38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</row>
    <row r="69" spans="4:38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</row>
    <row r="70" spans="4:38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</row>
    <row r="71" spans="4:38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</row>
    <row r="72" spans="4:38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</row>
    <row r="73" spans="4:38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</row>
    <row r="74" spans="4:38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</row>
    <row r="75" spans="4:38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</row>
    <row r="76" spans="4:38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</row>
    <row r="77" spans="4:38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</row>
    <row r="78" spans="4:38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</row>
    <row r="79" spans="4:38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</row>
    <row r="80" spans="4:38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</row>
    <row r="81" spans="4:38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</row>
    <row r="82" spans="4:38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</row>
    <row r="83" spans="4:38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</row>
    <row r="84" spans="4:38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</row>
    <row r="85" spans="4:38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</row>
    <row r="86" spans="4:38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</row>
    <row r="87" spans="4:38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</row>
    <row r="88" spans="4:38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</row>
    <row r="89" spans="4:38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</row>
    <row r="90" spans="4:38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</row>
    <row r="91" spans="4:38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</row>
    <row r="92" spans="4:38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</row>
    <row r="93" spans="4:38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</row>
    <row r="94" spans="4:38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</row>
    <row r="95" spans="4:38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</row>
    <row r="96" spans="4:38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</row>
    <row r="97" spans="4:38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</row>
    <row r="98" spans="4:38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</row>
    <row r="99" spans="4:38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</row>
    <row r="100" spans="4:38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</row>
    <row r="101" spans="4:38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</row>
    <row r="102" spans="4:38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</row>
    <row r="103" spans="4:38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</row>
    <row r="104" spans="4:38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G14" sqref="G14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M13"/>
  <sheetViews>
    <sheetView tabSelected="1" workbookViewId="0">
      <selection activeCell="V34" sqref="V34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3" width="16.28515625" bestFit="1" customWidth="1"/>
  </cols>
  <sheetData>
    <row r="1" spans="1:1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40</v>
      </c>
      <c r="H1" t="s">
        <v>20</v>
      </c>
      <c r="I1" t="s">
        <v>41</v>
      </c>
      <c r="J1" t="s">
        <v>21</v>
      </c>
      <c r="K1" t="s">
        <v>42</v>
      </c>
      <c r="L1" t="s">
        <v>43</v>
      </c>
      <c r="M1" t="s">
        <v>44</v>
      </c>
    </row>
    <row r="2" spans="1:13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3" si="0">LN(5/A2)</f>
        <v>-0.69314718055994529</v>
      </c>
      <c r="J2">
        <f t="shared" ref="J2:J13" si="1">LN(B2)</f>
        <v>-2.5330377312836587</v>
      </c>
      <c r="K2">
        <f t="shared" ref="K2:K13" si="2">LN(C2)</f>
        <v>-2.5328399474977239</v>
      </c>
      <c r="L2">
        <f t="shared" ref="L2:L13" si="3">LN(D2)</f>
        <v>-2.5556287925030405</v>
      </c>
    </row>
    <row r="3" spans="1:13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3" si="4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</row>
    <row r="4" spans="1:13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4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</row>
    <row r="5" spans="1:13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4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</row>
    <row r="6" spans="1:13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4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 t="shared" ref="M6:M13" si="5">LN(E6)</f>
        <v>-2.530105689406922</v>
      </c>
    </row>
    <row r="7" spans="1:13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4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si="5"/>
        <v>-2.5315021573699585</v>
      </c>
    </row>
    <row r="8" spans="1:13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4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5"/>
        <v>-2.5318778943590825</v>
      </c>
    </row>
    <row r="9" spans="1:13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4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5"/>
        <v>-2.5324415866545036</v>
      </c>
    </row>
    <row r="10" spans="1:13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4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5"/>
        <v>-2.5327234715588012</v>
      </c>
    </row>
    <row r="11" spans="1:13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4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5"/>
        <v>-2.5328644236378337</v>
      </c>
    </row>
    <row r="12" spans="1:13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4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5"/>
        <v>-2.5329349020760623</v>
      </c>
    </row>
    <row r="13" spans="1:13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4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5"/>
        <v>-2.5329701418943675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H13"/>
  <sheetViews>
    <sheetView workbookViewId="0">
      <selection activeCell="F2" sqref="F2"/>
    </sheetView>
  </sheetViews>
  <sheetFormatPr defaultRowHeight="15" x14ac:dyDescent="0.25"/>
  <cols>
    <col min="4" max="4" width="14.7109375" bestFit="1" customWidth="1"/>
    <col min="7" max="7" width="15.85546875" bestFit="1" customWidth="1"/>
    <col min="8" max="8" width="16.28515625" bestFit="1" customWidth="1"/>
  </cols>
  <sheetData>
    <row r="1" spans="1:8" x14ac:dyDescent="0.25">
      <c r="A1" t="s">
        <v>20</v>
      </c>
      <c r="B1" t="s">
        <v>38</v>
      </c>
      <c r="C1" t="s">
        <v>21</v>
      </c>
      <c r="D1" t="s">
        <v>22</v>
      </c>
      <c r="E1" t="s">
        <v>39</v>
      </c>
      <c r="G1" t="s">
        <v>23</v>
      </c>
      <c r="H1" t="s">
        <v>24</v>
      </c>
    </row>
    <row r="2" spans="1:8" x14ac:dyDescent="0.25">
      <c r="A2">
        <v>10</v>
      </c>
      <c r="B2">
        <f>LN(5/Convergence!A2)</f>
        <v>-0.69314718055994529</v>
      </c>
      <c r="C2">
        <f>Calc_opg1_crank!$B$24</f>
        <v>7.9417404755276449E-2</v>
      </c>
      <c r="D2">
        <f>Calc_opg1_crank!E2</f>
        <v>7.9433113783702408E-2</v>
      </c>
      <c r="E2">
        <f>LN(D2)</f>
        <v>-2.5328399474977239</v>
      </c>
      <c r="G2">
        <f>Calc_opg1_imp!E2</f>
        <v>7.7643395129993104E-2</v>
      </c>
      <c r="H2">
        <f>Calc_opg1_exp!E2</f>
        <v>431976668.3111397</v>
      </c>
    </row>
    <row r="3" spans="1:8" x14ac:dyDescent="0.25">
      <c r="A3">
        <v>25</v>
      </c>
      <c r="B3">
        <f>LN(5/Convergence!A3)</f>
        <v>-1.6094379124341003</v>
      </c>
      <c r="C3">
        <f>Calc_opg1_crank!$B$24</f>
        <v>7.9417404755276449E-2</v>
      </c>
      <c r="D3">
        <f>Calc_opg1_crank!H2</f>
        <v>7.9430287110535319E-2</v>
      </c>
      <c r="E3">
        <f t="shared" ref="E3:E13" si="0">LN(D3)</f>
        <v>-2.5328755337076565</v>
      </c>
      <c r="G3">
        <f>Calc_opg1_imp!H2</f>
        <v>7.8705738395325006E-2</v>
      </c>
      <c r="H3">
        <f>Calc_opg1_exp!H2</f>
        <v>-1.1334854600714368E+17</v>
      </c>
    </row>
    <row r="4" spans="1:8" x14ac:dyDescent="0.25">
      <c r="A4">
        <v>50</v>
      </c>
      <c r="B4">
        <f>LN(5/Convergence!A4)</f>
        <v>-2.3025850929940455</v>
      </c>
      <c r="C4">
        <f>Calc_opg1_crank!$B$24</f>
        <v>7.9417404755276449E-2</v>
      </c>
      <c r="D4">
        <f>Calc_opg1_crank!K2</f>
        <v>7.9422553112125455E-2</v>
      </c>
      <c r="E4">
        <f t="shared" si="0"/>
        <v>-2.5329729068286548</v>
      </c>
      <c r="G4">
        <f>Calc_opg1_imp!K2</f>
        <v>7.9062284721663101E-2</v>
      </c>
      <c r="H4">
        <f>Calc_opg1_exp!K2</f>
        <v>4.8689145731882672E+19</v>
      </c>
    </row>
    <row r="5" spans="1:8" x14ac:dyDescent="0.25">
      <c r="A5">
        <v>75</v>
      </c>
      <c r="B5">
        <f>LN(5/Convergence!A5)</f>
        <v>-2.7080502011022101</v>
      </c>
      <c r="C5">
        <f>Calc_opg1_crank!$B$24</f>
        <v>7.9417404755276449E-2</v>
      </c>
      <c r="D5">
        <f>Calc_opg1_crank!N2</f>
        <v>7.9421120278556828E-2</v>
      </c>
      <c r="E5">
        <f t="shared" si="0"/>
        <v>-2.5329909476298789</v>
      </c>
      <c r="G5">
        <f>Calc_opg1_imp!N2</f>
        <v>7.9181389686957634E-2</v>
      </c>
      <c r="H5">
        <f>Calc_opg1_exp!N2</f>
        <v>-2495921037118.2305</v>
      </c>
    </row>
    <row r="6" spans="1:8" x14ac:dyDescent="0.25">
      <c r="A6">
        <v>100</v>
      </c>
      <c r="B6">
        <f>LN(5/Convergence!A6)</f>
        <v>-2.9957322735539909</v>
      </c>
      <c r="C6">
        <f>Calc_opg1_crank!$B$24</f>
        <v>7.9417404755276449E-2</v>
      </c>
      <c r="D6">
        <f>Calc_opg1_crank!Q2</f>
        <v>7.9420618744969376E-2</v>
      </c>
      <c r="E6">
        <f t="shared" si="0"/>
        <v>-2.5329972625139958</v>
      </c>
      <c r="G6">
        <f>Calc_opg1_imp!Q2</f>
        <v>7.9240989268787906E-2</v>
      </c>
      <c r="H6">
        <f>Calc_opg1_exp!Q2</f>
        <v>7.9650601616177957E-2</v>
      </c>
    </row>
    <row r="7" spans="1:8" x14ac:dyDescent="0.25">
      <c r="A7">
        <v>150</v>
      </c>
      <c r="B7">
        <f>LN(5/Convergence!A7)</f>
        <v>-3.4011973816621555</v>
      </c>
      <c r="C7">
        <f>Calc_opg1_crank!$B$24</f>
        <v>7.9417404755276449E-2</v>
      </c>
      <c r="D7">
        <f>Calc_opg1_crank!T2</f>
        <v>7.942026049340413E-2</v>
      </c>
      <c r="E7">
        <f t="shared" si="0"/>
        <v>-2.5330017733372419</v>
      </c>
      <c r="G7">
        <f>Calc_opg1_imp!T2</f>
        <v>7.9300619969854491E-2</v>
      </c>
      <c r="H7">
        <f>Calc_opg1_exp!T2</f>
        <v>7.9539449730871126E-2</v>
      </c>
    </row>
    <row r="8" spans="1:8" x14ac:dyDescent="0.25">
      <c r="A8">
        <v>200</v>
      </c>
      <c r="B8">
        <f>LN(5/Convergence!A8)</f>
        <v>-3.6888794541139363</v>
      </c>
      <c r="C8">
        <f>Calc_opg1_crank!$B$24</f>
        <v>7.9417404755276449E-2</v>
      </c>
      <c r="D8">
        <f>Calc_opg1_crank!W2</f>
        <v>7.9420135102739903E-2</v>
      </c>
      <c r="E8">
        <f t="shared" si="0"/>
        <v>-2.5330033521631288</v>
      </c>
      <c r="G8">
        <f>Calc_opg1_imp!W2</f>
        <v>7.9330446924141873E-2</v>
      </c>
      <c r="H8">
        <f>Calc_opg1_exp!W2</f>
        <v>7.9509569431431087E-2</v>
      </c>
    </row>
    <row r="9" spans="1:8" x14ac:dyDescent="0.25">
      <c r="A9">
        <v>400</v>
      </c>
      <c r="B9">
        <f>LN(5/Convergence!A9)</f>
        <v>-4.3820266346738812</v>
      </c>
      <c r="C9">
        <f>Calc_opg1_crank!$B$24</f>
        <v>7.9417404755276449E-2</v>
      </c>
      <c r="D9">
        <f>Calc_opg1_crank!Z2</f>
        <v>7.9420014189026208E-2</v>
      </c>
      <c r="E9">
        <f t="shared" si="0"/>
        <v>-2.5330048746209486</v>
      </c>
      <c r="G9">
        <f>Calc_opg1_imp!Z2</f>
        <v>7.9375201785821567E-2</v>
      </c>
      <c r="H9">
        <f>Calc_opg1_exp!Z2</f>
        <v>7.9464763129400387E-2</v>
      </c>
    </row>
    <row r="10" spans="1:8" x14ac:dyDescent="0.25">
      <c r="A10">
        <v>800</v>
      </c>
      <c r="B10">
        <f>LN(5/Convergence!A10)</f>
        <v>-5.0751738152338266</v>
      </c>
      <c r="C10">
        <f>Calc_opg1_crank!$B$24</f>
        <v>7.9417404755276449E-2</v>
      </c>
      <c r="D10">
        <f>Calc_opg1_crank!AC2</f>
        <v>7.941998396040216E-2</v>
      </c>
      <c r="E10">
        <f t="shared" si="0"/>
        <v>-2.5330052552382289</v>
      </c>
      <c r="G10">
        <f>Calc_opg1_imp!AC2</f>
        <v>7.9397585686017971E-2</v>
      </c>
      <c r="H10">
        <f>Calc_opg1_exp!AC2</f>
        <v>7.9442366369053274E-2</v>
      </c>
    </row>
    <row r="11" spans="1:8" x14ac:dyDescent="0.25">
      <c r="A11">
        <v>1600</v>
      </c>
      <c r="B11">
        <f>LN(5/Convergence!A11)</f>
        <v>-5.768320995793772</v>
      </c>
      <c r="C11">
        <f>Calc_opg1_crank!$B$24</f>
        <v>7.9417404755276449E-2</v>
      </c>
      <c r="D11">
        <f>Calc_opg1_crank!AF2</f>
        <v>7.9419976403231868E-2</v>
      </c>
      <c r="E11">
        <f t="shared" si="0"/>
        <v>-2.5330053503927514</v>
      </c>
      <c r="G11">
        <f>Calc_opg1_imp!AF2</f>
        <v>7.9408779248559325E-2</v>
      </c>
      <c r="H11">
        <f>Calc_opg1_exp!AF2</f>
        <v>7.9431169591473338E-2</v>
      </c>
    </row>
    <row r="12" spans="1:8" x14ac:dyDescent="0.25">
      <c r="A12">
        <v>3200</v>
      </c>
      <c r="B12">
        <f>LN(5/Convergence!A12)</f>
        <v>-6.4614681763537174</v>
      </c>
      <c r="C12">
        <f>Calc_opg1_crank!$B$24</f>
        <v>7.9417404755276449E-2</v>
      </c>
      <c r="D12">
        <f>Calc_opg1_crank!AI2</f>
        <v>7.941997451395813E-2</v>
      </c>
      <c r="E12">
        <f t="shared" si="0"/>
        <v>-2.5330053741811467</v>
      </c>
      <c r="G12">
        <f>Calc_opg1_imp!AI2</f>
        <v>7.9414376432304895E-2</v>
      </c>
      <c r="H12">
        <f>Calc_opg1_exp!AI2</f>
        <v>7.9425571603964892E-2</v>
      </c>
    </row>
    <row r="13" spans="1:8" x14ac:dyDescent="0.25">
      <c r="A13">
        <v>6400</v>
      </c>
      <c r="B13">
        <f>LN(5/Convergence!A13)</f>
        <v>-7.1546153569136628</v>
      </c>
      <c r="C13">
        <f>Calc_opg1_crank!$B$24</f>
        <v>7.9417404755276449E-2</v>
      </c>
      <c r="D13">
        <f>Calc_opg1_crank!AL2</f>
        <v>7.9419974041638738E-2</v>
      </c>
      <c r="E13">
        <f t="shared" si="0"/>
        <v>-2.5330053801282575</v>
      </c>
      <c r="G13">
        <f>Calc_opg1_imp!AL2</f>
        <v>7.9417175124798817E-2</v>
      </c>
      <c r="H13">
        <f>Calc_opg1_exp!AL2</f>
        <v>7.9422772710569314E-2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2023-01-07T12:10:58Z</dcterms:modified>
</cp:coreProperties>
</file>