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png" ContentType="image/png"/>
  <Default Extension="bin" ContentType="application/vnd.openxmlformats-officedocument.spreadsheetml.printerSettings"/>
  <Override PartName="/docProps/core.xml" ContentType="application/vnd.openxmlformats-package.core-propertie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17"/>
  <workbookPr filterPrivacy="1" codeName="ThisWorkbook"/>
  <xr:revisionPtr revIDLastSave="17" documentId="13_ncr:1_{BCA7B3A4-6485-4ECA-92F3-E2371FD19337}" xr6:coauthVersionLast="47" xr6:coauthVersionMax="47" xr10:uidLastSave="{CD025F46-9D0D-4508-B369-3AD2242FBC43}"/>
  <bookViews>
    <workbookView xWindow="-120" yWindow="-120" windowWidth="28920" windowHeight="16065" xr2:uid="{00000000-000D-0000-FFFF-FFFF00000000}"/>
  </bookViews>
  <sheets>
    <sheet name="Compra lista" sheetId="1" r:id="rId1"/>
  </sheets>
  <definedNames>
    <definedName name="BúsquedaCategoría">'Compra lista'!$D$2:$H$2</definedName>
    <definedName name="Categoría1">'Compra lista'!$D$2</definedName>
    <definedName name="Categoría2">'Compra lista'!$E$2</definedName>
    <definedName name="Categoría3">'Compra lista'!$F$2</definedName>
    <definedName name="Categoría4">'Compra lista'!$G$2</definedName>
    <definedName name="Categoría5">'Compra lista'!$H$2</definedName>
    <definedName name="TítuloColumnaRegión1..J3.1">'Compra lista'!$D$2</definedName>
    <definedName name="Títulodecolumna1">ListadelaCompra[[#Headers],[¿LISTO?]]</definedName>
    <definedName name="_xlnm.Print_Titles" localSheetId="0">'Compra lista'!$5:$5</definedName>
    <definedName name="TotalCategoría1">'Compra lista'!$D$3</definedName>
    <definedName name="TotalCategoría2">'Compra lista'!$E$3</definedName>
    <definedName name="TotalCategoría3">'Compra lista'!$F$3</definedName>
    <definedName name="TotalCategoría4">'Compra lista'!$G$3</definedName>
    <definedName name="TotalCategoría5">'Compra lista'!$H$3</definedName>
    <definedName name="TotalGeneral">SUM(ListadelaCompra[TOTAL])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6" i="1"/>
  <c r="I7" i="1"/>
  <c r="I8" i="1"/>
  <c r="H3" i="1" s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D3" i="1" l="1"/>
  <c r="I3" i="1"/>
  <c r="G3" i="1" l="1"/>
  <c r="E3" i="1"/>
  <c r="F3" i="1"/>
</calcChain>
</file>

<file path=xl/sharedStrings.xml><?xml version="1.0" encoding="utf-8"?>
<sst xmlns="http://schemas.openxmlformats.org/spreadsheetml/2006/main" count="103" uniqueCount="54">
  <si>
    <t>COMPRA
LISTA</t>
  </si>
  <si>
    <t>¿LISTO?</t>
  </si>
  <si>
    <t>Sí</t>
  </si>
  <si>
    <t>ARTÍCULO</t>
  </si>
  <si>
    <t>Melocotones</t>
  </si>
  <si>
    <t>Manzanas</t>
  </si>
  <si>
    <t>Plátanos</t>
  </si>
  <si>
    <t>Lechuga</t>
  </si>
  <si>
    <t>Tomates</t>
  </si>
  <si>
    <t>Calabaza</t>
  </si>
  <si>
    <t>Apio</t>
  </si>
  <si>
    <t>Pepino</t>
  </si>
  <si>
    <t>Setas</t>
  </si>
  <si>
    <t xml:space="preserve">Leche </t>
  </si>
  <si>
    <t>Queso</t>
  </si>
  <si>
    <t>Huevos</t>
  </si>
  <si>
    <t>Requesón</t>
  </si>
  <si>
    <t>Crema agria</t>
  </si>
  <si>
    <t>Yogur</t>
  </si>
  <si>
    <t>Ternera</t>
  </si>
  <si>
    <t>Salmón</t>
  </si>
  <si>
    <t>Cangrejo</t>
  </si>
  <si>
    <t>VERDURAS</t>
  </si>
  <si>
    <t>¡Personalícela! Reemplace las entradas anteriores por las suyas propias para realizar un seguimiento de las categorías usadas con más frecuencia.</t>
  </si>
  <si>
    <t>TIENDA</t>
  </si>
  <si>
    <t>Coho Vineyard</t>
  </si>
  <si>
    <t>Wide World Importers</t>
  </si>
  <si>
    <t>Mercado</t>
  </si>
  <si>
    <t>Productor local</t>
  </si>
  <si>
    <t>Mercado agrícola</t>
  </si>
  <si>
    <t>Lonja de pescado</t>
  </si>
  <si>
    <t>COMPRA</t>
  </si>
  <si>
    <t>CATEGORÍA</t>
  </si>
  <si>
    <t>OTROS</t>
  </si>
  <si>
    <t>MERCADO LOCAL</t>
  </si>
  <si>
    <t>ENTREGA A DOMICILIO</t>
  </si>
  <si>
    <t>CANT.</t>
  </si>
  <si>
    <t>UNIDAD</t>
  </si>
  <si>
    <t>kg</t>
  </si>
  <si>
    <t>manojo</t>
  </si>
  <si>
    <t>cabeza</t>
  </si>
  <si>
    <t>unidad</t>
  </si>
  <si>
    <t>litro</t>
  </si>
  <si>
    <t>docena</t>
  </si>
  <si>
    <t>1/2 kg</t>
  </si>
  <si>
    <t>1/4 kg</t>
  </si>
  <si>
    <t>PRECIO POR UNIDAD</t>
  </si>
  <si>
    <t>TOTAL GENERAL</t>
  </si>
  <si>
    <t>TOTAL</t>
  </si>
  <si>
    <t>NOTAS</t>
  </si>
  <si>
    <t>Tengo un cupón</t>
  </si>
  <si>
    <t>Variedad de quesos</t>
  </si>
  <si>
    <t>Griego con miel</t>
  </si>
  <si>
    <t>Bistecs con panceta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</si>
</sst>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_);_(* \(#,##0\);_(* &quot;-&quot;_);_(@_)"/>
    <numFmt numFmtId="165" formatCode="_(* #,##0.00_);_(* \(#,##0.00\);_(* &quot;-&quot;??_);_(@_)"/>
    <numFmt numFmtId="166" formatCode="&quot;$&quot;#,##0.00"/>
    <numFmt numFmtId="167" formatCode="#,##0.00\ &quot;€&quot;;[Red]#,##0.00\ &quot;€&quot;"/>
    <numFmt numFmtId="168" formatCode="#,##0.00\ &quot;€&quot;"/>
  </numFmts>
  <fonts count="17" x14ac:knownFonts="1"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28"/>
      <color theme="0"/>
      <name val="Calibri"/>
      <family val="2"/>
      <scheme val="major"/>
    </font>
    <font>
      <sz val="11"/>
      <color theme="0"/>
      <name val="Calibri"/>
      <family val="2"/>
      <scheme val="major"/>
    </font>
    <font>
      <sz val="11"/>
      <color theme="3"/>
      <name val="Calibri"/>
      <family val="2"/>
      <scheme val="major"/>
    </font>
    <font>
      <b/>
      <sz val="11"/>
      <color rgb="FF3F3F3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 applyNumberFormat="0" applyBorder="0" applyProtection="0">
      <alignment horizontal="left" vertical="center" wrapText="1"/>
    </xf>
    <xf numFmtId="0" fontId="6" fillId="6" borderId="1" applyNumberFormat="0" applyProtection="0">
      <alignment horizontal="center" wrapText="1"/>
    </xf>
    <xf numFmtId="0" fontId="5" fillId="2" borderId="0" applyNumberFormat="0" applyBorder="0" applyProtection="0">
      <alignment horizontal="left" vertical="center" wrapText="1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3" fillId="0" borderId="2" applyFill="0" applyProtection="0">
      <alignment horizontal="center" vertical="top"/>
    </xf>
    <xf numFmtId="168" fontId="4" fillId="0" borderId="0" applyFont="0" applyFill="0" applyBorder="0" applyProtection="0">
      <alignment horizontal="right" vertical="center" indent="3"/>
    </xf>
    <xf numFmtId="9" fontId="4" fillId="0" borderId="0" applyFont="0" applyFill="0" applyBorder="0" applyAlignment="0" applyProtection="0"/>
    <xf numFmtId="0" fontId="2" fillId="3" borderId="1" applyNumberFormat="0" applyProtection="0">
      <alignment horizontal="center" wrapText="1"/>
    </xf>
    <xf numFmtId="0" fontId="2" fillId="4" borderId="1" applyNumberFormat="0" applyProtection="0">
      <alignment horizontal="center" wrapText="1"/>
    </xf>
    <xf numFmtId="0" fontId="2" fillId="5" borderId="1" applyNumberFormat="0" applyProtection="0">
      <alignment horizontal="center" wrapText="1"/>
    </xf>
    <xf numFmtId="0" fontId="2" fillId="2" borderId="0" applyNumberFormat="0" applyProtection="0">
      <alignment horizontal="right" vertical="center" indent="16"/>
    </xf>
    <xf numFmtId="0" fontId="2" fillId="10" borderId="1" applyNumberFormat="0" applyProtection="0">
      <alignment horizontal="center" wrapText="1"/>
    </xf>
    <xf numFmtId="0" fontId="2" fillId="7" borderId="1">
      <alignment horizontal="center" wrapText="1"/>
    </xf>
    <xf numFmtId="0" fontId="4" fillId="0" borderId="0" applyNumberFormat="0" applyFont="0" applyFill="0" applyBorder="0">
      <alignment horizontal="center" vertical="center"/>
    </xf>
    <xf numFmtId="0" fontId="7" fillId="0" borderId="0" applyNumberFormat="0" applyFill="0" applyBorder="0" applyAlignment="0" applyProtection="0">
      <alignment vertical="center" wrapText="1"/>
    </xf>
    <xf numFmtId="0" fontId="4" fillId="0" borderId="0" applyNumberFormat="0" applyFill="0" applyBorder="0" applyAlignment="0" applyProtection="0">
      <alignment vertical="center" wrapText="1"/>
    </xf>
    <xf numFmtId="0" fontId="2" fillId="8" borderId="0" applyNumberFormat="0" applyProtection="0">
      <alignment horizontal="center" vertical="center"/>
    </xf>
    <xf numFmtId="0" fontId="8" fillId="9" borderId="4" applyNumberFormat="0" applyAlignment="0" applyProtection="0"/>
    <xf numFmtId="167" fontId="3" fillId="10" borderId="2" applyProtection="0">
      <alignment horizontal="center" vertical="top"/>
    </xf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5" applyNumberFormat="0" applyAlignment="0" applyProtection="0"/>
    <xf numFmtId="0" fontId="13" fillId="0" borderId="6" applyNumberFormat="0" applyFill="0" applyAlignment="0" applyProtection="0"/>
    <xf numFmtId="0" fontId="14" fillId="15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27">
    <xf numFmtId="0" fontId="0" fillId="0" borderId="0" xfId="0">
      <alignment horizontal="left" vertical="center" wrapText="1"/>
    </xf>
    <xf numFmtId="0" fontId="0" fillId="0" borderId="0" xfId="0" applyProtection="1">
      <alignment horizontal="left" vertical="center" wrapText="1"/>
    </xf>
    <xf numFmtId="168" fontId="3" fillId="6" borderId="2" xfId="5" applyFill="1" applyProtection="1">
      <alignment horizontal="center" vertical="top"/>
    </xf>
    <xf numFmtId="168" fontId="3" fillId="3" borderId="2" xfId="5" applyFill="1" applyProtection="1">
      <alignment horizontal="center" vertical="top"/>
    </xf>
    <xf numFmtId="168" fontId="3" fillId="5" borderId="2" xfId="5" applyFill="1" applyProtection="1">
      <alignment horizontal="center" vertical="top"/>
    </xf>
    <xf numFmtId="168" fontId="3" fillId="7" borderId="2" xfId="5" applyFill="1" applyProtection="1">
      <alignment horizontal="center" vertical="top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left" vertical="center"/>
    </xf>
    <xf numFmtId="0" fontId="0" fillId="0" borderId="0" xfId="0" applyBorder="1" applyAlignment="1" applyProtection="1">
      <alignment vertical="center"/>
    </xf>
    <xf numFmtId="0" fontId="0" fillId="0" borderId="0" xfId="0" applyBorder="1" applyProtection="1">
      <alignment horizontal="left" vertical="center" wrapText="1"/>
    </xf>
    <xf numFmtId="168" fontId="0" fillId="0" borderId="0" xfId="6" applyFont="1" applyFill="1" applyBorder="1" applyProtection="1">
      <alignment horizontal="right" vertical="center" indent="3"/>
    </xf>
    <xf numFmtId="166" fontId="0" fillId="0" borderId="0" xfId="0" applyNumberFormat="1" applyProtection="1">
      <alignment horizontal="left" vertical="center" wrapText="1"/>
    </xf>
    <xf numFmtId="168" fontId="3" fillId="4" borderId="2" xfId="5" applyFill="1" applyProtection="1">
      <alignment horizontal="center" vertical="top"/>
    </xf>
    <xf numFmtId="0" fontId="2" fillId="3" borderId="1" xfId="8" applyProtection="1">
      <alignment horizontal="center" wrapText="1"/>
    </xf>
    <xf numFmtId="0" fontId="2" fillId="7" borderId="1" xfId="13">
      <alignment horizontal="center" wrapText="1"/>
    </xf>
    <xf numFmtId="0" fontId="6" fillId="6" borderId="1" xfId="1" applyProtection="1">
      <alignment horizontal="center" wrapText="1"/>
    </xf>
    <xf numFmtId="0" fontId="2" fillId="4" borderId="1" xfId="9" applyProtection="1">
      <alignment horizontal="center" wrapText="1"/>
    </xf>
    <xf numFmtId="0" fontId="2" fillId="5" borderId="1" xfId="10" applyProtection="1">
      <alignment horizontal="center" wrapText="1"/>
    </xf>
    <xf numFmtId="0" fontId="2" fillId="10" borderId="1" xfId="12" applyProtection="1">
      <alignment horizontal="center" wrapText="1"/>
    </xf>
    <xf numFmtId="0" fontId="2" fillId="8" borderId="0" xfId="17" applyProtection="1">
      <alignment horizontal="center" vertical="center"/>
    </xf>
    <xf numFmtId="0" fontId="0" fillId="0" borderId="0" xfId="14" applyFont="1" applyBorder="1">
      <alignment horizontal="center" vertical="center"/>
    </xf>
    <xf numFmtId="168" fontId="3" fillId="10" borderId="2" xfId="5" applyFill="1" applyProtection="1">
      <alignment horizontal="center" vertical="top"/>
    </xf>
    <xf numFmtId="0" fontId="2" fillId="2" borderId="0" xfId="11" applyAlignment="1" applyProtection="1">
      <alignment vertical="center"/>
    </xf>
    <xf numFmtId="168" fontId="0" fillId="0" borderId="0" xfId="0" applyNumberFormat="1" applyBorder="1" applyAlignment="1" applyProtection="1">
      <alignment vertical="center"/>
    </xf>
    <xf numFmtId="0" fontId="5" fillId="2" borderId="0" xfId="2" applyProtection="1">
      <alignment horizontal="left" vertical="center" wrapText="1"/>
    </xf>
    <xf numFmtId="0" fontId="5" fillId="2" borderId="3" xfId="2" applyBorder="1" applyProtection="1">
      <alignment horizontal="left" vertical="center" wrapText="1"/>
    </xf>
    <xf numFmtId="0" fontId="2" fillId="8" borderId="0" xfId="17" applyAlignment="1" applyProtection="1">
      <alignment vertical="center"/>
    </xf>
  </cellXfs>
  <cellStyles count="51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20" builtinId="26" customBuiltin="1"/>
    <cellStyle name="Cálculo" xfId="19" builtinId="22" customBuiltin="1"/>
    <cellStyle name="Categoría" xfId="13" xr:uid="{00000000-0005-0000-0000-000002000000}"/>
    <cellStyle name="Celda de comprobación" xfId="25" builtinId="23" customBuiltin="1"/>
    <cellStyle name="Celda vinculada" xfId="24" builtinId="24" customBuiltin="1"/>
    <cellStyle name="Centrar" xfId="14" xr:uid="{00000000-0005-0000-0000-000003000000}"/>
    <cellStyle name="Encabezado 1" xfId="1" builtinId="16" customBuiltin="1"/>
    <cellStyle name="Encabezado 4" xfId="10" builtinId="19" customBuiltin="1"/>
    <cellStyle name="Énfasis1" xfId="1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23" builtinId="20" customBuiltin="1"/>
    <cellStyle name="Hipervínculo" xfId="15" builtinId="8" customBuiltin="1"/>
    <cellStyle name="Hipervínculo visitado" xfId="16" builtinId="9" customBuiltin="1"/>
    <cellStyle name="Incorrecto" xfId="21" builtinId="27" customBuiltin="1"/>
    <cellStyle name="Millares" xfId="3" builtinId="3" customBuiltin="1"/>
    <cellStyle name="Millares [0]" xfId="4" builtinId="6" customBuiltin="1"/>
    <cellStyle name="Moneda" xfId="5" builtinId="4" customBuiltin="1"/>
    <cellStyle name="Moneda [0]" xfId="6" builtinId="7" customBuiltin="1"/>
    <cellStyle name="Neutral" xfId="22" builtinId="28" customBuiltin="1"/>
    <cellStyle name="Normal" xfId="0" builtinId="0" customBuiltin="1"/>
    <cellStyle name="Notas" xfId="11" builtinId="10" customBuiltin="1"/>
    <cellStyle name="Porcentaje" xfId="7" builtinId="5" customBuiltin="1"/>
    <cellStyle name="Salida" xfId="18" builtinId="21" customBuiltin="1"/>
    <cellStyle name="Texto de advertencia" xfId="26" builtinId="11" customBuiltin="1"/>
    <cellStyle name="Texto explicativo" xfId="27" builtinId="53" customBuiltin="1"/>
    <cellStyle name="Título" xfId="2" builtinId="15" customBuiltin="1"/>
    <cellStyle name="Título 2" xfId="8" builtinId="17" customBuiltin="1"/>
    <cellStyle name="Título 3" xfId="9" builtinId="18" customBuiltin="1"/>
    <cellStyle name="Total" xfId="12" builtinId="25" customBuiltin="1"/>
  </cellStyles>
  <dxfs count="16">
    <dxf>
      <protection locked="1" hidden="0"/>
    </dxf>
    <dxf>
      <protection locked="1" hidden="0"/>
    </dxf>
    <dxf>
      <protection locked="1" hidden="0"/>
    </dxf>
    <dxf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border>
        <right/>
        <bottom style="thin">
          <color theme="0"/>
        </bottom>
        <vertical/>
        <horizontal/>
      </border>
    </dxf>
    <dxf>
      <font>
        <color rgb="FFFF0000"/>
      </font>
      <fill>
        <patternFill>
          <bgColor theme="2"/>
        </patternFill>
      </fill>
    </dxf>
    <dxf>
      <font>
        <b/>
        <i val="0"/>
        <strike/>
        <color theme="4" tint="0.3999450666829432"/>
      </font>
    </dxf>
    <dxf>
      <font>
        <b/>
        <i val="0"/>
        <color theme="4" tint="-0.249946592608417"/>
      </font>
      <fill>
        <patternFill>
          <bgColor theme="2"/>
        </patternFill>
      </fill>
      <border>
        <top style="medium">
          <color theme="4"/>
        </top>
        <bottom style="medium">
          <color theme="4"/>
        </bottom>
      </border>
    </dxf>
    <dxf>
      <font>
        <b val="0"/>
        <i val="0"/>
        <color theme="4" tint="-0.249946592608417"/>
      </font>
      <fill>
        <patternFill>
          <bgColor theme="2"/>
        </patternFill>
      </fill>
    </dxf>
  </dxfs>
  <tableStyles count="1" defaultPivotStyle="PivotStyleLight8">
    <tableStyle name="Lista de la compra" pivot="0" count="2" xr9:uid="{00000000-0011-0000-FFFF-FFFF00000000}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1.png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180973</xdr:colOff>
      <xdr:row>0</xdr:row>
      <xdr:rowOff>0</xdr:rowOff>
    </xdr:from>
    <xdr:to>
      <xdr:col>10</xdr:col>
      <xdr:colOff>19049</xdr:colOff>
      <xdr:row>0</xdr:row>
      <xdr:rowOff>762000</xdr:rowOff>
    </xdr:to>
    <xdr:pic>
      <xdr:nvPicPr>
        <xdr:cNvPr id="6" name="Imagen 5" descr="Verduras frescas: lechuga, tomates y pepinosProductos frescos: lechuga, tomates y pepinos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3" y="0"/>
          <a:ext cx="11620501" cy="762000"/>
        </a:xfrm>
        <a:prstGeom prst="rect">
          <a:avLst/>
        </a:prstGeom>
      </xdr:spPr>
    </xdr:pic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adelaCompra" displayName="ListadelaCompra" ref="B5:J23" headerRowDxfId="10" dataDxfId="9" totalsRowDxfId="8">
  <autoFilter ref="B5:J23" xr:uid="{00000000-0009-0000-0100-000001000000}"/>
  <tableColumns count="9">
    <tableColumn id="1" xr3:uid="{00000000-0010-0000-0000-000001000000}" name="¿LISTO?" totalsRowLabel="Total" dataCellStyle="Centrar"/>
    <tableColumn id="2" xr3:uid="{00000000-0010-0000-0000-000002000000}" name="ARTÍCULO" dataDxfId="7" dataCellStyle="Normal"/>
    <tableColumn id="9" xr3:uid="{00000000-0010-0000-0000-000009000000}" name="TIENDA" dataDxfId="6" dataCellStyle="Normal"/>
    <tableColumn id="3" xr3:uid="{00000000-0010-0000-0000-000003000000}" name="CATEGORÍA" dataDxfId="5" dataCellStyle="Normal"/>
    <tableColumn id="4" xr3:uid="{00000000-0010-0000-0000-000004000000}" name="CANT." dataCellStyle="Centrar"/>
    <tableColumn id="8" xr3:uid="{00000000-0010-0000-0000-000008000000}" name="UNIDAD" dataDxfId="4" totalsRowDxfId="3"/>
    <tableColumn id="5" xr3:uid="{00000000-0010-0000-0000-000005000000}" name="PRECIO POR UNIDAD" dataDxfId="2" dataCellStyle="Moneda [0]"/>
    <tableColumn id="6" xr3:uid="{00000000-0010-0000-0000-000006000000}" name="TOTAL" dataDxfId="1" dataCellStyle="Moneda [0]">
      <calculatedColumnFormula>IFERROR(ListadelaCompra[[#This Row],[CANT.]]*ListadelaCompra[[#This Row],[PRECIO POR UNIDAD]],"")</calculatedColumnFormula>
    </tableColumn>
    <tableColumn id="7" xr3:uid="{00000000-0010-0000-0000-000007000000}" name="NOTAS" totalsRowFunction="count" dataDxfId="0" dataCellStyle="Normal"/>
  </tableColumns>
  <tableStyleInfo name="Lista de la compra" showFirstColumn="0" showLastColumn="0" showRowStripes="1" showColumnStripes="0"/>
  <extLst>
    <ext xmlns:x14="http://schemas.microsoft.com/office/spreadsheetml/2009/9/main" uri="{504A1905-F514-4f6f-8877-14C23A59335A}">
      <x14:table altTextSummary="Escriba en esta tabla la información siguiente relativa a la compra: Artículo, Nombre de la tienda, Categoría, Cantidad, Unidad, Precio unitario y Notas. Seleccione Sí en la columna Listo cuando compre un artículo."/>
    </ext>
  </extLst>
</table>
</file>

<file path=xl/theme/theme11.xml><?xml version="1.0" encoding="utf-8"?>
<a:theme xmlns:a="http://schemas.openxmlformats.org/drawingml/2006/main" name="Office Theme">
  <a:themeElements>
    <a:clrScheme name="Grocery List">
      <a:dk1>
        <a:sysClr val="windowText" lastClr="000000"/>
      </a:dk1>
      <a:lt1>
        <a:sysClr val="window" lastClr="FFFFFF"/>
      </a:lt1>
      <a:dk2>
        <a:srgbClr val="505050"/>
      </a:dk2>
      <a:lt2>
        <a:srgbClr val="F5F5F5"/>
      </a:lt2>
      <a:accent1>
        <a:srgbClr val="93855A"/>
      </a:accent1>
      <a:accent2>
        <a:srgbClr val="7FAC39"/>
      </a:accent2>
      <a:accent3>
        <a:srgbClr val="7954F2"/>
      </a:accent3>
      <a:accent4>
        <a:srgbClr val="0041D2"/>
      </a:accent4>
      <a:accent5>
        <a:srgbClr val="BF1A8D"/>
      </a:accent5>
      <a:accent6>
        <a:srgbClr val="287F71"/>
      </a:accent6>
      <a:hlink>
        <a:srgbClr val="0041D2"/>
      </a:hlink>
      <a:folHlink>
        <a:srgbClr val="BF1A8D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fitToPage="1"/>
  </sheetPr>
  <dimension ref="B1:J23"/>
  <sheetViews>
    <sheetView showGridLines="0" tabSelected="1" zoomScaleNormal="100" workbookViewId="0"/>
  </sheetViews>
  <sheetFormatPr baseColWidth="10" defaultColWidth="9.140625" defaultRowHeight="30" customHeight="1" x14ac:dyDescent="0.25"/>
  <cols>
    <col min="1" max="1" width="2.7109375" style="1" customWidth="1"/>
    <col min="2" max="2" width="13.42578125" style="1" customWidth="1"/>
    <col min="3" max="3" width="22.7109375" style="1" customWidth="1"/>
    <col min="4" max="7" width="26.42578125" style="1" customWidth="1"/>
    <col min="8" max="8" width="26.42578125" style="11" customWidth="1"/>
    <col min="9" max="9" width="26.42578125" style="1" customWidth="1"/>
    <col min="10" max="10" width="25.7109375" style="1" customWidth="1"/>
    <col min="11" max="11" width="2.7109375" style="1" customWidth="1"/>
    <col min="12" max="16384" width="9.140625" style="1"/>
  </cols>
  <sheetData>
    <row r="1" spans="2:10" ht="81" customHeight="1" thickBot="1" x14ac:dyDescent="0.3">
      <c r="B1" s="26"/>
      <c r="C1" s="26"/>
      <c r="D1" s="26"/>
      <c r="E1" s="26"/>
      <c r="F1" s="26"/>
      <c r="G1" s="26"/>
      <c r="H1" s="26"/>
      <c r="I1" s="26"/>
      <c r="J1" s="26"/>
    </row>
    <row r="2" spans="2:10" ht="35.1" customHeight="1" thickTop="1" x14ac:dyDescent="0.25">
      <c r="B2" s="24" t="s">
        <v>0</v>
      </c>
      <c r="C2" s="25"/>
      <c r="D2" s="15" t="s">
        <v>22</v>
      </c>
      <c r="E2" s="13" t="s">
        <v>31</v>
      </c>
      <c r="F2" s="16" t="s">
        <v>35</v>
      </c>
      <c r="G2" s="17" t="s">
        <v>34</v>
      </c>
      <c r="H2" s="14" t="s">
        <v>33</v>
      </c>
      <c r="I2" s="18" t="s">
        <v>47</v>
      </c>
      <c r="J2" s="19"/>
    </row>
    <row r="3" spans="2:10" ht="35.1" customHeight="1" thickBot="1" x14ac:dyDescent="0.3">
      <c r="B3" s="24"/>
      <c r="C3" s="25"/>
      <c r="D3" s="2">
        <f>IFERROR(SUMIF(ListadelaCompra[CATEGORÍA],Categoría1,ListadelaCompra[TOTAL]), "")</f>
        <v>11.95</v>
      </c>
      <c r="E3" s="3">
        <f>IFERROR(SUMIF(ListadelaCompra[CATEGORÍA],Categoría2,ListadelaCompra[TOTAL]), "")</f>
        <v>6.115</v>
      </c>
      <c r="F3" s="12">
        <f>IFERROR(SUMIF(ListadelaCompra[CATEGORÍA],Categoría3,ListadelaCompra[TOTAL]), "")</f>
        <v>31.85</v>
      </c>
      <c r="G3" s="4">
        <f>IFERROR(SUMIF(ListadelaCompra[CATEGORÍA],Categoría4,ListadelaCompra[TOTAL]), "")</f>
        <v>2.1660000000000002E2</v>
      </c>
      <c r="H3" s="5">
        <f>IFERROR(SUMIF(ListadelaCompra[CATEGORÍA],Categoría5,ListadelaCompra[TOTAL]), "")</f>
        <v>3.99</v>
      </c>
      <c r="I3" s="21">
        <f>SUM(ListadelaCompra[TOTAL])</f>
        <v>270.505</v>
      </c>
      <c r="J3" s="19"/>
    </row>
    <row r="4" spans="2:10" ht="21" customHeight="1" thickTop="1" x14ac:dyDescent="0.25">
      <c r="B4" s="22"/>
      <c r="C4" s="22"/>
      <c r="D4" s="22" t="s">
        <v>23</v>
      </c>
      <c r="E4" s="22"/>
      <c r="F4" s="22"/>
      <c r="G4" s="22"/>
      <c r="H4" s="22"/>
      <c r="I4" s="19" t="str">
        <f>IF(SUM(D3:H3)&lt;&gt;SUM(ListadelaCompra[TOTAL]),"No cuadra","")</f>
        <v/>
      </c>
      <c r="J4" s="19"/>
    </row>
    <row r="5" spans="2:10" ht="30" customHeight="1" x14ac:dyDescent="0.25">
      <c r="B5" s="6" t="s">
        <v>1</v>
      </c>
      <c r="C5" s="7" t="s">
        <v>3</v>
      </c>
      <c r="D5" s="8" t="s">
        <v>24</v>
      </c>
      <c r="E5" s="8" t="s">
        <v>32</v>
      </c>
      <c r="F5" s="6" t="s">
        <v>36</v>
      </c>
      <c r="G5" s="8" t="s">
        <v>37</v>
      </c>
      <c r="H5" s="8" t="s">
        <v>46</v>
      </c>
      <c r="I5" s="23" t="s">
        <v>48</v>
      </c>
      <c r="J5" s="7" t="s">
        <v>49</v>
      </c>
    </row>
    <row r="6" spans="2:10" ht="30" customHeight="1" x14ac:dyDescent="0.25">
      <c r="B6" s="20" t="s">
        <v>2</v>
      </c>
      <c r="C6" s="9" t="s">
        <v>4</v>
      </c>
      <c r="D6" s="9" t="s">
        <v>25</v>
      </c>
      <c r="E6" s="9" t="s">
        <v>22</v>
      </c>
      <c r="F6" s="20">
        <v>2</v>
      </c>
      <c r="G6" s="8" t="s">
        <v>38</v>
      </c>
      <c r="H6" s="10">
        <v>2.99</v>
      </c>
      <c r="I6" s="10">
        <f>IFERROR(ListadelaCompra[[#This Row],[CANT.]]*ListadelaCompra[[#This Row],[PRECIO POR UNIDAD]],"")</f>
        <v>5.98</v>
      </c>
      <c r="J6" s="9"/>
    </row>
    <row r="7" spans="2:10" ht="30" customHeight="1" x14ac:dyDescent="0.25">
      <c r="B7" s="20" t="s">
        <v>2</v>
      </c>
      <c r="C7" s="9" t="s">
        <v>5</v>
      </c>
      <c r="D7" s="9" t="s">
        <v>25</v>
      </c>
      <c r="E7" s="9" t="s">
        <v>22</v>
      </c>
      <c r="F7" s="20">
        <v>3</v>
      </c>
      <c r="G7" s="8" t="s">
        <v>38</v>
      </c>
      <c r="H7" s="10">
        <v>1.99</v>
      </c>
      <c r="I7" s="10">
        <f>IFERROR(ListadelaCompra[[#This Row],[CANT.]]*ListadelaCompra[[#This Row],[PRECIO POR UNIDAD]],"")</f>
        <v>5.97</v>
      </c>
      <c r="J7" s="9" t="s">
        <v>50</v>
      </c>
    </row>
    <row r="8" spans="2:10" ht="30" customHeight="1" x14ac:dyDescent="0.25">
      <c r="B8" s="20"/>
      <c r="C8" s="9" t="s">
        <v>6</v>
      </c>
      <c r="D8" s="9" t="s">
        <v>26</v>
      </c>
      <c r="E8" s="9" t="s">
        <v>33</v>
      </c>
      <c r="F8" s="20">
        <v>1</v>
      </c>
      <c r="G8" s="8" t="s">
        <v>39</v>
      </c>
      <c r="H8" s="10">
        <v>3.99</v>
      </c>
      <c r="I8" s="10">
        <f>IFERROR(ListadelaCompra[[#This Row],[CANT.]]*ListadelaCompra[[#This Row],[PRECIO POR UNIDAD]],"")</f>
        <v>3.99</v>
      </c>
      <c r="J8" s="9"/>
    </row>
    <row r="9" spans="2:10" ht="30" customHeight="1" x14ac:dyDescent="0.25">
      <c r="B9" s="20" t="s">
        <v>2</v>
      </c>
      <c r="C9" s="9" t="s">
        <v>7</v>
      </c>
      <c r="D9" s="9" t="s">
        <v>27</v>
      </c>
      <c r="E9" s="9" t="s">
        <v>34</v>
      </c>
      <c r="F9" s="20">
        <v>2</v>
      </c>
      <c r="G9" s="8" t="s">
        <v>40</v>
      </c>
      <c r="H9" s="10">
        <v>2.29</v>
      </c>
      <c r="I9" s="10">
        <f>IFERROR(ListadelaCompra[[#This Row],[CANT.]]*ListadelaCompra[[#This Row],[PRECIO POR UNIDAD]],"")</f>
        <v>4.58</v>
      </c>
      <c r="J9" s="9"/>
    </row>
    <row r="10" spans="2:10" ht="30" customHeight="1" x14ac:dyDescent="0.25">
      <c r="B10" s="20"/>
      <c r="C10" s="9" t="s">
        <v>8</v>
      </c>
      <c r="D10" s="9" t="s">
        <v>27</v>
      </c>
      <c r="E10" s="9" t="s">
        <v>34</v>
      </c>
      <c r="F10" s="20">
        <v>4</v>
      </c>
      <c r="G10" s="8" t="s">
        <v>38</v>
      </c>
      <c r="H10" s="10">
        <v>3.49</v>
      </c>
      <c r="I10" s="10">
        <f>IFERROR(ListadelaCompra[[#This Row],[CANT.]]*ListadelaCompra[[#This Row],[PRECIO POR UNIDAD]],"")</f>
        <v>13.96</v>
      </c>
      <c r="J10" s="9"/>
    </row>
    <row r="11" spans="2:10" ht="30" customHeight="1" x14ac:dyDescent="0.25">
      <c r="B11" s="20" t="s">
        <v>2</v>
      </c>
      <c r="C11" s="9" t="s">
        <v>9</v>
      </c>
      <c r="D11" s="9" t="s">
        <v>27</v>
      </c>
      <c r="E11" s="9" t="s">
        <v>34</v>
      </c>
      <c r="F11" s="20">
        <v>2</v>
      </c>
      <c r="G11" s="8" t="s">
        <v>41</v>
      </c>
      <c r="H11" s="10">
        <v>1.5</v>
      </c>
      <c r="I11" s="10">
        <f>IFERROR(ListadelaCompra[[#This Row],[CANT.]]*ListadelaCompra[[#This Row],[PRECIO POR UNIDAD]],"")</f>
        <v>3</v>
      </c>
      <c r="J11" s="9"/>
    </row>
    <row r="12" spans="2:10" ht="30" customHeight="1" x14ac:dyDescent="0.25">
      <c r="B12" s="20" t="s">
        <v>2</v>
      </c>
      <c r="C12" s="9" t="s">
        <v>10</v>
      </c>
      <c r="D12" s="9" t="s">
        <v>26</v>
      </c>
      <c r="E12" s="9" t="s">
        <v>34</v>
      </c>
      <c r="F12" s="20">
        <v>2</v>
      </c>
      <c r="G12" s="8" t="s">
        <v>39</v>
      </c>
      <c r="H12" s="10">
        <v>1.99</v>
      </c>
      <c r="I12" s="10">
        <f>IFERROR(ListadelaCompra[[#This Row],[CANT.]]*ListadelaCompra[[#This Row],[PRECIO POR UNIDAD]],"")</f>
        <v>3.98</v>
      </c>
      <c r="J12" s="9"/>
    </row>
    <row r="13" spans="2:10" ht="30" customHeight="1" x14ac:dyDescent="0.25">
      <c r="B13" s="20"/>
      <c r="C13" s="9" t="s">
        <v>11</v>
      </c>
      <c r="D13" s="9" t="s">
        <v>27</v>
      </c>
      <c r="E13" s="9" t="s">
        <v>34</v>
      </c>
      <c r="F13" s="20">
        <v>1</v>
      </c>
      <c r="G13" s="8" t="s">
        <v>38</v>
      </c>
      <c r="H13" s="10">
        <v>2.29</v>
      </c>
      <c r="I13" s="10">
        <f>IFERROR(ListadelaCompra[[#This Row],[CANT.]]*ListadelaCompra[[#This Row],[PRECIO POR UNIDAD]],"")</f>
        <v>2.29</v>
      </c>
      <c r="J13" s="9"/>
    </row>
    <row r="14" spans="2:10" ht="30" customHeight="1" x14ac:dyDescent="0.25">
      <c r="B14" s="20"/>
      <c r="C14" s="9" t="s">
        <v>12</v>
      </c>
      <c r="D14" s="9" t="s">
        <v>26</v>
      </c>
      <c r="E14" s="9" t="s">
        <v>31</v>
      </c>
      <c r="F14" s="20">
        <v>0.5</v>
      </c>
      <c r="G14" s="8" t="s">
        <v>38</v>
      </c>
      <c r="H14" s="10">
        <v>2.25</v>
      </c>
      <c r="I14" s="10">
        <f>IFERROR(ListadelaCompra[[#This Row],[CANT.]]*ListadelaCompra[[#This Row],[PRECIO POR UNIDAD]],"")</f>
        <v>1.125</v>
      </c>
      <c r="J14" s="9"/>
    </row>
    <row r="15" spans="2:10" ht="30" customHeight="1" x14ac:dyDescent="0.25">
      <c r="B15" s="20" t="s">
        <v>2</v>
      </c>
      <c r="C15" s="9" t="s">
        <v>13</v>
      </c>
      <c r="D15" s="9" t="s">
        <v>28</v>
      </c>
      <c r="E15" s="9" t="s">
        <v>35</v>
      </c>
      <c r="F15" s="20">
        <v>2</v>
      </c>
      <c r="G15" s="8" t="s">
        <v>42</v>
      </c>
      <c r="H15" s="10">
        <v>3.99</v>
      </c>
      <c r="I15" s="10">
        <f>IFERROR(ListadelaCompra[[#This Row],[CANT.]]*ListadelaCompra[[#This Row],[PRECIO POR UNIDAD]],"")</f>
        <v>7.98</v>
      </c>
      <c r="J15" s="9"/>
    </row>
    <row r="16" spans="2:10" ht="30" customHeight="1" x14ac:dyDescent="0.25">
      <c r="B16" s="20" t="s">
        <v>2</v>
      </c>
      <c r="C16" s="9" t="s">
        <v>14</v>
      </c>
      <c r="D16" s="9" t="s">
        <v>28</v>
      </c>
      <c r="E16" s="9" t="s">
        <v>35</v>
      </c>
      <c r="F16" s="20">
        <v>1</v>
      </c>
      <c r="G16" s="8" t="s">
        <v>38</v>
      </c>
      <c r="H16" s="10">
        <v>9.99</v>
      </c>
      <c r="I16" s="10">
        <f>IFERROR(ListadelaCompra[[#This Row],[CANT.]]*ListadelaCompra[[#This Row],[PRECIO POR UNIDAD]],"")</f>
        <v>9.99</v>
      </c>
      <c r="J16" s="9" t="s">
        <v>51</v>
      </c>
    </row>
    <row r="17" spans="2:10" ht="30" customHeight="1" x14ac:dyDescent="0.25">
      <c r="B17" s="20" t="s">
        <v>2</v>
      </c>
      <c r="C17" s="9" t="s">
        <v>15</v>
      </c>
      <c r="D17" s="9" t="s">
        <v>28</v>
      </c>
      <c r="E17" s="9" t="s">
        <v>35</v>
      </c>
      <c r="F17" s="20">
        <v>2</v>
      </c>
      <c r="G17" s="8" t="s">
        <v>43</v>
      </c>
      <c r="H17" s="10">
        <v>3.5</v>
      </c>
      <c r="I17" s="10">
        <f>IFERROR(ListadelaCompra[[#This Row],[CANT.]]*ListadelaCompra[[#This Row],[PRECIO POR UNIDAD]],"")</f>
        <v>7</v>
      </c>
      <c r="J17" s="9"/>
    </row>
    <row r="18" spans="2:10" ht="30" customHeight="1" x14ac:dyDescent="0.25">
      <c r="B18" s="20" t="s">
        <v>2</v>
      </c>
      <c r="C18" s="9" t="s">
        <v>16</v>
      </c>
      <c r="D18" s="9" t="s">
        <v>28</v>
      </c>
      <c r="E18" s="9" t="s">
        <v>35</v>
      </c>
      <c r="F18" s="20">
        <v>1</v>
      </c>
      <c r="G18" s="8" t="s">
        <v>44</v>
      </c>
      <c r="H18" s="10">
        <v>3.89</v>
      </c>
      <c r="I18" s="10">
        <f>IFERROR(ListadelaCompra[[#This Row],[CANT.]]*ListadelaCompra[[#This Row],[PRECIO POR UNIDAD]],"")</f>
        <v>3.89</v>
      </c>
      <c r="J18" s="9"/>
    </row>
    <row r="19" spans="2:10" ht="30" customHeight="1" x14ac:dyDescent="0.25">
      <c r="B19" s="20" t="s">
        <v>2</v>
      </c>
      <c r="C19" s="9" t="s">
        <v>17</v>
      </c>
      <c r="D19" s="9" t="s">
        <v>28</v>
      </c>
      <c r="E19" s="9" t="s">
        <v>35</v>
      </c>
      <c r="F19" s="20">
        <v>1</v>
      </c>
      <c r="G19" s="8" t="s">
        <v>45</v>
      </c>
      <c r="H19" s="10">
        <v>2.99</v>
      </c>
      <c r="I19" s="10">
        <f>IFERROR(ListadelaCompra[[#This Row],[CANT.]]*ListadelaCompra[[#This Row],[PRECIO POR UNIDAD]],"")</f>
        <v>2.99</v>
      </c>
      <c r="J19" s="9"/>
    </row>
    <row r="20" spans="2:10" ht="30" customHeight="1" x14ac:dyDescent="0.25">
      <c r="B20" s="20"/>
      <c r="C20" s="9" t="s">
        <v>18</v>
      </c>
      <c r="D20" s="9" t="s">
        <v>26</v>
      </c>
      <c r="E20" s="9" t="s">
        <v>31</v>
      </c>
      <c r="F20" s="20">
        <v>1</v>
      </c>
      <c r="G20" s="8" t="s">
        <v>44</v>
      </c>
      <c r="H20" s="10">
        <v>4.99</v>
      </c>
      <c r="I20" s="10">
        <f>IFERROR(ListadelaCompra[[#This Row],[CANT.]]*ListadelaCompra[[#This Row],[PRECIO POR UNIDAD]],"")</f>
        <v>4.99</v>
      </c>
      <c r="J20" s="9" t="s">
        <v>52</v>
      </c>
    </row>
    <row r="21" spans="2:10" ht="30" customHeight="1" x14ac:dyDescent="0.25">
      <c r="B21" s="20"/>
      <c r="C21" s="9" t="s">
        <v>19</v>
      </c>
      <c r="D21" s="9" t="s">
        <v>29</v>
      </c>
      <c r="E21" s="9" t="s">
        <v>34</v>
      </c>
      <c r="F21" s="20">
        <v>10</v>
      </c>
      <c r="G21" s="8" t="s">
        <v>38</v>
      </c>
      <c r="H21" s="10">
        <v>7.99</v>
      </c>
      <c r="I21" s="10">
        <f>IFERROR(ListadelaCompra[[#This Row],[CANT.]]*ListadelaCompra[[#This Row],[PRECIO POR UNIDAD]],"")</f>
        <v>79.9</v>
      </c>
      <c r="J21" s="9" t="s">
        <v>53</v>
      </c>
    </row>
    <row r="22" spans="2:10" ht="30" customHeight="1" x14ac:dyDescent="0.25">
      <c r="B22" s="20"/>
      <c r="C22" s="9" t="s">
        <v>20</v>
      </c>
      <c r="D22" s="9" t="s">
        <v>30</v>
      </c>
      <c r="E22" s="9" t="s">
        <v>34</v>
      </c>
      <c r="F22" s="20">
        <v>6</v>
      </c>
      <c r="G22" s="8" t="s">
        <v>38</v>
      </c>
      <c r="H22" s="10">
        <v>8.99</v>
      </c>
      <c r="I22" s="10">
        <f>IFERROR(ListadelaCompra[[#This Row],[CANT.]]*ListadelaCompra[[#This Row],[PRECIO POR UNIDAD]],"")</f>
        <v>53.94</v>
      </c>
      <c r="J22" s="9"/>
    </row>
    <row r="23" spans="2:10" ht="30" customHeight="1" x14ac:dyDescent="0.25">
      <c r="B23" s="20"/>
      <c r="C23" s="9" t="s">
        <v>21</v>
      </c>
      <c r="D23" s="9" t="s">
        <v>30</v>
      </c>
      <c r="E23" s="9" t="s">
        <v>34</v>
      </c>
      <c r="F23" s="20">
        <v>5</v>
      </c>
      <c r="G23" s="8" t="s">
        <v>38</v>
      </c>
      <c r="H23" s="10">
        <v>10.99</v>
      </c>
      <c r="I23" s="10">
        <f>IFERROR(ListadelaCompra[[#This Row],[CANT.]]*ListadelaCompra[[#This Row],[PRECIO POR UNIDAD]],"")</f>
        <v>54.95</v>
      </c>
      <c r="J23" s="9"/>
    </row>
  </sheetData>
  <mergeCells count="2">
    <mergeCell ref="B2:C3"/>
    <mergeCell ref="B1:J1"/>
  </mergeCells>
  <conditionalFormatting sqref="B6:J23">
    <cfRule type="expression" dxfId="13" priority="1">
      <formula>$B6="sí"</formula>
    </cfRule>
  </conditionalFormatting>
  <conditionalFormatting sqref="I2:I4">
    <cfRule type="expression" dxfId="12" priority="2">
      <formula>SUM($D$3:$H$3)&lt;&gt;SUM($I$6:$I$23)</formula>
    </cfRule>
  </conditionalFormatting>
  <conditionalFormatting sqref="I4">
    <cfRule type="expression" dxfId="11" priority="3">
      <formula>SUM($D$3:$H$3)&lt;&gt;SUM($I$6:$I$23)</formula>
    </cfRule>
  </conditionalFormatting>
  <dataValidations xWindow="58" yWindow="320" count="19">
    <dataValidation type="list" errorStyle="warning" allowBlank="1" showInputMessage="1" showErrorMessage="1" error="Seleccione Sí de la lista para los artículos comprados. Seleccione CANCELAR y, después, presione ALT+FLECHA ABAJO para abrir la lista desplegable. Presione ENTRAR para hacer la selección." sqref="B6:B23" xr:uid="{00000000-0002-0000-0000-000000000000}">
      <formula1>"Sí"</formula1>
    </dataValidation>
    <dataValidation type="list" errorStyle="warning" allowBlank="1" showInputMessage="1" showErrorMessage="1" error="Seleccione la categoría de la lista. Seleccione CANCELAR y, después, presione ALT+FLECHA ABAJO para abrir la lista desplegable; luego presione ENTRAR para realizar la selección." sqref="E6:E23" xr:uid="{00000000-0002-0000-0000-000001000000}">
      <formula1>BúsquedaCategoría</formula1>
    </dataValidation>
    <dataValidation allowBlank="1" showInputMessage="1" showErrorMessage="1" prompt="Cree una lista de la compra en esta hoja de cálculo Lista de la compra. Use la columna Listo para indicar que se han comprado los artículos" sqref="A1" xr:uid="{00000000-0002-0000-0000-000002000000}"/>
    <dataValidation allowBlank="1" showInputMessage="1" showErrorMessage="1" prompt="La imagen está en esta fila" sqref="B1" xr:uid="{00000000-0002-0000-0000-000003000000}"/>
    <dataValidation allowBlank="1" showInputMessage="1" showErrorMessage="1" prompt="El Total general se calcula automáticamente en esta celda. Si el Total general no coincide con el total de la tabla, aparecerá debajo el texto &quot;las cantidades no cuadran&quot;." sqref="I3" xr:uid="{00000000-0002-0000-0000-000004000000}"/>
    <dataValidation allowBlank="1" showInputMessage="1" showErrorMessage="1" prompt="El texto aparecerá automáticamente si el total de la tabla no es igual al Total general. Esto ocurre cuando se cambia el nombre de categoría en la fila 2 pero la categoría de la columna E de la tabla se refiere al nombre antiguo." sqref="I4" xr:uid="{00000000-0002-0000-0000-000005000000}"/>
    <dataValidation allowBlank="1" showInputMessage="1" showErrorMessage="1" prompt="Seleccione Sí en esta columna para los artículos comprados, el estilo de fuente aparece tachado. Presione ALT + FLECHA ABAJO para abrir la lista desplegable. Pulse ENTRAR para hacer la selección. Los filtros de títulos buscan entradas específicas" sqref="B5" xr:uid="{00000000-0002-0000-0000-000006000000}"/>
    <dataValidation allowBlank="1" showInputMessage="1" showErrorMessage="1" prompt="Escriba el artículo en la columna con este encabezado" sqref="C5" xr:uid="{00000000-0002-0000-0000-000007000000}"/>
    <dataValidation allowBlank="1" showInputMessage="1" showErrorMessage="1" prompt="Escriba el nombre de la tienda en la columna con este encabezado" sqref="D5" xr:uid="{00000000-0002-0000-0000-000008000000}"/>
    <dataValidation allowBlank="1" showInputMessage="1" showErrorMessage="1" prompt="Seleccione la categoría en la columna con este encabezado. Presione ALT+FLECHA ABAJO para abrir la lista desplegable. Pulse ENTRAR para realizar la selección. Los nombres de categorías se rellenan en función de los valores definidos anteriormente" sqref="E5" xr:uid="{00000000-0002-0000-0000-000009000000}"/>
    <dataValidation allowBlank="1" showInputMessage="1" showErrorMessage="1" prompt="Escriba la cantidad en la columna con este encabezado" sqref="F5" xr:uid="{00000000-0002-0000-0000-00000A000000}"/>
    <dataValidation allowBlank="1" showInputMessage="1" showErrorMessage="1" prompt="Escriba las unidades en la columna con este encabezado." sqref="G5" xr:uid="{00000000-0002-0000-0000-00000B000000}"/>
    <dataValidation allowBlank="1" showInputMessage="1" showErrorMessage="1" prompt="Escriba el precio unitario en la columna con este encabezado." sqref="H5" xr:uid="{00000000-0002-0000-0000-00000C000000}"/>
    <dataValidation allowBlank="1" showInputMessage="1" showErrorMessage="1" prompt="El total se calcula automáticamente en la columna con este encabezado." sqref="I5" xr:uid="{00000000-0002-0000-0000-00000D000000}"/>
    <dataValidation allowBlank="1" showInputMessage="1" showErrorMessage="1" prompt="Escriba notas en la columna con este encabezado." sqref="J5" xr:uid="{00000000-0002-0000-0000-00000E000000}"/>
    <dataValidation allowBlank="1" showInputMessage="1" showErrorMessage="1" prompt="Escriba la categoría en esta celda." sqref="D2:H2" xr:uid="{00000000-0002-0000-0000-00000F000000}"/>
    <dataValidation allowBlank="1" showInputMessage="1" showErrorMessage="1" prompt="El total general se calcula automáticamente en la celda inmediatamente inferior." sqref="I2" xr:uid="{00000000-0002-0000-0000-000010000000}"/>
    <dataValidation allowBlank="1" showInputMessage="1" showErrorMessage="1" prompt="La cantidad total para la categoría anterior se actualiza automáticamente en esta celda" sqref="D3:H3" xr:uid="{00000000-0002-0000-0000-000011000000}"/>
    <dataValidation allowBlank="1" showInputMessage="1" showErrorMessage="1" prompt="El título de esta hoja de cálculo está en esta celda. Personalice las categorías de las celdas a la derecha. Los totales para cada categoría se actualizarán automáticamente a medida que se agreguen artículos a la tabla de la lista de la compra siguiente" sqref="B2:C3" xr:uid="{00000000-0002-0000-0000-000012000000}"/>
  </dataValidations>
  <printOptions horizontalCentered="1"/>
  <pageMargins left="0.3" right="0.3" top="0.5" bottom="0.5" header="0.3" footer="0.3"/>
  <pageSetup paperSize="9" scale="48" fitToHeight="0" orientation="portrait" r:id="rId1"/>
  <headerFooter differentFirst="1"/>
  <drawing r:id="rId2"/>
  <tableParts count="1">
    <tablePart r:id="rId3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93EA38F0-5E72-4572-8A91-AD0D6431BD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2.xml><?xml version="1.0" encoding="utf-8"?>
<ds:datastoreItem xmlns:ds="http://schemas.openxmlformats.org/officeDocument/2006/customXml" ds:itemID="{F77D2D56-EA42-4379-9C76-C07B19FA88CE}">
  <ds:schemaRefs>
    <ds:schemaRef ds:uri="http://schemas.microsoft.com/sharepoint/v3/contenttype/forms"/>
  </ds:schemaRefs>
</ds:datastoreItem>
</file>

<file path=customXml/itemProps31.xml><?xml version="1.0" encoding="utf-8"?>
<ds:datastoreItem xmlns:ds="http://schemas.openxmlformats.org/officeDocument/2006/customXml" ds:itemID="{9E302B68-CA67-4621-8A66-D4ED37A6E97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DocSecurity>0</ap:DocSecurity>
  <ap:Template>TM11335241</ap:Template>
  <ap:ScaleCrop>false</ap:ScaleCrop>
  <ap:HeadingPairs>
    <vt:vector baseType="variant" size="4">
      <vt:variant>
        <vt:lpstr>Hojas de cálculo</vt:lpstr>
      </vt:variant>
      <vt:variant>
        <vt:i4>1</vt:i4>
      </vt:variant>
      <vt:variant>
        <vt:lpstr>Rangos con nombre</vt:lpstr>
      </vt:variant>
      <vt:variant>
        <vt:i4>14</vt:i4>
      </vt:variant>
    </vt:vector>
  </ap:HeadingPairs>
  <ap:TitlesOfParts>
    <vt:vector baseType="lpstr" size="15">
      <vt:lpstr>Compra lista</vt:lpstr>
      <vt:lpstr>BúsquedaCategoría</vt:lpstr>
      <vt:lpstr>Categoría1</vt:lpstr>
      <vt:lpstr>Categoría2</vt:lpstr>
      <vt:lpstr>Categoría3</vt:lpstr>
      <vt:lpstr>Categoría4</vt:lpstr>
      <vt:lpstr>Categoría5</vt:lpstr>
      <vt:lpstr>TítuloColumnaRegión1..J3.1</vt:lpstr>
      <vt:lpstr>Títulodecolumna1</vt:lpstr>
      <vt:lpstr>'Compra lista'!Títulos_a_imprimir</vt:lpstr>
      <vt:lpstr>TotalCategoría1</vt:lpstr>
      <vt:lpstr>TotalCategoría2</vt:lpstr>
      <vt:lpstr>TotalCategoría3</vt:lpstr>
      <vt:lpstr>TotalCategoría4</vt:lpstr>
      <vt:lpstr>TotalCategoría5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2021-12-13T17:49:07Z</dcterms:created>
  <dcterms:modified xsi:type="dcterms:W3CDTF">2022-02-22T08:28:38Z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