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dev-ops\documents\"/>
    </mc:Choice>
  </mc:AlternateContent>
  <bookViews>
    <workbookView xWindow="0" yWindow="0" windowWidth="24140" windowHeight="13050"/>
  </bookViews>
  <sheets>
    <sheet name="首页" sheetId="5" r:id="rId1"/>
    <sheet name="进度管理" sheetId="3" r:id="rId2"/>
    <sheet name="说明" sheetId="4" r:id="rId3"/>
  </sheets>
  <definedNames>
    <definedName name="城市">#REF!</definedName>
  </definedNames>
  <calcPr calcId="152511" concurrentCalc="0"/>
</workbook>
</file>

<file path=xl/calcChain.xml><?xml version="1.0" encoding="utf-8"?>
<calcChain xmlns="http://schemas.openxmlformats.org/spreadsheetml/2006/main">
  <c r="C14" i="3" l="1"/>
  <c r="G13" i="3"/>
  <c r="H13" i="3"/>
  <c r="N13" i="3"/>
  <c r="M13" i="3"/>
  <c r="L13" i="3"/>
  <c r="K13" i="3"/>
  <c r="J13" i="3"/>
  <c r="I13" i="3"/>
  <c r="G12" i="3"/>
  <c r="H12" i="3"/>
  <c r="N12" i="3"/>
  <c r="M12" i="3"/>
  <c r="L12" i="3"/>
  <c r="K12" i="3"/>
  <c r="J12" i="3"/>
  <c r="I12" i="3"/>
  <c r="G11" i="3"/>
  <c r="H11" i="3"/>
  <c r="N11" i="3"/>
  <c r="M11" i="3"/>
  <c r="L11" i="3"/>
  <c r="K11" i="3"/>
  <c r="J11" i="3"/>
  <c r="I11" i="3"/>
  <c r="G10" i="3"/>
  <c r="H10" i="3"/>
  <c r="N10" i="3"/>
  <c r="M10" i="3"/>
  <c r="L10" i="3"/>
  <c r="K10" i="3"/>
  <c r="J10" i="3"/>
  <c r="I10" i="3"/>
  <c r="G9" i="3"/>
  <c r="H9" i="3"/>
  <c r="N9" i="3"/>
  <c r="M9" i="3"/>
  <c r="L9" i="3"/>
  <c r="K9" i="3"/>
  <c r="J9" i="3"/>
  <c r="I9" i="3"/>
  <c r="G8" i="3"/>
  <c r="H8" i="3"/>
  <c r="N8" i="3"/>
  <c r="M8" i="3"/>
  <c r="L8" i="3"/>
  <c r="K8" i="3"/>
  <c r="J8" i="3"/>
  <c r="I8" i="3"/>
  <c r="G7" i="3"/>
  <c r="H7" i="3"/>
  <c r="N7" i="3"/>
  <c r="M7" i="3"/>
  <c r="L7" i="3"/>
  <c r="K7" i="3"/>
  <c r="J7" i="3"/>
  <c r="I7" i="3"/>
  <c r="G6" i="3"/>
  <c r="H6" i="3"/>
  <c r="N6" i="3"/>
  <c r="M6" i="3"/>
  <c r="L6" i="3"/>
  <c r="K6" i="3"/>
  <c r="J6" i="3"/>
  <c r="I6" i="3"/>
  <c r="G5" i="3"/>
  <c r="H5" i="3"/>
  <c r="N5" i="3"/>
  <c r="M5" i="3"/>
  <c r="L5" i="3"/>
  <c r="K5" i="3"/>
  <c r="J5" i="3"/>
  <c r="I5" i="3"/>
  <c r="G4" i="3"/>
  <c r="H4" i="3"/>
  <c r="N4" i="3"/>
  <c r="L4" i="3"/>
  <c r="K4" i="3"/>
  <c r="J4" i="3"/>
  <c r="I4" i="3"/>
</calcChain>
</file>

<file path=xl/sharedStrings.xml><?xml version="1.0" encoding="utf-8"?>
<sst xmlns="http://schemas.openxmlformats.org/spreadsheetml/2006/main" count="40" uniqueCount="39">
  <si>
    <t>进度跟踪管理</t>
  </si>
  <si>
    <t>11月份</t>
  </si>
  <si>
    <t>序号</t>
  </si>
  <si>
    <t>任务</t>
  </si>
  <si>
    <t>时间（日）</t>
  </si>
  <si>
    <t>完成率</t>
  </si>
  <si>
    <t>总周期
天</t>
  </si>
  <si>
    <t>已进行
天数</t>
  </si>
  <si>
    <t>开始修正</t>
  </si>
  <si>
    <t>完成度辅助</t>
  </si>
  <si>
    <t>未完成度辅助</t>
  </si>
  <si>
    <t>今天</t>
  </si>
  <si>
    <t>剩余
天数</t>
  </si>
  <si>
    <t>开始日</t>
  </si>
  <si>
    <t>结束日</t>
  </si>
  <si>
    <t>资料准备</t>
  </si>
  <si>
    <t>设备采购</t>
  </si>
  <si>
    <t>物料进厂</t>
  </si>
  <si>
    <t>招聘人员</t>
  </si>
  <si>
    <t>人员培训</t>
  </si>
  <si>
    <t>人员考核</t>
  </si>
  <si>
    <t>人员入驻</t>
  </si>
  <si>
    <t>基础建设</t>
  </si>
  <si>
    <t>工程考核</t>
  </si>
  <si>
    <t>资金结算</t>
  </si>
  <si>
    <t>使用方法</t>
  </si>
  <si>
    <t>▍建议良好习惯-先将模板先存为副本</t>
  </si>
  <si>
    <t>只填写任务内容、开始日期、结束日期、完成率（至当日）</t>
  </si>
  <si>
    <t>▍图表中红色数字是里计划结束剩余天数</t>
  </si>
  <si>
    <t>其余自动统计</t>
  </si>
  <si>
    <t>▍红色竖线是实时今日时间轴</t>
  </si>
  <si>
    <t>▍绿条是各任务完成度，灰条是未完成部分</t>
  </si>
  <si>
    <t>注意事项</t>
  </si>
  <si>
    <t>可填写跟踪1-10项任务
不需要的跟踪将任务、开始日、结束日、完成率空出（删除）即可</t>
  </si>
  <si>
    <t>完成率之后的单元格及甘特图为非填写项</t>
  </si>
  <si>
    <t>为部分对办公软件不熟悉的使用者考虑，以防删除公式，工作表已(无密码)保护。
若解除了，请勿随意删除带公式单元格</t>
  </si>
  <si>
    <t>建议在正常使用时将工作表保护起来（审阅--保护工作表）</t>
  </si>
  <si>
    <t>保护工作表：审阅--保护工作表。   撤销保护：审阅--撤销工作表保护</t>
  </si>
  <si>
    <t>为减少失误操作导致的不必要麻烦，带公式单元格加入了误操作保护。
若必须改动或二次开发，请选中单元格后点击：数据--有效性--全部清除（对话框左下角）确定即可。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</si>
</sst>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yyyy&quot;年&quot;m&quot;月&quot;d&quot;日&quot;;@"/>
  </numFmts>
  <fonts count="9" x14ac:knownFonts="1">
    <font>
      <sz val="11"/>
      <color theme="1"/>
      <name val="宋体"/>
      <charset val="134"/>
      <scheme val="minor"/>
    </font>
    <font>
      <sz val="12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20"/>
      <color theme="0" tint="-4.9989318521683403E-2"/>
      <name val="微软雅黑"/>
      <family val="2"/>
      <charset val="134"/>
    </font>
    <font>
      <sz val="11"/>
      <color theme="0" tint="-4.9989318521683403E-2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6"/>
      <color theme="0" tint="-4.9989318521683403E-2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3BD35"/>
        <bgColor indexed="64"/>
      </patternFill>
    </fill>
    <fill>
      <patternFill patternType="solid">
        <fgColor theme="1" tint="0.1499984740745262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auto="1"/>
      </right>
      <top style="thin">
        <color theme="0" tint="-4.9989318521683403E-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0" tint="-4.9989318521683403E-2"/>
      </top>
      <bottom style="thin">
        <color auto="1"/>
      </bottom>
      <diagonal/>
    </border>
    <border>
      <left style="thin">
        <color theme="0" tint="-4.9989318521683403E-2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4.9989318521683403E-2"/>
      </left>
      <right style="thin">
        <color auto="1"/>
      </right>
      <top style="thin">
        <color auto="1"/>
      </top>
      <bottom style="thin">
        <color theme="0" tint="-4.9989318521683403E-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auto="1"/>
      </left>
      <right style="thin">
        <color theme="0" tint="-4.9989318521683403E-2"/>
      </right>
      <top style="thin">
        <color theme="0" tint="-4.9989318521683403E-2"/>
      </top>
      <bottom style="thin">
        <color auto="1"/>
      </bottom>
      <diagonal/>
    </border>
    <border>
      <left style="thin">
        <color auto="1"/>
      </left>
      <right style="thin">
        <color theme="0" tint="-4.9989318521683403E-2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 tint="-4.9989318521683403E-2"/>
      </right>
      <top style="thin">
        <color auto="1"/>
      </top>
      <bottom style="thin">
        <color theme="0" tint="-4.9989318521683403E-2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 applyProtection="1">
      <alignment horizontal="center" vertical="center"/>
      <protection locked="0"/>
    </xf>
    <xf numFmtId="0" fontId="4" fillId="4" borderId="0" xfId="0" applyNumberFormat="1" applyFont="1" applyFill="1" applyAlignment="1" applyProtection="1">
      <alignment horizontal="left" vertical="center" indent="1"/>
      <protection locked="0"/>
    </xf>
    <xf numFmtId="0" fontId="5" fillId="4" borderId="0" xfId="0" applyFont="1" applyFill="1" applyAlignment="1" applyProtection="1">
      <alignment horizontal="center" vertical="center"/>
      <protection locked="0"/>
    </xf>
    <xf numFmtId="0" fontId="6" fillId="3" borderId="4" xfId="0" applyNumberFormat="1" applyFont="1" applyFill="1" applyBorder="1" applyAlignment="1" applyProtection="1">
      <alignment horizontal="center" vertical="center"/>
      <protection locked="0"/>
    </xf>
    <xf numFmtId="0" fontId="2" fillId="2" borderId="5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 applyProtection="1">
      <alignment horizontal="center" vertical="center"/>
      <protection locked="0"/>
    </xf>
    <xf numFmtId="9" fontId="2" fillId="2" borderId="6" xfId="0" applyNumberFormat="1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 applyProtection="1">
      <alignment horizontal="center" vertical="center"/>
      <protection locked="0"/>
    </xf>
    <xf numFmtId="0" fontId="2" fillId="2" borderId="8" xfId="0" applyFont="1" applyFill="1" applyBorder="1" applyAlignment="1" applyProtection="1">
      <alignment horizontal="center" vertical="center"/>
      <protection locked="0"/>
    </xf>
    <xf numFmtId="9" fontId="2" fillId="2" borderId="8" xfId="0" applyNumberFormat="1" applyFont="1" applyFill="1" applyBorder="1" applyAlignment="1" applyProtection="1">
      <alignment horizontal="center" vertical="center"/>
      <protection locked="0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 applyProtection="1">
      <alignment horizontal="center" vertical="center"/>
      <protection locked="0"/>
    </xf>
    <xf numFmtId="0" fontId="2" fillId="2" borderId="10" xfId="0" applyFont="1" applyFill="1" applyBorder="1" applyAlignment="1" applyProtection="1">
      <alignment horizontal="center" vertical="center"/>
      <protection locked="0"/>
    </xf>
    <xf numFmtId="9" fontId="2" fillId="2" borderId="10" xfId="0" applyNumberFormat="1" applyFont="1" applyFill="1" applyBorder="1" applyAlignment="1" applyProtection="1">
      <alignment horizontal="center" vertical="center"/>
      <protection locked="0"/>
    </xf>
    <xf numFmtId="0" fontId="2" fillId="2" borderId="10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4" borderId="0" xfId="0" applyFont="1" applyFill="1" applyAlignment="1" applyProtection="1">
      <alignment horizontal="center" vertical="center"/>
      <protection locked="0"/>
    </xf>
    <xf numFmtId="0" fontId="7" fillId="4" borderId="0" xfId="0" applyNumberFormat="1" applyFont="1" applyFill="1" applyAlignment="1" applyProtection="1">
      <alignment horizontal="right" vertical="center" indent="1"/>
      <protection locked="0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14" fontId="2" fillId="0" borderId="0" xfId="0" applyNumberFormat="1" applyFont="1" applyAlignment="1" applyProtection="1">
      <alignment horizontal="center" vertical="center"/>
      <protection locked="0"/>
    </xf>
    <xf numFmtId="0" fontId="6" fillId="3" borderId="4" xfId="0" applyNumberFormat="1" applyFont="1" applyFill="1" applyBorder="1" applyAlignment="1" applyProtection="1">
      <alignment horizontal="center" vertical="center"/>
      <protection locked="0"/>
    </xf>
    <xf numFmtId="0" fontId="5" fillId="4" borderId="0" xfId="0" applyFont="1" applyFill="1" applyAlignment="1" applyProtection="1">
      <alignment horizontal="center" vertical="center"/>
      <protection locked="0"/>
    </xf>
    <xf numFmtId="0" fontId="6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6" fillId="3" borderId="11" xfId="0" applyNumberFormat="1" applyFont="1" applyFill="1" applyBorder="1" applyAlignment="1" applyProtection="1">
      <alignment horizontal="center" vertical="center"/>
      <protection locked="0"/>
    </xf>
    <xf numFmtId="0" fontId="6" fillId="3" borderId="14" xfId="0" applyNumberFormat="1" applyFont="1" applyFill="1" applyBorder="1" applyAlignment="1" applyProtection="1">
      <alignment horizontal="center" vertical="center"/>
      <protection locked="0"/>
    </xf>
    <xf numFmtId="0" fontId="6" fillId="3" borderId="11" xfId="0" applyNumberFormat="1" applyFont="1" applyFill="1" applyBorder="1" applyAlignment="1" applyProtection="1">
      <alignment horizontal="center" vertical="center" wrapText="1"/>
      <protection locked="0"/>
    </xf>
    <xf numFmtId="0" fontId="6" fillId="3" borderId="14" xfId="0" applyNumberFormat="1" applyFont="1" applyFill="1" applyBorder="1" applyAlignment="1" applyProtection="1">
      <alignment horizontal="center" vertical="center" wrapText="1"/>
      <protection locked="0"/>
    </xf>
    <xf numFmtId="0" fontId="6" fillId="3" borderId="12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NumberFormat="1" applyFont="1" applyFill="1" applyBorder="1" applyAlignment="1" applyProtection="1">
      <alignment horizontal="center" vertical="center"/>
      <protection locked="0"/>
    </xf>
    <xf numFmtId="0" fontId="6" fillId="3" borderId="15" xfId="0" applyNumberFormat="1" applyFont="1" applyFill="1" applyBorder="1" applyAlignment="1" applyProtection="1">
      <alignment horizontal="center" vertical="center"/>
      <protection locked="0"/>
    </xf>
    <xf numFmtId="0" fontId="6" fillId="3" borderId="16" xfId="0" applyNumberFormat="1" applyFont="1" applyFill="1" applyBorder="1" applyAlignment="1" applyProtection="1">
      <alignment horizontal="center" vertical="center"/>
      <protection locked="0"/>
    </xf>
    <xf numFmtId="178" fontId="5" fillId="4" borderId="0" xfId="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  <colors>
    <mruColors>
      <color rgb="FFF3BD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800" b="0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r>
              <a:rPr lang="zh-CN" altLang="en-US" sz="1800" b="0"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rPr>
              <a:t>进度完成度与时间对比</a:t>
            </a:r>
          </a:p>
        </c:rich>
      </c:tx>
      <c:layout>
        <c:manualLayout>
          <c:xMode val="edge"/>
          <c:yMode val="edge"/>
          <c:x val="0.40306310739328299"/>
          <c:y val="1.1754943991149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 </c:v>
          </c:tx>
          <c:spPr>
            <a:noFill/>
            <a:ln>
              <a:noFill/>
            </a:ln>
            <a:effectLst/>
          </c:spPr>
          <c:invertIfNegative val="0"/>
          <c:cat>
            <c:strRef>
              <c:f>进度管理!$C$4:$C$13</c:f>
              <c:strCache>
                <c:ptCount val="10"/>
                <c:pt idx="0">
                  <c:v>资料准备</c:v>
                </c:pt>
                <c:pt idx="1">
                  <c:v>设备采购</c:v>
                </c:pt>
                <c:pt idx="2">
                  <c:v>物料进厂</c:v>
                </c:pt>
                <c:pt idx="3">
                  <c:v>招聘人员</c:v>
                </c:pt>
                <c:pt idx="4">
                  <c:v>人员培训</c:v>
                </c:pt>
                <c:pt idx="5">
                  <c:v>人员考核</c:v>
                </c:pt>
                <c:pt idx="6">
                  <c:v>人员入驻</c:v>
                </c:pt>
                <c:pt idx="7">
                  <c:v>基础建设</c:v>
                </c:pt>
                <c:pt idx="8">
                  <c:v>工程考核</c:v>
                </c:pt>
                <c:pt idx="9">
                  <c:v>资金结算</c:v>
                </c:pt>
              </c:strCache>
            </c:strRef>
          </c:cat>
          <c:val>
            <c:numRef>
              <c:f>进度管理!$D$4:$D$13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6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7</c:v>
                </c:pt>
                <c:pt idx="7">
                  <c:v>8</c:v>
                </c:pt>
                <c:pt idx="8">
                  <c:v>14</c:v>
                </c:pt>
                <c:pt idx="9">
                  <c:v>20</c:v>
                </c:pt>
              </c:numCache>
            </c:numRef>
          </c:val>
        </c:ser>
        <c:ser>
          <c:idx val="1"/>
          <c:order val="1"/>
          <c:tx>
            <c:v>已完成</c:v>
          </c:tx>
          <c:spPr>
            <a:solidFill>
              <a:srgbClr val="F3BD35"/>
            </a:soli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strRef>
              <c:f>进度管理!$C$4:$C$13</c:f>
              <c:strCache>
                <c:ptCount val="10"/>
                <c:pt idx="0">
                  <c:v>资料准备</c:v>
                </c:pt>
                <c:pt idx="1">
                  <c:v>设备采购</c:v>
                </c:pt>
                <c:pt idx="2">
                  <c:v>物料进厂</c:v>
                </c:pt>
                <c:pt idx="3">
                  <c:v>招聘人员</c:v>
                </c:pt>
                <c:pt idx="4">
                  <c:v>人员培训</c:v>
                </c:pt>
                <c:pt idx="5">
                  <c:v>人员考核</c:v>
                </c:pt>
                <c:pt idx="6">
                  <c:v>人员入驻</c:v>
                </c:pt>
                <c:pt idx="7">
                  <c:v>基础建设</c:v>
                </c:pt>
                <c:pt idx="8">
                  <c:v>工程考核</c:v>
                </c:pt>
                <c:pt idx="9">
                  <c:v>资金结算</c:v>
                </c:pt>
              </c:strCache>
            </c:strRef>
          </c:cat>
          <c:val>
            <c:numRef>
              <c:f>进度管理!$J$4:$J$13</c:f>
              <c:numCache>
                <c:formatCode>General</c:formatCode>
                <c:ptCount val="10"/>
                <c:pt idx="0">
                  <c:v>8.5499999999999989</c:v>
                </c:pt>
                <c:pt idx="1">
                  <c:v>5.6999999999999993</c:v>
                </c:pt>
                <c:pt idx="2">
                  <c:v>2.0999999999999996</c:v>
                </c:pt>
                <c:pt idx="3">
                  <c:v>2</c:v>
                </c:pt>
                <c:pt idx="4">
                  <c:v>5.8500000000000005</c:v>
                </c:pt>
                <c:pt idx="5">
                  <c:v>2.0999999999999996</c:v>
                </c:pt>
                <c:pt idx="6">
                  <c:v>5.76</c:v>
                </c:pt>
                <c:pt idx="7">
                  <c:v>5.5</c:v>
                </c:pt>
                <c:pt idx="8">
                  <c:v>1.1000000000000001</c:v>
                </c:pt>
                <c:pt idx="9">
                  <c:v>1.5</c:v>
                </c:pt>
              </c:numCache>
            </c:numRef>
          </c:val>
        </c:ser>
        <c:ser>
          <c:idx val="2"/>
          <c:order val="2"/>
          <c:tx>
            <c:v>未完成</c:v>
          </c:tx>
          <c:spPr>
            <a:pattFill prst="wdUpDiag">
              <a:fgClr>
                <a:schemeClr val="bg1">
                  <a:lumMod val="50000"/>
                </a:schemeClr>
              </a:fgClr>
              <a:bgClr>
                <a:schemeClr val="bg1">
                  <a:lumMod val="85000"/>
                </a:schemeClr>
              </a:bgClr>
            </a:patt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strRef>
              <c:f>进度管理!$C$4:$C$13</c:f>
              <c:strCache>
                <c:ptCount val="10"/>
                <c:pt idx="0">
                  <c:v>资料准备</c:v>
                </c:pt>
                <c:pt idx="1">
                  <c:v>设备采购</c:v>
                </c:pt>
                <c:pt idx="2">
                  <c:v>物料进厂</c:v>
                </c:pt>
                <c:pt idx="3">
                  <c:v>招聘人员</c:v>
                </c:pt>
                <c:pt idx="4">
                  <c:v>人员培训</c:v>
                </c:pt>
                <c:pt idx="5">
                  <c:v>人员考核</c:v>
                </c:pt>
                <c:pt idx="6">
                  <c:v>人员入驻</c:v>
                </c:pt>
                <c:pt idx="7">
                  <c:v>基础建设</c:v>
                </c:pt>
                <c:pt idx="8">
                  <c:v>工程考核</c:v>
                </c:pt>
                <c:pt idx="9">
                  <c:v>资金结算</c:v>
                </c:pt>
              </c:strCache>
            </c:strRef>
          </c:cat>
          <c:val>
            <c:numRef>
              <c:f>进度管理!$K$4:$K$13</c:f>
              <c:numCache>
                <c:formatCode>General</c:formatCode>
                <c:ptCount val="10"/>
                <c:pt idx="0">
                  <c:v>0.4500000000000004</c:v>
                </c:pt>
                <c:pt idx="1">
                  <c:v>0.30000000000000027</c:v>
                </c:pt>
                <c:pt idx="2">
                  <c:v>0.90000000000000013</c:v>
                </c:pt>
                <c:pt idx="3">
                  <c:v>0</c:v>
                </c:pt>
                <c:pt idx="4">
                  <c:v>7.15</c:v>
                </c:pt>
                <c:pt idx="5">
                  <c:v>3.9000000000000004</c:v>
                </c:pt>
                <c:pt idx="6">
                  <c:v>2.2400000000000002</c:v>
                </c:pt>
                <c:pt idx="7">
                  <c:v>16.5</c:v>
                </c:pt>
                <c:pt idx="8">
                  <c:v>9.9</c:v>
                </c:pt>
                <c:pt idx="9">
                  <c:v>8.5</c:v>
                </c:pt>
              </c:numCache>
            </c:numRef>
          </c:val>
        </c:ser>
        <c:ser>
          <c:idx val="4"/>
          <c:order val="4"/>
          <c:tx>
            <c:strRef>
              <c:f>进度管理!$N$2</c:f>
              <c:strCache>
                <c:ptCount val="1"/>
                <c:pt idx="0">
                  <c:v>剩余
天数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200" b="1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进度管理!$C$4:$C$13</c:f>
              <c:strCache>
                <c:ptCount val="10"/>
                <c:pt idx="0">
                  <c:v>资料准备</c:v>
                </c:pt>
                <c:pt idx="1">
                  <c:v>设备采购</c:v>
                </c:pt>
                <c:pt idx="2">
                  <c:v>物料进厂</c:v>
                </c:pt>
                <c:pt idx="3">
                  <c:v>招聘人员</c:v>
                </c:pt>
                <c:pt idx="4">
                  <c:v>人员培训</c:v>
                </c:pt>
                <c:pt idx="5">
                  <c:v>人员考核</c:v>
                </c:pt>
                <c:pt idx="6">
                  <c:v>人员入驻</c:v>
                </c:pt>
                <c:pt idx="7">
                  <c:v>基础建设</c:v>
                </c:pt>
                <c:pt idx="8">
                  <c:v>工程考核</c:v>
                </c:pt>
                <c:pt idx="9">
                  <c:v>资金结算</c:v>
                </c:pt>
              </c:strCache>
            </c:strRef>
          </c:cat>
          <c:val>
            <c:numRef>
              <c:f>进度管理!$N$4:$N$13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</c:v>
                </c:pt>
                <c:pt idx="5">
                  <c:v>0</c:v>
                </c:pt>
                <c:pt idx="6">
                  <c:v>1</c:v>
                </c:pt>
                <c:pt idx="7">
                  <c:v>16</c:v>
                </c:pt>
                <c:pt idx="8">
                  <c:v>11</c:v>
                </c:pt>
                <c:pt idx="9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35541936"/>
        <c:axId val="335542480"/>
      </c:barChart>
      <c:scatterChart>
        <c:scatterStyle val="lineMarker"/>
        <c:varyColors val="0"/>
        <c:ser>
          <c:idx val="3"/>
          <c:order val="3"/>
          <c:tx>
            <c:v>今天</c:v>
          </c:tx>
          <c:spPr>
            <a:ln w="25400" cap="rnd">
              <a:solidFill>
                <a:srgbClr val="C00000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xVal>
            <c:numRef>
              <c:f>进度管理!$L$4:$L$13</c:f>
              <c:numCache>
                <c:formatCode>General</c:formatCode>
                <c:ptCount val="10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</c:numCache>
            </c:numRef>
          </c:xVal>
          <c:yVal>
            <c:numRef>
              <c:f>进度管理!$M$4:$M$13</c:f>
              <c:numCache>
                <c:formatCode>General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5551728"/>
        <c:axId val="335543568"/>
      </c:scatterChart>
      <c:catAx>
        <c:axId val="335541936"/>
        <c:scaling>
          <c:orientation val="maxMin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5542480"/>
        <c:crosses val="autoZero"/>
        <c:auto val="1"/>
        <c:lblAlgn val="ctr"/>
        <c:lblOffset val="100"/>
        <c:noMultiLvlLbl val="0"/>
      </c:catAx>
      <c:valAx>
        <c:axId val="335542480"/>
        <c:scaling>
          <c:orientation val="minMax"/>
          <c:max val="31"/>
          <c:min val="1"/>
        </c:scaling>
        <c:delete val="0"/>
        <c:axPos val="t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5541936"/>
        <c:crosses val="autoZero"/>
        <c:crossBetween val="between"/>
        <c:majorUnit val="1"/>
      </c:valAx>
      <c:valAx>
        <c:axId val="335551728"/>
        <c:scaling>
          <c:orientation val="minMax"/>
          <c:max val="31"/>
          <c:min val="1"/>
        </c:scaling>
        <c:delete val="1"/>
        <c:axPos val="t"/>
        <c:numFmt formatCode="General" sourceLinked="1"/>
        <c:majorTickMark val="out"/>
        <c:minorTickMark val="none"/>
        <c:tickLblPos val="nextTo"/>
        <c:crossAx val="335543568"/>
        <c:crosses val="autoZero"/>
        <c:crossBetween val="midCat"/>
      </c:valAx>
      <c:valAx>
        <c:axId val="335543568"/>
        <c:scaling>
          <c:orientation val="maxMin"/>
          <c:max val="10"/>
        </c:scaling>
        <c:delete val="1"/>
        <c:axPos val="r"/>
        <c:numFmt formatCode="General" sourceLinked="1"/>
        <c:majorTickMark val="out"/>
        <c:minorTickMark val="none"/>
        <c:tickLblPos val="nextTo"/>
        <c:crossAx val="335551728"/>
        <c:crosses val="max"/>
        <c:crossBetween val="midCat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legendEntry>
        <c:idx val="3"/>
        <c:delete val="1"/>
      </c:legendEntry>
      <c:legendEntry>
        <c:idx val="4"/>
        <c:txPr>
          <a:bodyPr rot="0" spcFirstLastPara="0" vertOverflow="ellipsis" vert="horz" wrap="square" anchor="ctr" anchorCtr="1"/>
          <a:lstStyle/>
          <a:p>
            <a:pPr>
              <a:defRPr lang="zh-CN" sz="12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layout>
        <c:manualLayout>
          <c:xMode val="edge"/>
          <c:yMode val="edge"/>
          <c:x val="0.29298503801815101"/>
          <c:y val="0.93313069908814605"/>
          <c:w val="0.40562913907284798"/>
          <c:h val="5.8940134795824002E-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2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0"/>
    <c:dispBlanksAs val="gap"/>
    <c:showDLblsOverMax val="0"/>
  </c:chart>
  <c:spPr>
    <a:solidFill>
      <a:schemeClr val="tx1">
        <a:lumMod val="85000"/>
        <a:lumOff val="15000"/>
      </a:schemeClr>
    </a:solidFill>
    <a:ln>
      <a:noFill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&#36827;&#24230;&#31649;&#29702;!A1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hyperlink" Target="#&#35828;&#26126;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</xdr:colOff>
      <xdr:row>0</xdr:row>
      <xdr:rowOff>635</xdr:rowOff>
    </xdr:from>
    <xdr:to>
      <xdr:col>13</xdr:col>
      <xdr:colOff>227965</xdr:colOff>
      <xdr:row>27</xdr:row>
      <xdr:rowOff>28575</xdr:rowOff>
    </xdr:to>
    <xdr:pic>
      <xdr:nvPicPr>
        <xdr:cNvPr id="2" name="图片 1" descr="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" y="635"/>
          <a:ext cx="9142730" cy="4657090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2</xdr:row>
      <xdr:rowOff>75565</xdr:rowOff>
    </xdr:from>
    <xdr:to>
      <xdr:col>8</xdr:col>
      <xdr:colOff>506730</xdr:colOff>
      <xdr:row>11</xdr:row>
      <xdr:rowOff>160655</xdr:rowOff>
    </xdr:to>
    <xdr:pic>
      <xdr:nvPicPr>
        <xdr:cNvPr id="3" name="图片 2" descr="bf4bc9c6f6c8a1892644fd2cd482f25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47975" y="418465"/>
          <a:ext cx="3145155" cy="1628140"/>
        </a:xfrm>
        <a:prstGeom prst="rect">
          <a:avLst/>
        </a:prstGeom>
      </xdr:spPr>
    </xdr:pic>
    <xdr:clientData/>
  </xdr:twoCellAnchor>
  <xdr:twoCellAnchor>
    <xdr:from>
      <xdr:col>4</xdr:col>
      <xdr:colOff>200025</xdr:colOff>
      <xdr:row>12</xdr:row>
      <xdr:rowOff>142875</xdr:rowOff>
    </xdr:from>
    <xdr:to>
      <xdr:col>8</xdr:col>
      <xdr:colOff>428625</xdr:colOff>
      <xdr:row>16</xdr:row>
      <xdr:rowOff>170815</xdr:rowOff>
    </xdr:to>
    <xdr:grpSp>
      <xdr:nvGrpSpPr>
        <xdr:cNvPr id="10" name="组合 9">
          <a:hlinkClick xmlns:r="http://schemas.openxmlformats.org/officeDocument/2006/relationships" r:id="rId3"/>
        </xdr:cNvPr>
        <xdr:cNvGrpSpPr/>
      </xdr:nvGrpSpPr>
      <xdr:grpSpPr>
        <a:xfrm>
          <a:off x="2714625" y="2276475"/>
          <a:ext cx="2743200" cy="739140"/>
          <a:chOff x="4620" y="3450"/>
          <a:chExt cx="4680" cy="1124"/>
        </a:xfrm>
      </xdr:grpSpPr>
      <xdr:sp macro="" textlink="">
        <xdr:nvSpPr>
          <xdr:cNvPr id="5" name="圆角矩形 4"/>
          <xdr:cNvSpPr/>
        </xdr:nvSpPr>
        <xdr:spPr>
          <a:xfrm>
            <a:off x="4620" y="3450"/>
            <a:ext cx="4680" cy="1125"/>
          </a:xfrm>
          <a:prstGeom prst="roundRect">
            <a:avLst/>
          </a:prstGeom>
          <a:solidFill>
            <a:sysClr val="window" lastClr="FFFFFF"/>
          </a:soli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" name="文本框 3"/>
          <xdr:cNvSpPr txBox="1"/>
        </xdr:nvSpPr>
        <xdr:spPr>
          <a:xfrm>
            <a:off x="5025" y="3540"/>
            <a:ext cx="3888" cy="93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algn="l"/>
            <a:r>
              <a:rPr lang="zh-CN" altLang="en-US" sz="3000">
                <a:latin typeface="微软雅黑" panose="020B0503020204020204" charset="-122"/>
                <a:ea typeface="微软雅黑" panose="020B0503020204020204" charset="-122"/>
              </a:rPr>
              <a:t>进度跟踪管理</a:t>
            </a:r>
          </a:p>
        </xdr:txBody>
      </xdr:sp>
    </xdr:grpSp>
    <xdr:clientData/>
  </xdr:twoCellAnchor>
  <xdr:twoCellAnchor>
    <xdr:from>
      <xdr:col>4</xdr:col>
      <xdr:colOff>203200</xdr:colOff>
      <xdr:row>17</xdr:row>
      <xdr:rowOff>155575</xdr:rowOff>
    </xdr:from>
    <xdr:to>
      <xdr:col>8</xdr:col>
      <xdr:colOff>431800</xdr:colOff>
      <xdr:row>22</xdr:row>
      <xdr:rowOff>12700</xdr:rowOff>
    </xdr:to>
    <xdr:grpSp>
      <xdr:nvGrpSpPr>
        <xdr:cNvPr id="7" name="组合 6">
          <a:hlinkClick xmlns:r="http://schemas.openxmlformats.org/officeDocument/2006/relationships" r:id="rId4"/>
        </xdr:cNvPr>
        <xdr:cNvGrpSpPr/>
      </xdr:nvGrpSpPr>
      <xdr:grpSpPr>
        <a:xfrm>
          <a:off x="2717800" y="3178175"/>
          <a:ext cx="2743200" cy="746125"/>
          <a:chOff x="4635" y="3465"/>
          <a:chExt cx="4680" cy="1125"/>
        </a:xfrm>
      </xdr:grpSpPr>
      <xdr:sp macro="" textlink="">
        <xdr:nvSpPr>
          <xdr:cNvPr id="8" name="圆角矩形 7"/>
          <xdr:cNvSpPr/>
        </xdr:nvSpPr>
        <xdr:spPr>
          <a:xfrm>
            <a:off x="4635" y="3465"/>
            <a:ext cx="4680" cy="1125"/>
          </a:xfrm>
          <a:prstGeom prst="roundRect">
            <a:avLst/>
          </a:prstGeom>
          <a:solidFill>
            <a:sysClr val="window" lastClr="FFFFFF"/>
          </a:soli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 macro="" textlink="">
        <xdr:nvSpPr>
          <xdr:cNvPr id="9" name="文本框 8"/>
          <xdr:cNvSpPr txBox="1"/>
        </xdr:nvSpPr>
        <xdr:spPr>
          <a:xfrm>
            <a:off x="6195" y="3540"/>
            <a:ext cx="1488" cy="93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3000">
                <a:latin typeface="微软雅黑" panose="020B0503020204020204" charset="-122"/>
                <a:ea typeface="微软雅黑" panose="020B0503020204020204" charset="-122"/>
              </a:rPr>
              <a:t>说明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42545</xdr:colOff>
      <xdr:row>0</xdr:row>
      <xdr:rowOff>170815</xdr:rowOff>
    </xdr:from>
    <xdr:to>
      <xdr:col>29</xdr:col>
      <xdr:colOff>111125</xdr:colOff>
      <xdr:row>15</xdr:row>
      <xdr:rowOff>101600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32" sqref="K32"/>
    </sheetView>
  </sheetViews>
  <sheetFormatPr defaultColWidth="9" defaultRowHeight="14" x14ac:dyDescent="0.25"/>
  <sheetData/>
  <phoneticPr fontId="8" type="noConversion"/>
  <pageMargins left="0.75" right="0.75" top="1" bottom="1" header="0.51180555555555596" footer="0.5118055555555559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6"/>
  <sheetViews>
    <sheetView showGridLines="0" zoomScale="85" zoomScaleNormal="85" workbookViewId="0"/>
  </sheetViews>
  <sheetFormatPr defaultColWidth="9" defaultRowHeight="16.5" x14ac:dyDescent="0.25"/>
  <cols>
    <col min="1" max="1" width="3.08984375" style="11" customWidth="1"/>
    <col min="2" max="2" width="4.36328125" style="11" customWidth="1"/>
    <col min="3" max="3" width="13.08984375" style="11" customWidth="1"/>
    <col min="4" max="5" width="6.6328125" style="11" customWidth="1"/>
    <col min="6" max="6" width="9" style="11" customWidth="1"/>
    <col min="7" max="7" width="7.6328125" style="11" customWidth="1"/>
    <col min="8" max="8" width="9.54296875" style="11" customWidth="1"/>
    <col min="9" max="13" width="7.6328125" style="11" hidden="1" customWidth="1"/>
    <col min="14" max="14" width="7.6328125" style="11" customWidth="1"/>
    <col min="15" max="29" width="9" style="11"/>
    <col min="30" max="30" width="4.26953125" style="11" customWidth="1"/>
    <col min="31" max="16384" width="9" style="11"/>
  </cols>
  <sheetData>
    <row r="1" spans="1:30" ht="39" customHeight="1" x14ac:dyDescent="0.25">
      <c r="A1" s="12"/>
      <c r="B1" s="13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29"/>
      <c r="N1" s="30" t="s">
        <v>1</v>
      </c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</row>
    <row r="2" spans="1:30" x14ac:dyDescent="0.25">
      <c r="A2" s="12"/>
      <c r="B2" s="35" t="s">
        <v>2</v>
      </c>
      <c r="C2" s="35" t="s">
        <v>3</v>
      </c>
      <c r="D2" s="35" t="s">
        <v>4</v>
      </c>
      <c r="E2" s="35"/>
      <c r="F2" s="37" t="s">
        <v>5</v>
      </c>
      <c r="G2" s="37" t="s">
        <v>6</v>
      </c>
      <c r="H2" s="37" t="s">
        <v>7</v>
      </c>
      <c r="I2" s="38" t="s">
        <v>8</v>
      </c>
      <c r="J2" s="40" t="s">
        <v>9</v>
      </c>
      <c r="K2" s="40" t="s">
        <v>10</v>
      </c>
      <c r="L2" s="42" t="s">
        <v>11</v>
      </c>
      <c r="M2" s="43"/>
      <c r="N2" s="37" t="s">
        <v>12</v>
      </c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</row>
    <row r="3" spans="1:30" ht="19" customHeight="1" x14ac:dyDescent="0.25">
      <c r="A3" s="12"/>
      <c r="B3" s="35"/>
      <c r="C3" s="35"/>
      <c r="D3" s="15" t="s">
        <v>13</v>
      </c>
      <c r="E3" s="15" t="s">
        <v>14</v>
      </c>
      <c r="F3" s="35"/>
      <c r="G3" s="35"/>
      <c r="H3" s="35"/>
      <c r="I3" s="39"/>
      <c r="J3" s="41"/>
      <c r="K3" s="41"/>
      <c r="L3" s="44"/>
      <c r="M3" s="45"/>
      <c r="N3" s="35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</row>
    <row r="4" spans="1:30" ht="30" customHeight="1" x14ac:dyDescent="0.25">
      <c r="A4" s="12"/>
      <c r="B4" s="16">
        <v>1</v>
      </c>
      <c r="C4" s="17" t="s">
        <v>15</v>
      </c>
      <c r="D4" s="17">
        <v>1</v>
      </c>
      <c r="E4" s="17">
        <v>10</v>
      </c>
      <c r="F4" s="18">
        <v>0.95</v>
      </c>
      <c r="G4" s="19">
        <f>IF(OR(D4="",E4=""),"",E4-D4+1)</f>
        <v>10</v>
      </c>
      <c r="H4" s="19">
        <f ca="1">IF(OR(D4="",E4=""),"",IF(DAY(TODAY())&lt;D4,0,IF(DAY(TODAY())&gt;E4,G4,DAY(TODAY())-D4+1)))</f>
        <v>10</v>
      </c>
      <c r="I4" s="19">
        <f>IF(D4="","",D4-1)</f>
        <v>0</v>
      </c>
      <c r="J4" s="19">
        <f>IF(OR(D4="",E4=""),"",(G4-1)*F4)</f>
        <v>8.5499999999999989</v>
      </c>
      <c r="K4" s="19">
        <f>IF(OR(D4="",E4=""),"",(G4-1)*(1-F4))</f>
        <v>0.4500000000000004</v>
      </c>
      <c r="L4" s="19">
        <f ca="1">DAY(TODAY())</f>
        <v>14</v>
      </c>
      <c r="M4" s="19">
        <v>0</v>
      </c>
      <c r="N4" s="31">
        <f ca="1">IF(OR(D4="",E4=""),"",G4-H4)</f>
        <v>0</v>
      </c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</row>
    <row r="5" spans="1:30" ht="30" customHeight="1" x14ac:dyDescent="0.25">
      <c r="A5" s="12"/>
      <c r="B5" s="20">
        <v>2</v>
      </c>
      <c r="C5" s="21" t="s">
        <v>16</v>
      </c>
      <c r="D5" s="21">
        <v>2</v>
      </c>
      <c r="E5" s="21">
        <v>8</v>
      </c>
      <c r="F5" s="22">
        <v>0.95</v>
      </c>
      <c r="G5" s="23">
        <f t="shared" ref="G5:G13" si="0">IF(OR(D5="",E5=""),"",E5-D5+1)</f>
        <v>7</v>
      </c>
      <c r="H5" s="23">
        <f t="shared" ref="H5:H13" ca="1" si="1">IF(OR(D5="",E5=""),"",IF(DAY(TODAY())&lt;D5,0,IF(DAY(TODAY())&gt;E5,G5,DAY(TODAY())-D5+1)))</f>
        <v>7</v>
      </c>
      <c r="I5" s="23">
        <f t="shared" ref="I5:I13" si="2">IF(D5="","",D5-1)</f>
        <v>1</v>
      </c>
      <c r="J5" s="23">
        <f t="shared" ref="J5:J13" si="3">IF(OR(D5="",E5=""),"",(G5-1)*F5)</f>
        <v>5.6999999999999993</v>
      </c>
      <c r="K5" s="23">
        <f>IF(OR(D5="",E5=""),"",(G5-1)*(1-F5))</f>
        <v>0.30000000000000027</v>
      </c>
      <c r="L5" s="23">
        <f t="shared" ref="L5:L13" ca="1" si="4">DAY(TODAY())</f>
        <v>14</v>
      </c>
      <c r="M5" s="23">
        <f>COUNTA($C$4:$C$13)</f>
        <v>10</v>
      </c>
      <c r="N5" s="32">
        <f t="shared" ref="N5:N13" ca="1" si="5">IF(OR(D5="",E5=""),"",G5-H5)</f>
        <v>0</v>
      </c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</row>
    <row r="6" spans="1:30" ht="30" customHeight="1" x14ac:dyDescent="0.25">
      <c r="A6" s="12"/>
      <c r="B6" s="20">
        <v>3</v>
      </c>
      <c r="C6" s="21" t="s">
        <v>17</v>
      </c>
      <c r="D6" s="21">
        <v>6</v>
      </c>
      <c r="E6" s="21">
        <v>9</v>
      </c>
      <c r="F6" s="22">
        <v>0.7</v>
      </c>
      <c r="G6" s="23">
        <f t="shared" si="0"/>
        <v>4</v>
      </c>
      <c r="H6" s="23">
        <f t="shared" ca="1" si="1"/>
        <v>4</v>
      </c>
      <c r="I6" s="23">
        <f t="shared" si="2"/>
        <v>5</v>
      </c>
      <c r="J6" s="23">
        <f t="shared" si="3"/>
        <v>2.0999999999999996</v>
      </c>
      <c r="K6" s="23">
        <f t="shared" ref="K6:K13" si="6">IF(OR(D6="",E6=""),"",(G6-1)*(1-F6))</f>
        <v>0.90000000000000013</v>
      </c>
      <c r="L6" s="23">
        <f t="shared" ca="1" si="4"/>
        <v>14</v>
      </c>
      <c r="M6" s="23">
        <f t="shared" ref="M6:M13" si="7">COUNTA($C$4:$C$13)</f>
        <v>10</v>
      </c>
      <c r="N6" s="32">
        <f t="shared" ca="1" si="5"/>
        <v>0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</row>
    <row r="7" spans="1:30" ht="30" customHeight="1" x14ac:dyDescent="0.25">
      <c r="A7" s="12"/>
      <c r="B7" s="20">
        <v>4</v>
      </c>
      <c r="C7" s="21" t="s">
        <v>18</v>
      </c>
      <c r="D7" s="21">
        <v>5</v>
      </c>
      <c r="E7" s="21">
        <v>7</v>
      </c>
      <c r="F7" s="22">
        <v>1</v>
      </c>
      <c r="G7" s="23">
        <f t="shared" si="0"/>
        <v>3</v>
      </c>
      <c r="H7" s="23">
        <f t="shared" ca="1" si="1"/>
        <v>3</v>
      </c>
      <c r="I7" s="23">
        <f t="shared" si="2"/>
        <v>4</v>
      </c>
      <c r="J7" s="23">
        <f t="shared" si="3"/>
        <v>2</v>
      </c>
      <c r="K7" s="23">
        <f t="shared" si="6"/>
        <v>0</v>
      </c>
      <c r="L7" s="23">
        <f t="shared" ca="1" si="4"/>
        <v>14</v>
      </c>
      <c r="M7" s="23">
        <f t="shared" si="7"/>
        <v>10</v>
      </c>
      <c r="N7" s="32">
        <f t="shared" ca="1" si="5"/>
        <v>0</v>
      </c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</row>
    <row r="8" spans="1:30" ht="30" customHeight="1" x14ac:dyDescent="0.25">
      <c r="A8" s="12"/>
      <c r="B8" s="20">
        <v>5</v>
      </c>
      <c r="C8" s="21" t="s">
        <v>19</v>
      </c>
      <c r="D8" s="21">
        <v>6</v>
      </c>
      <c r="E8" s="21">
        <v>19</v>
      </c>
      <c r="F8" s="22">
        <v>0.45</v>
      </c>
      <c r="G8" s="23">
        <f t="shared" si="0"/>
        <v>14</v>
      </c>
      <c r="H8" s="23">
        <f t="shared" ca="1" si="1"/>
        <v>9</v>
      </c>
      <c r="I8" s="23">
        <f t="shared" si="2"/>
        <v>5</v>
      </c>
      <c r="J8" s="23">
        <f t="shared" si="3"/>
        <v>5.8500000000000005</v>
      </c>
      <c r="K8" s="23">
        <f t="shared" si="6"/>
        <v>7.15</v>
      </c>
      <c r="L8" s="23">
        <f t="shared" ca="1" si="4"/>
        <v>14</v>
      </c>
      <c r="M8" s="23">
        <f t="shared" si="7"/>
        <v>10</v>
      </c>
      <c r="N8" s="32">
        <f t="shared" ca="1" si="5"/>
        <v>5</v>
      </c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</row>
    <row r="9" spans="1:30" ht="30" customHeight="1" x14ac:dyDescent="0.25">
      <c r="A9" s="12"/>
      <c r="B9" s="20">
        <v>6</v>
      </c>
      <c r="C9" s="21" t="s">
        <v>20</v>
      </c>
      <c r="D9" s="21">
        <v>7</v>
      </c>
      <c r="E9" s="21">
        <v>13</v>
      </c>
      <c r="F9" s="22">
        <v>0.35</v>
      </c>
      <c r="G9" s="23">
        <f t="shared" si="0"/>
        <v>7</v>
      </c>
      <c r="H9" s="23">
        <f t="shared" ca="1" si="1"/>
        <v>7</v>
      </c>
      <c r="I9" s="23">
        <f t="shared" si="2"/>
        <v>6</v>
      </c>
      <c r="J9" s="23">
        <f t="shared" si="3"/>
        <v>2.0999999999999996</v>
      </c>
      <c r="K9" s="23">
        <f t="shared" si="6"/>
        <v>3.9000000000000004</v>
      </c>
      <c r="L9" s="23">
        <f t="shared" ca="1" si="4"/>
        <v>14</v>
      </c>
      <c r="M9" s="23">
        <f t="shared" si="7"/>
        <v>10</v>
      </c>
      <c r="N9" s="32">
        <f t="shared" ca="1" si="5"/>
        <v>0</v>
      </c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</row>
    <row r="10" spans="1:30" ht="30" customHeight="1" x14ac:dyDescent="0.25">
      <c r="A10" s="12"/>
      <c r="B10" s="20">
        <v>7</v>
      </c>
      <c r="C10" s="21" t="s">
        <v>21</v>
      </c>
      <c r="D10" s="21">
        <v>7</v>
      </c>
      <c r="E10" s="21">
        <v>15</v>
      </c>
      <c r="F10" s="22">
        <v>0.72</v>
      </c>
      <c r="G10" s="23">
        <f t="shared" si="0"/>
        <v>9</v>
      </c>
      <c r="H10" s="23">
        <f t="shared" ca="1" si="1"/>
        <v>8</v>
      </c>
      <c r="I10" s="23">
        <f t="shared" si="2"/>
        <v>6</v>
      </c>
      <c r="J10" s="23">
        <f t="shared" si="3"/>
        <v>5.76</v>
      </c>
      <c r="K10" s="23">
        <f t="shared" si="6"/>
        <v>2.2400000000000002</v>
      </c>
      <c r="L10" s="23">
        <f t="shared" ca="1" si="4"/>
        <v>14</v>
      </c>
      <c r="M10" s="23">
        <f t="shared" si="7"/>
        <v>10</v>
      </c>
      <c r="N10" s="32">
        <f t="shared" ca="1" si="5"/>
        <v>1</v>
      </c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</row>
    <row r="11" spans="1:30" ht="30" customHeight="1" x14ac:dyDescent="0.25">
      <c r="A11" s="12"/>
      <c r="B11" s="20">
        <v>8</v>
      </c>
      <c r="C11" s="21" t="s">
        <v>22</v>
      </c>
      <c r="D11" s="21">
        <v>8</v>
      </c>
      <c r="E11" s="21">
        <v>30</v>
      </c>
      <c r="F11" s="22">
        <v>0.25</v>
      </c>
      <c r="G11" s="23">
        <f t="shared" si="0"/>
        <v>23</v>
      </c>
      <c r="H11" s="23">
        <f t="shared" ca="1" si="1"/>
        <v>7</v>
      </c>
      <c r="I11" s="23">
        <f t="shared" si="2"/>
        <v>7</v>
      </c>
      <c r="J11" s="23">
        <f t="shared" si="3"/>
        <v>5.5</v>
      </c>
      <c r="K11" s="23">
        <f t="shared" si="6"/>
        <v>16.5</v>
      </c>
      <c r="L11" s="23">
        <f t="shared" ca="1" si="4"/>
        <v>14</v>
      </c>
      <c r="M11" s="23">
        <f t="shared" si="7"/>
        <v>10</v>
      </c>
      <c r="N11" s="32">
        <f t="shared" ca="1" si="5"/>
        <v>16</v>
      </c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</row>
    <row r="12" spans="1:30" ht="30" customHeight="1" x14ac:dyDescent="0.25">
      <c r="A12" s="12"/>
      <c r="B12" s="20">
        <v>9</v>
      </c>
      <c r="C12" s="21" t="s">
        <v>23</v>
      </c>
      <c r="D12" s="21">
        <v>14</v>
      </c>
      <c r="E12" s="21">
        <v>25</v>
      </c>
      <c r="F12" s="22">
        <v>0.1</v>
      </c>
      <c r="G12" s="23">
        <f t="shared" si="0"/>
        <v>12</v>
      </c>
      <c r="H12" s="23">
        <f t="shared" ca="1" si="1"/>
        <v>1</v>
      </c>
      <c r="I12" s="23">
        <f t="shared" si="2"/>
        <v>13</v>
      </c>
      <c r="J12" s="23">
        <f t="shared" si="3"/>
        <v>1.1000000000000001</v>
      </c>
      <c r="K12" s="23">
        <f t="shared" si="6"/>
        <v>9.9</v>
      </c>
      <c r="L12" s="23">
        <f t="shared" ca="1" si="4"/>
        <v>14</v>
      </c>
      <c r="M12" s="23">
        <f t="shared" si="7"/>
        <v>10</v>
      </c>
      <c r="N12" s="32">
        <f t="shared" ca="1" si="5"/>
        <v>11</v>
      </c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</row>
    <row r="13" spans="1:30" ht="30" customHeight="1" x14ac:dyDescent="0.25">
      <c r="A13" s="12"/>
      <c r="B13" s="24">
        <v>10</v>
      </c>
      <c r="C13" s="25" t="s">
        <v>24</v>
      </c>
      <c r="D13" s="25">
        <v>20</v>
      </c>
      <c r="E13" s="25">
        <v>30</v>
      </c>
      <c r="F13" s="26">
        <v>0.15</v>
      </c>
      <c r="G13" s="27">
        <f t="shared" si="0"/>
        <v>11</v>
      </c>
      <c r="H13" s="27">
        <f t="shared" ca="1" si="1"/>
        <v>0</v>
      </c>
      <c r="I13" s="27">
        <f t="shared" si="2"/>
        <v>19</v>
      </c>
      <c r="J13" s="27">
        <f t="shared" si="3"/>
        <v>1.5</v>
      </c>
      <c r="K13" s="27">
        <f t="shared" si="6"/>
        <v>8.5</v>
      </c>
      <c r="L13" s="27">
        <f t="shared" ca="1" si="4"/>
        <v>14</v>
      </c>
      <c r="M13" s="23">
        <f t="shared" si="7"/>
        <v>10</v>
      </c>
      <c r="N13" s="33">
        <f t="shared" ca="1" si="5"/>
        <v>11</v>
      </c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</row>
    <row r="14" spans="1:30" x14ac:dyDescent="0.25">
      <c r="A14" s="12"/>
      <c r="B14" s="36" t="s">
        <v>11</v>
      </c>
      <c r="C14" s="46">
        <f ca="1">TODAY()</f>
        <v>43204</v>
      </c>
      <c r="D14" s="46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</row>
    <row r="15" spans="1:30" x14ac:dyDescent="0.25">
      <c r="A15" s="12"/>
      <c r="B15" s="36"/>
      <c r="C15" s="46"/>
      <c r="D15" s="46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r="16" spans="1:30" x14ac:dyDescent="0.25">
      <c r="A16" s="12"/>
      <c r="B16" s="12"/>
      <c r="C16" s="28"/>
      <c r="D16" s="28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</row>
    <row r="17" spans="9:10" s="10" customFormat="1" x14ac:dyDescent="0.25"/>
    <row r="18" spans="9:10" s="10" customFormat="1" x14ac:dyDescent="0.25">
      <c r="I18" s="34"/>
      <c r="J18" s="34"/>
    </row>
    <row r="19" spans="9:10" s="10" customFormat="1" x14ac:dyDescent="0.25"/>
    <row r="20" spans="9:10" s="10" customFormat="1" x14ac:dyDescent="0.25"/>
    <row r="21" spans="9:10" s="10" customFormat="1" x14ac:dyDescent="0.25"/>
    <row r="22" spans="9:10" s="10" customFormat="1" x14ac:dyDescent="0.25"/>
    <row r="23" spans="9:10" s="10" customFormat="1" x14ac:dyDescent="0.25"/>
    <row r="24" spans="9:10" s="10" customFormat="1" x14ac:dyDescent="0.25"/>
    <row r="25" spans="9:10" s="10" customFormat="1" x14ac:dyDescent="0.25"/>
    <row r="26" spans="9:10" s="10" customFormat="1" x14ac:dyDescent="0.25"/>
    <row r="27" spans="9:10" s="10" customFormat="1" x14ac:dyDescent="0.25"/>
    <row r="28" spans="9:10" s="10" customFormat="1" x14ac:dyDescent="0.25"/>
    <row r="29" spans="9:10" s="10" customFormat="1" x14ac:dyDescent="0.25"/>
    <row r="30" spans="9:10" s="10" customFormat="1" x14ac:dyDescent="0.25"/>
    <row r="31" spans="9:10" s="10" customFormat="1" x14ac:dyDescent="0.25"/>
    <row r="32" spans="9:10" s="10" customFormat="1" x14ac:dyDescent="0.25"/>
    <row r="33" s="10" customFormat="1" x14ac:dyDescent="0.25"/>
    <row r="34" s="10" customFormat="1" x14ac:dyDescent="0.25"/>
    <row r="35" s="10" customFormat="1" x14ac:dyDescent="0.25"/>
    <row r="36" s="10" customFormat="1" x14ac:dyDescent="0.25"/>
    <row r="37" s="10" customFormat="1" x14ac:dyDescent="0.25"/>
    <row r="38" s="10" customFormat="1" x14ac:dyDescent="0.25"/>
    <row r="39" s="10" customFormat="1" x14ac:dyDescent="0.25"/>
    <row r="40" s="10" customFormat="1" x14ac:dyDescent="0.25"/>
    <row r="41" s="10" customFormat="1" x14ac:dyDescent="0.25"/>
    <row r="42" s="10" customFormat="1" x14ac:dyDescent="0.25"/>
    <row r="43" s="10" customFormat="1" x14ac:dyDescent="0.25"/>
    <row r="44" s="10" customFormat="1" x14ac:dyDescent="0.25"/>
    <row r="45" s="10" customFormat="1" x14ac:dyDescent="0.25"/>
    <row r="46" s="10" customFormat="1" x14ac:dyDescent="0.25"/>
    <row r="47" s="10" customFormat="1" x14ac:dyDescent="0.25"/>
    <row r="48" s="10" customFormat="1" x14ac:dyDescent="0.25"/>
    <row r="49" s="10" customFormat="1" x14ac:dyDescent="0.25"/>
    <row r="50" s="10" customFormat="1" x14ac:dyDescent="0.25"/>
    <row r="51" s="10" customFormat="1" x14ac:dyDescent="0.25"/>
    <row r="52" s="10" customFormat="1" x14ac:dyDescent="0.25"/>
    <row r="53" s="10" customFormat="1" x14ac:dyDescent="0.25"/>
    <row r="54" s="10" customFormat="1" x14ac:dyDescent="0.25"/>
    <row r="55" s="10" customFormat="1" x14ac:dyDescent="0.25"/>
    <row r="56" s="10" customFormat="1" x14ac:dyDescent="0.25"/>
    <row r="57" s="10" customFormat="1" x14ac:dyDescent="0.25"/>
    <row r="58" s="10" customFormat="1" x14ac:dyDescent="0.25"/>
    <row r="59" s="10" customFormat="1" x14ac:dyDescent="0.25"/>
    <row r="60" s="10" customFormat="1" x14ac:dyDescent="0.25"/>
    <row r="61" s="10" customFormat="1" x14ac:dyDescent="0.25"/>
    <row r="62" s="10" customFormat="1" x14ac:dyDescent="0.25"/>
    <row r="63" s="10" customFormat="1" x14ac:dyDescent="0.25"/>
    <row r="64" s="10" customFormat="1" x14ac:dyDescent="0.25"/>
    <row r="65" s="10" customFormat="1" x14ac:dyDescent="0.25"/>
    <row r="66" s="10" customFormat="1" x14ac:dyDescent="0.25"/>
    <row r="67" s="10" customFormat="1" x14ac:dyDescent="0.25"/>
    <row r="68" s="10" customFormat="1" x14ac:dyDescent="0.25"/>
    <row r="69" s="10" customFormat="1" x14ac:dyDescent="0.25"/>
    <row r="70" s="10" customFormat="1" x14ac:dyDescent="0.25"/>
    <row r="71" s="10" customFormat="1" x14ac:dyDescent="0.25"/>
    <row r="72" s="10" customFormat="1" x14ac:dyDescent="0.25"/>
    <row r="73" s="10" customFormat="1" x14ac:dyDescent="0.25"/>
    <row r="74" s="10" customFormat="1" x14ac:dyDescent="0.25"/>
    <row r="75" s="10" customFormat="1" x14ac:dyDescent="0.25"/>
    <row r="76" s="10" customFormat="1" x14ac:dyDescent="0.25"/>
    <row r="77" s="10" customFormat="1" x14ac:dyDescent="0.25"/>
    <row r="78" s="10" customFormat="1" x14ac:dyDescent="0.25"/>
    <row r="79" s="10" customFormat="1" x14ac:dyDescent="0.25"/>
    <row r="80" s="10" customFormat="1" x14ac:dyDescent="0.25"/>
    <row r="81" s="10" customFormat="1" x14ac:dyDescent="0.25"/>
    <row r="82" s="10" customFormat="1" x14ac:dyDescent="0.25"/>
    <row r="83" s="10" customFormat="1" x14ac:dyDescent="0.25"/>
    <row r="84" s="10" customFormat="1" x14ac:dyDescent="0.25"/>
    <row r="85" s="10" customFormat="1" x14ac:dyDescent="0.25"/>
    <row r="86" s="10" customFormat="1" x14ac:dyDescent="0.25"/>
  </sheetData>
  <sheetProtection selectLockedCells="1"/>
  <mergeCells count="13">
    <mergeCell ref="N2:N3"/>
    <mergeCell ref="L2:M3"/>
    <mergeCell ref="C14:D15"/>
    <mergeCell ref="G2:G3"/>
    <mergeCell ref="H2:H3"/>
    <mergeCell ref="I2:I3"/>
    <mergeCell ref="J2:J3"/>
    <mergeCell ref="K2:K3"/>
    <mergeCell ref="D2:E2"/>
    <mergeCell ref="B2:B3"/>
    <mergeCell ref="B14:B15"/>
    <mergeCell ref="C2:C3"/>
    <mergeCell ref="F2:F3"/>
  </mergeCells>
  <phoneticPr fontId="8" type="noConversion"/>
  <dataValidations count="1">
    <dataValidation type="custom" allowBlank="1" showInputMessage="1" showErrorMessage="1" sqref="G4:N13">
      <formula1>0</formula1>
    </dataValidation>
  </dataValidations>
  <pageMargins left="0.69930555555555596" right="0.69930555555555596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workbookViewId="0">
      <selection activeCell="F11" sqref="F11"/>
    </sheetView>
  </sheetViews>
  <sheetFormatPr defaultColWidth="9" defaultRowHeight="16.5" x14ac:dyDescent="0.25"/>
  <cols>
    <col min="1" max="1" width="4.26953125" style="2" customWidth="1"/>
    <col min="2" max="2" width="14.08984375" style="2" customWidth="1"/>
    <col min="3" max="3" width="40.08984375" style="2" customWidth="1"/>
    <col min="4" max="4" width="38.26953125" style="2" customWidth="1"/>
    <col min="5" max="5" width="3.08984375" style="2" customWidth="1"/>
    <col min="6" max="16384" width="9" style="2"/>
  </cols>
  <sheetData>
    <row r="1" spans="1:26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8"/>
      <c r="X1" s="8"/>
      <c r="Y1" s="8"/>
      <c r="Z1" s="8"/>
    </row>
    <row r="2" spans="1:26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8"/>
      <c r="X2" s="8"/>
      <c r="Y2" s="8"/>
      <c r="Z2" s="8"/>
    </row>
    <row r="3" spans="1:2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8"/>
      <c r="X3" s="8"/>
      <c r="Y3" s="8"/>
      <c r="Z3" s="8"/>
    </row>
    <row r="4" spans="1:26" s="1" customFormat="1" ht="22" customHeight="1" x14ac:dyDescent="0.25">
      <c r="A4" s="3"/>
      <c r="B4" s="4" t="s">
        <v>25</v>
      </c>
      <c r="C4" s="5"/>
      <c r="D4" s="3"/>
      <c r="E4" s="3"/>
      <c r="F4" s="5" t="s">
        <v>26</v>
      </c>
      <c r="G4" s="3"/>
      <c r="H4" s="3"/>
      <c r="I4" s="3"/>
      <c r="J4" s="3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9"/>
      <c r="X4" s="9"/>
      <c r="Y4" s="9"/>
      <c r="Z4" s="9"/>
    </row>
    <row r="5" spans="1:26" s="1" customFormat="1" ht="22" customHeight="1" x14ac:dyDescent="0.25">
      <c r="A5" s="3"/>
      <c r="B5" s="6"/>
      <c r="C5" s="5" t="s">
        <v>27</v>
      </c>
      <c r="D5" s="3"/>
      <c r="E5" s="3"/>
      <c r="F5" s="5" t="s">
        <v>28</v>
      </c>
      <c r="G5" s="3"/>
      <c r="H5" s="3"/>
      <c r="I5" s="3"/>
      <c r="J5" s="3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9"/>
      <c r="X5" s="9"/>
      <c r="Y5" s="9"/>
      <c r="Z5" s="9"/>
    </row>
    <row r="6" spans="1:26" s="1" customFormat="1" ht="22" customHeight="1" x14ac:dyDescent="0.25">
      <c r="A6" s="3"/>
      <c r="B6" s="6"/>
      <c r="C6" s="5" t="s">
        <v>29</v>
      </c>
      <c r="D6" s="3"/>
      <c r="E6" s="3"/>
      <c r="F6" s="5" t="s">
        <v>30</v>
      </c>
      <c r="G6" s="3"/>
      <c r="H6" s="3"/>
      <c r="I6" s="3"/>
      <c r="J6" s="3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9"/>
      <c r="X6" s="9"/>
      <c r="Y6" s="9"/>
      <c r="Z6" s="9"/>
    </row>
    <row r="7" spans="1:26" s="1" customFormat="1" ht="22" customHeight="1" x14ac:dyDescent="0.25">
      <c r="A7" s="3"/>
      <c r="B7" s="6"/>
      <c r="C7" s="5"/>
      <c r="D7" s="3"/>
      <c r="E7" s="3"/>
      <c r="F7" s="5" t="s">
        <v>31</v>
      </c>
      <c r="G7" s="3"/>
      <c r="H7" s="3"/>
      <c r="I7" s="3"/>
      <c r="J7" s="3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9"/>
      <c r="X7" s="9"/>
      <c r="Y7" s="9"/>
      <c r="Z7" s="9"/>
    </row>
    <row r="8" spans="1:26" s="1" customFormat="1" ht="24" customHeight="1" x14ac:dyDescent="0.25">
      <c r="A8" s="3"/>
      <c r="B8" s="4" t="s">
        <v>32</v>
      </c>
      <c r="C8" s="3"/>
      <c r="D8" s="3"/>
      <c r="E8" s="3"/>
      <c r="F8" s="3"/>
      <c r="G8" s="3"/>
      <c r="H8" s="3"/>
      <c r="I8" s="3"/>
      <c r="J8" s="3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9"/>
      <c r="X8" s="9"/>
      <c r="Y8" s="9"/>
      <c r="Z8" s="9"/>
    </row>
    <row r="9" spans="1:26" s="1" customFormat="1" ht="36" customHeight="1" x14ac:dyDescent="0.25">
      <c r="A9" s="3"/>
      <c r="B9" s="47" t="s">
        <v>33</v>
      </c>
      <c r="C9" s="48"/>
      <c r="D9" s="49"/>
      <c r="E9" s="3"/>
      <c r="F9" s="3"/>
      <c r="G9" s="3"/>
      <c r="H9" s="3"/>
      <c r="I9" s="3"/>
      <c r="J9" s="3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9"/>
      <c r="X9" s="9"/>
      <c r="Y9" s="9"/>
      <c r="Z9" s="9"/>
    </row>
    <row r="10" spans="1:26" s="1" customFormat="1" ht="28" customHeight="1" x14ac:dyDescent="0.25">
      <c r="A10" s="3"/>
      <c r="B10" s="47" t="s">
        <v>34</v>
      </c>
      <c r="C10" s="48"/>
      <c r="D10" s="49"/>
      <c r="E10" s="3"/>
      <c r="F10" s="3"/>
      <c r="G10" s="3"/>
      <c r="H10" s="3"/>
      <c r="I10" s="3"/>
      <c r="J10" s="3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9"/>
      <c r="X10" s="9"/>
      <c r="Y10" s="9"/>
      <c r="Z10" s="9"/>
    </row>
    <row r="11" spans="1:26" s="1" customFormat="1" ht="40" customHeight="1" x14ac:dyDescent="0.25">
      <c r="A11" s="3"/>
      <c r="B11" s="47" t="s">
        <v>35</v>
      </c>
      <c r="C11" s="48"/>
      <c r="D11" s="49"/>
      <c r="E11" s="3"/>
      <c r="F11" s="3"/>
      <c r="G11" s="3"/>
      <c r="H11" s="3"/>
      <c r="I11" s="3"/>
      <c r="J11" s="3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9"/>
      <c r="X11" s="9"/>
      <c r="Y11" s="9"/>
      <c r="Z11" s="9"/>
    </row>
    <row r="12" spans="1:26" s="1" customFormat="1" ht="28" customHeight="1" x14ac:dyDescent="0.25">
      <c r="A12" s="3"/>
      <c r="B12" s="47" t="s">
        <v>36</v>
      </c>
      <c r="C12" s="48"/>
      <c r="D12" s="49"/>
      <c r="E12" s="3"/>
      <c r="F12" s="3"/>
      <c r="G12" s="3"/>
      <c r="H12" s="3"/>
      <c r="I12" s="3"/>
      <c r="J12" s="3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9"/>
      <c r="X12" s="9"/>
      <c r="Y12" s="9"/>
      <c r="Z12" s="9"/>
    </row>
    <row r="13" spans="1:26" s="1" customFormat="1" ht="28" customHeight="1" x14ac:dyDescent="0.25">
      <c r="A13" s="3"/>
      <c r="B13" s="47" t="s">
        <v>37</v>
      </c>
      <c r="C13" s="48"/>
      <c r="D13" s="49"/>
      <c r="E13" s="3"/>
      <c r="F13" s="3"/>
      <c r="G13" s="3"/>
      <c r="H13" s="3"/>
      <c r="I13" s="3"/>
      <c r="J13" s="3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9"/>
      <c r="X13" s="9"/>
      <c r="Y13" s="9"/>
      <c r="Z13" s="9"/>
    </row>
    <row r="14" spans="1:26" s="1" customFormat="1" ht="48" customHeight="1" x14ac:dyDescent="0.25">
      <c r="A14" s="3"/>
      <c r="B14" s="47" t="s">
        <v>38</v>
      </c>
      <c r="C14" s="48"/>
      <c r="D14" s="49"/>
      <c r="E14" s="3"/>
      <c r="F14" s="3"/>
      <c r="G14" s="3"/>
      <c r="H14" s="3"/>
      <c r="I14" s="3"/>
      <c r="J14" s="3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9"/>
      <c r="X14" s="9"/>
      <c r="Y14" s="9"/>
      <c r="Z14" s="9"/>
    </row>
    <row r="15" spans="1:2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8"/>
      <c r="X15" s="8"/>
      <c r="Y15" s="8"/>
      <c r="Z15" s="8"/>
    </row>
    <row r="16" spans="1:2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8"/>
      <c r="X16" s="8"/>
      <c r="Y16" s="8"/>
      <c r="Z16" s="8"/>
    </row>
    <row r="17" spans="1:2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8"/>
      <c r="X17" s="8"/>
      <c r="Y17" s="8"/>
      <c r="Z17" s="8"/>
    </row>
    <row r="18" spans="1:2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8"/>
      <c r="X18" s="8"/>
      <c r="Y18" s="8"/>
      <c r="Z18" s="8"/>
    </row>
    <row r="19" spans="1:2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8"/>
      <c r="X19" s="8"/>
      <c r="Y19" s="8"/>
      <c r="Z19" s="8"/>
    </row>
    <row r="20" spans="1:2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8"/>
      <c r="X20" s="8"/>
      <c r="Y20" s="8"/>
      <c r="Z20" s="8"/>
    </row>
    <row r="21" spans="1:26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8"/>
      <c r="X21" s="8"/>
      <c r="Y21" s="8"/>
      <c r="Z21" s="8"/>
    </row>
    <row r="22" spans="1:26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8"/>
      <c r="X22" s="8"/>
      <c r="Y22" s="8"/>
      <c r="Z22" s="8"/>
    </row>
    <row r="23" spans="1:26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</sheetData>
  <mergeCells count="6">
    <mergeCell ref="B14:D14"/>
    <mergeCell ref="B9:D9"/>
    <mergeCell ref="B10:D10"/>
    <mergeCell ref="B11:D11"/>
    <mergeCell ref="B12:D12"/>
    <mergeCell ref="B13:D13"/>
  </mergeCells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首页</vt:lpstr>
      <vt:lpstr>进度管理</vt:lpstr>
      <vt:lpstr>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chenwei</dc:creator>
  <cp:lastModifiedBy>chenwei</cp:lastModifiedBy>
  <dcterms:created xsi:type="dcterms:W3CDTF">2017-03-03T04:43:00Z</dcterms:created>
  <dcterms:modified xsi:type="dcterms:W3CDTF">2018-04-14T09:00:44Z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