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emba\vpo\theDash\waste\"/>
    </mc:Choice>
  </mc:AlternateContent>
  <xr:revisionPtr revIDLastSave="0" documentId="13_ncr:1_{ED3C7B50-3740-4E78-BA8E-D10084970A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inal" sheetId="1" r:id="rId1"/>
    <sheet name="revised" sheetId="2" r:id="rId2"/>
  </sheets>
  <definedNames>
    <definedName name="_xlnm._FilterDatabase" localSheetId="0" hidden="1">original!$E$1:$E$185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5" i="1" l="1"/>
  <c r="C184" i="1"/>
  <c r="C183" i="1"/>
  <c r="C181" i="1"/>
  <c r="C180" i="1"/>
  <c r="C178" i="1"/>
  <c r="C177" i="1"/>
  <c r="D176" i="1"/>
  <c r="C174" i="1"/>
  <c r="C172" i="1"/>
  <c r="C169" i="1"/>
  <c r="C168" i="1"/>
  <c r="C167" i="1"/>
  <c r="C166" i="1"/>
  <c r="C163" i="1"/>
  <c r="D160" i="1"/>
  <c r="C159" i="1"/>
  <c r="C158" i="1"/>
  <c r="C155" i="1"/>
  <c r="C154" i="1"/>
  <c r="C153" i="1"/>
  <c r="C152" i="1"/>
  <c r="C150" i="1"/>
  <c r="C149" i="1"/>
  <c r="D145" i="1"/>
  <c r="C142" i="1"/>
  <c r="C141" i="1"/>
  <c r="C139" i="1"/>
  <c r="C138" i="1"/>
  <c r="C137" i="1"/>
  <c r="C136" i="1"/>
  <c r="C135" i="1"/>
  <c r="D131" i="1"/>
  <c r="C129" i="1"/>
  <c r="C128" i="1"/>
  <c r="C127" i="1"/>
  <c r="C125" i="1"/>
  <c r="C124" i="1"/>
  <c r="C122" i="1"/>
  <c r="C121" i="1"/>
  <c r="C118" i="1"/>
  <c r="C117" i="1"/>
  <c r="D116" i="1"/>
  <c r="C112" i="1"/>
  <c r="C111" i="1"/>
  <c r="D109" i="1"/>
  <c r="C108" i="1"/>
  <c r="C107" i="1"/>
  <c r="C102" i="1"/>
  <c r="C101" i="1"/>
  <c r="C96" i="1"/>
  <c r="D94" i="1"/>
  <c r="C91" i="1"/>
  <c r="C90" i="1"/>
  <c r="D89" i="1"/>
  <c r="C87" i="1"/>
  <c r="C83" i="1"/>
  <c r="C82" i="1"/>
  <c r="C78" i="1"/>
  <c r="C75" i="1"/>
  <c r="C74" i="1"/>
  <c r="C73" i="1"/>
  <c r="C70" i="1"/>
  <c r="C68" i="1"/>
  <c r="C66" i="1"/>
  <c r="C65" i="1"/>
  <c r="C64" i="1"/>
  <c r="C63" i="1"/>
  <c r="C60" i="1"/>
  <c r="D59" i="1"/>
  <c r="C51" i="1"/>
  <c r="C36" i="1"/>
  <c r="C34" i="1"/>
  <c r="C33" i="1"/>
  <c r="C28" i="1"/>
  <c r="C25" i="1"/>
  <c r="C22" i="1"/>
  <c r="C21" i="1"/>
  <c r="D20" i="1"/>
  <c r="C19" i="1"/>
  <c r="C18" i="1"/>
  <c r="C17" i="1"/>
  <c r="C16" i="1"/>
  <c r="C15" i="1"/>
  <c r="D14" i="1"/>
  <c r="D13" i="1"/>
  <c r="D12" i="1"/>
  <c r="D11" i="1"/>
  <c r="C10" i="1"/>
  <c r="D9" i="1"/>
  <c r="C7" i="1"/>
  <c r="B6" i="1"/>
  <c r="D4" i="1"/>
  <c r="B4" i="1"/>
  <c r="D3" i="1"/>
  <c r="C4" i="1" l="1"/>
</calcChain>
</file>

<file path=xl/sharedStrings.xml><?xml version="1.0" encoding="utf-8"?>
<sst xmlns="http://schemas.openxmlformats.org/spreadsheetml/2006/main" count="719" uniqueCount="210">
  <si>
    <t>lga</t>
  </si>
  <si>
    <t>generation</t>
  </si>
  <si>
    <t>percent collection</t>
  </si>
  <si>
    <t>collection</t>
  </si>
  <si>
    <t>disposal</t>
  </si>
  <si>
    <t>Arusha DC</t>
  </si>
  <si>
    <t>Arusha CC</t>
  </si>
  <si>
    <t>sanitary</t>
  </si>
  <si>
    <t>Karatu DC</t>
  </si>
  <si>
    <t>controlled</t>
  </si>
  <si>
    <t>Longido DC</t>
  </si>
  <si>
    <t>Meru DC</t>
  </si>
  <si>
    <t>uncontrolled</t>
  </si>
  <si>
    <t>Siha DC</t>
  </si>
  <si>
    <t>Monduli DC</t>
  </si>
  <si>
    <t>illegal</t>
  </si>
  <si>
    <t>Ngorongoro DC</t>
  </si>
  <si>
    <t>Ubungo MC</t>
  </si>
  <si>
    <t>Kinondoni MC</t>
  </si>
  <si>
    <t>Dar-es-salaam CC</t>
  </si>
  <si>
    <t>Kigamboni MC</t>
  </si>
  <si>
    <t>Temeke MC</t>
  </si>
  <si>
    <t>Kondoa TC</t>
  </si>
  <si>
    <t>Kondoa DC</t>
  </si>
  <si>
    <t>Mpwapwa DC</t>
  </si>
  <si>
    <t>Kongwa DC</t>
  </si>
  <si>
    <t>Chamwino DC</t>
  </si>
  <si>
    <t>Dodoma CC</t>
  </si>
  <si>
    <t>Bahi DC</t>
  </si>
  <si>
    <t>Chemba DC</t>
  </si>
  <si>
    <t>Nyang'hwale DC</t>
  </si>
  <si>
    <t>Illegal</t>
  </si>
  <si>
    <t>Mbogwe DC</t>
  </si>
  <si>
    <t>Bukombe DC</t>
  </si>
  <si>
    <t>Chato DC</t>
  </si>
  <si>
    <t>Geita DC</t>
  </si>
  <si>
    <t>Geita TC</t>
  </si>
  <si>
    <t>Iringa DC</t>
  </si>
  <si>
    <t>Mufindi DC</t>
  </si>
  <si>
    <t>Mafinga TC</t>
  </si>
  <si>
    <t>Kilolo DC</t>
  </si>
  <si>
    <t>Iringa MC</t>
  </si>
  <si>
    <t>Controlled</t>
  </si>
  <si>
    <t>Biharamulo DC</t>
  </si>
  <si>
    <t>Bukoba DC</t>
  </si>
  <si>
    <t>Kyerwa DC</t>
  </si>
  <si>
    <t>Misenye DC</t>
  </si>
  <si>
    <t>Muleba DC</t>
  </si>
  <si>
    <t>Ngara DC</t>
  </si>
  <si>
    <t>Bukoba MC</t>
  </si>
  <si>
    <t>Karagwe DC</t>
  </si>
  <si>
    <t>Mlele DC</t>
  </si>
  <si>
    <t>Nsimbo DC</t>
  </si>
  <si>
    <t>Mpimbwe DC</t>
  </si>
  <si>
    <t>Mpanda MC</t>
  </si>
  <si>
    <t>Mpanda DC</t>
  </si>
  <si>
    <t>Kibondo DC</t>
  </si>
  <si>
    <t>Kakonko DC</t>
  </si>
  <si>
    <t>Buhigwe DC</t>
  </si>
  <si>
    <t>Kasulu DC</t>
  </si>
  <si>
    <t>Kasulu TC</t>
  </si>
  <si>
    <t>Kigoma DC</t>
  </si>
  <si>
    <t>Kigoma MC</t>
  </si>
  <si>
    <t>Uvinza DC</t>
  </si>
  <si>
    <t>Rombo DC</t>
  </si>
  <si>
    <t>Same DC</t>
  </si>
  <si>
    <t>Moshi MC</t>
  </si>
  <si>
    <t>Hai  DC</t>
  </si>
  <si>
    <t>Moshi DC</t>
  </si>
  <si>
    <t>Sanitary Landfill</t>
  </si>
  <si>
    <t>Mwanga DC</t>
  </si>
  <si>
    <t>Lindi DC</t>
  </si>
  <si>
    <t>Liwale DC</t>
  </si>
  <si>
    <t>Nachingwea DC</t>
  </si>
  <si>
    <t>Ruangwa DC</t>
  </si>
  <si>
    <t>Kilwa DC</t>
  </si>
  <si>
    <t>Lindi MC</t>
  </si>
  <si>
    <t>Simanjiro DC</t>
  </si>
  <si>
    <t>Babati DC</t>
  </si>
  <si>
    <t>Hanang DC</t>
  </si>
  <si>
    <t>Mbulu TC</t>
  </si>
  <si>
    <t>Mbulu DC</t>
  </si>
  <si>
    <t>Kiteto DC</t>
  </si>
  <si>
    <t>Babati TC</t>
  </si>
  <si>
    <t>Tarime TC</t>
  </si>
  <si>
    <t>Tarime DC</t>
  </si>
  <si>
    <t>Rorya DC</t>
  </si>
  <si>
    <t>Serengeti DC</t>
  </si>
  <si>
    <t>Butiama DC</t>
  </si>
  <si>
    <t>Musoma DC</t>
  </si>
  <si>
    <t>Bunda DC</t>
  </si>
  <si>
    <t>Bunda TC</t>
  </si>
  <si>
    <t>Musoma MC</t>
  </si>
  <si>
    <t>Chunya DC</t>
  </si>
  <si>
    <t>Busokelo DC</t>
  </si>
  <si>
    <t>Mbeya DC</t>
  </si>
  <si>
    <t>Kyela DC</t>
  </si>
  <si>
    <t>Rungwe DC</t>
  </si>
  <si>
    <t>Mbarali DC</t>
  </si>
  <si>
    <t>Mbeya CC</t>
  </si>
  <si>
    <t xml:space="preserve">Sanitary </t>
  </si>
  <si>
    <t>Gairo DC</t>
  </si>
  <si>
    <t>Mlimba DC</t>
  </si>
  <si>
    <t>Ifakara TC</t>
  </si>
  <si>
    <t>Kilosa DC</t>
  </si>
  <si>
    <t>Morogoro DC</t>
  </si>
  <si>
    <t>Morogoro MC</t>
  </si>
  <si>
    <t>Mvomero DC</t>
  </si>
  <si>
    <t>No system</t>
  </si>
  <si>
    <t>Ulanga DC</t>
  </si>
  <si>
    <t>No Data</t>
  </si>
  <si>
    <t>Malinyi DC</t>
  </si>
  <si>
    <t>Masasi TC</t>
  </si>
  <si>
    <t>Newala DC</t>
  </si>
  <si>
    <t>Newala TC</t>
  </si>
  <si>
    <t>Masasi DC</t>
  </si>
  <si>
    <t>Tandahimba DC</t>
  </si>
  <si>
    <t>No collection system</t>
  </si>
  <si>
    <t>Mtwara MC</t>
  </si>
  <si>
    <t>Nanyamba TC</t>
  </si>
  <si>
    <t>Mtwara DC</t>
  </si>
  <si>
    <t>Nanyumbu DC</t>
  </si>
  <si>
    <t>Misungwi DC</t>
  </si>
  <si>
    <t>Ilemela MC</t>
  </si>
  <si>
    <t>Kwimba DC</t>
  </si>
  <si>
    <t>Mwanza CC</t>
  </si>
  <si>
    <t>Magu DC</t>
  </si>
  <si>
    <t>Ukerewe DC</t>
  </si>
  <si>
    <t>Buchosa DC</t>
  </si>
  <si>
    <t>Sengerema DC</t>
  </si>
  <si>
    <t>Njombe TC</t>
  </si>
  <si>
    <t>Wanging'ombe DC</t>
  </si>
  <si>
    <t>Makete DC</t>
  </si>
  <si>
    <t>no System</t>
  </si>
  <si>
    <t>Njombe DC</t>
  </si>
  <si>
    <t>NO SYSTEM</t>
  </si>
  <si>
    <t>Ludewa DC</t>
  </si>
  <si>
    <t>Makambako TC</t>
  </si>
  <si>
    <t>Kibaha DC</t>
  </si>
  <si>
    <t>Mkuranga TC</t>
  </si>
  <si>
    <t>Kisarawe DC</t>
  </si>
  <si>
    <t>Rufiji DC</t>
  </si>
  <si>
    <t>Kibiti DC</t>
  </si>
  <si>
    <t>Mafia DC</t>
  </si>
  <si>
    <t>Kibaha TC</t>
  </si>
  <si>
    <t>Chalinze DC</t>
  </si>
  <si>
    <t>Bagamoyo DC</t>
  </si>
  <si>
    <t xml:space="preserve">uncontrolled </t>
  </si>
  <si>
    <t>Kalambo DC</t>
  </si>
  <si>
    <t>Sumbawanga DC</t>
  </si>
  <si>
    <t>Nkasi DC</t>
  </si>
  <si>
    <t>Sumbawanga MC</t>
  </si>
  <si>
    <t>Nyasa DC</t>
  </si>
  <si>
    <t>Mbinga DC</t>
  </si>
  <si>
    <t>Mbinga TC</t>
  </si>
  <si>
    <t>Songea DC</t>
  </si>
  <si>
    <t>Madaba DC</t>
  </si>
  <si>
    <t>Namtumbo DC</t>
  </si>
  <si>
    <t>Tunduru DC</t>
  </si>
  <si>
    <t>Songea MC</t>
  </si>
  <si>
    <t>Shinyanga DC</t>
  </si>
  <si>
    <t xml:space="preserve">Illegal </t>
  </si>
  <si>
    <t>Kahama MC</t>
  </si>
  <si>
    <t>Uncontrolled</t>
  </si>
  <si>
    <t>Ushetu DC</t>
  </si>
  <si>
    <t>Kishapu DC</t>
  </si>
  <si>
    <t>Shinyanga MC</t>
  </si>
  <si>
    <t>Itilima DC</t>
  </si>
  <si>
    <t>Meatu DC</t>
  </si>
  <si>
    <t>Bariadi DC</t>
  </si>
  <si>
    <t>Bariadi TC</t>
  </si>
  <si>
    <t>Maswa DC</t>
  </si>
  <si>
    <t>Busega DC</t>
  </si>
  <si>
    <t>Iramba DC</t>
  </si>
  <si>
    <t>Singida DC</t>
  </si>
  <si>
    <t>Itigi DC</t>
  </si>
  <si>
    <t>Manyoni DC</t>
  </si>
  <si>
    <t>Singida MC</t>
  </si>
  <si>
    <t>Ikungi DC</t>
  </si>
  <si>
    <t>Mkalama DC</t>
  </si>
  <si>
    <t>Ileje DC</t>
  </si>
  <si>
    <t>Mbozi DC</t>
  </si>
  <si>
    <t>Momba DC</t>
  </si>
  <si>
    <t>Songwe DC</t>
  </si>
  <si>
    <t>Tunduma TC</t>
  </si>
  <si>
    <t>Igunga DC</t>
  </si>
  <si>
    <t>Kaliua DC</t>
  </si>
  <si>
    <t>Urambo DC</t>
  </si>
  <si>
    <t>Uyui DC</t>
  </si>
  <si>
    <t>Nzega DC</t>
  </si>
  <si>
    <t>Nzega TC</t>
  </si>
  <si>
    <t>Sikonge DC</t>
  </si>
  <si>
    <t>Tabora MC</t>
  </si>
  <si>
    <t>Handeni DC</t>
  </si>
  <si>
    <t>Handeni TC</t>
  </si>
  <si>
    <t>Kilindi DC</t>
  </si>
  <si>
    <t>Korogwe DC</t>
  </si>
  <si>
    <t>Korogwe TC</t>
  </si>
  <si>
    <t>Lushoto DC</t>
  </si>
  <si>
    <t>Bumbuli DC</t>
  </si>
  <si>
    <t>Muheza DC</t>
  </si>
  <si>
    <t>Tanga CC</t>
  </si>
  <si>
    <t>Sanitary</t>
  </si>
  <si>
    <t>Pangani DC</t>
  </si>
  <si>
    <t>Mkinga DC</t>
  </si>
  <si>
    <t>Nyang'wale DC</t>
  </si>
  <si>
    <t>Missenyi DC</t>
  </si>
  <si>
    <t>Hai DC</t>
  </si>
  <si>
    <t>Mkuranga DC</t>
  </si>
  <si>
    <t>Msalala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</si>
</sst>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aiandra GD"/>
      <family val="2"/>
    </font>
    <font>
      <b/>
      <sz val="12"/>
      <color theme="1"/>
      <name val="Maiandra GD"/>
      <family val="2"/>
    </font>
    <font>
      <b/>
      <sz val="12"/>
      <color rgb="FF000000"/>
      <name val="Maiandra GD"/>
      <family val="2"/>
    </font>
    <font>
      <sz val="11"/>
      <color theme="1"/>
      <name val="Maiandra GD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3" fontId="3" fillId="0" borderId="1" xfId="0" applyNumberFormat="1" applyFont="1" applyBorder="1" applyAlignment="1">
      <alignment horizontal="justify" vertical="center" wrapText="1"/>
    </xf>
    <xf numFmtId="4" fontId="3" fillId="0" borderId="2" xfId="0" applyNumberFormat="1" applyFont="1" applyBorder="1" applyAlignment="1">
      <alignment horizontal="justify" vertical="center" wrapText="1"/>
    </xf>
    <xf numFmtId="3" fontId="0" fillId="0" borderId="0" xfId="0" applyNumberFormat="1"/>
    <xf numFmtId="3" fontId="6" fillId="0" borderId="1" xfId="0" applyNumberFormat="1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3" fontId="3" fillId="0" borderId="5" xfId="0" applyNumberFormat="1" applyFont="1" applyBorder="1" applyAlignment="1">
      <alignment horizontal="justify" vertical="center" wrapText="1"/>
    </xf>
    <xf numFmtId="0" fontId="2" fillId="0" borderId="0" xfId="0" applyFont="1"/>
    <xf numFmtId="0" fontId="1" fillId="0" borderId="0" xfId="0" applyFont="1" applyAlignment="1"/>
    <xf numFmtId="0" fontId="7" fillId="0" borderId="0" xfId="0" applyFont="1" applyAlignment="1"/>
    <xf numFmtId="0" fontId="0" fillId="2" borderId="0" xfId="0" applyFill="1" applyAlignment="1"/>
    <xf numFmtId="0" fontId="0" fillId="3" borderId="0" xfId="0" applyFill="1" applyAlignment="1"/>
    <xf numFmtId="4" fontId="4" fillId="0" borderId="3" xfId="0" applyNumberFormat="1" applyFont="1" applyBorder="1" applyAlignment="1">
      <alignment horizontal="justify" vertical="center" wrapText="1"/>
    </xf>
    <xf numFmtId="4" fontId="4" fillId="0" borderId="4" xfId="0" applyNumberFormat="1" applyFont="1" applyBorder="1" applyAlignment="1">
      <alignment horizontal="justify" vertical="center" wrapText="1"/>
    </xf>
    <xf numFmtId="4" fontId="4" fillId="0" borderId="2" xfId="0" applyNumberFormat="1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3" fontId="5" fillId="0" borderId="3" xfId="0" applyNumberFormat="1" applyFont="1" applyBorder="1" applyAlignment="1">
      <alignment horizontal="justify" vertical="center" wrapText="1"/>
    </xf>
    <xf numFmtId="3" fontId="5" fillId="0" borderId="4" xfId="0" applyNumberFormat="1" applyFont="1" applyBorder="1" applyAlignment="1">
      <alignment horizontal="justify" vertical="center" wrapText="1"/>
    </xf>
    <xf numFmtId="3" fontId="5" fillId="0" borderId="2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85"/>
  <sheetViews>
    <sheetView tabSelected="1" topLeftCell="A43" workbookViewId="0">
      <selection activeCell="G85" sqref="G85"/>
    </sheetView>
  </sheetViews>
  <sheetFormatPr defaultRowHeight="14.4" x14ac:dyDescent="0.3"/>
  <cols>
    <col min="1" max="1" width="18.109375" customWidth="1"/>
    <col min="2" max="2" width="18.6640625" customWidth="1"/>
    <col min="3" max="3" width="21.44140625" customWidth="1"/>
    <col min="4" max="5" width="23.44140625" customWidth="1"/>
    <col min="6" max="6" width="19.6640625" customWidth="1"/>
    <col min="7" max="7" width="18" customWidth="1"/>
    <col min="8" max="8" width="16.5546875" bestFit="1" customWidth="1"/>
    <col min="9" max="9" width="18.88671875" customWidth="1"/>
    <col min="10" max="10" width="16.44140625" customWidth="1"/>
    <col min="11" max="11" width="2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idden="1" x14ac:dyDescent="0.3">
      <c r="A2" s="1" t="s">
        <v>5</v>
      </c>
      <c r="B2" s="1"/>
      <c r="C2" s="1"/>
      <c r="D2" s="1"/>
      <c r="E2" s="1" t="s">
        <v>110</v>
      </c>
    </row>
    <row r="3" spans="1:10" ht="15" hidden="1" thickBot="1" x14ac:dyDescent="0.35">
      <c r="A3" s="1" t="s">
        <v>6</v>
      </c>
      <c r="B3" s="1">
        <v>390</v>
      </c>
      <c r="C3" s="1">
        <v>0.6</v>
      </c>
      <c r="D3" s="1">
        <f>C3*B3</f>
        <v>234</v>
      </c>
      <c r="E3" s="1" t="s">
        <v>69</v>
      </c>
      <c r="J3" s="2"/>
    </row>
    <row r="4" spans="1:10" ht="15" hidden="1" thickBot="1" x14ac:dyDescent="0.35">
      <c r="A4" s="1" t="s">
        <v>8</v>
      </c>
      <c r="B4" s="1">
        <f>46230/365</f>
        <v>126.65753424657534</v>
      </c>
      <c r="C4" s="1">
        <f>D4/B4</f>
        <v>0.19857235561323816</v>
      </c>
      <c r="D4" s="1">
        <f>9180/365</f>
        <v>25.150684931506849</v>
      </c>
      <c r="E4" s="1" t="s">
        <v>9</v>
      </c>
      <c r="J4" s="3"/>
    </row>
    <row r="5" spans="1:10" ht="15" thickBot="1" x14ac:dyDescent="0.35">
      <c r="A5" s="1" t="s">
        <v>10</v>
      </c>
      <c r="B5" s="1">
        <v>14</v>
      </c>
      <c r="C5" s="1"/>
      <c r="D5" s="1"/>
      <c r="E5" s="1" t="s">
        <v>110</v>
      </c>
      <c r="J5" s="3"/>
    </row>
    <row r="6" spans="1:10" ht="15" hidden="1" thickBot="1" x14ac:dyDescent="0.35">
      <c r="A6" s="1" t="s">
        <v>11</v>
      </c>
      <c r="B6" s="1">
        <f>83232/365</f>
        <v>228.03287671232877</v>
      </c>
      <c r="C6" s="1"/>
      <c r="D6" s="1"/>
      <c r="E6" s="1" t="s">
        <v>12</v>
      </c>
      <c r="J6" s="3"/>
    </row>
    <row r="7" spans="1:10" x14ac:dyDescent="0.3">
      <c r="A7" s="1" t="s">
        <v>13</v>
      </c>
      <c r="B7" s="1">
        <v>40</v>
      </c>
      <c r="C7" s="1">
        <f>D7/B7</f>
        <v>3.5499999999999997E-2</v>
      </c>
      <c r="D7" s="1">
        <v>1.42</v>
      </c>
      <c r="E7" s="1" t="s">
        <v>110</v>
      </c>
      <c r="J7" s="4"/>
    </row>
    <row r="8" spans="1:10" hidden="1" x14ac:dyDescent="0.3">
      <c r="A8" s="1" t="s">
        <v>14</v>
      </c>
      <c r="B8" s="1"/>
      <c r="C8" s="1"/>
      <c r="D8" s="1"/>
      <c r="E8" s="1" t="s">
        <v>15</v>
      </c>
    </row>
    <row r="9" spans="1:10" x14ac:dyDescent="0.3">
      <c r="A9" s="1" t="s">
        <v>16</v>
      </c>
      <c r="B9" s="1"/>
      <c r="C9" s="1"/>
      <c r="D9" s="1">
        <f>3840/365</f>
        <v>10.520547945205479</v>
      </c>
      <c r="E9" s="1" t="s">
        <v>110</v>
      </c>
    </row>
    <row r="10" spans="1:10" hidden="1" x14ac:dyDescent="0.3">
      <c r="A10" s="1" t="s">
        <v>17</v>
      </c>
      <c r="B10" s="1">
        <v>827</v>
      </c>
      <c r="C10" s="1">
        <f>D10/B10</f>
        <v>0.4836759371221282</v>
      </c>
      <c r="D10" s="1">
        <v>400</v>
      </c>
      <c r="E10" s="1" t="s">
        <v>9</v>
      </c>
    </row>
    <row r="11" spans="1:10" hidden="1" x14ac:dyDescent="0.3">
      <c r="A11" s="1" t="s">
        <v>18</v>
      </c>
      <c r="B11" s="1">
        <v>1222.3</v>
      </c>
      <c r="C11" s="1">
        <v>0.57999999999999996</v>
      </c>
      <c r="D11" s="1">
        <f>B11*0.58</f>
        <v>708.93399999999997</v>
      </c>
      <c r="E11" s="1" t="s">
        <v>9</v>
      </c>
    </row>
    <row r="12" spans="1:10" hidden="1" x14ac:dyDescent="0.3">
      <c r="A12" s="1" t="s">
        <v>19</v>
      </c>
      <c r="B12" s="1">
        <v>1100</v>
      </c>
      <c r="C12" s="1">
        <v>0.65</v>
      </c>
      <c r="D12" s="1">
        <f>B12*0.65</f>
        <v>715</v>
      </c>
      <c r="E12" s="1" t="s">
        <v>9</v>
      </c>
    </row>
    <row r="13" spans="1:10" hidden="1" x14ac:dyDescent="0.3">
      <c r="A13" s="1" t="s">
        <v>20</v>
      </c>
      <c r="B13" s="1">
        <v>210</v>
      </c>
      <c r="C13" s="1">
        <v>0.44</v>
      </c>
      <c r="D13" s="1">
        <f>B13*0.44</f>
        <v>92.4</v>
      </c>
      <c r="E13" s="1" t="s">
        <v>12</v>
      </c>
      <c r="G13" s="13"/>
      <c r="H13" s="16"/>
      <c r="I13" s="19"/>
    </row>
    <row r="14" spans="1:10" hidden="1" x14ac:dyDescent="0.3">
      <c r="A14" s="1" t="s">
        <v>21</v>
      </c>
      <c r="B14" s="1">
        <v>1473</v>
      </c>
      <c r="C14" s="1">
        <v>0.53</v>
      </c>
      <c r="D14" s="1">
        <f>B14*0.53</f>
        <v>780.69</v>
      </c>
      <c r="E14" s="1" t="s">
        <v>9</v>
      </c>
      <c r="G14" s="14"/>
      <c r="H14" s="17"/>
      <c r="I14" s="20"/>
    </row>
    <row r="15" spans="1:10" ht="15" hidden="1" thickBot="1" x14ac:dyDescent="0.35">
      <c r="A15" s="1" t="s">
        <v>22</v>
      </c>
      <c r="B15" s="1">
        <v>35</v>
      </c>
      <c r="C15" s="1">
        <f>D15/B15</f>
        <v>0.2857142857142857</v>
      </c>
      <c r="D15" s="1">
        <v>10</v>
      </c>
      <c r="E15" s="1" t="s">
        <v>12</v>
      </c>
      <c r="G15" s="15"/>
      <c r="H15" s="18"/>
      <c r="I15" s="21"/>
    </row>
    <row r="16" spans="1:10" hidden="1" x14ac:dyDescent="0.3">
      <c r="A16" s="1" t="s">
        <v>23</v>
      </c>
      <c r="B16" s="1">
        <v>20</v>
      </c>
      <c r="C16" s="1">
        <f>D16/B16</f>
        <v>0.5</v>
      </c>
      <c r="D16" s="1">
        <v>10</v>
      </c>
      <c r="E16" s="1" t="s">
        <v>15</v>
      </c>
    </row>
    <row r="17" spans="1:9" hidden="1" x14ac:dyDescent="0.3">
      <c r="A17" s="1" t="s">
        <v>24</v>
      </c>
      <c r="B17" s="1">
        <v>35</v>
      </c>
      <c r="C17" s="1">
        <f>D17/B17</f>
        <v>0.2857142857142857</v>
      </c>
      <c r="D17" s="1">
        <v>10</v>
      </c>
      <c r="E17" s="1" t="s">
        <v>12</v>
      </c>
    </row>
    <row r="18" spans="1:9" ht="15" hidden="1" thickBot="1" x14ac:dyDescent="0.35">
      <c r="A18" s="1" t="s">
        <v>25</v>
      </c>
      <c r="B18" s="1">
        <v>35</v>
      </c>
      <c r="C18" s="1">
        <f>D18/B18</f>
        <v>0.2857142857142857</v>
      </c>
      <c r="D18" s="1">
        <v>10</v>
      </c>
      <c r="E18" s="1" t="s">
        <v>12</v>
      </c>
      <c r="G18" s="5"/>
      <c r="H18" s="6"/>
      <c r="I18" s="7"/>
    </row>
    <row r="19" spans="1:9" hidden="1" x14ac:dyDescent="0.3">
      <c r="A19" s="1" t="s">
        <v>26</v>
      </c>
      <c r="B19" s="1">
        <v>20</v>
      </c>
      <c r="C19" s="1">
        <f>D19/B19</f>
        <v>0.75</v>
      </c>
      <c r="D19" s="1">
        <v>15</v>
      </c>
      <c r="E19" s="1" t="s">
        <v>12</v>
      </c>
    </row>
    <row r="20" spans="1:9" hidden="1" x14ac:dyDescent="0.3">
      <c r="A20" s="1" t="s">
        <v>27</v>
      </c>
      <c r="B20" s="1">
        <v>350</v>
      </c>
      <c r="C20" s="1">
        <v>0.51</v>
      </c>
      <c r="D20" s="1">
        <f>C20*B20</f>
        <v>178.5</v>
      </c>
      <c r="E20" s="1" t="s">
        <v>69</v>
      </c>
      <c r="G20" s="8"/>
      <c r="H20" s="8"/>
    </row>
    <row r="21" spans="1:9" hidden="1" x14ac:dyDescent="0.3">
      <c r="A21" s="1" t="s">
        <v>28</v>
      </c>
      <c r="B21" s="1">
        <v>125</v>
      </c>
      <c r="C21" s="1">
        <f>D21/B21</f>
        <v>0.38400000000000001</v>
      </c>
      <c r="D21" s="1">
        <v>48</v>
      </c>
      <c r="E21" s="1" t="s">
        <v>12</v>
      </c>
    </row>
    <row r="22" spans="1:9" hidden="1" x14ac:dyDescent="0.3">
      <c r="A22" s="1" t="s">
        <v>29</v>
      </c>
      <c r="B22" s="1">
        <v>225</v>
      </c>
      <c r="C22" s="1">
        <f>D22/B22</f>
        <v>6.6666666666666666E-2</v>
      </c>
      <c r="D22" s="1">
        <v>15</v>
      </c>
      <c r="E22" s="1" t="s">
        <v>12</v>
      </c>
    </row>
    <row r="23" spans="1:9" hidden="1" x14ac:dyDescent="0.3">
      <c r="A23" s="1" t="s">
        <v>30</v>
      </c>
      <c r="B23" s="1"/>
      <c r="C23" s="1"/>
      <c r="D23" s="1"/>
      <c r="E23" s="1" t="s">
        <v>31</v>
      </c>
    </row>
    <row r="24" spans="1:9" x14ac:dyDescent="0.3">
      <c r="A24" s="1" t="s">
        <v>32</v>
      </c>
      <c r="B24" s="1"/>
      <c r="C24" s="1"/>
      <c r="D24" s="1"/>
      <c r="E24" s="1" t="s">
        <v>110</v>
      </c>
    </row>
    <row r="25" spans="1:9" hidden="1" x14ac:dyDescent="0.3">
      <c r="A25" s="1" t="s">
        <v>33</v>
      </c>
      <c r="B25" s="1">
        <v>95</v>
      </c>
      <c r="C25" s="1">
        <f>D25/B25</f>
        <v>0.65789473684210531</v>
      </c>
      <c r="D25" s="1">
        <v>62.5</v>
      </c>
      <c r="E25" s="1" t="s">
        <v>9</v>
      </c>
    </row>
    <row r="26" spans="1:9" x14ac:dyDescent="0.3">
      <c r="A26" s="1" t="s">
        <v>34</v>
      </c>
      <c r="B26" s="1"/>
      <c r="C26" s="1"/>
      <c r="D26" s="1"/>
      <c r="E26" s="1" t="s">
        <v>110</v>
      </c>
    </row>
    <row r="27" spans="1:9" x14ac:dyDescent="0.3">
      <c r="A27" s="1" t="s">
        <v>35</v>
      </c>
      <c r="B27" s="1"/>
      <c r="C27" s="1"/>
      <c r="D27" s="1"/>
      <c r="E27" s="1" t="s">
        <v>110</v>
      </c>
    </row>
    <row r="28" spans="1:9" hidden="1" x14ac:dyDescent="0.3">
      <c r="A28" s="1" t="s">
        <v>36</v>
      </c>
      <c r="B28" s="1">
        <v>114.87</v>
      </c>
      <c r="C28" s="1">
        <f>D28/B28</f>
        <v>0.5535823104378863</v>
      </c>
      <c r="D28" s="1">
        <v>63.59</v>
      </c>
      <c r="E28" s="1" t="s">
        <v>9</v>
      </c>
    </row>
    <row r="29" spans="1:9" hidden="1" x14ac:dyDescent="0.3">
      <c r="A29" s="1" t="s">
        <v>37</v>
      </c>
      <c r="B29" s="1"/>
      <c r="C29" s="1"/>
      <c r="D29" s="1"/>
      <c r="E29" s="1" t="s">
        <v>31</v>
      </c>
    </row>
    <row r="30" spans="1:9" hidden="1" x14ac:dyDescent="0.3">
      <c r="A30" s="1" t="s">
        <v>38</v>
      </c>
      <c r="B30" s="1"/>
      <c r="C30" s="1"/>
      <c r="D30" s="1">
        <v>0</v>
      </c>
      <c r="E30" s="1" t="s">
        <v>31</v>
      </c>
    </row>
    <row r="31" spans="1:9" hidden="1" x14ac:dyDescent="0.3">
      <c r="A31" s="1" t="s">
        <v>39</v>
      </c>
      <c r="B31" s="1">
        <v>134.37</v>
      </c>
      <c r="C31" s="1">
        <v>0.32</v>
      </c>
      <c r="D31" s="1">
        <v>42.99</v>
      </c>
      <c r="E31" s="1" t="s">
        <v>9</v>
      </c>
    </row>
    <row r="32" spans="1:9" x14ac:dyDescent="0.3">
      <c r="A32" s="1" t="s">
        <v>40</v>
      </c>
      <c r="B32" s="1"/>
      <c r="C32" s="1"/>
      <c r="D32" s="1"/>
      <c r="E32" s="1" t="s">
        <v>110</v>
      </c>
    </row>
    <row r="33" spans="1:5" hidden="1" x14ac:dyDescent="0.3">
      <c r="A33" s="1" t="s">
        <v>41</v>
      </c>
      <c r="B33" s="1">
        <v>152.5</v>
      </c>
      <c r="C33" s="1">
        <f>D33/B33</f>
        <v>0.8</v>
      </c>
      <c r="D33" s="1">
        <v>122</v>
      </c>
      <c r="E33" s="1" t="s">
        <v>42</v>
      </c>
    </row>
    <row r="34" spans="1:5" hidden="1" x14ac:dyDescent="0.3">
      <c r="A34" s="1" t="s">
        <v>43</v>
      </c>
      <c r="B34" s="1">
        <v>181.47</v>
      </c>
      <c r="C34" s="1">
        <f>D34/B34</f>
        <v>2.1105416873312393E-2</v>
      </c>
      <c r="D34" s="1">
        <v>3.83</v>
      </c>
      <c r="E34" s="1" t="s">
        <v>12</v>
      </c>
    </row>
    <row r="35" spans="1:5" x14ac:dyDescent="0.3">
      <c r="A35" s="1" t="s">
        <v>44</v>
      </c>
      <c r="B35" s="1"/>
      <c r="C35" s="1"/>
      <c r="D35" s="1"/>
      <c r="E35" s="1" t="s">
        <v>110</v>
      </c>
    </row>
    <row r="36" spans="1:5" hidden="1" x14ac:dyDescent="0.3">
      <c r="A36" s="1" t="s">
        <v>45</v>
      </c>
      <c r="B36" s="1">
        <v>18.829999999999998</v>
      </c>
      <c r="C36" s="1">
        <f>D36/B36</f>
        <v>0.17790759426447161</v>
      </c>
      <c r="D36" s="1">
        <v>3.35</v>
      </c>
      <c r="E36" s="1" t="s">
        <v>15</v>
      </c>
    </row>
    <row r="37" spans="1:5" x14ac:dyDescent="0.3">
      <c r="A37" s="1" t="s">
        <v>46</v>
      </c>
      <c r="B37" s="1"/>
      <c r="C37" s="1"/>
      <c r="D37" s="1"/>
      <c r="E37" s="1" t="s">
        <v>110</v>
      </c>
    </row>
    <row r="38" spans="1:5" hidden="1" x14ac:dyDescent="0.3">
      <c r="A38" s="1" t="s">
        <v>47</v>
      </c>
      <c r="B38" s="1">
        <v>13</v>
      </c>
      <c r="C38" s="1"/>
      <c r="D38" s="1"/>
      <c r="E38" s="1" t="s">
        <v>12</v>
      </c>
    </row>
    <row r="39" spans="1:5" hidden="1" x14ac:dyDescent="0.3">
      <c r="A39" s="1" t="s">
        <v>48</v>
      </c>
      <c r="B39" s="1">
        <v>5.9</v>
      </c>
      <c r="C39" s="1"/>
      <c r="D39" s="1"/>
      <c r="E39" s="1" t="s">
        <v>31</v>
      </c>
    </row>
    <row r="40" spans="1:5" x14ac:dyDescent="0.3">
      <c r="A40" s="9" t="s">
        <v>49</v>
      </c>
      <c r="B40" s="1"/>
      <c r="C40" s="1"/>
      <c r="D40" s="1"/>
      <c r="E40" s="1" t="s">
        <v>110</v>
      </c>
    </row>
    <row r="41" spans="1:5" x14ac:dyDescent="0.3">
      <c r="A41" s="1" t="s">
        <v>50</v>
      </c>
      <c r="B41" s="1"/>
      <c r="C41" s="1"/>
      <c r="D41" s="1"/>
      <c r="E41" s="1" t="s">
        <v>110</v>
      </c>
    </row>
    <row r="42" spans="1:5" x14ac:dyDescent="0.3">
      <c r="A42" s="1" t="s">
        <v>51</v>
      </c>
      <c r="B42" s="1"/>
      <c r="C42" s="1"/>
      <c r="D42" s="1"/>
      <c r="E42" s="1" t="s">
        <v>110</v>
      </c>
    </row>
    <row r="43" spans="1:5" x14ac:dyDescent="0.3">
      <c r="A43" s="1" t="s">
        <v>52</v>
      </c>
      <c r="B43" s="1"/>
      <c r="C43" s="1"/>
      <c r="D43" s="1"/>
      <c r="E43" s="1" t="s">
        <v>110</v>
      </c>
    </row>
    <row r="44" spans="1:5" hidden="1" x14ac:dyDescent="0.3">
      <c r="A44" s="1" t="s">
        <v>53</v>
      </c>
      <c r="B44" s="1"/>
      <c r="C44" s="1"/>
      <c r="D44" s="1">
        <v>0</v>
      </c>
      <c r="E44" s="1" t="s">
        <v>31</v>
      </c>
    </row>
    <row r="45" spans="1:5" hidden="1" x14ac:dyDescent="0.3">
      <c r="A45" s="1" t="s">
        <v>54</v>
      </c>
      <c r="B45" s="1"/>
      <c r="C45" s="1"/>
      <c r="D45" s="1"/>
      <c r="E45" s="1" t="s">
        <v>31</v>
      </c>
    </row>
    <row r="46" spans="1:5" hidden="1" x14ac:dyDescent="0.3">
      <c r="A46" s="1" t="s">
        <v>55</v>
      </c>
      <c r="B46" s="1"/>
      <c r="C46" s="1"/>
      <c r="D46" s="1"/>
      <c r="E46" s="1" t="s">
        <v>31</v>
      </c>
    </row>
    <row r="47" spans="1:5" x14ac:dyDescent="0.3">
      <c r="A47" s="1" t="s">
        <v>56</v>
      </c>
      <c r="B47" s="1"/>
      <c r="C47" s="1"/>
      <c r="D47" s="1"/>
      <c r="E47" s="1" t="s">
        <v>110</v>
      </c>
    </row>
    <row r="48" spans="1:5" hidden="1" x14ac:dyDescent="0.3">
      <c r="A48" s="1" t="s">
        <v>57</v>
      </c>
      <c r="B48" s="1">
        <v>5.0259999999999998</v>
      </c>
      <c r="C48" s="1">
        <v>0.3</v>
      </c>
      <c r="D48" s="1">
        <v>1.5</v>
      </c>
      <c r="E48" s="1" t="s">
        <v>12</v>
      </c>
    </row>
    <row r="49" spans="1:5" x14ac:dyDescent="0.3">
      <c r="A49" s="1" t="s">
        <v>58</v>
      </c>
      <c r="B49" s="1">
        <v>9</v>
      </c>
      <c r="C49" s="1"/>
      <c r="D49" s="1"/>
      <c r="E49" s="1" t="s">
        <v>110</v>
      </c>
    </row>
    <row r="50" spans="1:5" hidden="1" x14ac:dyDescent="0.3">
      <c r="A50" s="1" t="s">
        <v>59</v>
      </c>
      <c r="B50" s="1">
        <v>93.6</v>
      </c>
      <c r="C50" s="1"/>
      <c r="D50" s="1"/>
      <c r="E50" s="1" t="s">
        <v>31</v>
      </c>
    </row>
    <row r="51" spans="1:5" hidden="1" x14ac:dyDescent="0.3">
      <c r="A51" s="1" t="s">
        <v>60</v>
      </c>
      <c r="B51" s="1">
        <v>112.83</v>
      </c>
      <c r="C51" s="1">
        <f>D51/B51</f>
        <v>0.35451564300274752</v>
      </c>
      <c r="D51" s="1">
        <v>40</v>
      </c>
      <c r="E51" s="1" t="s">
        <v>12</v>
      </c>
    </row>
    <row r="52" spans="1:5" x14ac:dyDescent="0.3">
      <c r="A52" s="1" t="s">
        <v>61</v>
      </c>
      <c r="B52" s="1"/>
      <c r="C52" s="1"/>
      <c r="D52" s="1"/>
      <c r="E52" s="1" t="s">
        <v>110</v>
      </c>
    </row>
    <row r="53" spans="1:5" hidden="1" x14ac:dyDescent="0.3">
      <c r="A53" s="1" t="s">
        <v>62</v>
      </c>
      <c r="B53" s="1">
        <v>55</v>
      </c>
      <c r="C53" s="1">
        <v>0.49</v>
      </c>
      <c r="D53" s="1">
        <v>26.95</v>
      </c>
      <c r="E53" s="1" t="s">
        <v>69</v>
      </c>
    </row>
    <row r="54" spans="1:5" x14ac:dyDescent="0.3">
      <c r="A54" s="1" t="s">
        <v>63</v>
      </c>
      <c r="B54" s="1"/>
      <c r="C54" s="1"/>
      <c r="D54" s="1"/>
      <c r="E54" s="1" t="s">
        <v>110</v>
      </c>
    </row>
    <row r="55" spans="1:5" hidden="1" x14ac:dyDescent="0.3">
      <c r="A55" s="1" t="s">
        <v>13</v>
      </c>
      <c r="B55" s="1">
        <v>82.19</v>
      </c>
      <c r="C55" s="1"/>
      <c r="D55" s="1"/>
      <c r="E55" s="1" t="s">
        <v>31</v>
      </c>
    </row>
    <row r="56" spans="1:5" x14ac:dyDescent="0.3">
      <c r="A56" s="1" t="s">
        <v>64</v>
      </c>
      <c r="B56" s="1"/>
      <c r="C56" s="1"/>
      <c r="D56" s="1"/>
      <c r="E56" s="1" t="s">
        <v>110</v>
      </c>
    </row>
    <row r="57" spans="1:5" hidden="1" x14ac:dyDescent="0.3">
      <c r="A57" s="1" t="s">
        <v>65</v>
      </c>
      <c r="B57" s="1"/>
      <c r="C57" s="1"/>
      <c r="D57" s="1"/>
      <c r="E57" s="1" t="s">
        <v>9</v>
      </c>
    </row>
    <row r="58" spans="1:5" hidden="1" x14ac:dyDescent="0.3">
      <c r="A58" s="1" t="s">
        <v>66</v>
      </c>
      <c r="B58" s="1"/>
      <c r="C58" s="1"/>
      <c r="D58" s="1"/>
      <c r="E58" s="1" t="s">
        <v>69</v>
      </c>
    </row>
    <row r="59" spans="1:5" hidden="1" x14ac:dyDescent="0.3">
      <c r="A59" s="1" t="s">
        <v>67</v>
      </c>
      <c r="B59" s="1">
        <v>13</v>
      </c>
      <c r="C59" s="1">
        <v>0.65</v>
      </c>
      <c r="D59" s="1">
        <f>C59*B59</f>
        <v>8.4500000000000011</v>
      </c>
      <c r="E59" s="1" t="s">
        <v>31</v>
      </c>
    </row>
    <row r="60" spans="1:5" hidden="1" x14ac:dyDescent="0.3">
      <c r="A60" s="1" t="s">
        <v>68</v>
      </c>
      <c r="B60" s="1">
        <v>15</v>
      </c>
      <c r="C60" s="1">
        <f>D60/B60</f>
        <v>0.66666666666666663</v>
      </c>
      <c r="D60" s="1">
        <v>10</v>
      </c>
      <c r="E60" s="1" t="s">
        <v>69</v>
      </c>
    </row>
    <row r="61" spans="1:5" hidden="1" x14ac:dyDescent="0.3">
      <c r="A61" s="1" t="s">
        <v>70</v>
      </c>
      <c r="B61" s="1">
        <v>8</v>
      </c>
      <c r="C61" s="1">
        <v>0.05</v>
      </c>
      <c r="D61" s="1">
        <v>0.4</v>
      </c>
      <c r="E61" s="1" t="s">
        <v>9</v>
      </c>
    </row>
    <row r="62" spans="1:5" hidden="1" x14ac:dyDescent="0.3">
      <c r="A62" s="1" t="s">
        <v>71</v>
      </c>
      <c r="B62" s="1"/>
      <c r="C62" s="1"/>
      <c r="D62" s="1"/>
      <c r="E62" s="1" t="s">
        <v>12</v>
      </c>
    </row>
    <row r="63" spans="1:5" hidden="1" x14ac:dyDescent="0.3">
      <c r="A63" s="1" t="s">
        <v>72</v>
      </c>
      <c r="B63" s="1">
        <v>18.350000000000001</v>
      </c>
      <c r="C63" s="1">
        <f>D63/B63</f>
        <v>0.79836512261580372</v>
      </c>
      <c r="D63" s="1">
        <v>14.65</v>
      </c>
      <c r="E63" s="1" t="s">
        <v>9</v>
      </c>
    </row>
    <row r="64" spans="1:5" x14ac:dyDescent="0.3">
      <c r="A64" s="1" t="s">
        <v>73</v>
      </c>
      <c r="B64" s="1">
        <v>20.54</v>
      </c>
      <c r="C64" s="1">
        <f>D64/B64</f>
        <v>0.89873417721519</v>
      </c>
      <c r="D64" s="1">
        <v>18.46</v>
      </c>
      <c r="E64" s="1" t="s">
        <v>110</v>
      </c>
    </row>
    <row r="65" spans="1:5" hidden="1" x14ac:dyDescent="0.3">
      <c r="A65" s="1" t="s">
        <v>74</v>
      </c>
      <c r="B65" s="1">
        <v>12</v>
      </c>
      <c r="C65" s="1">
        <f>D65/B65</f>
        <v>0.46166666666666667</v>
      </c>
      <c r="D65" s="1">
        <v>5.54</v>
      </c>
      <c r="E65" s="1" t="s">
        <v>9</v>
      </c>
    </row>
    <row r="66" spans="1:5" hidden="1" x14ac:dyDescent="0.3">
      <c r="A66" s="1" t="s">
        <v>75</v>
      </c>
      <c r="B66" s="1">
        <v>26.84</v>
      </c>
      <c r="C66" s="1">
        <f>D66/B66</f>
        <v>0.47429210134128169</v>
      </c>
      <c r="D66" s="1">
        <v>12.73</v>
      </c>
      <c r="E66" s="1" t="s">
        <v>9</v>
      </c>
    </row>
    <row r="67" spans="1:5" hidden="1" x14ac:dyDescent="0.3">
      <c r="A67" s="1" t="s">
        <v>76</v>
      </c>
      <c r="B67" s="1">
        <v>59</v>
      </c>
      <c r="C67" s="1">
        <v>0.22</v>
      </c>
      <c r="D67" s="1">
        <v>13</v>
      </c>
      <c r="E67" s="1" t="s">
        <v>9</v>
      </c>
    </row>
    <row r="68" spans="1:5" hidden="1" x14ac:dyDescent="0.3">
      <c r="A68" s="1" t="s">
        <v>77</v>
      </c>
      <c r="B68" s="1">
        <v>109</v>
      </c>
      <c r="C68" s="1">
        <f>D68/B68</f>
        <v>0.12844036697247707</v>
      </c>
      <c r="D68" s="1">
        <v>14</v>
      </c>
      <c r="E68" s="1" t="s">
        <v>12</v>
      </c>
    </row>
    <row r="69" spans="1:5" x14ac:dyDescent="0.3">
      <c r="A69" s="1" t="s">
        <v>78</v>
      </c>
      <c r="B69" s="1"/>
      <c r="C69" s="1"/>
      <c r="D69" s="1"/>
      <c r="E69" s="1" t="s">
        <v>110</v>
      </c>
    </row>
    <row r="70" spans="1:5" hidden="1" x14ac:dyDescent="0.3">
      <c r="A70" s="1" t="s">
        <v>79</v>
      </c>
      <c r="B70" s="1">
        <v>7.8</v>
      </c>
      <c r="C70" s="1">
        <f>D70/B70</f>
        <v>0.24358974358974358</v>
      </c>
      <c r="D70" s="1">
        <v>1.9</v>
      </c>
      <c r="E70" s="1" t="s">
        <v>31</v>
      </c>
    </row>
    <row r="71" spans="1:5" x14ac:dyDescent="0.3">
      <c r="A71" s="10" t="s">
        <v>80</v>
      </c>
      <c r="B71" s="1"/>
      <c r="C71" s="1"/>
      <c r="D71" s="1"/>
      <c r="E71" s="1" t="s">
        <v>110</v>
      </c>
    </row>
    <row r="72" spans="1:5" hidden="1" x14ac:dyDescent="0.3">
      <c r="A72" s="1" t="s">
        <v>81</v>
      </c>
      <c r="B72" s="1"/>
      <c r="C72" s="1"/>
      <c r="D72" s="1"/>
      <c r="E72" s="1" t="s">
        <v>31</v>
      </c>
    </row>
    <row r="73" spans="1:5" hidden="1" x14ac:dyDescent="0.3">
      <c r="A73" s="1" t="s">
        <v>82</v>
      </c>
      <c r="B73" s="1">
        <v>29.4</v>
      </c>
      <c r="C73" s="1">
        <f>D73/B73</f>
        <v>7.2789115646258506E-2</v>
      </c>
      <c r="D73" s="1">
        <v>2.14</v>
      </c>
      <c r="E73" s="1" t="s">
        <v>12</v>
      </c>
    </row>
    <row r="74" spans="1:5" hidden="1" x14ac:dyDescent="0.3">
      <c r="A74" s="1" t="s">
        <v>83</v>
      </c>
      <c r="B74" s="1">
        <v>75</v>
      </c>
      <c r="C74" s="1">
        <f>D74/B74</f>
        <v>0.6</v>
      </c>
      <c r="D74" s="1">
        <v>45</v>
      </c>
      <c r="E74" s="1" t="s">
        <v>9</v>
      </c>
    </row>
    <row r="75" spans="1:5" hidden="1" x14ac:dyDescent="0.3">
      <c r="A75" s="1" t="s">
        <v>84</v>
      </c>
      <c r="B75" s="1">
        <v>57</v>
      </c>
      <c r="C75" s="1">
        <f>D75/B75</f>
        <v>0.64912280701754388</v>
      </c>
      <c r="D75" s="1">
        <v>37</v>
      </c>
      <c r="E75" s="1" t="s">
        <v>9</v>
      </c>
    </row>
    <row r="76" spans="1:5" x14ac:dyDescent="0.3">
      <c r="A76" s="1" t="s">
        <v>85</v>
      </c>
      <c r="B76" s="1"/>
      <c r="C76" s="1"/>
      <c r="D76" s="1"/>
      <c r="E76" s="1" t="s">
        <v>110</v>
      </c>
    </row>
    <row r="77" spans="1:5" hidden="1" x14ac:dyDescent="0.3">
      <c r="A77" s="1" t="s">
        <v>86</v>
      </c>
      <c r="B77" s="1"/>
      <c r="C77" s="1"/>
      <c r="D77" s="1"/>
      <c r="E77" s="1" t="s">
        <v>31</v>
      </c>
    </row>
    <row r="78" spans="1:5" hidden="1" x14ac:dyDescent="0.3">
      <c r="A78" s="1" t="s">
        <v>87</v>
      </c>
      <c r="B78" s="1">
        <v>18.73</v>
      </c>
      <c r="C78" s="1">
        <f>D78/B78</f>
        <v>0.82701548318206086</v>
      </c>
      <c r="D78" s="1">
        <v>15.49</v>
      </c>
      <c r="E78" s="1" t="s">
        <v>9</v>
      </c>
    </row>
    <row r="79" spans="1:5" hidden="1" x14ac:dyDescent="0.3">
      <c r="A79" s="1" t="s">
        <v>88</v>
      </c>
      <c r="B79" s="1">
        <v>50.91</v>
      </c>
      <c r="C79" s="1"/>
      <c r="D79" s="1"/>
      <c r="E79" s="1" t="s">
        <v>31</v>
      </c>
    </row>
    <row r="80" spans="1:5" x14ac:dyDescent="0.3">
      <c r="A80" s="1" t="s">
        <v>89</v>
      </c>
      <c r="B80" s="1"/>
      <c r="C80" s="1"/>
      <c r="D80" s="1"/>
      <c r="E80" s="1" t="s">
        <v>110</v>
      </c>
    </row>
    <row r="81" spans="1:5" hidden="1" x14ac:dyDescent="0.3">
      <c r="A81" s="1" t="s">
        <v>90</v>
      </c>
      <c r="B81" s="1"/>
      <c r="C81" s="1"/>
      <c r="D81" s="1"/>
      <c r="E81" s="1" t="s">
        <v>31</v>
      </c>
    </row>
    <row r="82" spans="1:5" hidden="1" x14ac:dyDescent="0.3">
      <c r="A82" s="1" t="s">
        <v>91</v>
      </c>
      <c r="B82" s="1">
        <v>23</v>
      </c>
      <c r="C82" s="1">
        <f>D82/B82</f>
        <v>0.32608695652173914</v>
      </c>
      <c r="D82" s="1">
        <v>7.5</v>
      </c>
      <c r="E82" s="1" t="s">
        <v>12</v>
      </c>
    </row>
    <row r="83" spans="1:5" hidden="1" x14ac:dyDescent="0.3">
      <c r="A83" s="1" t="s">
        <v>92</v>
      </c>
      <c r="B83" s="1">
        <v>126.8</v>
      </c>
      <c r="C83" s="1">
        <f>D83/B83</f>
        <v>0.43375394321766564</v>
      </c>
      <c r="D83" s="1">
        <v>55</v>
      </c>
      <c r="E83" s="1" t="s">
        <v>9</v>
      </c>
    </row>
    <row r="84" spans="1:5" hidden="1" x14ac:dyDescent="0.3">
      <c r="A84" s="1" t="s">
        <v>93</v>
      </c>
      <c r="B84" s="1">
        <v>13.6</v>
      </c>
      <c r="C84" s="1">
        <v>0.4</v>
      </c>
      <c r="D84" s="1">
        <v>5.5</v>
      </c>
      <c r="E84" s="1" t="s">
        <v>9</v>
      </c>
    </row>
    <row r="85" spans="1:5" x14ac:dyDescent="0.3">
      <c r="A85" s="1" t="s">
        <v>94</v>
      </c>
      <c r="B85" s="1"/>
      <c r="C85" s="1"/>
      <c r="D85" s="1"/>
      <c r="E85" s="1" t="s">
        <v>110</v>
      </c>
    </row>
    <row r="86" spans="1:5" hidden="1" x14ac:dyDescent="0.3">
      <c r="A86" s="1" t="s">
        <v>95</v>
      </c>
      <c r="B86" s="1">
        <v>18.5</v>
      </c>
      <c r="C86" s="1"/>
      <c r="D86" s="1"/>
      <c r="E86" s="1" t="s">
        <v>31</v>
      </c>
    </row>
    <row r="87" spans="1:5" hidden="1" x14ac:dyDescent="0.3">
      <c r="A87" s="1" t="s">
        <v>96</v>
      </c>
      <c r="B87" s="1">
        <v>303</v>
      </c>
      <c r="C87" s="1">
        <f>D87/B87</f>
        <v>2.9240924092409238E-2</v>
      </c>
      <c r="D87" s="1">
        <v>8.86</v>
      </c>
      <c r="E87" s="1" t="s">
        <v>15</v>
      </c>
    </row>
    <row r="88" spans="1:5" hidden="1" x14ac:dyDescent="0.3">
      <c r="A88" s="1" t="s">
        <v>97</v>
      </c>
      <c r="B88" s="1">
        <v>4.9000000000000004</v>
      </c>
      <c r="C88" s="1">
        <v>0.75</v>
      </c>
      <c r="D88" s="1">
        <v>3.67</v>
      </c>
      <c r="E88" s="1" t="s">
        <v>12</v>
      </c>
    </row>
    <row r="89" spans="1:5" hidden="1" x14ac:dyDescent="0.3">
      <c r="A89" s="1" t="s">
        <v>98</v>
      </c>
      <c r="B89" s="1">
        <v>151</v>
      </c>
      <c r="C89" s="1">
        <v>0.51</v>
      </c>
      <c r="D89" s="1">
        <f>C89*B89</f>
        <v>77.010000000000005</v>
      </c>
      <c r="E89" s="11" t="s">
        <v>12</v>
      </c>
    </row>
    <row r="90" spans="1:5" hidden="1" x14ac:dyDescent="0.3">
      <c r="A90" s="1" t="s">
        <v>99</v>
      </c>
      <c r="B90" s="1">
        <v>362.3</v>
      </c>
      <c r="C90" s="1">
        <f>D90/B90</f>
        <v>0.70383659950317412</v>
      </c>
      <c r="D90" s="1">
        <v>255</v>
      </c>
      <c r="E90" s="1" t="s">
        <v>69</v>
      </c>
    </row>
    <row r="91" spans="1:5" hidden="1" x14ac:dyDescent="0.3">
      <c r="A91" s="1" t="s">
        <v>101</v>
      </c>
      <c r="B91" s="1">
        <v>99.5</v>
      </c>
      <c r="C91" s="1">
        <f>D91/B91</f>
        <v>0.1306532663316583</v>
      </c>
      <c r="D91" s="1">
        <v>13</v>
      </c>
      <c r="E91" s="1" t="s">
        <v>12</v>
      </c>
    </row>
    <row r="92" spans="1:5" x14ac:dyDescent="0.3">
      <c r="A92" s="1" t="s">
        <v>102</v>
      </c>
      <c r="B92" s="1"/>
      <c r="C92" s="1"/>
      <c r="D92" s="1"/>
      <c r="E92" s="1" t="s">
        <v>110</v>
      </c>
    </row>
    <row r="93" spans="1:5" hidden="1" x14ac:dyDescent="0.3">
      <c r="A93" s="1" t="s">
        <v>103</v>
      </c>
      <c r="B93" s="1">
        <v>140</v>
      </c>
      <c r="C93" s="1"/>
      <c r="D93" s="1"/>
      <c r="E93" s="1" t="s">
        <v>12</v>
      </c>
    </row>
    <row r="94" spans="1:5" hidden="1" x14ac:dyDescent="0.3">
      <c r="A94" s="1" t="s">
        <v>104</v>
      </c>
      <c r="B94" s="1">
        <v>216</v>
      </c>
      <c r="C94" s="1">
        <v>0.1</v>
      </c>
      <c r="D94" s="1">
        <f>B94*C94</f>
        <v>21.6</v>
      </c>
      <c r="E94" s="1" t="s">
        <v>12</v>
      </c>
    </row>
    <row r="95" spans="1:5" x14ac:dyDescent="0.3">
      <c r="A95" s="1" t="s">
        <v>105</v>
      </c>
      <c r="B95" s="1"/>
      <c r="C95" s="1"/>
      <c r="D95" s="1"/>
      <c r="E95" s="1" t="s">
        <v>110</v>
      </c>
    </row>
    <row r="96" spans="1:5" hidden="1" x14ac:dyDescent="0.3">
      <c r="A96" s="1" t="s">
        <v>106</v>
      </c>
      <c r="B96" s="1">
        <v>327</v>
      </c>
      <c r="C96" s="1">
        <f>D96/B96</f>
        <v>0.80996941896024466</v>
      </c>
      <c r="D96" s="1">
        <v>264.86</v>
      </c>
      <c r="E96" s="1" t="s">
        <v>42</v>
      </c>
    </row>
    <row r="97" spans="1:6" x14ac:dyDescent="0.3">
      <c r="A97" s="1" t="s">
        <v>107</v>
      </c>
      <c r="B97" s="1">
        <v>11.2</v>
      </c>
      <c r="C97" s="1"/>
      <c r="D97" s="1"/>
      <c r="E97" s="1" t="s">
        <v>110</v>
      </c>
      <c r="F97" t="s">
        <v>108</v>
      </c>
    </row>
    <row r="98" spans="1:6" hidden="1" x14ac:dyDescent="0.3">
      <c r="A98" s="1" t="s">
        <v>109</v>
      </c>
      <c r="B98" s="1"/>
      <c r="C98" s="1"/>
      <c r="D98" s="1">
        <v>1.5</v>
      </c>
      <c r="E98" s="1" t="s">
        <v>31</v>
      </c>
      <c r="F98" t="s">
        <v>110</v>
      </c>
    </row>
    <row r="99" spans="1:6" hidden="1" x14ac:dyDescent="0.3">
      <c r="A99" s="1" t="s">
        <v>111</v>
      </c>
      <c r="B99" s="1">
        <v>7.1</v>
      </c>
      <c r="C99" s="1">
        <v>0</v>
      </c>
      <c r="D99" s="1">
        <v>0</v>
      </c>
      <c r="E99" s="1" t="s">
        <v>15</v>
      </c>
    </row>
    <row r="100" spans="1:6" hidden="1" x14ac:dyDescent="0.3">
      <c r="A100" s="1" t="s">
        <v>112</v>
      </c>
      <c r="B100" s="1">
        <v>12.88</v>
      </c>
      <c r="C100" s="1"/>
      <c r="D100" s="1"/>
      <c r="E100" s="1" t="s">
        <v>9</v>
      </c>
    </row>
    <row r="101" spans="1:6" hidden="1" x14ac:dyDescent="0.3">
      <c r="A101" s="1" t="s">
        <v>113</v>
      </c>
      <c r="B101" s="1">
        <v>42</v>
      </c>
      <c r="C101" s="1">
        <f>D101/B101</f>
        <v>0.6428571428571429</v>
      </c>
      <c r="D101" s="1">
        <v>27</v>
      </c>
      <c r="E101" s="1" t="s">
        <v>9</v>
      </c>
    </row>
    <row r="102" spans="1:6" x14ac:dyDescent="0.3">
      <c r="A102" s="1" t="s">
        <v>114</v>
      </c>
      <c r="B102" s="1">
        <v>44.62</v>
      </c>
      <c r="C102" s="1">
        <f>D102/B102</f>
        <v>0.22344240251008518</v>
      </c>
      <c r="D102" s="1">
        <v>9.9700000000000006</v>
      </c>
      <c r="E102" s="1" t="s">
        <v>110</v>
      </c>
    </row>
    <row r="103" spans="1:6" x14ac:dyDescent="0.3">
      <c r="A103" s="1" t="s">
        <v>115</v>
      </c>
      <c r="B103" s="1"/>
      <c r="C103" s="1"/>
      <c r="D103" s="1"/>
      <c r="E103" s="1" t="s">
        <v>110</v>
      </c>
    </row>
    <row r="104" spans="1:6" hidden="1" x14ac:dyDescent="0.3">
      <c r="A104" s="1" t="s">
        <v>116</v>
      </c>
      <c r="B104" s="1">
        <v>5</v>
      </c>
      <c r="C104" s="1"/>
      <c r="D104" s="1"/>
      <c r="E104" s="1" t="s">
        <v>9</v>
      </c>
      <c r="F104" t="s">
        <v>117</v>
      </c>
    </row>
    <row r="105" spans="1:6" hidden="1" x14ac:dyDescent="0.3">
      <c r="A105" s="1" t="s">
        <v>118</v>
      </c>
      <c r="B105" s="1">
        <v>87</v>
      </c>
      <c r="C105" s="1">
        <v>0.5</v>
      </c>
      <c r="D105" s="1">
        <v>43.5</v>
      </c>
      <c r="E105" s="1" t="s">
        <v>69</v>
      </c>
    </row>
    <row r="106" spans="1:6" x14ac:dyDescent="0.3">
      <c r="A106" s="1" t="s">
        <v>119</v>
      </c>
      <c r="B106" s="1"/>
      <c r="C106" s="1"/>
      <c r="D106" s="1"/>
      <c r="E106" s="1" t="s">
        <v>110</v>
      </c>
      <c r="F106" t="s">
        <v>110</v>
      </c>
    </row>
    <row r="107" spans="1:6" x14ac:dyDescent="0.3">
      <c r="A107" s="1" t="s">
        <v>120</v>
      </c>
      <c r="B107" s="1">
        <v>4</v>
      </c>
      <c r="C107" s="1">
        <f>D107/B107</f>
        <v>0.25</v>
      </c>
      <c r="D107" s="1">
        <v>1</v>
      </c>
      <c r="E107" s="1" t="s">
        <v>110</v>
      </c>
    </row>
    <row r="108" spans="1:6" hidden="1" x14ac:dyDescent="0.3">
      <c r="A108" s="1" t="s">
        <v>121</v>
      </c>
      <c r="B108" s="1">
        <v>91</v>
      </c>
      <c r="C108" s="1">
        <f>D108/B108</f>
        <v>6.2637362637362635E-3</v>
      </c>
      <c r="D108" s="1">
        <v>0.56999999999999995</v>
      </c>
      <c r="E108" s="1" t="s">
        <v>31</v>
      </c>
    </row>
    <row r="109" spans="1:6" hidden="1" x14ac:dyDescent="0.3">
      <c r="A109" s="1" t="s">
        <v>122</v>
      </c>
      <c r="B109" s="1">
        <v>241</v>
      </c>
      <c r="C109" s="1">
        <v>0.4</v>
      </c>
      <c r="D109" s="1">
        <f>B109*C109</f>
        <v>96.4</v>
      </c>
      <c r="E109" s="1" t="s">
        <v>12</v>
      </c>
    </row>
    <row r="110" spans="1:6" hidden="1" x14ac:dyDescent="0.3">
      <c r="A110" s="1" t="s">
        <v>123</v>
      </c>
      <c r="B110" s="1"/>
      <c r="C110" s="1">
        <v>0.65</v>
      </c>
      <c r="D110" s="1"/>
      <c r="E110" s="1" t="s">
        <v>69</v>
      </c>
    </row>
    <row r="111" spans="1:6" hidden="1" x14ac:dyDescent="0.3">
      <c r="A111" s="1" t="s">
        <v>124</v>
      </c>
      <c r="B111" s="1">
        <v>19.2</v>
      </c>
      <c r="C111" s="1">
        <f>D111/B111</f>
        <v>0.46354166666666669</v>
      </c>
      <c r="D111" s="1">
        <v>8.9</v>
      </c>
      <c r="E111" s="1" t="s">
        <v>12</v>
      </c>
    </row>
    <row r="112" spans="1:6" hidden="1" x14ac:dyDescent="0.3">
      <c r="A112" s="1" t="s">
        <v>125</v>
      </c>
      <c r="B112" s="1">
        <v>357</v>
      </c>
      <c r="C112" s="1">
        <f>D112/B112</f>
        <v>0.70588235294117652</v>
      </c>
      <c r="D112" s="1">
        <v>252</v>
      </c>
      <c r="E112" s="1" t="s">
        <v>69</v>
      </c>
    </row>
    <row r="113" spans="1:7" hidden="1" x14ac:dyDescent="0.3">
      <c r="A113" s="1" t="s">
        <v>126</v>
      </c>
      <c r="B113" s="1"/>
      <c r="C113" s="1">
        <v>0.3</v>
      </c>
      <c r="D113" s="1"/>
      <c r="E113" s="1" t="s">
        <v>15</v>
      </c>
    </row>
    <row r="114" spans="1:7" hidden="1" x14ac:dyDescent="0.3">
      <c r="A114" s="1" t="s">
        <v>127</v>
      </c>
      <c r="B114" s="1">
        <v>12</v>
      </c>
      <c r="C114" s="1"/>
      <c r="D114" s="1"/>
      <c r="E114" s="1" t="s">
        <v>12</v>
      </c>
    </row>
    <row r="115" spans="1:7" hidden="1" x14ac:dyDescent="0.3">
      <c r="A115" s="1" t="s">
        <v>128</v>
      </c>
      <c r="B115" s="1"/>
      <c r="C115" s="1"/>
      <c r="D115" s="1"/>
      <c r="E115" s="1" t="s">
        <v>15</v>
      </c>
    </row>
    <row r="116" spans="1:7" hidden="1" x14ac:dyDescent="0.3">
      <c r="A116" s="1" t="s">
        <v>129</v>
      </c>
      <c r="B116" s="1">
        <v>70</v>
      </c>
      <c r="C116" s="1">
        <v>0.55000000000000004</v>
      </c>
      <c r="D116" s="1">
        <f>B116*C116</f>
        <v>38.5</v>
      </c>
      <c r="E116" s="1" t="s">
        <v>9</v>
      </c>
    </row>
    <row r="117" spans="1:7" hidden="1" x14ac:dyDescent="0.3">
      <c r="A117" s="1" t="s">
        <v>130</v>
      </c>
      <c r="B117" s="1">
        <v>30.5</v>
      </c>
      <c r="C117" s="1">
        <f>D117/B117</f>
        <v>0.70491803278688525</v>
      </c>
      <c r="D117" s="1">
        <v>21.5</v>
      </c>
      <c r="E117" s="1" t="s">
        <v>9</v>
      </c>
    </row>
    <row r="118" spans="1:7" x14ac:dyDescent="0.3">
      <c r="A118" s="1" t="s">
        <v>131</v>
      </c>
      <c r="B118" s="1">
        <v>1.8</v>
      </c>
      <c r="C118" s="1">
        <f>D118/B118</f>
        <v>0.83333333333333326</v>
      </c>
      <c r="D118" s="1">
        <v>1.5</v>
      </c>
      <c r="E118" s="1" t="s">
        <v>110</v>
      </c>
    </row>
    <row r="119" spans="1:7" hidden="1" x14ac:dyDescent="0.3">
      <c r="A119" s="1" t="s">
        <v>132</v>
      </c>
      <c r="B119" s="1"/>
      <c r="C119" s="1"/>
      <c r="D119" s="1"/>
      <c r="E119" s="1" t="s">
        <v>31</v>
      </c>
      <c r="G119" t="s">
        <v>133</v>
      </c>
    </row>
    <row r="120" spans="1:7" x14ac:dyDescent="0.3">
      <c r="A120" s="1" t="s">
        <v>134</v>
      </c>
      <c r="B120" s="1"/>
      <c r="D120" s="1"/>
      <c r="E120" s="1" t="s">
        <v>110</v>
      </c>
      <c r="G120" s="1" t="s">
        <v>135</v>
      </c>
    </row>
    <row r="121" spans="1:7" hidden="1" x14ac:dyDescent="0.3">
      <c r="A121" s="1" t="s">
        <v>136</v>
      </c>
      <c r="B121" s="1">
        <v>6.2</v>
      </c>
      <c r="C121" s="1">
        <f>D121/B121</f>
        <v>0.13967741935483871</v>
      </c>
      <c r="D121" s="1">
        <v>0.86599999999999999</v>
      </c>
      <c r="E121" s="1" t="s">
        <v>12</v>
      </c>
    </row>
    <row r="122" spans="1:7" hidden="1" x14ac:dyDescent="0.3">
      <c r="A122" s="1" t="s">
        <v>137</v>
      </c>
      <c r="B122" s="1">
        <v>46.7</v>
      </c>
      <c r="C122" s="1">
        <f>D122/B122</f>
        <v>0.84154175588865088</v>
      </c>
      <c r="D122" s="1">
        <v>39.299999999999997</v>
      </c>
      <c r="E122" s="1" t="s">
        <v>9</v>
      </c>
    </row>
    <row r="123" spans="1:7" hidden="1" x14ac:dyDescent="0.3">
      <c r="A123" s="1" t="s">
        <v>138</v>
      </c>
      <c r="B123" s="1">
        <v>20</v>
      </c>
      <c r="C123" s="1"/>
      <c r="D123" s="1"/>
      <c r="E123" s="1" t="s">
        <v>12</v>
      </c>
    </row>
    <row r="124" spans="1:7" hidden="1" x14ac:dyDescent="0.3">
      <c r="A124" s="1" t="s">
        <v>139</v>
      </c>
      <c r="B124" s="1">
        <v>145.5</v>
      </c>
      <c r="C124" s="1">
        <f>D124/B124</f>
        <v>0.24398625429553264</v>
      </c>
      <c r="D124" s="1">
        <v>35.5</v>
      </c>
      <c r="E124" s="1" t="s">
        <v>31</v>
      </c>
    </row>
    <row r="125" spans="1:7" hidden="1" x14ac:dyDescent="0.3">
      <c r="A125" s="1" t="s">
        <v>140</v>
      </c>
      <c r="B125" s="1">
        <v>35.5</v>
      </c>
      <c r="C125" s="1">
        <f>D125/B125</f>
        <v>0.14084507042253522</v>
      </c>
      <c r="D125" s="1">
        <v>5</v>
      </c>
      <c r="E125" s="1" t="s">
        <v>9</v>
      </c>
    </row>
    <row r="126" spans="1:7" x14ac:dyDescent="0.3">
      <c r="A126" s="1" t="s">
        <v>141</v>
      </c>
      <c r="B126" s="1"/>
      <c r="C126" s="1"/>
      <c r="D126" s="1"/>
      <c r="E126" s="1" t="s">
        <v>110</v>
      </c>
    </row>
    <row r="127" spans="1:7" hidden="1" x14ac:dyDescent="0.3">
      <c r="A127" s="1" t="s">
        <v>142</v>
      </c>
      <c r="B127" s="1">
        <v>3</v>
      </c>
      <c r="C127" s="1">
        <f>D127/B127</f>
        <v>0.33333333333333331</v>
      </c>
      <c r="D127" s="1">
        <v>1</v>
      </c>
      <c r="E127" s="1" t="s">
        <v>31</v>
      </c>
    </row>
    <row r="128" spans="1:7" hidden="1" x14ac:dyDescent="0.3">
      <c r="A128" s="1" t="s">
        <v>143</v>
      </c>
      <c r="B128" s="1">
        <v>31.8</v>
      </c>
      <c r="C128" s="1">
        <f>D128/B128</f>
        <v>1.8867924528301886E-2</v>
      </c>
      <c r="D128" s="1">
        <v>0.6</v>
      </c>
      <c r="E128" s="1" t="s">
        <v>12</v>
      </c>
    </row>
    <row r="129" spans="1:5" hidden="1" x14ac:dyDescent="0.3">
      <c r="A129" s="1" t="s">
        <v>144</v>
      </c>
      <c r="B129" s="1">
        <v>246</v>
      </c>
      <c r="C129" s="1">
        <f>D129/B129</f>
        <v>0.35569105691056913</v>
      </c>
      <c r="D129" s="1">
        <v>87.5</v>
      </c>
      <c r="E129" s="1" t="s">
        <v>12</v>
      </c>
    </row>
    <row r="130" spans="1:5" hidden="1" x14ac:dyDescent="0.3">
      <c r="A130" s="1" t="s">
        <v>145</v>
      </c>
      <c r="B130" s="1">
        <v>42</v>
      </c>
      <c r="C130" s="1">
        <v>0.42</v>
      </c>
      <c r="D130" s="1">
        <v>17.64</v>
      </c>
      <c r="E130" s="1" t="s">
        <v>12</v>
      </c>
    </row>
    <row r="131" spans="1:5" hidden="1" x14ac:dyDescent="0.3">
      <c r="A131" s="1" t="s">
        <v>146</v>
      </c>
      <c r="B131" s="1">
        <v>315</v>
      </c>
      <c r="C131" s="1">
        <v>0.5</v>
      </c>
      <c r="D131" s="1">
        <f>C131*B131</f>
        <v>157.5</v>
      </c>
      <c r="E131" s="1" t="s">
        <v>147</v>
      </c>
    </row>
    <row r="132" spans="1:5" x14ac:dyDescent="0.3">
      <c r="A132" s="1" t="s">
        <v>148</v>
      </c>
      <c r="B132" s="1"/>
      <c r="C132" s="1">
        <v>0.51</v>
      </c>
      <c r="D132" s="1"/>
      <c r="E132" s="1" t="s">
        <v>110</v>
      </c>
    </row>
    <row r="133" spans="1:5" x14ac:dyDescent="0.3">
      <c r="A133" s="1" t="s">
        <v>149</v>
      </c>
      <c r="B133" s="1"/>
      <c r="C133" s="1">
        <v>0.51</v>
      </c>
      <c r="D133" s="1"/>
      <c r="E133" s="1" t="s">
        <v>110</v>
      </c>
    </row>
    <row r="134" spans="1:5" x14ac:dyDescent="0.3">
      <c r="A134" s="1" t="s">
        <v>150</v>
      </c>
      <c r="B134" s="1"/>
      <c r="C134" s="1">
        <v>0.51</v>
      </c>
      <c r="D134" s="1"/>
      <c r="E134" s="1" t="s">
        <v>110</v>
      </c>
    </row>
    <row r="135" spans="1:5" hidden="1" x14ac:dyDescent="0.3">
      <c r="A135" s="1" t="s">
        <v>151</v>
      </c>
      <c r="B135" s="1">
        <v>90</v>
      </c>
      <c r="C135" s="1">
        <f>D135/B135</f>
        <v>0.44444444444444442</v>
      </c>
      <c r="D135" s="1">
        <v>40</v>
      </c>
      <c r="E135" s="1" t="s">
        <v>12</v>
      </c>
    </row>
    <row r="136" spans="1:5" hidden="1" x14ac:dyDescent="0.3">
      <c r="A136" s="1" t="s">
        <v>152</v>
      </c>
      <c r="B136" s="1">
        <v>85</v>
      </c>
      <c r="C136" s="1">
        <f>D136/B136</f>
        <v>0</v>
      </c>
      <c r="D136" s="1">
        <v>0</v>
      </c>
      <c r="E136" s="1" t="s">
        <v>15</v>
      </c>
    </row>
    <row r="137" spans="1:5" hidden="1" x14ac:dyDescent="0.3">
      <c r="A137" s="1" t="s">
        <v>153</v>
      </c>
      <c r="B137" s="1">
        <v>75</v>
      </c>
      <c r="C137" s="1">
        <f>D137/B137</f>
        <v>0.13333333333333333</v>
      </c>
      <c r="D137" s="1">
        <v>10</v>
      </c>
      <c r="E137" s="1" t="s">
        <v>15</v>
      </c>
    </row>
    <row r="138" spans="1:5" hidden="1" x14ac:dyDescent="0.3">
      <c r="A138" s="1" t="s">
        <v>154</v>
      </c>
      <c r="B138" s="1">
        <v>21</v>
      </c>
      <c r="C138" s="1">
        <f>D138/B138</f>
        <v>0.33333333333333331</v>
      </c>
      <c r="D138" s="1">
        <v>7</v>
      </c>
      <c r="E138" s="1" t="s">
        <v>12</v>
      </c>
    </row>
    <row r="139" spans="1:5" hidden="1" x14ac:dyDescent="0.3">
      <c r="A139" s="1" t="s">
        <v>155</v>
      </c>
      <c r="B139" s="1">
        <v>35</v>
      </c>
      <c r="C139" s="1">
        <f>D139/B139</f>
        <v>0.62857142857142856</v>
      </c>
      <c r="D139" s="1">
        <v>22</v>
      </c>
      <c r="E139" s="1" t="s">
        <v>15</v>
      </c>
    </row>
    <row r="140" spans="1:5" hidden="1" x14ac:dyDescent="0.3">
      <c r="A140" s="1" t="s">
        <v>156</v>
      </c>
      <c r="B140" s="1"/>
      <c r="C140" s="1"/>
      <c r="D140" s="1"/>
      <c r="E140" s="1" t="s">
        <v>31</v>
      </c>
    </row>
    <row r="141" spans="1:5" hidden="1" x14ac:dyDescent="0.3">
      <c r="A141" s="1" t="s">
        <v>157</v>
      </c>
      <c r="B141" s="1">
        <v>35</v>
      </c>
      <c r="C141" s="1">
        <f>D141/B141</f>
        <v>0.2857142857142857</v>
      </c>
      <c r="D141" s="1">
        <v>10</v>
      </c>
      <c r="E141" s="1" t="s">
        <v>9</v>
      </c>
    </row>
    <row r="142" spans="1:5" hidden="1" x14ac:dyDescent="0.3">
      <c r="A142" s="1" t="s">
        <v>158</v>
      </c>
      <c r="B142" s="1">
        <v>40</v>
      </c>
      <c r="C142" s="1">
        <f>D142/B142</f>
        <v>0.25</v>
      </c>
      <c r="D142" s="1">
        <v>10</v>
      </c>
      <c r="E142" s="1" t="s">
        <v>12</v>
      </c>
    </row>
    <row r="143" spans="1:5" hidden="1" x14ac:dyDescent="0.3">
      <c r="A143" s="1" t="s">
        <v>159</v>
      </c>
      <c r="B143" s="1">
        <v>53</v>
      </c>
      <c r="C143" s="1">
        <v>0.55000000000000004</v>
      </c>
      <c r="D143" s="1">
        <v>29</v>
      </c>
      <c r="E143" s="1" t="s">
        <v>12</v>
      </c>
    </row>
    <row r="144" spans="1:5" hidden="1" x14ac:dyDescent="0.3">
      <c r="A144" s="1" t="s">
        <v>160</v>
      </c>
      <c r="B144" s="1">
        <v>6</v>
      </c>
      <c r="C144" s="1"/>
      <c r="D144" s="1"/>
      <c r="E144" s="1" t="s">
        <v>161</v>
      </c>
    </row>
    <row r="145" spans="1:6" hidden="1" x14ac:dyDescent="0.3">
      <c r="A145" s="1" t="s">
        <v>162</v>
      </c>
      <c r="B145" s="1">
        <v>157</v>
      </c>
      <c r="C145" s="1">
        <v>0.84</v>
      </c>
      <c r="D145" s="1">
        <f>C145*B145</f>
        <v>131.88</v>
      </c>
      <c r="E145" s="1" t="s">
        <v>163</v>
      </c>
    </row>
    <row r="146" spans="1:6" hidden="1" x14ac:dyDescent="0.3">
      <c r="A146" s="1" t="s">
        <v>164</v>
      </c>
      <c r="B146" s="1"/>
      <c r="C146" s="1"/>
      <c r="D146" s="1">
        <v>0</v>
      </c>
      <c r="E146" s="1" t="s">
        <v>31</v>
      </c>
      <c r="F146" t="s">
        <v>117</v>
      </c>
    </row>
    <row r="147" spans="1:6" hidden="1" x14ac:dyDescent="0.3">
      <c r="A147" s="1" t="s">
        <v>165</v>
      </c>
      <c r="B147" s="1"/>
      <c r="C147" s="1"/>
      <c r="D147" s="1">
        <v>0</v>
      </c>
      <c r="E147" s="1" t="s">
        <v>31</v>
      </c>
    </row>
    <row r="148" spans="1:6" hidden="1" x14ac:dyDescent="0.3">
      <c r="A148" s="1" t="s">
        <v>166</v>
      </c>
      <c r="B148" s="1">
        <v>116.4</v>
      </c>
      <c r="C148" s="1">
        <v>0.75</v>
      </c>
      <c r="D148" s="1">
        <v>87.3</v>
      </c>
      <c r="E148" s="1" t="s">
        <v>9</v>
      </c>
    </row>
    <row r="149" spans="1:6" hidden="1" x14ac:dyDescent="0.3">
      <c r="A149" s="1" t="s">
        <v>167</v>
      </c>
      <c r="B149" s="1">
        <v>1.1000000000000001</v>
      </c>
      <c r="C149" s="1">
        <f>D149/B149</f>
        <v>0.26363636363636361</v>
      </c>
      <c r="D149" s="1">
        <v>0.28999999999999998</v>
      </c>
      <c r="E149" s="1" t="s">
        <v>12</v>
      </c>
    </row>
    <row r="150" spans="1:6" hidden="1" x14ac:dyDescent="0.3">
      <c r="A150" s="1" t="s">
        <v>168</v>
      </c>
      <c r="B150" s="1">
        <v>270</v>
      </c>
      <c r="C150" s="1">
        <f>D150/B150</f>
        <v>0.23703703703703705</v>
      </c>
      <c r="D150" s="1">
        <v>64</v>
      </c>
      <c r="E150" s="1" t="s">
        <v>12</v>
      </c>
    </row>
    <row r="151" spans="1:6" hidden="1" x14ac:dyDescent="0.3">
      <c r="A151" s="1" t="s">
        <v>169</v>
      </c>
      <c r="B151" s="1"/>
      <c r="C151" s="1"/>
      <c r="D151" s="1">
        <v>0</v>
      </c>
      <c r="E151" s="1" t="s">
        <v>31</v>
      </c>
    </row>
    <row r="152" spans="1:6" hidden="1" x14ac:dyDescent="0.3">
      <c r="A152" s="1" t="s">
        <v>170</v>
      </c>
      <c r="B152" s="1">
        <v>35.01</v>
      </c>
      <c r="C152" s="1">
        <f>D152/B152</f>
        <v>0.45072836332476435</v>
      </c>
      <c r="D152" s="1">
        <v>15.78</v>
      </c>
      <c r="E152" s="1" t="s">
        <v>163</v>
      </c>
    </row>
    <row r="153" spans="1:6" hidden="1" x14ac:dyDescent="0.3">
      <c r="A153" s="1" t="s">
        <v>171</v>
      </c>
      <c r="B153" s="1">
        <v>14.79</v>
      </c>
      <c r="C153" s="1">
        <f>D153/B153</f>
        <v>0.74983096686950645</v>
      </c>
      <c r="D153" s="1">
        <v>11.09</v>
      </c>
      <c r="E153" s="1" t="s">
        <v>12</v>
      </c>
    </row>
    <row r="154" spans="1:6" hidden="1" x14ac:dyDescent="0.3">
      <c r="A154" s="1" t="s">
        <v>172</v>
      </c>
      <c r="B154" s="1">
        <v>13.01</v>
      </c>
      <c r="C154" s="1">
        <f>D154/B154</f>
        <v>0.26056879323597232</v>
      </c>
      <c r="D154" s="1">
        <v>3.39</v>
      </c>
      <c r="E154" s="1" t="s">
        <v>12</v>
      </c>
    </row>
    <row r="155" spans="1:6" hidden="1" x14ac:dyDescent="0.3">
      <c r="A155" s="1" t="s">
        <v>173</v>
      </c>
      <c r="B155" s="1">
        <v>72.8</v>
      </c>
      <c r="C155" s="1">
        <f>D155/B155</f>
        <v>0.42760989010989009</v>
      </c>
      <c r="D155" s="1">
        <v>31.13</v>
      </c>
      <c r="E155" s="1" t="s">
        <v>9</v>
      </c>
    </row>
    <row r="156" spans="1:6" hidden="1" x14ac:dyDescent="0.3">
      <c r="A156" s="1" t="s">
        <v>174</v>
      </c>
      <c r="B156" s="1"/>
      <c r="C156" s="1"/>
      <c r="D156" s="1"/>
      <c r="E156" s="1" t="s">
        <v>161</v>
      </c>
      <c r="F156" t="s">
        <v>117</v>
      </c>
    </row>
    <row r="157" spans="1:6" hidden="1" x14ac:dyDescent="0.3">
      <c r="A157" s="12" t="s">
        <v>175</v>
      </c>
      <c r="B157" s="1"/>
      <c r="C157" s="1"/>
      <c r="D157" s="1"/>
      <c r="E157" s="1" t="s">
        <v>31</v>
      </c>
    </row>
    <row r="158" spans="1:6" hidden="1" x14ac:dyDescent="0.3">
      <c r="A158" s="1" t="s">
        <v>176</v>
      </c>
      <c r="B158" s="1">
        <v>30.5</v>
      </c>
      <c r="C158" s="1">
        <f>D158/B158</f>
        <v>0.68852459016393441</v>
      </c>
      <c r="D158" s="1">
        <v>21</v>
      </c>
      <c r="E158" s="1" t="s">
        <v>12</v>
      </c>
    </row>
    <row r="159" spans="1:6" hidden="1" x14ac:dyDescent="0.3">
      <c r="A159" s="1" t="s">
        <v>177</v>
      </c>
      <c r="B159" s="1">
        <v>120</v>
      </c>
      <c r="C159" s="1">
        <f>D159/B159</f>
        <v>0.6333333333333333</v>
      </c>
      <c r="D159" s="1">
        <v>76</v>
      </c>
      <c r="E159" s="1" t="s">
        <v>9</v>
      </c>
    </row>
    <row r="160" spans="1:6" hidden="1" x14ac:dyDescent="0.3">
      <c r="A160" s="1" t="s">
        <v>178</v>
      </c>
      <c r="B160" s="1">
        <v>219</v>
      </c>
      <c r="C160" s="1">
        <v>0.15</v>
      </c>
      <c r="D160" s="1">
        <f>C160*B160</f>
        <v>32.85</v>
      </c>
      <c r="E160" s="1" t="s">
        <v>12</v>
      </c>
    </row>
    <row r="161" spans="1:5" hidden="1" x14ac:dyDescent="0.3">
      <c r="A161" s="1" t="s">
        <v>179</v>
      </c>
      <c r="B161" s="1"/>
      <c r="C161" s="1"/>
      <c r="D161" s="1">
        <v>0</v>
      </c>
      <c r="E161" s="1" t="s">
        <v>12</v>
      </c>
    </row>
    <row r="162" spans="1:5" hidden="1" x14ac:dyDescent="0.3">
      <c r="A162" s="1" t="s">
        <v>180</v>
      </c>
      <c r="B162" s="1">
        <v>5.41</v>
      </c>
      <c r="C162" s="1">
        <v>0</v>
      </c>
      <c r="D162" s="1">
        <v>0</v>
      </c>
      <c r="E162" s="1" t="s">
        <v>163</v>
      </c>
    </row>
    <row r="163" spans="1:5" hidden="1" x14ac:dyDescent="0.3">
      <c r="A163" s="1" t="s">
        <v>181</v>
      </c>
      <c r="B163" s="1">
        <v>80</v>
      </c>
      <c r="C163" s="1">
        <f>D163/B163</f>
        <v>0.625</v>
      </c>
      <c r="D163" s="1">
        <v>50</v>
      </c>
      <c r="E163" s="1" t="s">
        <v>31</v>
      </c>
    </row>
    <row r="164" spans="1:5" hidden="1" x14ac:dyDescent="0.3">
      <c r="A164" s="11" t="s">
        <v>182</v>
      </c>
      <c r="B164" s="1"/>
      <c r="C164" s="1"/>
      <c r="D164" s="1"/>
      <c r="E164" s="1" t="s">
        <v>31</v>
      </c>
    </row>
    <row r="165" spans="1:5" hidden="1" x14ac:dyDescent="0.3">
      <c r="A165" s="1" t="s">
        <v>183</v>
      </c>
      <c r="B165" s="1"/>
      <c r="C165" s="1"/>
      <c r="D165" s="1">
        <v>0</v>
      </c>
      <c r="E165" s="1" t="s">
        <v>31</v>
      </c>
    </row>
    <row r="166" spans="1:5" hidden="1" x14ac:dyDescent="0.3">
      <c r="A166" s="1" t="s">
        <v>184</v>
      </c>
      <c r="B166" s="1">
        <v>87.5</v>
      </c>
      <c r="C166" s="1">
        <f>D166/B166</f>
        <v>0.22857142857142856</v>
      </c>
      <c r="D166" s="1">
        <v>20</v>
      </c>
      <c r="E166" s="1" t="s">
        <v>12</v>
      </c>
    </row>
    <row r="167" spans="1:5" hidden="1" x14ac:dyDescent="0.3">
      <c r="A167" s="1" t="s">
        <v>185</v>
      </c>
      <c r="B167" s="1">
        <v>35.5</v>
      </c>
      <c r="C167" s="1">
        <f>D167/B167</f>
        <v>0.23943661971830985</v>
      </c>
      <c r="D167" s="1">
        <v>8.5</v>
      </c>
      <c r="E167" s="1" t="s">
        <v>31</v>
      </c>
    </row>
    <row r="168" spans="1:5" hidden="1" x14ac:dyDescent="0.3">
      <c r="A168" s="1" t="s">
        <v>186</v>
      </c>
      <c r="B168" s="1">
        <v>16</v>
      </c>
      <c r="C168" s="1">
        <f>D168/B168</f>
        <v>0.3125</v>
      </c>
      <c r="D168" s="1">
        <v>5</v>
      </c>
      <c r="E168" s="1" t="s">
        <v>31</v>
      </c>
    </row>
    <row r="169" spans="1:5" hidden="1" x14ac:dyDescent="0.3">
      <c r="A169" s="1" t="s">
        <v>187</v>
      </c>
      <c r="B169" s="1">
        <v>15</v>
      </c>
      <c r="C169" s="1">
        <f>D169/B169</f>
        <v>0.33333333333333331</v>
      </c>
      <c r="D169" s="1">
        <v>5</v>
      </c>
      <c r="E169" s="1" t="s">
        <v>9</v>
      </c>
    </row>
    <row r="170" spans="1:5" hidden="1" x14ac:dyDescent="0.3">
      <c r="A170" s="1" t="s">
        <v>188</v>
      </c>
      <c r="B170" s="1"/>
      <c r="C170" s="1">
        <v>0</v>
      </c>
      <c r="D170" s="1">
        <v>0</v>
      </c>
      <c r="E170" s="1" t="s">
        <v>15</v>
      </c>
    </row>
    <row r="171" spans="1:5" hidden="1" x14ac:dyDescent="0.3">
      <c r="A171" s="11" t="s">
        <v>189</v>
      </c>
      <c r="B171" s="1">
        <v>10</v>
      </c>
      <c r="C171" s="1">
        <v>0.1</v>
      </c>
      <c r="D171" s="1">
        <v>1</v>
      </c>
      <c r="E171" s="1" t="s">
        <v>31</v>
      </c>
    </row>
    <row r="172" spans="1:5" hidden="1" x14ac:dyDescent="0.3">
      <c r="A172" s="1" t="s">
        <v>190</v>
      </c>
      <c r="B172" s="1">
        <v>60</v>
      </c>
      <c r="C172" s="1">
        <f>D172/B172</f>
        <v>0.83333333333333337</v>
      </c>
      <c r="D172" s="1">
        <v>50</v>
      </c>
      <c r="E172" s="1" t="s">
        <v>163</v>
      </c>
    </row>
    <row r="173" spans="1:5" hidden="1" x14ac:dyDescent="0.3">
      <c r="A173" s="1" t="s">
        <v>191</v>
      </c>
      <c r="B173" s="1">
        <v>6.7</v>
      </c>
      <c r="C173" s="1">
        <v>0.1</v>
      </c>
      <c r="D173" s="1">
        <v>0.67</v>
      </c>
      <c r="E173" s="1" t="s">
        <v>31</v>
      </c>
    </row>
    <row r="174" spans="1:5" hidden="1" x14ac:dyDescent="0.3">
      <c r="A174" s="1" t="s">
        <v>192</v>
      </c>
      <c r="B174" s="1">
        <v>154.17500000000001</v>
      </c>
      <c r="C174" s="1">
        <f>D174/B174</f>
        <v>0.7329333549537862</v>
      </c>
      <c r="D174" s="1">
        <v>113</v>
      </c>
      <c r="E174" s="1" t="s">
        <v>12</v>
      </c>
    </row>
    <row r="175" spans="1:5" hidden="1" x14ac:dyDescent="0.3">
      <c r="A175" s="1" t="s">
        <v>193</v>
      </c>
      <c r="B175" s="1">
        <v>355</v>
      </c>
      <c r="C175" s="1">
        <v>0.2</v>
      </c>
      <c r="D175" s="1">
        <v>71</v>
      </c>
      <c r="E175" s="1" t="s">
        <v>9</v>
      </c>
    </row>
    <row r="176" spans="1:5" hidden="1" x14ac:dyDescent="0.3">
      <c r="A176" s="11" t="s">
        <v>194</v>
      </c>
      <c r="B176" s="1">
        <v>25</v>
      </c>
      <c r="C176" s="1">
        <v>0.4</v>
      </c>
      <c r="D176" s="1">
        <f>B176*C176</f>
        <v>10</v>
      </c>
      <c r="E176" s="1" t="s">
        <v>42</v>
      </c>
    </row>
    <row r="177" spans="1:5" hidden="1" x14ac:dyDescent="0.3">
      <c r="A177" s="1" t="s">
        <v>195</v>
      </c>
      <c r="B177" s="1">
        <v>175</v>
      </c>
      <c r="C177" s="1">
        <f>D177/B177</f>
        <v>0.14285714285714285</v>
      </c>
      <c r="D177" s="1">
        <v>25</v>
      </c>
      <c r="E177" s="1" t="s">
        <v>31</v>
      </c>
    </row>
    <row r="178" spans="1:5" hidden="1" x14ac:dyDescent="0.3">
      <c r="A178" s="1" t="s">
        <v>196</v>
      </c>
      <c r="B178" s="1">
        <v>40</v>
      </c>
      <c r="C178" s="1">
        <f>D178/B178</f>
        <v>0.375</v>
      </c>
      <c r="D178" s="1">
        <v>15</v>
      </c>
      <c r="E178" s="1" t="s">
        <v>31</v>
      </c>
    </row>
    <row r="179" spans="1:5" hidden="1" x14ac:dyDescent="0.3">
      <c r="A179" s="1" t="s">
        <v>197</v>
      </c>
      <c r="B179" s="1">
        <v>1.38</v>
      </c>
      <c r="C179" s="1">
        <v>0.64</v>
      </c>
      <c r="D179" s="1">
        <v>0.49</v>
      </c>
      <c r="E179" s="1" t="s">
        <v>31</v>
      </c>
    </row>
    <row r="180" spans="1:5" hidden="1" x14ac:dyDescent="0.3">
      <c r="A180" s="1" t="s">
        <v>198</v>
      </c>
      <c r="B180" s="1">
        <v>18</v>
      </c>
      <c r="C180" s="1">
        <f>D180/B180</f>
        <v>0.44444444444444442</v>
      </c>
      <c r="D180" s="1">
        <v>8</v>
      </c>
      <c r="E180" s="1" t="s">
        <v>42</v>
      </c>
    </row>
    <row r="181" spans="1:5" hidden="1" x14ac:dyDescent="0.3">
      <c r="A181" s="1" t="s">
        <v>199</v>
      </c>
      <c r="B181" s="1">
        <v>20</v>
      </c>
      <c r="C181" s="1">
        <f>D181/B181</f>
        <v>0.4</v>
      </c>
      <c r="D181" s="1">
        <v>8</v>
      </c>
      <c r="E181" s="1" t="s">
        <v>31</v>
      </c>
    </row>
    <row r="182" spans="1:5" hidden="1" x14ac:dyDescent="0.3">
      <c r="A182" s="1" t="s">
        <v>200</v>
      </c>
      <c r="B182" s="1">
        <v>13.77</v>
      </c>
      <c r="C182" s="1">
        <v>0.68</v>
      </c>
      <c r="D182" s="1">
        <v>8.35</v>
      </c>
      <c r="E182" s="1" t="s">
        <v>12</v>
      </c>
    </row>
    <row r="183" spans="1:5" hidden="1" x14ac:dyDescent="0.3">
      <c r="A183" s="1" t="s">
        <v>201</v>
      </c>
      <c r="B183" s="1">
        <v>217</v>
      </c>
      <c r="C183" s="1">
        <f>D183/B183</f>
        <v>0.62672811059907829</v>
      </c>
      <c r="D183" s="1">
        <v>136</v>
      </c>
      <c r="E183" s="1" t="s">
        <v>69</v>
      </c>
    </row>
    <row r="184" spans="1:5" hidden="1" x14ac:dyDescent="0.3">
      <c r="A184" s="1" t="s">
        <v>203</v>
      </c>
      <c r="B184" s="1">
        <v>20</v>
      </c>
      <c r="C184" s="1">
        <f>D184/B184</f>
        <v>0.4</v>
      </c>
      <c r="D184" s="1">
        <v>8</v>
      </c>
      <c r="E184" s="1" t="s">
        <v>31</v>
      </c>
    </row>
    <row r="185" spans="1:5" hidden="1" x14ac:dyDescent="0.3">
      <c r="A185" s="1" t="s">
        <v>204</v>
      </c>
      <c r="B185" s="1">
        <v>75</v>
      </c>
      <c r="C185" s="1">
        <f>D185/B185</f>
        <v>0.13333333333333333</v>
      </c>
      <c r="D185" s="1">
        <v>10</v>
      </c>
      <c r="E185" s="1" t="s">
        <v>31</v>
      </c>
    </row>
  </sheetData>
  <autoFilter ref="E1:E185" xr:uid="{00000000-0001-0000-0000-000000000000}">
    <filterColumn colId="0">
      <filters blank="1"/>
    </filterColumn>
  </autoFilter>
  <mergeCells count="3">
    <mergeCell ref="G13:G15"/>
    <mergeCell ref="H13:H15"/>
    <mergeCell ref="I13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33DB-C500-4929-9349-A89C1B3ECE9E}">
  <dimension ref="A1:E188"/>
  <sheetViews>
    <sheetView workbookViewId="0">
      <selection activeCell="E3" sqref="E3"/>
    </sheetView>
  </sheetViews>
  <sheetFormatPr defaultRowHeight="14.4" x14ac:dyDescent="0.3"/>
  <cols>
    <col min="1" max="1" width="27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  <c r="B3">
        <v>390</v>
      </c>
      <c r="C3">
        <v>0.6</v>
      </c>
      <c r="D3">
        <v>234</v>
      </c>
      <c r="E3" t="s">
        <v>69</v>
      </c>
    </row>
    <row r="4" spans="1:5" x14ac:dyDescent="0.3">
      <c r="A4" t="s">
        <v>8</v>
      </c>
      <c r="B4">
        <v>126.6575342</v>
      </c>
      <c r="C4">
        <v>0.19857235600000001</v>
      </c>
      <c r="D4">
        <v>25.150684930000001</v>
      </c>
      <c r="E4" t="s">
        <v>9</v>
      </c>
    </row>
    <row r="5" spans="1:5" x14ac:dyDescent="0.3">
      <c r="A5" t="s">
        <v>10</v>
      </c>
      <c r="B5">
        <v>14</v>
      </c>
    </row>
    <row r="6" spans="1:5" x14ac:dyDescent="0.3">
      <c r="A6" t="s">
        <v>11</v>
      </c>
      <c r="B6">
        <v>228.0328767</v>
      </c>
      <c r="E6" t="s">
        <v>12</v>
      </c>
    </row>
    <row r="7" spans="1:5" x14ac:dyDescent="0.3">
      <c r="A7" t="s">
        <v>13</v>
      </c>
      <c r="B7">
        <v>40</v>
      </c>
      <c r="C7">
        <v>3.5499999999999997E-2</v>
      </c>
      <c r="D7">
        <v>1.42</v>
      </c>
    </row>
    <row r="8" spans="1:5" x14ac:dyDescent="0.3">
      <c r="A8" t="s">
        <v>14</v>
      </c>
      <c r="E8" t="s">
        <v>15</v>
      </c>
    </row>
    <row r="9" spans="1:5" x14ac:dyDescent="0.3">
      <c r="A9" t="s">
        <v>16</v>
      </c>
      <c r="D9">
        <v>10.520547949999999</v>
      </c>
    </row>
    <row r="10" spans="1:5" x14ac:dyDescent="0.3">
      <c r="A10" t="s">
        <v>17</v>
      </c>
      <c r="B10">
        <v>827</v>
      </c>
      <c r="C10">
        <v>0.483675937</v>
      </c>
      <c r="D10">
        <v>400</v>
      </c>
      <c r="E10" t="s">
        <v>9</v>
      </c>
    </row>
    <row r="11" spans="1:5" x14ac:dyDescent="0.3">
      <c r="A11" t="s">
        <v>18</v>
      </c>
      <c r="B11">
        <v>1222.3</v>
      </c>
      <c r="C11">
        <v>0.57999999999999996</v>
      </c>
      <c r="D11">
        <v>708.93399999999997</v>
      </c>
      <c r="E11" t="s">
        <v>9</v>
      </c>
    </row>
    <row r="12" spans="1:5" x14ac:dyDescent="0.3">
      <c r="A12" t="s">
        <v>19</v>
      </c>
      <c r="B12">
        <v>1100</v>
      </c>
      <c r="C12">
        <v>0.65</v>
      </c>
      <c r="D12">
        <v>715</v>
      </c>
      <c r="E12" t="s">
        <v>9</v>
      </c>
    </row>
    <row r="13" spans="1:5" x14ac:dyDescent="0.3">
      <c r="A13" t="s">
        <v>20</v>
      </c>
      <c r="B13">
        <v>210</v>
      </c>
      <c r="C13">
        <v>0.44</v>
      </c>
      <c r="D13">
        <v>92.4</v>
      </c>
      <c r="E13" t="s">
        <v>12</v>
      </c>
    </row>
    <row r="14" spans="1:5" x14ac:dyDescent="0.3">
      <c r="A14" t="s">
        <v>21</v>
      </c>
      <c r="B14">
        <v>1473</v>
      </c>
      <c r="C14">
        <v>0.53</v>
      </c>
      <c r="D14">
        <v>780.69</v>
      </c>
      <c r="E14" t="s">
        <v>9</v>
      </c>
    </row>
    <row r="15" spans="1:5" x14ac:dyDescent="0.3">
      <c r="A15" t="s">
        <v>22</v>
      </c>
      <c r="B15">
        <v>35</v>
      </c>
      <c r="C15">
        <v>0.28571428599999998</v>
      </c>
      <c r="D15">
        <v>10</v>
      </c>
      <c r="E15" t="s">
        <v>12</v>
      </c>
    </row>
    <row r="16" spans="1:5" x14ac:dyDescent="0.3">
      <c r="A16" t="s">
        <v>23</v>
      </c>
      <c r="B16">
        <v>20</v>
      </c>
      <c r="C16">
        <v>0.5</v>
      </c>
      <c r="D16">
        <v>10</v>
      </c>
      <c r="E16" t="s">
        <v>15</v>
      </c>
    </row>
    <row r="17" spans="1:5" x14ac:dyDescent="0.3">
      <c r="A17" t="s">
        <v>24</v>
      </c>
      <c r="B17">
        <v>35</v>
      </c>
      <c r="C17">
        <v>0.28571428599999998</v>
      </c>
      <c r="D17">
        <v>10</v>
      </c>
      <c r="E17" t="s">
        <v>12</v>
      </c>
    </row>
    <row r="18" spans="1:5" x14ac:dyDescent="0.3">
      <c r="A18" t="s">
        <v>25</v>
      </c>
      <c r="B18">
        <v>35</v>
      </c>
      <c r="C18">
        <v>0.28571428599999998</v>
      </c>
      <c r="D18">
        <v>10</v>
      </c>
      <c r="E18" t="s">
        <v>12</v>
      </c>
    </row>
    <row r="19" spans="1:5" x14ac:dyDescent="0.3">
      <c r="A19" t="s">
        <v>26</v>
      </c>
      <c r="B19">
        <v>20</v>
      </c>
      <c r="C19">
        <v>0.75</v>
      </c>
      <c r="D19">
        <v>15</v>
      </c>
      <c r="E19" t="s">
        <v>12</v>
      </c>
    </row>
    <row r="20" spans="1:5" x14ac:dyDescent="0.3">
      <c r="A20" t="s">
        <v>27</v>
      </c>
      <c r="B20">
        <v>350</v>
      </c>
      <c r="C20">
        <v>0.51</v>
      </c>
      <c r="D20">
        <v>178.5</v>
      </c>
      <c r="E20" t="s">
        <v>7</v>
      </c>
    </row>
    <row r="21" spans="1:5" x14ac:dyDescent="0.3">
      <c r="A21" t="s">
        <v>28</v>
      </c>
      <c r="B21">
        <v>125</v>
      </c>
      <c r="C21">
        <v>0.38400000000000001</v>
      </c>
      <c r="D21">
        <v>48</v>
      </c>
      <c r="E21" t="s">
        <v>12</v>
      </c>
    </row>
    <row r="22" spans="1:5" x14ac:dyDescent="0.3">
      <c r="A22" t="s">
        <v>29</v>
      </c>
      <c r="B22">
        <v>225</v>
      </c>
      <c r="C22">
        <v>6.6666666999999999E-2</v>
      </c>
      <c r="D22">
        <v>15</v>
      </c>
      <c r="E22" t="s">
        <v>12</v>
      </c>
    </row>
    <row r="23" spans="1:5" x14ac:dyDescent="0.3">
      <c r="A23" t="s">
        <v>205</v>
      </c>
      <c r="E23" t="s">
        <v>31</v>
      </c>
    </row>
    <row r="24" spans="1:5" x14ac:dyDescent="0.3">
      <c r="A24" t="s">
        <v>32</v>
      </c>
    </row>
    <row r="25" spans="1:5" x14ac:dyDescent="0.3">
      <c r="A25" t="s">
        <v>33</v>
      </c>
      <c r="B25">
        <v>95</v>
      </c>
      <c r="C25">
        <v>0.65789473700000001</v>
      </c>
      <c r="D25">
        <v>62.5</v>
      </c>
      <c r="E25" t="s">
        <v>9</v>
      </c>
    </row>
    <row r="26" spans="1:5" x14ac:dyDescent="0.3">
      <c r="A26" t="s">
        <v>34</v>
      </c>
    </row>
    <row r="27" spans="1:5" x14ac:dyDescent="0.3">
      <c r="A27" t="s">
        <v>35</v>
      </c>
    </row>
    <row r="28" spans="1:5" x14ac:dyDescent="0.3">
      <c r="A28" t="s">
        <v>36</v>
      </c>
      <c r="B28">
        <v>114.87</v>
      </c>
      <c r="C28">
        <v>0.55358231000000002</v>
      </c>
      <c r="D28">
        <v>63.59</v>
      </c>
      <c r="E28" t="s">
        <v>9</v>
      </c>
    </row>
    <row r="29" spans="1:5" x14ac:dyDescent="0.3">
      <c r="A29" t="s">
        <v>37</v>
      </c>
      <c r="E29" t="s">
        <v>31</v>
      </c>
    </row>
    <row r="30" spans="1:5" x14ac:dyDescent="0.3">
      <c r="A30" t="s">
        <v>38</v>
      </c>
      <c r="D30">
        <v>0</v>
      </c>
      <c r="E30" t="s">
        <v>31</v>
      </c>
    </row>
    <row r="31" spans="1:5" x14ac:dyDescent="0.3">
      <c r="A31" t="s">
        <v>39</v>
      </c>
      <c r="B31">
        <v>134.37</v>
      </c>
      <c r="C31">
        <v>0.32</v>
      </c>
      <c r="D31">
        <v>42.99</v>
      </c>
      <c r="E31" t="s">
        <v>9</v>
      </c>
    </row>
    <row r="32" spans="1:5" x14ac:dyDescent="0.3">
      <c r="A32" t="s">
        <v>40</v>
      </c>
    </row>
    <row r="33" spans="1:5" x14ac:dyDescent="0.3">
      <c r="A33" t="s">
        <v>41</v>
      </c>
      <c r="B33">
        <v>152.5</v>
      </c>
      <c r="C33">
        <v>0.8</v>
      </c>
      <c r="D33">
        <v>122</v>
      </c>
      <c r="E33" t="s">
        <v>42</v>
      </c>
    </row>
    <row r="34" spans="1:5" x14ac:dyDescent="0.3">
      <c r="A34" t="s">
        <v>43</v>
      </c>
      <c r="B34">
        <v>181.47</v>
      </c>
      <c r="C34">
        <v>2.1105417000000001E-2</v>
      </c>
      <c r="D34">
        <v>3.83</v>
      </c>
      <c r="E34" t="s">
        <v>12</v>
      </c>
    </row>
    <row r="35" spans="1:5" x14ac:dyDescent="0.3">
      <c r="A35" t="s">
        <v>44</v>
      </c>
    </row>
    <row r="36" spans="1:5" x14ac:dyDescent="0.3">
      <c r="A36" t="s">
        <v>45</v>
      </c>
      <c r="B36">
        <v>18.829999999999998</v>
      </c>
      <c r="C36">
        <v>0.177907594</v>
      </c>
      <c r="D36">
        <v>3.35</v>
      </c>
      <c r="E36" t="s">
        <v>15</v>
      </c>
    </row>
    <row r="37" spans="1:5" x14ac:dyDescent="0.3">
      <c r="A37" t="s">
        <v>206</v>
      </c>
    </row>
    <row r="38" spans="1:5" x14ac:dyDescent="0.3">
      <c r="A38" t="s">
        <v>47</v>
      </c>
      <c r="B38">
        <v>13</v>
      </c>
      <c r="E38" t="s">
        <v>12</v>
      </c>
    </row>
    <row r="39" spans="1:5" x14ac:dyDescent="0.3">
      <c r="A39" t="s">
        <v>48</v>
      </c>
      <c r="B39">
        <v>5.9</v>
      </c>
      <c r="E39" t="s">
        <v>31</v>
      </c>
    </row>
    <row r="40" spans="1:5" x14ac:dyDescent="0.3">
      <c r="A40" t="s">
        <v>49</v>
      </c>
    </row>
    <row r="41" spans="1:5" x14ac:dyDescent="0.3">
      <c r="A41" t="s">
        <v>50</v>
      </c>
    </row>
    <row r="42" spans="1:5" x14ac:dyDescent="0.3">
      <c r="A42" t="s">
        <v>51</v>
      </c>
    </row>
    <row r="43" spans="1:5" x14ac:dyDescent="0.3">
      <c r="A43" t="s">
        <v>52</v>
      </c>
    </row>
    <row r="44" spans="1:5" x14ac:dyDescent="0.3">
      <c r="A44" t="s">
        <v>53</v>
      </c>
      <c r="D44">
        <v>0</v>
      </c>
      <c r="E44" t="s">
        <v>31</v>
      </c>
    </row>
    <row r="45" spans="1:5" x14ac:dyDescent="0.3">
      <c r="A45" t="s">
        <v>54</v>
      </c>
      <c r="E45" t="s">
        <v>31</v>
      </c>
    </row>
    <row r="46" spans="1:5" x14ac:dyDescent="0.3">
      <c r="A46" t="s">
        <v>55</v>
      </c>
      <c r="E46" t="s">
        <v>31</v>
      </c>
    </row>
    <row r="47" spans="1:5" x14ac:dyDescent="0.3">
      <c r="A47" t="s">
        <v>56</v>
      </c>
    </row>
    <row r="48" spans="1:5" x14ac:dyDescent="0.3">
      <c r="A48" t="s">
        <v>57</v>
      </c>
      <c r="B48">
        <v>5.0259999999999998</v>
      </c>
      <c r="C48">
        <v>0.3</v>
      </c>
      <c r="D48">
        <v>1.5</v>
      </c>
      <c r="E48" t="s">
        <v>12</v>
      </c>
    </row>
    <row r="49" spans="1:5" x14ac:dyDescent="0.3">
      <c r="A49" t="s">
        <v>58</v>
      </c>
      <c r="B49">
        <v>9</v>
      </c>
    </row>
    <row r="50" spans="1:5" x14ac:dyDescent="0.3">
      <c r="A50" t="s">
        <v>59</v>
      </c>
      <c r="B50">
        <v>93.6</v>
      </c>
      <c r="E50" t="s">
        <v>31</v>
      </c>
    </row>
    <row r="51" spans="1:5" x14ac:dyDescent="0.3">
      <c r="A51" t="s">
        <v>60</v>
      </c>
      <c r="B51">
        <v>112.83</v>
      </c>
      <c r="C51">
        <v>0.35451564299999999</v>
      </c>
      <c r="D51">
        <v>40</v>
      </c>
      <c r="E51" t="s">
        <v>12</v>
      </c>
    </row>
    <row r="52" spans="1:5" x14ac:dyDescent="0.3">
      <c r="A52" t="s">
        <v>61</v>
      </c>
    </row>
    <row r="53" spans="1:5" x14ac:dyDescent="0.3">
      <c r="A53" t="s">
        <v>62</v>
      </c>
      <c r="B53">
        <v>55</v>
      </c>
      <c r="C53">
        <v>0.49</v>
      </c>
      <c r="D53">
        <v>26.95</v>
      </c>
      <c r="E53" t="s">
        <v>7</v>
      </c>
    </row>
    <row r="54" spans="1:5" x14ac:dyDescent="0.3">
      <c r="A54" t="s">
        <v>63</v>
      </c>
    </row>
    <row r="55" spans="1:5" x14ac:dyDescent="0.3">
      <c r="A55" t="s">
        <v>13</v>
      </c>
      <c r="B55">
        <v>82.19</v>
      </c>
      <c r="E55" t="s">
        <v>31</v>
      </c>
    </row>
    <row r="56" spans="1:5" x14ac:dyDescent="0.3">
      <c r="A56" t="s">
        <v>64</v>
      </c>
    </row>
    <row r="57" spans="1:5" x14ac:dyDescent="0.3">
      <c r="A57" t="s">
        <v>65</v>
      </c>
      <c r="E57" t="s">
        <v>9</v>
      </c>
    </row>
    <row r="58" spans="1:5" x14ac:dyDescent="0.3">
      <c r="A58" t="s">
        <v>66</v>
      </c>
      <c r="E58" t="s">
        <v>7</v>
      </c>
    </row>
    <row r="59" spans="1:5" x14ac:dyDescent="0.3">
      <c r="A59" t="s">
        <v>207</v>
      </c>
      <c r="B59">
        <v>13</v>
      </c>
      <c r="C59">
        <v>0.65</v>
      </c>
      <c r="D59">
        <v>8.4499999999999993</v>
      </c>
      <c r="E59" t="s">
        <v>69</v>
      </c>
    </row>
    <row r="60" spans="1:5" x14ac:dyDescent="0.3">
      <c r="A60" t="s">
        <v>68</v>
      </c>
      <c r="B60">
        <v>15</v>
      </c>
      <c r="C60">
        <v>0.66666666699999999</v>
      </c>
      <c r="D60">
        <v>10</v>
      </c>
      <c r="E60" t="s">
        <v>69</v>
      </c>
    </row>
    <row r="61" spans="1:5" x14ac:dyDescent="0.3">
      <c r="A61" t="s">
        <v>70</v>
      </c>
      <c r="B61">
        <v>8</v>
      </c>
      <c r="C61">
        <v>0.05</v>
      </c>
      <c r="D61">
        <v>0.4</v>
      </c>
      <c r="E61" t="s">
        <v>9</v>
      </c>
    </row>
    <row r="62" spans="1:5" x14ac:dyDescent="0.3">
      <c r="A62" t="s">
        <v>71</v>
      </c>
      <c r="E62" t="s">
        <v>12</v>
      </c>
    </row>
    <row r="63" spans="1:5" x14ac:dyDescent="0.3">
      <c r="A63" t="s">
        <v>72</v>
      </c>
      <c r="B63">
        <v>18.350000000000001</v>
      </c>
      <c r="C63">
        <v>0.79836512299999995</v>
      </c>
      <c r="D63">
        <v>14.65</v>
      </c>
      <c r="E63" t="s">
        <v>9</v>
      </c>
    </row>
    <row r="64" spans="1:5" x14ac:dyDescent="0.3">
      <c r="A64" t="s">
        <v>73</v>
      </c>
      <c r="B64">
        <v>20.54</v>
      </c>
      <c r="C64">
        <v>0.89873417700000002</v>
      </c>
      <c r="D64">
        <v>18.46</v>
      </c>
    </row>
    <row r="65" spans="1:5" x14ac:dyDescent="0.3">
      <c r="A65" t="s">
        <v>74</v>
      </c>
      <c r="B65">
        <v>12</v>
      </c>
      <c r="C65">
        <v>0.46166666699999998</v>
      </c>
      <c r="D65">
        <v>5.54</v>
      </c>
      <c r="E65" t="s">
        <v>9</v>
      </c>
    </row>
    <row r="66" spans="1:5" x14ac:dyDescent="0.3">
      <c r="A66" t="s">
        <v>75</v>
      </c>
      <c r="B66">
        <v>26.84</v>
      </c>
      <c r="C66">
        <v>0.47429210100000002</v>
      </c>
      <c r="D66">
        <v>12.73</v>
      </c>
      <c r="E66" t="s">
        <v>9</v>
      </c>
    </row>
    <row r="67" spans="1:5" x14ac:dyDescent="0.3">
      <c r="A67" t="s">
        <v>76</v>
      </c>
      <c r="B67">
        <v>59</v>
      </c>
      <c r="C67">
        <v>0.22</v>
      </c>
      <c r="D67">
        <v>13</v>
      </c>
      <c r="E67" t="s">
        <v>9</v>
      </c>
    </row>
    <row r="68" spans="1:5" x14ac:dyDescent="0.3">
      <c r="A68" t="s">
        <v>77</v>
      </c>
      <c r="B68">
        <v>109</v>
      </c>
      <c r="C68">
        <v>0.128440367</v>
      </c>
      <c r="D68">
        <v>14</v>
      </c>
      <c r="E68" t="s">
        <v>12</v>
      </c>
    </row>
    <row r="69" spans="1:5" x14ac:dyDescent="0.3">
      <c r="A69" t="s">
        <v>78</v>
      </c>
    </row>
    <row r="70" spans="1:5" x14ac:dyDescent="0.3">
      <c r="A70" t="s">
        <v>79</v>
      </c>
      <c r="B70">
        <v>7.8</v>
      </c>
      <c r="C70">
        <v>0.243589744</v>
      </c>
      <c r="D70">
        <v>1.9</v>
      </c>
      <c r="E70" t="s">
        <v>31</v>
      </c>
    </row>
    <row r="71" spans="1:5" x14ac:dyDescent="0.3">
      <c r="A71" t="s">
        <v>80</v>
      </c>
    </row>
    <row r="72" spans="1:5" x14ac:dyDescent="0.3">
      <c r="A72" t="s">
        <v>81</v>
      </c>
      <c r="E72" t="s">
        <v>31</v>
      </c>
    </row>
    <row r="73" spans="1:5" x14ac:dyDescent="0.3">
      <c r="A73" t="s">
        <v>82</v>
      </c>
      <c r="B73">
        <v>29.4</v>
      </c>
      <c r="C73">
        <v>7.2789116000000001E-2</v>
      </c>
      <c r="D73">
        <v>2.14</v>
      </c>
      <c r="E73" t="s">
        <v>12</v>
      </c>
    </row>
    <row r="74" spans="1:5" x14ac:dyDescent="0.3">
      <c r="A74" t="s">
        <v>83</v>
      </c>
      <c r="B74">
        <v>75</v>
      </c>
      <c r="C74">
        <v>0.6</v>
      </c>
      <c r="D74">
        <v>45</v>
      </c>
      <c r="E74" t="s">
        <v>9</v>
      </c>
    </row>
    <row r="75" spans="1:5" x14ac:dyDescent="0.3">
      <c r="A75" t="s">
        <v>84</v>
      </c>
      <c r="B75">
        <v>57</v>
      </c>
      <c r="C75">
        <v>0.64912280700000002</v>
      </c>
      <c r="D75">
        <v>37</v>
      </c>
      <c r="E75" t="s">
        <v>9</v>
      </c>
    </row>
    <row r="76" spans="1:5" x14ac:dyDescent="0.3">
      <c r="A76" t="s">
        <v>85</v>
      </c>
    </row>
    <row r="77" spans="1:5" x14ac:dyDescent="0.3">
      <c r="A77" t="s">
        <v>86</v>
      </c>
      <c r="E77" t="s">
        <v>31</v>
      </c>
    </row>
    <row r="78" spans="1:5" x14ac:dyDescent="0.3">
      <c r="A78" t="s">
        <v>87</v>
      </c>
      <c r="B78">
        <v>18.73</v>
      </c>
      <c r="C78">
        <v>0.82701548300000005</v>
      </c>
      <c r="D78">
        <v>15.49</v>
      </c>
      <c r="E78" t="s">
        <v>9</v>
      </c>
    </row>
    <row r="79" spans="1:5" x14ac:dyDescent="0.3">
      <c r="A79" t="s">
        <v>90</v>
      </c>
      <c r="B79">
        <v>50.91</v>
      </c>
      <c r="E79" t="s">
        <v>31</v>
      </c>
    </row>
    <row r="80" spans="1:5" x14ac:dyDescent="0.3">
      <c r="A80" t="s">
        <v>89</v>
      </c>
    </row>
    <row r="81" spans="1:5" x14ac:dyDescent="0.3">
      <c r="A81" t="s">
        <v>90</v>
      </c>
      <c r="E81" t="s">
        <v>31</v>
      </c>
    </row>
    <row r="82" spans="1:5" x14ac:dyDescent="0.3">
      <c r="A82" t="s">
        <v>91</v>
      </c>
      <c r="B82">
        <v>23</v>
      </c>
      <c r="C82">
        <v>0.32608695700000001</v>
      </c>
      <c r="D82">
        <v>7.5</v>
      </c>
      <c r="E82" t="s">
        <v>12</v>
      </c>
    </row>
    <row r="83" spans="1:5" x14ac:dyDescent="0.3">
      <c r="A83" t="s">
        <v>92</v>
      </c>
      <c r="B83">
        <v>126.8</v>
      </c>
      <c r="C83">
        <v>0.43375394299999998</v>
      </c>
      <c r="D83">
        <v>55</v>
      </c>
      <c r="E83" t="s">
        <v>9</v>
      </c>
    </row>
    <row r="84" spans="1:5" x14ac:dyDescent="0.3">
      <c r="A84" t="s">
        <v>93</v>
      </c>
      <c r="B84">
        <v>13.6</v>
      </c>
      <c r="C84">
        <v>0.4</v>
      </c>
      <c r="D84">
        <v>5.5</v>
      </c>
      <c r="E84" t="s">
        <v>9</v>
      </c>
    </row>
    <row r="85" spans="1:5" x14ac:dyDescent="0.3">
      <c r="A85" t="s">
        <v>94</v>
      </c>
    </row>
    <row r="86" spans="1:5" x14ac:dyDescent="0.3">
      <c r="A86" t="s">
        <v>95</v>
      </c>
      <c r="B86">
        <v>18.5</v>
      </c>
      <c r="E86" t="s">
        <v>31</v>
      </c>
    </row>
    <row r="87" spans="1:5" x14ac:dyDescent="0.3">
      <c r="A87" t="s">
        <v>96</v>
      </c>
      <c r="B87">
        <v>303</v>
      </c>
      <c r="C87">
        <v>2.9240924000000001E-2</v>
      </c>
      <c r="D87">
        <v>8.86</v>
      </c>
      <c r="E87" t="s">
        <v>15</v>
      </c>
    </row>
    <row r="88" spans="1:5" x14ac:dyDescent="0.3">
      <c r="A88" t="s">
        <v>97</v>
      </c>
      <c r="B88">
        <v>4.9000000000000004</v>
      </c>
      <c r="C88">
        <v>0.75</v>
      </c>
      <c r="D88">
        <v>3.67</v>
      </c>
      <c r="E88" t="s">
        <v>12</v>
      </c>
    </row>
    <row r="89" spans="1:5" x14ac:dyDescent="0.3">
      <c r="A89" t="s">
        <v>98</v>
      </c>
      <c r="B89">
        <v>151</v>
      </c>
      <c r="C89">
        <v>0.51</v>
      </c>
      <c r="D89">
        <v>77.010000000000005</v>
      </c>
      <c r="E89" t="s">
        <v>12</v>
      </c>
    </row>
    <row r="90" spans="1:5" x14ac:dyDescent="0.3">
      <c r="A90" t="s">
        <v>99</v>
      </c>
      <c r="B90">
        <v>362.3</v>
      </c>
      <c r="C90">
        <v>0.70383660000000003</v>
      </c>
      <c r="D90">
        <v>255</v>
      </c>
      <c r="E90" t="s">
        <v>100</v>
      </c>
    </row>
    <row r="91" spans="1:5" x14ac:dyDescent="0.3">
      <c r="A91" t="s">
        <v>101</v>
      </c>
      <c r="B91">
        <v>99.5</v>
      </c>
      <c r="C91">
        <v>0.13065326599999999</v>
      </c>
      <c r="D91">
        <v>13</v>
      </c>
      <c r="E91" t="s">
        <v>12</v>
      </c>
    </row>
    <row r="92" spans="1:5" x14ac:dyDescent="0.3">
      <c r="A92" t="s">
        <v>102</v>
      </c>
    </row>
    <row r="93" spans="1:5" x14ac:dyDescent="0.3">
      <c r="A93" t="s">
        <v>103</v>
      </c>
      <c r="B93">
        <v>140</v>
      </c>
      <c r="E93" t="s">
        <v>12</v>
      </c>
    </row>
    <row r="94" spans="1:5" x14ac:dyDescent="0.3">
      <c r="A94" t="s">
        <v>104</v>
      </c>
      <c r="B94">
        <v>216</v>
      </c>
      <c r="C94">
        <v>0.1</v>
      </c>
      <c r="D94">
        <v>21.6</v>
      </c>
      <c r="E94" t="s">
        <v>12</v>
      </c>
    </row>
    <row r="95" spans="1:5" x14ac:dyDescent="0.3">
      <c r="A95" t="s">
        <v>105</v>
      </c>
    </row>
    <row r="96" spans="1:5" x14ac:dyDescent="0.3">
      <c r="A96" t="s">
        <v>106</v>
      </c>
      <c r="B96">
        <v>327</v>
      </c>
      <c r="C96">
        <v>0.80996941899999997</v>
      </c>
      <c r="D96">
        <v>264.86</v>
      </c>
      <c r="E96" t="s">
        <v>42</v>
      </c>
    </row>
    <row r="97" spans="1:5" x14ac:dyDescent="0.3">
      <c r="A97" t="s">
        <v>107</v>
      </c>
      <c r="B97">
        <v>11.2</v>
      </c>
    </row>
    <row r="98" spans="1:5" x14ac:dyDescent="0.3">
      <c r="A98" t="s">
        <v>109</v>
      </c>
      <c r="D98">
        <v>1.5</v>
      </c>
      <c r="E98" t="s">
        <v>31</v>
      </c>
    </row>
    <row r="99" spans="1:5" x14ac:dyDescent="0.3">
      <c r="A99" t="s">
        <v>111</v>
      </c>
      <c r="B99">
        <v>7.1</v>
      </c>
      <c r="C99">
        <v>0</v>
      </c>
      <c r="D99">
        <v>0</v>
      </c>
      <c r="E99" t="s">
        <v>15</v>
      </c>
    </row>
    <row r="100" spans="1:5" x14ac:dyDescent="0.3">
      <c r="A100" t="s">
        <v>112</v>
      </c>
      <c r="B100">
        <v>12.88</v>
      </c>
      <c r="E100" t="s">
        <v>9</v>
      </c>
    </row>
    <row r="101" spans="1:5" x14ac:dyDescent="0.3">
      <c r="A101" t="s">
        <v>113</v>
      </c>
      <c r="B101">
        <v>42</v>
      </c>
      <c r="C101">
        <v>0.64285714299999996</v>
      </c>
      <c r="D101">
        <v>27</v>
      </c>
      <c r="E101" t="s">
        <v>9</v>
      </c>
    </row>
    <row r="102" spans="1:5" x14ac:dyDescent="0.3">
      <c r="A102" t="s">
        <v>114</v>
      </c>
      <c r="B102">
        <v>44.62</v>
      </c>
      <c r="C102">
        <v>0.22344240300000001</v>
      </c>
      <c r="D102">
        <v>9.9700000000000006</v>
      </c>
    </row>
    <row r="103" spans="1:5" x14ac:dyDescent="0.3">
      <c r="A103" t="s">
        <v>115</v>
      </c>
    </row>
    <row r="104" spans="1:5" x14ac:dyDescent="0.3">
      <c r="A104" t="s">
        <v>116</v>
      </c>
      <c r="B104">
        <v>5</v>
      </c>
      <c r="E104" t="s">
        <v>9</v>
      </c>
    </row>
    <row r="105" spans="1:5" x14ac:dyDescent="0.3">
      <c r="A105" t="s">
        <v>118</v>
      </c>
      <c r="B105">
        <v>87</v>
      </c>
      <c r="C105">
        <v>0.5</v>
      </c>
      <c r="D105">
        <v>43.5</v>
      </c>
      <c r="E105" t="s">
        <v>7</v>
      </c>
    </row>
    <row r="106" spans="1:5" x14ac:dyDescent="0.3">
      <c r="A106" t="s">
        <v>119</v>
      </c>
    </row>
    <row r="107" spans="1:5" x14ac:dyDescent="0.3">
      <c r="A107" t="s">
        <v>120</v>
      </c>
      <c r="B107">
        <v>4</v>
      </c>
      <c r="C107">
        <v>0.25</v>
      </c>
      <c r="D107">
        <v>1</v>
      </c>
    </row>
    <row r="108" spans="1:5" x14ac:dyDescent="0.3">
      <c r="A108" t="s">
        <v>121</v>
      </c>
      <c r="B108">
        <v>91</v>
      </c>
      <c r="C108">
        <v>6.2637359999999998E-3</v>
      </c>
      <c r="D108">
        <v>0.56999999999999995</v>
      </c>
      <c r="E108" t="s">
        <v>31</v>
      </c>
    </row>
    <row r="109" spans="1:5" x14ac:dyDescent="0.3">
      <c r="A109" t="s">
        <v>122</v>
      </c>
      <c r="B109">
        <v>241</v>
      </c>
      <c r="C109">
        <v>0.4</v>
      </c>
      <c r="D109">
        <v>96.4</v>
      </c>
      <c r="E109" t="s">
        <v>12</v>
      </c>
    </row>
    <row r="110" spans="1:5" x14ac:dyDescent="0.3">
      <c r="A110" t="s">
        <v>123</v>
      </c>
      <c r="C110">
        <v>0.65</v>
      </c>
      <c r="E110" t="s">
        <v>7</v>
      </c>
    </row>
    <row r="111" spans="1:5" x14ac:dyDescent="0.3">
      <c r="A111" t="s">
        <v>124</v>
      </c>
      <c r="B111">
        <v>19.2</v>
      </c>
      <c r="C111">
        <v>0.46354166699999999</v>
      </c>
      <c r="D111">
        <v>8.9</v>
      </c>
      <c r="E111" t="s">
        <v>12</v>
      </c>
    </row>
    <row r="112" spans="1:5" x14ac:dyDescent="0.3">
      <c r="A112" t="s">
        <v>125</v>
      </c>
      <c r="B112">
        <v>357</v>
      </c>
      <c r="C112">
        <v>0.70588235300000002</v>
      </c>
      <c r="D112">
        <v>252</v>
      </c>
      <c r="E112" t="s">
        <v>7</v>
      </c>
    </row>
    <row r="113" spans="1:5" x14ac:dyDescent="0.3">
      <c r="A113" t="s">
        <v>126</v>
      </c>
      <c r="C113">
        <v>0.3</v>
      </c>
      <c r="E113" t="s">
        <v>15</v>
      </c>
    </row>
    <row r="114" spans="1:5" x14ac:dyDescent="0.3">
      <c r="A114" t="s">
        <v>127</v>
      </c>
      <c r="B114">
        <v>12</v>
      </c>
      <c r="E114" t="s">
        <v>12</v>
      </c>
    </row>
    <row r="115" spans="1:5" x14ac:dyDescent="0.3">
      <c r="A115" t="s">
        <v>128</v>
      </c>
      <c r="E115" t="s">
        <v>15</v>
      </c>
    </row>
    <row r="116" spans="1:5" x14ac:dyDescent="0.3">
      <c r="A116" t="s">
        <v>129</v>
      </c>
      <c r="B116">
        <v>70</v>
      </c>
      <c r="C116">
        <v>0.55000000000000004</v>
      </c>
      <c r="D116">
        <v>38.5</v>
      </c>
      <c r="E116" t="s">
        <v>9</v>
      </c>
    </row>
    <row r="117" spans="1:5" x14ac:dyDescent="0.3">
      <c r="A117" t="s">
        <v>130</v>
      </c>
      <c r="B117">
        <v>30.5</v>
      </c>
      <c r="C117">
        <v>0.704918033</v>
      </c>
      <c r="D117">
        <v>21.5</v>
      </c>
      <c r="E117" t="s">
        <v>9</v>
      </c>
    </row>
    <row r="118" spans="1:5" x14ac:dyDescent="0.3">
      <c r="A118" t="s">
        <v>131</v>
      </c>
      <c r="B118">
        <v>1.8</v>
      </c>
      <c r="C118">
        <v>0.83333333300000001</v>
      </c>
      <c r="D118">
        <v>1.5</v>
      </c>
    </row>
    <row r="119" spans="1:5" x14ac:dyDescent="0.3">
      <c r="A119" t="s">
        <v>132</v>
      </c>
      <c r="E119" t="s">
        <v>31</v>
      </c>
    </row>
    <row r="120" spans="1:5" x14ac:dyDescent="0.3">
      <c r="A120" t="s">
        <v>134</v>
      </c>
    </row>
    <row r="121" spans="1:5" x14ac:dyDescent="0.3">
      <c r="A121" t="s">
        <v>136</v>
      </c>
      <c r="B121">
        <v>6.2</v>
      </c>
      <c r="C121">
        <v>0.139677419</v>
      </c>
      <c r="D121">
        <v>0.86599999999999999</v>
      </c>
      <c r="E121" t="s">
        <v>12</v>
      </c>
    </row>
    <row r="122" spans="1:5" x14ac:dyDescent="0.3">
      <c r="A122" t="s">
        <v>137</v>
      </c>
      <c r="B122">
        <v>46.7</v>
      </c>
      <c r="C122">
        <v>0.84154175600000003</v>
      </c>
      <c r="D122">
        <v>39.299999999999997</v>
      </c>
      <c r="E122" t="s">
        <v>9</v>
      </c>
    </row>
    <row r="123" spans="1:5" x14ac:dyDescent="0.3">
      <c r="A123" t="s">
        <v>138</v>
      </c>
      <c r="B123">
        <v>20</v>
      </c>
      <c r="E123" t="s">
        <v>12</v>
      </c>
    </row>
    <row r="124" spans="1:5" x14ac:dyDescent="0.3">
      <c r="A124" t="s">
        <v>208</v>
      </c>
      <c r="B124">
        <v>145.5</v>
      </c>
      <c r="C124">
        <v>0.24398625400000001</v>
      </c>
      <c r="D124">
        <v>35.5</v>
      </c>
      <c r="E124" t="s">
        <v>31</v>
      </c>
    </row>
    <row r="125" spans="1:5" x14ac:dyDescent="0.3">
      <c r="A125" t="s">
        <v>140</v>
      </c>
      <c r="B125">
        <v>35.5</v>
      </c>
      <c r="C125">
        <v>0.14084506999999999</v>
      </c>
      <c r="D125">
        <v>5</v>
      </c>
      <c r="E125" t="s">
        <v>9</v>
      </c>
    </row>
    <row r="126" spans="1:5" x14ac:dyDescent="0.3">
      <c r="A126" t="s">
        <v>141</v>
      </c>
    </row>
    <row r="127" spans="1:5" x14ac:dyDescent="0.3">
      <c r="A127" t="s">
        <v>142</v>
      </c>
      <c r="B127">
        <v>3</v>
      </c>
      <c r="C127">
        <v>0.33333333300000001</v>
      </c>
      <c r="D127">
        <v>1</v>
      </c>
      <c r="E127" t="s">
        <v>31</v>
      </c>
    </row>
    <row r="128" spans="1:5" x14ac:dyDescent="0.3">
      <c r="A128" t="s">
        <v>143</v>
      </c>
      <c r="B128">
        <v>31.8</v>
      </c>
      <c r="C128">
        <v>1.8867925000000001E-2</v>
      </c>
      <c r="D128">
        <v>0.6</v>
      </c>
      <c r="E128" t="s">
        <v>12</v>
      </c>
    </row>
    <row r="129" spans="1:5" x14ac:dyDescent="0.3">
      <c r="A129" t="s">
        <v>144</v>
      </c>
      <c r="B129">
        <v>246</v>
      </c>
      <c r="C129">
        <v>0.35569105699999998</v>
      </c>
      <c r="D129">
        <v>87.5</v>
      </c>
      <c r="E129" t="s">
        <v>12</v>
      </c>
    </row>
    <row r="130" spans="1:5" x14ac:dyDescent="0.3">
      <c r="A130" t="s">
        <v>145</v>
      </c>
      <c r="B130">
        <v>42</v>
      </c>
      <c r="C130">
        <v>0.42</v>
      </c>
      <c r="D130">
        <v>17.64</v>
      </c>
      <c r="E130" t="s">
        <v>12</v>
      </c>
    </row>
    <row r="131" spans="1:5" x14ac:dyDescent="0.3">
      <c r="A131" t="s">
        <v>146</v>
      </c>
      <c r="B131">
        <v>315</v>
      </c>
      <c r="C131">
        <v>0.5</v>
      </c>
      <c r="D131">
        <v>157.5</v>
      </c>
      <c r="E131" t="s">
        <v>147</v>
      </c>
    </row>
    <row r="132" spans="1:5" x14ac:dyDescent="0.3">
      <c r="A132" t="s">
        <v>148</v>
      </c>
      <c r="C132">
        <v>0.51</v>
      </c>
    </row>
    <row r="133" spans="1:5" x14ac:dyDescent="0.3">
      <c r="A133" t="s">
        <v>149</v>
      </c>
      <c r="C133">
        <v>0.51</v>
      </c>
    </row>
    <row r="134" spans="1:5" x14ac:dyDescent="0.3">
      <c r="A134" t="s">
        <v>150</v>
      </c>
      <c r="C134">
        <v>0.51</v>
      </c>
    </row>
    <row r="135" spans="1:5" x14ac:dyDescent="0.3">
      <c r="A135" t="s">
        <v>151</v>
      </c>
      <c r="B135">
        <v>90</v>
      </c>
      <c r="C135">
        <v>0.44444444399999999</v>
      </c>
      <c r="D135">
        <v>40</v>
      </c>
      <c r="E135" t="s">
        <v>12</v>
      </c>
    </row>
    <row r="136" spans="1:5" x14ac:dyDescent="0.3">
      <c r="A136" t="s">
        <v>152</v>
      </c>
      <c r="B136">
        <v>85</v>
      </c>
      <c r="C136">
        <v>0</v>
      </c>
      <c r="D136">
        <v>0</v>
      </c>
      <c r="E136" t="s">
        <v>15</v>
      </c>
    </row>
    <row r="137" spans="1:5" x14ac:dyDescent="0.3">
      <c r="A137" t="s">
        <v>153</v>
      </c>
      <c r="B137">
        <v>75</v>
      </c>
      <c r="C137">
        <v>0.133333333</v>
      </c>
      <c r="D137">
        <v>10</v>
      </c>
      <c r="E137" t="s">
        <v>15</v>
      </c>
    </row>
    <row r="138" spans="1:5" x14ac:dyDescent="0.3">
      <c r="A138" t="s">
        <v>154</v>
      </c>
      <c r="B138">
        <v>21</v>
      </c>
      <c r="C138">
        <v>0.33333333300000001</v>
      </c>
      <c r="D138">
        <v>7</v>
      </c>
      <c r="E138" t="s">
        <v>12</v>
      </c>
    </row>
    <row r="139" spans="1:5" x14ac:dyDescent="0.3">
      <c r="A139" t="s">
        <v>155</v>
      </c>
      <c r="B139">
        <v>35</v>
      </c>
      <c r="C139">
        <v>0.62857142899999996</v>
      </c>
      <c r="D139">
        <v>22</v>
      </c>
      <c r="E139" t="s">
        <v>15</v>
      </c>
    </row>
    <row r="140" spans="1:5" x14ac:dyDescent="0.3">
      <c r="A140" t="s">
        <v>156</v>
      </c>
      <c r="E140" t="s">
        <v>31</v>
      </c>
    </row>
    <row r="141" spans="1:5" x14ac:dyDescent="0.3">
      <c r="A141" t="s">
        <v>157</v>
      </c>
      <c r="B141">
        <v>35</v>
      </c>
      <c r="C141">
        <v>0.28571428599999998</v>
      </c>
      <c r="D141">
        <v>10</v>
      </c>
      <c r="E141" t="s">
        <v>9</v>
      </c>
    </row>
    <row r="142" spans="1:5" x14ac:dyDescent="0.3">
      <c r="A142" t="s">
        <v>158</v>
      </c>
      <c r="B142">
        <v>40</v>
      </c>
      <c r="C142">
        <v>0.25</v>
      </c>
      <c r="D142">
        <v>10</v>
      </c>
      <c r="E142" t="s">
        <v>12</v>
      </c>
    </row>
    <row r="143" spans="1:5" x14ac:dyDescent="0.3">
      <c r="A143" t="s">
        <v>159</v>
      </c>
      <c r="B143">
        <v>53</v>
      </c>
      <c r="C143">
        <v>0.55000000000000004</v>
      </c>
      <c r="D143">
        <v>29</v>
      </c>
      <c r="E143" t="s">
        <v>12</v>
      </c>
    </row>
    <row r="144" spans="1:5" x14ac:dyDescent="0.3">
      <c r="A144" t="s">
        <v>160</v>
      </c>
      <c r="B144">
        <v>6</v>
      </c>
      <c r="E144" t="s">
        <v>161</v>
      </c>
    </row>
    <row r="145" spans="1:5" x14ac:dyDescent="0.3">
      <c r="A145" t="s">
        <v>209</v>
      </c>
    </row>
    <row r="146" spans="1:5" x14ac:dyDescent="0.3">
      <c r="A146" t="s">
        <v>162</v>
      </c>
      <c r="B146">
        <v>157</v>
      </c>
      <c r="C146">
        <v>0.84</v>
      </c>
      <c r="D146">
        <v>131.88</v>
      </c>
      <c r="E146" t="s">
        <v>163</v>
      </c>
    </row>
    <row r="147" spans="1:5" x14ac:dyDescent="0.3">
      <c r="A147" t="s">
        <v>164</v>
      </c>
      <c r="D147">
        <v>0</v>
      </c>
      <c r="E147" t="s">
        <v>31</v>
      </c>
    </row>
    <row r="148" spans="1:5" x14ac:dyDescent="0.3">
      <c r="A148" t="s">
        <v>165</v>
      </c>
      <c r="D148">
        <v>0</v>
      </c>
      <c r="E148" t="s">
        <v>31</v>
      </c>
    </row>
    <row r="149" spans="1:5" x14ac:dyDescent="0.3">
      <c r="A149" t="s">
        <v>166</v>
      </c>
      <c r="B149">
        <v>116.4</v>
      </c>
      <c r="C149">
        <v>0.75</v>
      </c>
      <c r="D149">
        <v>87.3</v>
      </c>
      <c r="E149" t="s">
        <v>9</v>
      </c>
    </row>
    <row r="150" spans="1:5" x14ac:dyDescent="0.3">
      <c r="A150" t="s">
        <v>167</v>
      </c>
      <c r="B150">
        <v>1.1000000000000001</v>
      </c>
      <c r="C150">
        <v>0.26363636400000001</v>
      </c>
      <c r="D150">
        <v>0.28999999999999998</v>
      </c>
      <c r="E150" t="s">
        <v>12</v>
      </c>
    </row>
    <row r="151" spans="1:5" x14ac:dyDescent="0.3">
      <c r="A151" t="s">
        <v>168</v>
      </c>
      <c r="B151">
        <v>270</v>
      </c>
      <c r="C151">
        <v>0.23703703700000001</v>
      </c>
      <c r="D151">
        <v>64</v>
      </c>
      <c r="E151" t="s">
        <v>12</v>
      </c>
    </row>
    <row r="152" spans="1:5" x14ac:dyDescent="0.3">
      <c r="A152" t="s">
        <v>169</v>
      </c>
      <c r="D152">
        <v>0</v>
      </c>
      <c r="E152" t="s">
        <v>31</v>
      </c>
    </row>
    <row r="153" spans="1:5" x14ac:dyDescent="0.3">
      <c r="A153" t="s">
        <v>170</v>
      </c>
      <c r="B153">
        <v>35.01</v>
      </c>
      <c r="C153">
        <v>0.45072836300000002</v>
      </c>
      <c r="D153">
        <v>15.78</v>
      </c>
      <c r="E153" t="s">
        <v>163</v>
      </c>
    </row>
    <row r="154" spans="1:5" x14ac:dyDescent="0.3">
      <c r="A154" t="s">
        <v>171</v>
      </c>
      <c r="B154">
        <v>14.79</v>
      </c>
      <c r="C154">
        <v>0.74983096699999996</v>
      </c>
      <c r="D154">
        <v>11.09</v>
      </c>
      <c r="E154" t="s">
        <v>12</v>
      </c>
    </row>
    <row r="155" spans="1:5" x14ac:dyDescent="0.3">
      <c r="A155" t="s">
        <v>172</v>
      </c>
      <c r="B155">
        <v>13.01</v>
      </c>
      <c r="C155">
        <v>0.26056879300000002</v>
      </c>
      <c r="D155">
        <v>3.39</v>
      </c>
      <c r="E155" t="s">
        <v>12</v>
      </c>
    </row>
    <row r="156" spans="1:5" x14ac:dyDescent="0.3">
      <c r="A156" t="s">
        <v>173</v>
      </c>
      <c r="B156">
        <v>72.8</v>
      </c>
      <c r="C156">
        <v>0.42760988999999999</v>
      </c>
      <c r="D156">
        <v>31.13</v>
      </c>
      <c r="E156" t="s">
        <v>9</v>
      </c>
    </row>
    <row r="157" spans="1:5" x14ac:dyDescent="0.3">
      <c r="A157" t="s">
        <v>177</v>
      </c>
      <c r="E157" t="s">
        <v>161</v>
      </c>
    </row>
    <row r="158" spans="1:5" x14ac:dyDescent="0.3">
      <c r="A158" t="s">
        <v>175</v>
      </c>
      <c r="E158" t="s">
        <v>31</v>
      </c>
    </row>
    <row r="159" spans="1:5" x14ac:dyDescent="0.3">
      <c r="A159" t="s">
        <v>176</v>
      </c>
      <c r="B159">
        <v>30.5</v>
      </c>
      <c r="C159">
        <v>0.68852458999999999</v>
      </c>
      <c r="D159">
        <v>21</v>
      </c>
      <c r="E159" t="s">
        <v>12</v>
      </c>
    </row>
    <row r="160" spans="1:5" x14ac:dyDescent="0.3">
      <c r="A160" t="s">
        <v>174</v>
      </c>
      <c r="B160">
        <v>120</v>
      </c>
      <c r="C160">
        <v>0.63333333300000005</v>
      </c>
      <c r="D160">
        <v>76</v>
      </c>
      <c r="E160" t="s">
        <v>9</v>
      </c>
    </row>
    <row r="161" spans="1:5" x14ac:dyDescent="0.3">
      <c r="A161" t="s">
        <v>178</v>
      </c>
      <c r="B161">
        <v>219</v>
      </c>
      <c r="C161">
        <v>0.15</v>
      </c>
      <c r="D161">
        <v>32.85</v>
      </c>
      <c r="E161" t="s">
        <v>12</v>
      </c>
    </row>
    <row r="162" spans="1:5" x14ac:dyDescent="0.3">
      <c r="A162" t="s">
        <v>179</v>
      </c>
      <c r="D162">
        <v>0</v>
      </c>
      <c r="E162" t="s">
        <v>12</v>
      </c>
    </row>
    <row r="163" spans="1:5" x14ac:dyDescent="0.3">
      <c r="A163" t="s">
        <v>180</v>
      </c>
      <c r="B163">
        <v>5.41</v>
      </c>
      <c r="C163">
        <v>0</v>
      </c>
      <c r="D163">
        <v>0</v>
      </c>
      <c r="E163" t="s">
        <v>163</v>
      </c>
    </row>
    <row r="164" spans="1:5" x14ac:dyDescent="0.3">
      <c r="A164" t="s">
        <v>181</v>
      </c>
      <c r="B164">
        <v>80</v>
      </c>
      <c r="C164">
        <v>0.625</v>
      </c>
      <c r="D164">
        <v>50</v>
      </c>
      <c r="E164" t="s">
        <v>31</v>
      </c>
    </row>
    <row r="165" spans="1:5" x14ac:dyDescent="0.3">
      <c r="A165" t="s">
        <v>182</v>
      </c>
      <c r="E165" t="s">
        <v>31</v>
      </c>
    </row>
    <row r="166" spans="1:5" x14ac:dyDescent="0.3">
      <c r="A166" t="s">
        <v>183</v>
      </c>
      <c r="D166">
        <v>0</v>
      </c>
      <c r="E166" t="s">
        <v>31</v>
      </c>
    </row>
    <row r="167" spans="1:5" x14ac:dyDescent="0.3">
      <c r="A167" t="s">
        <v>184</v>
      </c>
      <c r="B167">
        <v>87.5</v>
      </c>
      <c r="C167">
        <v>0.22857142899999999</v>
      </c>
      <c r="D167">
        <v>20</v>
      </c>
      <c r="E167" t="s">
        <v>12</v>
      </c>
    </row>
    <row r="168" spans="1:5" x14ac:dyDescent="0.3">
      <c r="A168" t="s">
        <v>185</v>
      </c>
      <c r="B168">
        <v>35.5</v>
      </c>
      <c r="C168">
        <v>0.23943661999999999</v>
      </c>
      <c r="D168">
        <v>8.5</v>
      </c>
      <c r="E168" t="s">
        <v>31</v>
      </c>
    </row>
    <row r="169" spans="1:5" x14ac:dyDescent="0.3">
      <c r="A169" t="s">
        <v>186</v>
      </c>
      <c r="B169">
        <v>16</v>
      </c>
      <c r="C169">
        <v>0.3125</v>
      </c>
      <c r="D169">
        <v>5</v>
      </c>
      <c r="E169" t="s">
        <v>31</v>
      </c>
    </row>
    <row r="170" spans="1:5" x14ac:dyDescent="0.3">
      <c r="A170" t="s">
        <v>189</v>
      </c>
      <c r="B170">
        <v>15</v>
      </c>
      <c r="C170">
        <v>0.33333333300000001</v>
      </c>
      <c r="D170">
        <v>5</v>
      </c>
      <c r="E170" t="s">
        <v>9</v>
      </c>
    </row>
    <row r="171" spans="1:5" x14ac:dyDescent="0.3">
      <c r="A171" t="s">
        <v>187</v>
      </c>
    </row>
    <row r="172" spans="1:5" x14ac:dyDescent="0.3">
      <c r="A172" t="s">
        <v>188</v>
      </c>
      <c r="C172">
        <v>0</v>
      </c>
      <c r="D172">
        <v>0</v>
      </c>
      <c r="E172" t="s">
        <v>15</v>
      </c>
    </row>
    <row r="173" spans="1:5" x14ac:dyDescent="0.3">
      <c r="A173" t="s">
        <v>189</v>
      </c>
      <c r="B173">
        <v>10</v>
      </c>
      <c r="C173">
        <v>0.1</v>
      </c>
      <c r="D173">
        <v>1</v>
      </c>
      <c r="E173" t="s">
        <v>31</v>
      </c>
    </row>
    <row r="174" spans="1:5" x14ac:dyDescent="0.3">
      <c r="A174" t="s">
        <v>190</v>
      </c>
      <c r="B174">
        <v>60</v>
      </c>
      <c r="C174">
        <v>0.83333333300000001</v>
      </c>
      <c r="D174">
        <v>50</v>
      </c>
      <c r="E174" t="s">
        <v>163</v>
      </c>
    </row>
    <row r="175" spans="1:5" x14ac:dyDescent="0.3">
      <c r="A175" t="s">
        <v>191</v>
      </c>
      <c r="B175">
        <v>6.7</v>
      </c>
      <c r="C175">
        <v>0.1</v>
      </c>
      <c r="D175">
        <v>0.67</v>
      </c>
      <c r="E175" t="s">
        <v>31</v>
      </c>
    </row>
    <row r="176" spans="1:5" x14ac:dyDescent="0.3">
      <c r="A176" t="s">
        <v>192</v>
      </c>
      <c r="B176">
        <v>154.17500000000001</v>
      </c>
      <c r="C176">
        <v>0.73293335500000001</v>
      </c>
      <c r="D176">
        <v>113</v>
      </c>
      <c r="E176" t="s">
        <v>12</v>
      </c>
    </row>
    <row r="177" spans="1:5" x14ac:dyDescent="0.3">
      <c r="A177" t="s">
        <v>193</v>
      </c>
      <c r="B177">
        <v>355</v>
      </c>
      <c r="C177">
        <v>0.2</v>
      </c>
      <c r="D177">
        <v>71</v>
      </c>
      <c r="E177" t="s">
        <v>9</v>
      </c>
    </row>
    <row r="178" spans="1:5" x14ac:dyDescent="0.3">
      <c r="A178" t="s">
        <v>194</v>
      </c>
      <c r="B178">
        <v>25</v>
      </c>
      <c r="C178">
        <v>0.4</v>
      </c>
      <c r="D178">
        <v>10</v>
      </c>
      <c r="E178" t="s">
        <v>42</v>
      </c>
    </row>
    <row r="179" spans="1:5" x14ac:dyDescent="0.3">
      <c r="A179" t="s">
        <v>195</v>
      </c>
      <c r="B179">
        <v>175</v>
      </c>
      <c r="C179">
        <v>0.14285714299999999</v>
      </c>
      <c r="D179">
        <v>25</v>
      </c>
      <c r="E179" t="s">
        <v>31</v>
      </c>
    </row>
    <row r="180" spans="1:5" x14ac:dyDescent="0.3">
      <c r="A180" t="s">
        <v>196</v>
      </c>
      <c r="B180">
        <v>40</v>
      </c>
      <c r="C180">
        <v>0.375</v>
      </c>
      <c r="D180">
        <v>15</v>
      </c>
      <c r="E180" t="s">
        <v>31</v>
      </c>
    </row>
    <row r="181" spans="1:5" x14ac:dyDescent="0.3">
      <c r="A181" t="s">
        <v>197</v>
      </c>
      <c r="B181">
        <v>1.38</v>
      </c>
      <c r="C181">
        <v>0.64</v>
      </c>
      <c r="D181">
        <v>0.49</v>
      </c>
      <c r="E181" t="s">
        <v>31</v>
      </c>
    </row>
    <row r="182" spans="1:5" x14ac:dyDescent="0.3">
      <c r="A182" t="s">
        <v>198</v>
      </c>
      <c r="B182">
        <v>18</v>
      </c>
      <c r="C182">
        <v>0.44444444399999999</v>
      </c>
      <c r="D182">
        <v>8</v>
      </c>
      <c r="E182" t="s">
        <v>42</v>
      </c>
    </row>
    <row r="183" spans="1:5" x14ac:dyDescent="0.3">
      <c r="A183" t="s">
        <v>199</v>
      </c>
      <c r="B183">
        <v>20</v>
      </c>
      <c r="C183">
        <v>0.4</v>
      </c>
      <c r="D183">
        <v>8</v>
      </c>
      <c r="E183" t="s">
        <v>31</v>
      </c>
    </row>
    <row r="184" spans="1:5" x14ac:dyDescent="0.3">
      <c r="A184" t="s">
        <v>200</v>
      </c>
      <c r="B184">
        <v>13.77</v>
      </c>
      <c r="C184">
        <v>0.68</v>
      </c>
      <c r="D184">
        <v>8.35</v>
      </c>
      <c r="E184" t="s">
        <v>12</v>
      </c>
    </row>
    <row r="185" spans="1:5" x14ac:dyDescent="0.3">
      <c r="A185" t="s">
        <v>201</v>
      </c>
      <c r="B185">
        <v>217</v>
      </c>
      <c r="C185">
        <v>0.62672811100000003</v>
      </c>
      <c r="D185">
        <v>136</v>
      </c>
      <c r="E185" t="s">
        <v>202</v>
      </c>
    </row>
    <row r="186" spans="1:5" x14ac:dyDescent="0.3">
      <c r="A186" t="s">
        <v>203</v>
      </c>
      <c r="B186">
        <v>20</v>
      </c>
      <c r="C186">
        <v>0.4</v>
      </c>
      <c r="D186">
        <v>8</v>
      </c>
      <c r="E186" t="s">
        <v>31</v>
      </c>
    </row>
    <row r="187" spans="1:5" x14ac:dyDescent="0.3">
      <c r="A187" t="s">
        <v>204</v>
      </c>
      <c r="B187">
        <v>75</v>
      </c>
      <c r="C187">
        <v>0.133333333</v>
      </c>
      <c r="D187">
        <v>10</v>
      </c>
      <c r="E187" t="s">
        <v>31</v>
      </c>
    </row>
    <row r="188" spans="1:5" x14ac:dyDescent="0.3">
      <c r="A18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Semba Masumbuko</cp:lastModifiedBy>
  <dcterms:created xsi:type="dcterms:W3CDTF">2022-05-04T10:09:00Z</dcterms:created>
  <dcterms:modified xsi:type="dcterms:W3CDTF">2022-05-14T10:17:17Z</dcterms:modified>
</cp:coreProperties>
</file>