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esktop\VINICIUS\DISCIPLINAS\ANALISE_EXPERIMENTOS\experimentacao\analise\excel\"/>
    </mc:Choice>
  </mc:AlternateContent>
  <bookViews>
    <workbookView xWindow="0" yWindow="0" windowWidth="23040" windowHeight="9192"/>
  </bookViews>
  <sheets>
    <sheet name="aditividade" sheetId="1" r:id="rId1"/>
    <sheet name="homogeneid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D19" i="1" s="1"/>
  <c r="E16" i="1"/>
  <c r="E19" i="1" s="1"/>
  <c r="B17" i="1"/>
  <c r="F17" i="1" s="1"/>
  <c r="C17" i="1"/>
  <c r="D17" i="1"/>
  <c r="E17" i="1"/>
  <c r="B18" i="1"/>
  <c r="C18" i="1"/>
  <c r="D18" i="1"/>
  <c r="E18" i="1"/>
  <c r="F18" i="1" s="1"/>
  <c r="C15" i="1"/>
  <c r="D15" i="1"/>
  <c r="E15" i="1"/>
  <c r="B15" i="1"/>
  <c r="B19" i="1" s="1"/>
  <c r="F16" i="1"/>
  <c r="N5" i="2"/>
  <c r="O5" i="2"/>
  <c r="P5" i="2"/>
  <c r="T5" i="2" s="1"/>
  <c r="Q5" i="2"/>
  <c r="R5" i="2"/>
  <c r="S5" i="2"/>
  <c r="N6" i="2"/>
  <c r="T6" i="2" s="1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T8" i="2" s="1"/>
  <c r="O4" i="2"/>
  <c r="P4" i="2"/>
  <c r="Q4" i="2"/>
  <c r="R4" i="2"/>
  <c r="S4" i="2"/>
  <c r="N4" i="2"/>
  <c r="T7" i="2"/>
  <c r="H5" i="2"/>
  <c r="H6" i="2"/>
  <c r="H7" i="2"/>
  <c r="H8" i="2"/>
  <c r="H4" i="2"/>
  <c r="F8" i="1"/>
  <c r="C8" i="1"/>
  <c r="D8" i="1"/>
  <c r="E8" i="1"/>
  <c r="B8" i="1"/>
  <c r="F5" i="1"/>
  <c r="F6" i="1"/>
  <c r="F7" i="1"/>
  <c r="F4" i="1"/>
  <c r="C19" i="1" l="1"/>
  <c r="F15" i="1"/>
  <c r="F19" i="1" s="1"/>
  <c r="T4" i="2"/>
</calcChain>
</file>

<file path=xl/sharedStrings.xml><?xml version="1.0" encoding="utf-8"?>
<sst xmlns="http://schemas.openxmlformats.org/spreadsheetml/2006/main" count="34" uniqueCount="17">
  <si>
    <t>Tratamento</t>
  </si>
  <si>
    <t>Repetições</t>
  </si>
  <si>
    <t>Média</t>
  </si>
  <si>
    <t>Tratamentos</t>
  </si>
  <si>
    <t>A</t>
  </si>
  <si>
    <t>B</t>
  </si>
  <si>
    <t>C</t>
  </si>
  <si>
    <t>D</t>
  </si>
  <si>
    <t>E</t>
  </si>
  <si>
    <t>Variância</t>
  </si>
  <si>
    <t>tratamento</t>
  </si>
  <si>
    <t>Genótipo</t>
  </si>
  <si>
    <t>LOG</t>
  </si>
  <si>
    <t>Original</t>
  </si>
  <si>
    <t>ln</t>
  </si>
  <si>
    <t>Nematóides</t>
  </si>
  <si>
    <t>log(Nematóides)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</si>
</sst>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Q19" sqref="Q19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6" width="10.5546875" bestFit="1" customWidth="1"/>
    <col min="9" max="9" width="10.33203125" bestFit="1" customWidth="1"/>
    <col min="15" max="15" width="12" bestFit="1" customWidth="1"/>
    <col min="17" max="17" width="12" bestFit="1" customWidth="1"/>
  </cols>
  <sheetData>
    <row r="1" spans="1:6" x14ac:dyDescent="0.3">
      <c r="A1" t="s">
        <v>13</v>
      </c>
    </row>
    <row r="2" spans="1:6" x14ac:dyDescent="0.3">
      <c r="B2" t="s">
        <v>1</v>
      </c>
    </row>
    <row r="3" spans="1:6" x14ac:dyDescent="0.3">
      <c r="A3" t="s">
        <v>0</v>
      </c>
      <c r="B3">
        <v>1</v>
      </c>
      <c r="C3">
        <v>2</v>
      </c>
      <c r="D3">
        <v>3</v>
      </c>
      <c r="E3">
        <v>4</v>
      </c>
      <c r="F3" t="s">
        <v>2</v>
      </c>
    </row>
    <row r="4" spans="1:6" x14ac:dyDescent="0.3">
      <c r="A4">
        <v>90</v>
      </c>
      <c r="B4">
        <v>10925</v>
      </c>
      <c r="C4">
        <v>1147</v>
      </c>
      <c r="D4">
        <v>1564</v>
      </c>
      <c r="E4">
        <v>1390</v>
      </c>
      <c r="F4">
        <f>AVERAGE(B4:E4)</f>
        <v>3756.5</v>
      </c>
    </row>
    <row r="5" spans="1:6" x14ac:dyDescent="0.3">
      <c r="A5">
        <v>180</v>
      </c>
      <c r="B5">
        <v>192</v>
      </c>
      <c r="C5">
        <v>151</v>
      </c>
      <c r="D5">
        <v>241</v>
      </c>
      <c r="E5">
        <v>141</v>
      </c>
      <c r="F5">
        <f t="shared" ref="F5:F7" si="0">AVERAGE(B5:E5)</f>
        <v>181.25</v>
      </c>
    </row>
    <row r="6" spans="1:6" x14ac:dyDescent="0.3">
      <c r="A6">
        <v>270</v>
      </c>
      <c r="B6">
        <v>87</v>
      </c>
      <c r="C6">
        <v>77</v>
      </c>
      <c r="D6">
        <v>183</v>
      </c>
      <c r="E6">
        <v>118</v>
      </c>
      <c r="F6">
        <f t="shared" si="0"/>
        <v>116.25</v>
      </c>
    </row>
    <row r="7" spans="1:6" x14ac:dyDescent="0.3">
      <c r="A7">
        <v>360</v>
      </c>
      <c r="B7">
        <v>29</v>
      </c>
      <c r="C7">
        <v>23</v>
      </c>
      <c r="D7">
        <v>40</v>
      </c>
      <c r="E7">
        <v>30</v>
      </c>
      <c r="F7">
        <f t="shared" si="0"/>
        <v>30.5</v>
      </c>
    </row>
    <row r="8" spans="1:6" x14ac:dyDescent="0.3">
      <c r="A8" t="s">
        <v>2</v>
      </c>
      <c r="B8">
        <f>AVERAGE(B4:B7)</f>
        <v>2808.25</v>
      </c>
      <c r="C8">
        <f t="shared" ref="C8:E8" si="1">AVERAGE(C4:C7)</f>
        <v>349.5</v>
      </c>
      <c r="D8">
        <f t="shared" si="1"/>
        <v>507</v>
      </c>
      <c r="E8">
        <f t="shared" si="1"/>
        <v>419.75</v>
      </c>
      <c r="F8">
        <f>AVERAGE(F4:F7)</f>
        <v>1021.125</v>
      </c>
    </row>
    <row r="12" spans="1:6" x14ac:dyDescent="0.3">
      <c r="A12" t="s">
        <v>12</v>
      </c>
    </row>
    <row r="13" spans="1:6" x14ac:dyDescent="0.3">
      <c r="B13" t="s">
        <v>1</v>
      </c>
    </row>
    <row r="14" spans="1:6" x14ac:dyDescent="0.3">
      <c r="A14" t="s">
        <v>0</v>
      </c>
      <c r="B14">
        <v>1</v>
      </c>
      <c r="C14">
        <v>2</v>
      </c>
      <c r="D14">
        <v>3</v>
      </c>
      <c r="E14">
        <v>4</v>
      </c>
      <c r="F14" t="s">
        <v>2</v>
      </c>
    </row>
    <row r="15" spans="1:6" x14ac:dyDescent="0.3">
      <c r="A15">
        <v>90</v>
      </c>
      <c r="B15" s="1">
        <f>LOG(B4)</f>
        <v>4.0384214456424594</v>
      </c>
      <c r="C15" s="1">
        <f t="shared" ref="C15:E15" si="2">LOG(C4)</f>
        <v>3.0595634179012676</v>
      </c>
      <c r="D15" s="1">
        <f t="shared" si="2"/>
        <v>3.1942367487238292</v>
      </c>
      <c r="E15" s="1">
        <f t="shared" si="2"/>
        <v>3.143014800254095</v>
      </c>
      <c r="F15" s="1">
        <f>AVERAGE(B15:E15)</f>
        <v>3.358809103130413</v>
      </c>
    </row>
    <row r="16" spans="1:6" x14ac:dyDescent="0.3">
      <c r="A16">
        <v>180</v>
      </c>
      <c r="B16" s="1">
        <f t="shared" ref="B16:E16" si="3">LOG(B5)</f>
        <v>2.2833012287035497</v>
      </c>
      <c r="C16" s="1">
        <f t="shared" si="3"/>
        <v>2.1789769472931693</v>
      </c>
      <c r="D16" s="1">
        <f t="shared" si="3"/>
        <v>2.3820170425748683</v>
      </c>
      <c r="E16" s="1">
        <f t="shared" si="3"/>
        <v>2.1492191126553797</v>
      </c>
      <c r="F16" s="1">
        <f t="shared" ref="F16:F18" si="4">AVERAGE(B16:E16)</f>
        <v>2.2483785828067417</v>
      </c>
    </row>
    <row r="17" spans="1:15" x14ac:dyDescent="0.3">
      <c r="A17">
        <v>270</v>
      </c>
      <c r="B17" s="1">
        <f t="shared" ref="B17:E17" si="5">LOG(B6)</f>
        <v>1.9395192526186185</v>
      </c>
      <c r="C17" s="1">
        <f t="shared" si="5"/>
        <v>1.8864907251724818</v>
      </c>
      <c r="D17" s="1">
        <f t="shared" si="5"/>
        <v>2.2624510897304293</v>
      </c>
      <c r="E17" s="1">
        <f t="shared" si="5"/>
        <v>2.0718820073061255</v>
      </c>
      <c r="F17" s="1">
        <f t="shared" si="4"/>
        <v>2.040085768706914</v>
      </c>
      <c r="I17" t="s">
        <v>10</v>
      </c>
      <c r="J17" t="s">
        <v>11</v>
      </c>
      <c r="K17" t="s">
        <v>15</v>
      </c>
      <c r="M17" t="s">
        <v>10</v>
      </c>
      <c r="N17" t="s">
        <v>11</v>
      </c>
      <c r="O17" t="s">
        <v>16</v>
      </c>
    </row>
    <row r="18" spans="1:15" x14ac:dyDescent="0.3">
      <c r="A18">
        <v>360</v>
      </c>
      <c r="B18" s="1">
        <f t="shared" ref="B18:E18" si="6">LOG(B7)</f>
        <v>1.4623979978989561</v>
      </c>
      <c r="C18" s="1">
        <f t="shared" si="6"/>
        <v>1.3617278360175928</v>
      </c>
      <c r="D18" s="1">
        <f t="shared" si="6"/>
        <v>1.6020599913279623</v>
      </c>
      <c r="E18" s="1">
        <f t="shared" si="6"/>
        <v>1.4771212547196624</v>
      </c>
      <c r="F18" s="1">
        <f t="shared" si="4"/>
        <v>1.4758267699910435</v>
      </c>
      <c r="I18">
        <v>1</v>
      </c>
      <c r="J18">
        <v>1</v>
      </c>
      <c r="K18">
        <v>10925</v>
      </c>
      <c r="M18">
        <v>1</v>
      </c>
      <c r="N18">
        <v>1</v>
      </c>
      <c r="O18">
        <v>4.0384214456424594</v>
      </c>
    </row>
    <row r="19" spans="1:15" x14ac:dyDescent="0.3">
      <c r="A19" t="s">
        <v>2</v>
      </c>
      <c r="B19" s="1">
        <f>AVERAGE(B15:B18)</f>
        <v>2.4309099812158959</v>
      </c>
      <c r="C19" s="1">
        <f t="shared" ref="C19" si="7">AVERAGE(C15:C18)</f>
        <v>2.1216897315961281</v>
      </c>
      <c r="D19" s="1">
        <f t="shared" ref="D19" si="8">AVERAGE(D15:D18)</f>
        <v>2.3601912180892723</v>
      </c>
      <c r="E19" s="1">
        <f t="shared" ref="E19" si="9">AVERAGE(E15:E18)</f>
        <v>2.2103092937338156</v>
      </c>
      <c r="F19" s="1">
        <f>AVERAGE(F15:F18)</f>
        <v>2.2807750561587778</v>
      </c>
      <c r="I19">
        <v>2</v>
      </c>
      <c r="J19">
        <v>1</v>
      </c>
      <c r="K19">
        <v>192</v>
      </c>
      <c r="M19">
        <v>2</v>
      </c>
      <c r="N19">
        <v>1</v>
      </c>
      <c r="O19">
        <v>2.2833012287035497</v>
      </c>
    </row>
    <row r="20" spans="1:15" x14ac:dyDescent="0.3">
      <c r="D20" s="2"/>
      <c r="E20" s="2"/>
      <c r="F20" s="2"/>
      <c r="G20" s="2"/>
      <c r="I20">
        <v>3</v>
      </c>
      <c r="J20">
        <v>1</v>
      </c>
      <c r="K20">
        <v>87</v>
      </c>
      <c r="M20">
        <v>3</v>
      </c>
      <c r="N20">
        <v>1</v>
      </c>
      <c r="O20">
        <v>1.9395192526186185</v>
      </c>
    </row>
    <row r="21" spans="1:15" x14ac:dyDescent="0.3">
      <c r="D21" s="2"/>
      <c r="E21" s="2"/>
      <c r="F21" s="2"/>
      <c r="G21" s="2"/>
      <c r="I21">
        <v>4</v>
      </c>
      <c r="J21">
        <v>1</v>
      </c>
      <c r="K21">
        <v>29</v>
      </c>
      <c r="M21">
        <v>4</v>
      </c>
      <c r="N21">
        <v>1</v>
      </c>
      <c r="O21">
        <v>1.4623979978989561</v>
      </c>
    </row>
    <row r="22" spans="1:15" x14ac:dyDescent="0.3">
      <c r="D22" s="2"/>
      <c r="E22" s="2"/>
      <c r="F22" s="2"/>
      <c r="G22" s="2"/>
      <c r="I22">
        <v>1</v>
      </c>
      <c r="J22">
        <v>2</v>
      </c>
      <c r="K22">
        <v>1147</v>
      </c>
      <c r="M22">
        <v>1</v>
      </c>
      <c r="N22">
        <v>2</v>
      </c>
      <c r="O22">
        <v>3.0595634179012676</v>
      </c>
    </row>
    <row r="23" spans="1:15" x14ac:dyDescent="0.3">
      <c r="D23" s="2"/>
      <c r="E23" s="2"/>
      <c r="F23" s="2"/>
      <c r="G23" s="2"/>
      <c r="I23">
        <v>2</v>
      </c>
      <c r="J23">
        <v>2</v>
      </c>
      <c r="K23">
        <v>151</v>
      </c>
      <c r="M23">
        <v>2</v>
      </c>
      <c r="N23">
        <v>2</v>
      </c>
      <c r="O23">
        <v>2.1789769472931693</v>
      </c>
    </row>
    <row r="24" spans="1:15" x14ac:dyDescent="0.3">
      <c r="I24">
        <v>3</v>
      </c>
      <c r="J24">
        <v>2</v>
      </c>
      <c r="K24">
        <v>77</v>
      </c>
      <c r="M24">
        <v>3</v>
      </c>
      <c r="N24">
        <v>2</v>
      </c>
      <c r="O24">
        <v>1.8864907251724818</v>
      </c>
    </row>
    <row r="25" spans="1:15" x14ac:dyDescent="0.3">
      <c r="I25">
        <v>4</v>
      </c>
      <c r="J25">
        <v>2</v>
      </c>
      <c r="K25">
        <v>23</v>
      </c>
      <c r="M25">
        <v>4</v>
      </c>
      <c r="N25">
        <v>2</v>
      </c>
      <c r="O25">
        <v>1.3617278360175928</v>
      </c>
    </row>
    <row r="26" spans="1:15" x14ac:dyDescent="0.3">
      <c r="I26">
        <v>1</v>
      </c>
      <c r="J26">
        <v>3</v>
      </c>
      <c r="K26">
        <v>1564</v>
      </c>
      <c r="M26">
        <v>1</v>
      </c>
      <c r="N26">
        <v>3</v>
      </c>
      <c r="O26">
        <v>3.1942367487238292</v>
      </c>
    </row>
    <row r="27" spans="1:15" x14ac:dyDescent="0.3">
      <c r="I27">
        <v>2</v>
      </c>
      <c r="J27">
        <v>3</v>
      </c>
      <c r="K27">
        <v>241</v>
      </c>
      <c r="M27">
        <v>2</v>
      </c>
      <c r="N27">
        <v>3</v>
      </c>
      <c r="O27">
        <v>2.3820170425748683</v>
      </c>
    </row>
    <row r="28" spans="1:15" x14ac:dyDescent="0.3">
      <c r="I28">
        <v>3</v>
      </c>
      <c r="J28">
        <v>3</v>
      </c>
      <c r="K28">
        <v>183</v>
      </c>
      <c r="M28">
        <v>3</v>
      </c>
      <c r="N28">
        <v>3</v>
      </c>
      <c r="O28">
        <v>2.2624510897304293</v>
      </c>
    </row>
    <row r="29" spans="1:15" x14ac:dyDescent="0.3">
      <c r="I29">
        <v>4</v>
      </c>
      <c r="J29">
        <v>3</v>
      </c>
      <c r="K29">
        <v>40</v>
      </c>
      <c r="M29">
        <v>4</v>
      </c>
      <c r="N29">
        <v>3</v>
      </c>
      <c r="O29">
        <v>1.6020599913279623</v>
      </c>
    </row>
    <row r="30" spans="1:15" x14ac:dyDescent="0.3">
      <c r="I30">
        <v>1</v>
      </c>
      <c r="J30">
        <v>4</v>
      </c>
      <c r="K30">
        <v>1390</v>
      </c>
      <c r="M30">
        <v>1</v>
      </c>
      <c r="N30">
        <v>4</v>
      </c>
      <c r="O30">
        <v>3.143014800254095</v>
      </c>
    </row>
    <row r="31" spans="1:15" x14ac:dyDescent="0.3">
      <c r="I31">
        <v>2</v>
      </c>
      <c r="J31">
        <v>4</v>
      </c>
      <c r="K31">
        <v>141</v>
      </c>
      <c r="M31">
        <v>2</v>
      </c>
      <c r="N31">
        <v>4</v>
      </c>
      <c r="O31">
        <v>2.1492191126553797</v>
      </c>
    </row>
    <row r="32" spans="1:15" x14ac:dyDescent="0.3">
      <c r="I32">
        <v>3</v>
      </c>
      <c r="J32">
        <v>4</v>
      </c>
      <c r="K32">
        <v>118</v>
      </c>
      <c r="M32">
        <v>3</v>
      </c>
      <c r="N32">
        <v>4</v>
      </c>
      <c r="O32">
        <v>2.0718820073061255</v>
      </c>
    </row>
    <row r="33" spans="9:15" x14ac:dyDescent="0.3">
      <c r="I33">
        <v>4</v>
      </c>
      <c r="J33">
        <v>4</v>
      </c>
      <c r="K33">
        <v>30</v>
      </c>
      <c r="M33">
        <v>4</v>
      </c>
      <c r="N33">
        <v>4</v>
      </c>
      <c r="O33">
        <v>1.4771212547196624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G14" sqref="G14"/>
    </sheetView>
  </sheetViews>
  <sheetFormatPr defaultRowHeight="14.4" x14ac:dyDescent="0.3"/>
  <cols>
    <col min="1" max="1" width="11.44140625" bestFit="1" customWidth="1"/>
  </cols>
  <sheetData>
    <row r="1" spans="1:20" x14ac:dyDescent="0.3">
      <c r="A1" t="s">
        <v>13</v>
      </c>
      <c r="M1" t="s">
        <v>14</v>
      </c>
    </row>
    <row r="2" spans="1:20" x14ac:dyDescent="0.3">
      <c r="B2" t="s">
        <v>1</v>
      </c>
      <c r="N2" t="s">
        <v>1</v>
      </c>
    </row>
    <row r="3" spans="1:20" x14ac:dyDescent="0.3">
      <c r="A3" t="s">
        <v>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 t="s">
        <v>9</v>
      </c>
      <c r="M3" t="s">
        <v>3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 t="s">
        <v>9</v>
      </c>
    </row>
    <row r="4" spans="1:20" x14ac:dyDescent="0.3">
      <c r="A4" t="s">
        <v>4</v>
      </c>
      <c r="B4">
        <v>2370</v>
      </c>
      <c r="C4">
        <v>1687</v>
      </c>
      <c r="D4">
        <v>2592</v>
      </c>
      <c r="E4">
        <v>2283</v>
      </c>
      <c r="F4">
        <v>2910</v>
      </c>
      <c r="G4">
        <v>3020</v>
      </c>
      <c r="H4">
        <f>_xlfn.VAR.S(B4:G4)</f>
        <v>233749.6</v>
      </c>
      <c r="M4" t="s">
        <v>4</v>
      </c>
      <c r="N4" s="2">
        <f>LN(B4)</f>
        <v>7.7706452341291765</v>
      </c>
      <c r="O4" s="2">
        <f t="shared" ref="O4:S4" si="0">LN(C4)</f>
        <v>7.4307070825459682</v>
      </c>
      <c r="P4" s="2">
        <f t="shared" si="0"/>
        <v>7.8601850574721652</v>
      </c>
      <c r="Q4" s="2">
        <f t="shared" si="0"/>
        <v>7.7332456465297952</v>
      </c>
      <c r="R4" s="2">
        <f t="shared" si="0"/>
        <v>7.9759083601655378</v>
      </c>
      <c r="S4" s="2">
        <f t="shared" si="0"/>
        <v>8.0130121103689156</v>
      </c>
      <c r="T4" s="1">
        <f>_xlfn.VAR.S(N4:S4)</f>
        <v>4.4318198730271943E-2</v>
      </c>
    </row>
    <row r="5" spans="1:20" x14ac:dyDescent="0.3">
      <c r="A5" t="s">
        <v>5</v>
      </c>
      <c r="B5">
        <v>1282</v>
      </c>
      <c r="C5">
        <v>1527</v>
      </c>
      <c r="D5">
        <v>871</v>
      </c>
      <c r="E5">
        <v>1025</v>
      </c>
      <c r="F5">
        <v>825</v>
      </c>
      <c r="G5">
        <v>920</v>
      </c>
      <c r="H5">
        <f t="shared" ref="H5:H8" si="1">_xlfn.VAR.S(B5:G5)</f>
        <v>75558.8</v>
      </c>
      <c r="M5" t="s">
        <v>5</v>
      </c>
      <c r="N5" s="2">
        <f t="shared" ref="N5:N8" si="2">LN(B5)</f>
        <v>7.1561766374806153</v>
      </c>
      <c r="O5" s="2">
        <f t="shared" ref="O5:O8" si="3">LN(C5)</f>
        <v>7.3310603052186325</v>
      </c>
      <c r="P5" s="2">
        <f t="shared" ref="P5:P8" si="4">LN(D5)</f>
        <v>6.7696419768525029</v>
      </c>
      <c r="Q5" s="2">
        <f t="shared" ref="Q5:Q8" si="5">LN(E5)</f>
        <v>6.932447891572509</v>
      </c>
      <c r="R5" s="2">
        <f t="shared" ref="R5:R8" si="6">LN(F5)</f>
        <v>6.7153833863346808</v>
      </c>
      <c r="S5" s="2">
        <f t="shared" ref="S5:S8" si="7">LN(G5)</f>
        <v>6.8243736700430864</v>
      </c>
      <c r="T5" s="1">
        <f t="shared" ref="T5:T8" si="8">_xlfn.VAR.S(N5:S5)</f>
        <v>5.824776134162659E-2</v>
      </c>
    </row>
    <row r="6" spans="1:20" x14ac:dyDescent="0.3">
      <c r="A6" t="s">
        <v>6</v>
      </c>
      <c r="B6">
        <v>562</v>
      </c>
      <c r="C6">
        <v>321</v>
      </c>
      <c r="D6">
        <v>636</v>
      </c>
      <c r="E6">
        <v>317</v>
      </c>
      <c r="F6">
        <v>485</v>
      </c>
      <c r="G6">
        <v>842</v>
      </c>
      <c r="H6">
        <f t="shared" si="1"/>
        <v>40126.16666666665</v>
      </c>
      <c r="M6" t="s">
        <v>6</v>
      </c>
      <c r="N6" s="2">
        <f t="shared" si="2"/>
        <v>6.3315018498936908</v>
      </c>
      <c r="O6" s="2">
        <f t="shared" si="3"/>
        <v>5.7714411231300158</v>
      </c>
      <c r="P6" s="2">
        <f t="shared" si="4"/>
        <v>6.4551985633401223</v>
      </c>
      <c r="Q6" s="2">
        <f t="shared" si="5"/>
        <v>5.7589017738772803</v>
      </c>
      <c r="R6" s="2">
        <f t="shared" si="6"/>
        <v>6.1841488909374833</v>
      </c>
      <c r="S6" s="2">
        <f t="shared" si="7"/>
        <v>6.7357800142423265</v>
      </c>
      <c r="T6" s="1">
        <f t="shared" si="8"/>
        <v>0.14954661129803234</v>
      </c>
    </row>
    <row r="7" spans="1:20" x14ac:dyDescent="0.3">
      <c r="A7" t="s">
        <v>7</v>
      </c>
      <c r="B7">
        <v>173</v>
      </c>
      <c r="C7">
        <v>127</v>
      </c>
      <c r="D7">
        <v>132</v>
      </c>
      <c r="E7">
        <v>150</v>
      </c>
      <c r="F7">
        <v>129</v>
      </c>
      <c r="G7">
        <v>227</v>
      </c>
      <c r="H7">
        <f t="shared" si="1"/>
        <v>1502.2666666666687</v>
      </c>
      <c r="M7" t="s">
        <v>7</v>
      </c>
      <c r="N7" s="2">
        <f t="shared" si="2"/>
        <v>5.1532915944977793</v>
      </c>
      <c r="O7" s="2">
        <f t="shared" si="3"/>
        <v>4.8441870864585912</v>
      </c>
      <c r="P7" s="2">
        <f t="shared" si="4"/>
        <v>4.8828019225863706</v>
      </c>
      <c r="Q7" s="2">
        <f t="shared" si="5"/>
        <v>5.0106352940962555</v>
      </c>
      <c r="R7" s="2">
        <f t="shared" si="6"/>
        <v>4.8598124043616719</v>
      </c>
      <c r="S7" s="2">
        <f t="shared" si="7"/>
        <v>5.4249500174814029</v>
      </c>
      <c r="T7" s="1">
        <f t="shared" si="8"/>
        <v>5.1343148627771652E-2</v>
      </c>
    </row>
    <row r="8" spans="1:20" x14ac:dyDescent="0.3">
      <c r="A8" t="s">
        <v>8</v>
      </c>
      <c r="B8">
        <v>193</v>
      </c>
      <c r="C8">
        <v>71</v>
      </c>
      <c r="D8">
        <v>82</v>
      </c>
      <c r="E8">
        <v>62</v>
      </c>
      <c r="F8">
        <v>96</v>
      </c>
      <c r="G8">
        <v>44</v>
      </c>
      <c r="H8">
        <f t="shared" si="1"/>
        <v>2791.8666666666672</v>
      </c>
      <c r="M8" t="s">
        <v>8</v>
      </c>
      <c r="N8" s="2">
        <f t="shared" si="2"/>
        <v>5.2626901889048856</v>
      </c>
      <c r="O8" s="2">
        <f t="shared" si="3"/>
        <v>4.2626798770413155</v>
      </c>
      <c r="P8" s="2">
        <f t="shared" si="4"/>
        <v>4.4067192472642533</v>
      </c>
      <c r="Q8" s="2">
        <f t="shared" si="5"/>
        <v>4.1271343850450917</v>
      </c>
      <c r="R8" s="2">
        <f t="shared" si="6"/>
        <v>4.5643481914678361</v>
      </c>
      <c r="S8" s="2">
        <f t="shared" si="7"/>
        <v>3.784189633918261</v>
      </c>
      <c r="T8" s="1">
        <f t="shared" si="8"/>
        <v>0.24876293302298222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aditividade</vt:lpstr>
      <vt:lpstr>homogeneidade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2019-07-25T00:18:38Z</dcterms:created>
  <dcterms:modified xsi:type="dcterms:W3CDTF">2019-07-25T02:23:33Z</dcterms:modified>
</cp:coreProperties>
</file>