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afd865a1feb66a/Documents/projects/Biostatistics/"/>
    </mc:Choice>
  </mc:AlternateContent>
  <xr:revisionPtr revIDLastSave="123" documentId="8_{047F7FC1-5A1B-4662-B7F2-6F4D1587B1DB}" xr6:coauthVersionLast="47" xr6:coauthVersionMax="47" xr10:uidLastSave="{3954454D-C2E4-46C6-87E0-B81FA53BD1CD}"/>
  <bookViews>
    <workbookView xWindow="-108" yWindow="-108" windowWidth="23256" windowHeight="12456" xr2:uid="{849D7E1E-4C79-4F99-9612-5AC9D54DA8F1}"/>
  </bookViews>
  <sheets>
    <sheet name="EXPT RAW DATA " sheetId="1" r:id="rId1"/>
    <sheet name="EXPT CODED DATA" sheetId="2" r:id="rId2"/>
    <sheet name="Sheet1" sheetId="6" r:id="rId3"/>
    <sheet name="INDEX " sheetId="5" r:id="rId4"/>
  </sheets>
  <definedNames>
    <definedName name="_xlnm._FilterDatabase" localSheetId="0" hidden="1">'EXPT RAW DATA '!$A$1:$U$107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2" i="1"/>
  <c r="K107" i="1"/>
  <c r="K105" i="1"/>
  <c r="K104" i="1"/>
  <c r="K102" i="1"/>
  <c r="K101" i="1"/>
  <c r="K100" i="1"/>
  <c r="K99" i="1"/>
  <c r="K98" i="1"/>
  <c r="K97" i="1"/>
  <c r="K96" i="1"/>
  <c r="K95" i="1"/>
  <c r="K94" i="1"/>
  <c r="K93" i="1"/>
  <c r="K91" i="1"/>
  <c r="K90" i="1"/>
  <c r="K89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1" i="1"/>
  <c r="K69" i="1"/>
  <c r="K68" i="1"/>
  <c r="K67" i="1"/>
  <c r="K66" i="1"/>
  <c r="K65" i="1"/>
  <c r="K64" i="1"/>
  <c r="K63" i="1"/>
  <c r="K61" i="1"/>
  <c r="K60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4" i="1"/>
  <c r="K23" i="1"/>
  <c r="K22" i="1"/>
  <c r="K21" i="1"/>
  <c r="K20" i="1"/>
  <c r="K17" i="1"/>
  <c r="K15" i="1"/>
  <c r="K13" i="1"/>
  <c r="K12" i="1"/>
  <c r="K11" i="1"/>
  <c r="K10" i="1"/>
  <c r="K9" i="1"/>
  <c r="K8" i="1"/>
  <c r="K7" i="1"/>
  <c r="K6" i="1"/>
  <c r="K5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M14" i="1" s="1"/>
  <c r="J15" i="1"/>
  <c r="L15" i="1" s="1"/>
  <c r="J16" i="1"/>
  <c r="J17" i="1"/>
  <c r="J18" i="1"/>
  <c r="J19" i="1"/>
  <c r="J20" i="1"/>
  <c r="J21" i="1"/>
  <c r="J22" i="1"/>
  <c r="J23" i="1"/>
  <c r="J24" i="1"/>
  <c r="J25" i="1"/>
  <c r="M25" i="1" s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L51" i="1" s="1"/>
  <c r="J52" i="1"/>
  <c r="J53" i="1"/>
  <c r="J54" i="1"/>
  <c r="J55" i="1"/>
  <c r="J56" i="1"/>
  <c r="J57" i="1"/>
  <c r="J58" i="1"/>
  <c r="J59" i="1"/>
  <c r="M59" i="1" s="1"/>
  <c r="J60" i="1"/>
  <c r="J61" i="1"/>
  <c r="M61" i="1" s="1"/>
  <c r="J62" i="1"/>
  <c r="M62" i="1" s="1"/>
  <c r="J63" i="1"/>
  <c r="J64" i="1"/>
  <c r="J65" i="1"/>
  <c r="J66" i="1"/>
  <c r="J67" i="1"/>
  <c r="J68" i="1"/>
  <c r="J69" i="1"/>
  <c r="M69" i="1" s="1"/>
  <c r="J70" i="1"/>
  <c r="M70" i="1" s="1"/>
  <c r="J71" i="1"/>
  <c r="J72" i="1"/>
  <c r="M72" i="1" s="1"/>
  <c r="J73" i="1"/>
  <c r="M73" i="1" s="1"/>
  <c r="J74" i="1"/>
  <c r="J75" i="1"/>
  <c r="J76" i="1"/>
  <c r="J77" i="1"/>
  <c r="J78" i="1"/>
  <c r="J79" i="1"/>
  <c r="J80" i="1"/>
  <c r="J81" i="1"/>
  <c r="M81" i="1" s="1"/>
  <c r="J82" i="1"/>
  <c r="L82" i="1" s="1"/>
  <c r="J83" i="1"/>
  <c r="J84" i="1"/>
  <c r="J85" i="1"/>
  <c r="J86" i="1"/>
  <c r="J87" i="1"/>
  <c r="L87" i="1" s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M106" i="1" s="1"/>
  <c r="J107" i="1"/>
  <c r="J2" i="1"/>
  <c r="L46" i="1" l="1"/>
  <c r="L2" i="1"/>
  <c r="M94" i="1"/>
  <c r="M107" i="1"/>
  <c r="M48" i="1"/>
  <c r="M36" i="1"/>
  <c r="L98" i="1"/>
  <c r="M86" i="1"/>
  <c r="L74" i="1"/>
  <c r="L26" i="1"/>
  <c r="L97" i="1"/>
  <c r="M49" i="1"/>
  <c r="M37" i="1"/>
  <c r="L13" i="1"/>
  <c r="L105" i="1"/>
  <c r="L83" i="1"/>
  <c r="L71" i="1"/>
  <c r="L47" i="1"/>
  <c r="M23" i="1"/>
  <c r="L60" i="1"/>
  <c r="L35" i="1"/>
  <c r="L58" i="1"/>
  <c r="L34" i="1"/>
  <c r="L22" i="1"/>
  <c r="L107" i="1"/>
  <c r="L106" i="1"/>
  <c r="L73" i="1"/>
  <c r="L72" i="1"/>
  <c r="L70" i="1"/>
  <c r="L75" i="1"/>
  <c r="L63" i="1"/>
  <c r="M3" i="1"/>
  <c r="M15" i="1"/>
  <c r="L37" i="1"/>
  <c r="L36" i="1"/>
  <c r="L62" i="1"/>
  <c r="M98" i="1"/>
  <c r="L61" i="1"/>
  <c r="M105" i="1"/>
  <c r="M93" i="1"/>
  <c r="M57" i="1"/>
  <c r="L24" i="1"/>
  <c r="L38" i="1"/>
  <c r="L50" i="1"/>
  <c r="L95" i="1"/>
  <c r="M87" i="1"/>
  <c r="M26" i="1"/>
  <c r="L96" i="1"/>
  <c r="L94" i="1"/>
  <c r="L59" i="1"/>
  <c r="L25" i="1"/>
  <c r="L10" i="1"/>
  <c r="M75" i="1"/>
  <c r="L23" i="1"/>
  <c r="L11" i="1"/>
  <c r="L84" i="1"/>
  <c r="M74" i="1"/>
  <c r="L57" i="1"/>
  <c r="L12" i="1"/>
  <c r="L85" i="1"/>
  <c r="M63" i="1"/>
  <c r="L81" i="1"/>
  <c r="L49" i="1"/>
  <c r="L14" i="1"/>
  <c r="L86" i="1"/>
  <c r="L48" i="1"/>
  <c r="M45" i="1"/>
  <c r="L45" i="1"/>
  <c r="M33" i="1"/>
  <c r="L33" i="1"/>
  <c r="M21" i="1"/>
  <c r="L21" i="1"/>
  <c r="M9" i="1"/>
  <c r="L9" i="1"/>
  <c r="M104" i="1"/>
  <c r="L104" i="1"/>
  <c r="M92" i="1"/>
  <c r="L92" i="1"/>
  <c r="M80" i="1"/>
  <c r="L80" i="1"/>
  <c r="M68" i="1"/>
  <c r="L68" i="1"/>
  <c r="M56" i="1"/>
  <c r="L56" i="1"/>
  <c r="M44" i="1"/>
  <c r="L44" i="1"/>
  <c r="M32" i="1"/>
  <c r="L32" i="1"/>
  <c r="M20" i="1"/>
  <c r="L20" i="1"/>
  <c r="M8" i="1"/>
  <c r="L8" i="1"/>
  <c r="M103" i="1"/>
  <c r="L103" i="1"/>
  <c r="M91" i="1"/>
  <c r="L91" i="1"/>
  <c r="M79" i="1"/>
  <c r="L79" i="1"/>
  <c r="M67" i="1"/>
  <c r="L67" i="1"/>
  <c r="M55" i="1"/>
  <c r="L55" i="1"/>
  <c r="M43" i="1"/>
  <c r="L43" i="1"/>
  <c r="M31" i="1"/>
  <c r="L31" i="1"/>
  <c r="M19" i="1"/>
  <c r="L19" i="1"/>
  <c r="M7" i="1"/>
  <c r="L7" i="1"/>
  <c r="M102" i="1"/>
  <c r="L102" i="1"/>
  <c r="M90" i="1"/>
  <c r="L90" i="1"/>
  <c r="M78" i="1"/>
  <c r="L78" i="1"/>
  <c r="M66" i="1"/>
  <c r="L66" i="1"/>
  <c r="M54" i="1"/>
  <c r="L54" i="1"/>
  <c r="M42" i="1"/>
  <c r="L42" i="1"/>
  <c r="M30" i="1"/>
  <c r="L30" i="1"/>
  <c r="M18" i="1"/>
  <c r="L18" i="1"/>
  <c r="M6" i="1"/>
  <c r="L6" i="1"/>
  <c r="M101" i="1"/>
  <c r="L101" i="1"/>
  <c r="M89" i="1"/>
  <c r="L89" i="1"/>
  <c r="M77" i="1"/>
  <c r="L77" i="1"/>
  <c r="M65" i="1"/>
  <c r="L65" i="1"/>
  <c r="M53" i="1"/>
  <c r="L53" i="1"/>
  <c r="M41" i="1"/>
  <c r="L41" i="1"/>
  <c r="M29" i="1"/>
  <c r="L29" i="1"/>
  <c r="M17" i="1"/>
  <c r="L17" i="1"/>
  <c r="M5" i="1"/>
  <c r="L5" i="1"/>
  <c r="M100" i="1"/>
  <c r="L100" i="1"/>
  <c r="M88" i="1"/>
  <c r="L88" i="1"/>
  <c r="M76" i="1"/>
  <c r="L76" i="1"/>
  <c r="M64" i="1"/>
  <c r="L64" i="1"/>
  <c r="M52" i="1"/>
  <c r="L52" i="1"/>
  <c r="M40" i="1"/>
  <c r="L40" i="1"/>
  <c r="M28" i="1"/>
  <c r="L28" i="1"/>
  <c r="M16" i="1"/>
  <c r="L16" i="1"/>
  <c r="M4" i="1"/>
  <c r="L4" i="1"/>
  <c r="L93" i="1"/>
  <c r="L69" i="1"/>
  <c r="L99" i="1"/>
  <c r="L39" i="1"/>
  <c r="L27" i="1"/>
  <c r="M50" i="1"/>
  <c r="M38" i="1"/>
  <c r="M51" i="1"/>
  <c r="M97" i="1"/>
  <c r="M85" i="1"/>
  <c r="M13" i="1"/>
  <c r="M2" i="1"/>
  <c r="M96" i="1"/>
  <c r="M84" i="1"/>
  <c r="M60" i="1"/>
  <c r="M24" i="1"/>
  <c r="M12" i="1"/>
  <c r="M39" i="1"/>
  <c r="M95" i="1"/>
  <c r="M83" i="1"/>
  <c r="M71" i="1"/>
  <c r="M47" i="1"/>
  <c r="M35" i="1"/>
  <c r="M11" i="1"/>
  <c r="M82" i="1"/>
  <c r="M58" i="1"/>
  <c r="M46" i="1"/>
  <c r="M34" i="1"/>
  <c r="M22" i="1"/>
  <c r="M10" i="1"/>
  <c r="M99" i="1"/>
  <c r="M27" i="1"/>
  <c r="L3" i="1"/>
</calcChain>
</file>

<file path=xl/sharedStrings.xml><?xml version="1.0" encoding="utf-8"?>
<sst xmlns="http://schemas.openxmlformats.org/spreadsheetml/2006/main" count="1430" uniqueCount="253">
  <si>
    <t xml:space="preserve">UNIQUE ID </t>
  </si>
  <si>
    <t>AGE</t>
  </si>
  <si>
    <t>AOR</t>
  </si>
  <si>
    <t>ED</t>
  </si>
  <si>
    <t>OC</t>
  </si>
  <si>
    <t>TOL</t>
  </si>
  <si>
    <t>OA</t>
  </si>
  <si>
    <t>PRTPS</t>
  </si>
  <si>
    <t>POTPS</t>
  </si>
  <si>
    <t>mild -1</t>
  </si>
  <si>
    <t>moderate  -2</t>
  </si>
  <si>
    <t>severe - 3</t>
  </si>
  <si>
    <t>Gestational week(GW)</t>
  </si>
  <si>
    <t>Method of conception (MOA)</t>
  </si>
  <si>
    <t xml:space="preserve">Type of labor </t>
  </si>
  <si>
    <t>Oxytocin augmentation</t>
  </si>
  <si>
    <t>occupation</t>
  </si>
  <si>
    <t xml:space="preserve">Type of family </t>
  </si>
  <si>
    <t>Age</t>
  </si>
  <si>
    <t>No of antenatal visit (NOAV)</t>
  </si>
  <si>
    <t>Expected fetal weight (EFW)</t>
  </si>
  <si>
    <t>Uterine contraction (UC)</t>
  </si>
  <si>
    <t>Area of residency(AOR)</t>
  </si>
  <si>
    <t>Education (ED)</t>
  </si>
  <si>
    <t>Occupation(OC)</t>
  </si>
  <si>
    <t xml:space="preserve">    NOAV</t>
  </si>
  <si>
    <t xml:space="preserve">      GW</t>
  </si>
  <si>
    <t xml:space="preserve">      TOF</t>
  </si>
  <si>
    <t xml:space="preserve">      UC</t>
  </si>
  <si>
    <t xml:space="preserve">      EFW</t>
  </si>
  <si>
    <t xml:space="preserve">       MOC</t>
  </si>
  <si>
    <t>gestational_week</t>
  </si>
  <si>
    <t>type_of_family</t>
  </si>
  <si>
    <t>unique_id</t>
  </si>
  <si>
    <t>age</t>
  </si>
  <si>
    <t>area_of_residency</t>
  </si>
  <si>
    <t>education</t>
  </si>
  <si>
    <t>uterine_contraction</t>
  </si>
  <si>
    <t>expected_fetal_weight</t>
  </si>
  <si>
    <t>no_of_antenatal_visit</t>
  </si>
  <si>
    <t>type_of_labor</t>
  </si>
  <si>
    <t>oxytocin_augmentation</t>
  </si>
  <si>
    <t>pre_test_pain_score</t>
  </si>
  <si>
    <t>post_test_pain_score</t>
  </si>
  <si>
    <t xml:space="preserve">group </t>
  </si>
  <si>
    <t xml:space="preserve">sl no </t>
  </si>
  <si>
    <t>urban -1</t>
  </si>
  <si>
    <t>rural -2</t>
  </si>
  <si>
    <t>no education-0</t>
  </si>
  <si>
    <t>primary - 1</t>
  </si>
  <si>
    <t>secondary -2</t>
  </si>
  <si>
    <t>graduate -3</t>
  </si>
  <si>
    <t>nuclear -1</t>
  </si>
  <si>
    <t>joint -2</t>
  </si>
  <si>
    <t xml:space="preserve">Spontaneous-1 </t>
  </si>
  <si>
    <t>IUI -2</t>
  </si>
  <si>
    <t>IVF -3</t>
  </si>
  <si>
    <t>OI -4</t>
  </si>
  <si>
    <t xml:space="preserve">induced -2 </t>
  </si>
  <si>
    <t>present -1</t>
  </si>
  <si>
    <t xml:space="preserve">absent-0 </t>
  </si>
  <si>
    <t>spontaneous- 1</t>
  </si>
  <si>
    <t>sn no</t>
  </si>
  <si>
    <t>id</t>
  </si>
  <si>
    <t xml:space="preserve">rural </t>
  </si>
  <si>
    <t xml:space="preserve">graduated </t>
  </si>
  <si>
    <t>housewife</t>
  </si>
  <si>
    <t xml:space="preserve">joint </t>
  </si>
  <si>
    <t>37 +3days</t>
  </si>
  <si>
    <t>mild</t>
  </si>
  <si>
    <t>method_of_conception</t>
  </si>
  <si>
    <t>spontaneous</t>
  </si>
  <si>
    <t xml:space="preserve">spontaneous </t>
  </si>
  <si>
    <t>absent</t>
  </si>
  <si>
    <t>urban</t>
  </si>
  <si>
    <t>secondary</t>
  </si>
  <si>
    <t xml:space="preserve">38+1 day </t>
  </si>
  <si>
    <t xml:space="preserve">moderate </t>
  </si>
  <si>
    <t>routine care-1</t>
  </si>
  <si>
    <t>massage-2</t>
  </si>
  <si>
    <t>housewife-0</t>
  </si>
  <si>
    <t xml:space="preserve">induced </t>
  </si>
  <si>
    <t xml:space="preserve">present </t>
  </si>
  <si>
    <t>J-576481</t>
  </si>
  <si>
    <t xml:space="preserve">control group </t>
  </si>
  <si>
    <t>40+2</t>
  </si>
  <si>
    <t>severe</t>
  </si>
  <si>
    <t>J-542034</t>
  </si>
  <si>
    <t>working</t>
  </si>
  <si>
    <t>42 +3</t>
  </si>
  <si>
    <t>J-578785</t>
  </si>
  <si>
    <t xml:space="preserve">nuclear </t>
  </si>
  <si>
    <t>38+1</t>
  </si>
  <si>
    <t>J-475628</t>
  </si>
  <si>
    <t>J-539951</t>
  </si>
  <si>
    <t>37+1</t>
  </si>
  <si>
    <t>J-516114</t>
  </si>
  <si>
    <t>primary</t>
  </si>
  <si>
    <t>37+6</t>
  </si>
  <si>
    <t>J-571200</t>
  </si>
  <si>
    <t>38+6</t>
  </si>
  <si>
    <t>J-578236</t>
  </si>
  <si>
    <t>40+6</t>
  </si>
  <si>
    <t>H-978137</t>
  </si>
  <si>
    <t>39+3</t>
  </si>
  <si>
    <t>J-539188</t>
  </si>
  <si>
    <t>G-385556</t>
  </si>
  <si>
    <t>J-540069</t>
  </si>
  <si>
    <t>working -1</t>
  </si>
  <si>
    <t>J-579781</t>
  </si>
  <si>
    <t>J-556676</t>
  </si>
  <si>
    <t>39+6</t>
  </si>
  <si>
    <t>J-578154</t>
  </si>
  <si>
    <t>39+4</t>
  </si>
  <si>
    <t>J-557772</t>
  </si>
  <si>
    <t>J-562523</t>
  </si>
  <si>
    <t>J-567392</t>
  </si>
  <si>
    <t>H-564595</t>
  </si>
  <si>
    <t>J-530781</t>
  </si>
  <si>
    <t>39+5</t>
  </si>
  <si>
    <t>J-520691</t>
  </si>
  <si>
    <t>J-515191</t>
  </si>
  <si>
    <t>J-505189</t>
  </si>
  <si>
    <t>J-581694</t>
  </si>
  <si>
    <t>J-539167</t>
  </si>
  <si>
    <t>39+1</t>
  </si>
  <si>
    <t>J-578966</t>
  </si>
  <si>
    <t>37+4</t>
  </si>
  <si>
    <t>J-519191</t>
  </si>
  <si>
    <t>38+3</t>
  </si>
  <si>
    <t>J-563820</t>
  </si>
  <si>
    <t>40+4</t>
  </si>
  <si>
    <t>J-539102</t>
  </si>
  <si>
    <t>37+5</t>
  </si>
  <si>
    <t>J-456519</t>
  </si>
  <si>
    <t>38+4</t>
  </si>
  <si>
    <t>H-084034</t>
  </si>
  <si>
    <t>J-575421</t>
  </si>
  <si>
    <t>J-314952</t>
  </si>
  <si>
    <t>40+1</t>
  </si>
  <si>
    <t>J-553519</t>
  </si>
  <si>
    <t>J-515041</t>
  </si>
  <si>
    <t>J-533029</t>
  </si>
  <si>
    <t>37+2</t>
  </si>
  <si>
    <t>J-527378</t>
  </si>
  <si>
    <t>J-578681</t>
  </si>
  <si>
    <t>J-532392</t>
  </si>
  <si>
    <t>J-504029</t>
  </si>
  <si>
    <t>J-582818</t>
  </si>
  <si>
    <t>J-555791</t>
  </si>
  <si>
    <t>38+2</t>
  </si>
  <si>
    <t>J-561037</t>
  </si>
  <si>
    <t>J-292004</t>
  </si>
  <si>
    <t>40+3</t>
  </si>
  <si>
    <t>J-571758</t>
  </si>
  <si>
    <t>J-536582</t>
  </si>
  <si>
    <t>J-487015</t>
  </si>
  <si>
    <t>J-572671</t>
  </si>
  <si>
    <t>J-529483</t>
  </si>
  <si>
    <t>J-549888</t>
  </si>
  <si>
    <t>J-576397</t>
  </si>
  <si>
    <t>J-517992</t>
  </si>
  <si>
    <t>J-564436</t>
  </si>
  <si>
    <t>J-589673</t>
  </si>
  <si>
    <t>J-544754</t>
  </si>
  <si>
    <t>40+5</t>
  </si>
  <si>
    <t>J-511308</t>
  </si>
  <si>
    <t>J-573115</t>
  </si>
  <si>
    <t>J-591141</t>
  </si>
  <si>
    <t>J-535014</t>
  </si>
  <si>
    <t>J-500023</t>
  </si>
  <si>
    <t>J-535865</t>
  </si>
  <si>
    <t>J-500059</t>
  </si>
  <si>
    <t>J-256358</t>
  </si>
  <si>
    <t>J-559827</t>
  </si>
  <si>
    <t>J-486116</t>
  </si>
  <si>
    <t>J-273852</t>
  </si>
  <si>
    <t>J-548586</t>
  </si>
  <si>
    <t>J-562381</t>
  </si>
  <si>
    <t>J-094020</t>
  </si>
  <si>
    <t>J-03500</t>
  </si>
  <si>
    <t>J-556820</t>
  </si>
  <si>
    <t>J-541362</t>
  </si>
  <si>
    <t>J-537087</t>
  </si>
  <si>
    <t>J-545452</t>
  </si>
  <si>
    <t>J-524277</t>
  </si>
  <si>
    <t>J-544738</t>
  </si>
  <si>
    <t>F-915813</t>
  </si>
  <si>
    <t>J-537224</t>
  </si>
  <si>
    <t>J-555864</t>
  </si>
  <si>
    <t>J-549053</t>
  </si>
  <si>
    <t>J-531630</t>
  </si>
  <si>
    <t>J-354317</t>
  </si>
  <si>
    <t>J-423323</t>
  </si>
  <si>
    <t>J-538663</t>
  </si>
  <si>
    <t>J-534256</t>
  </si>
  <si>
    <t>J-491203</t>
  </si>
  <si>
    <t>J-602299</t>
  </si>
  <si>
    <t>H-974421</t>
  </si>
  <si>
    <t>J-415165</t>
  </si>
  <si>
    <t>J-535165</t>
  </si>
  <si>
    <t>J-551279</t>
  </si>
  <si>
    <t>J-485620</t>
  </si>
  <si>
    <t>38+5</t>
  </si>
  <si>
    <t>J-524787</t>
  </si>
  <si>
    <t>J-135433</t>
  </si>
  <si>
    <t>Ovulation induction</t>
  </si>
  <si>
    <t>J-433669</t>
  </si>
  <si>
    <t>F-008024</t>
  </si>
  <si>
    <t>J-588645</t>
  </si>
  <si>
    <t>J-611635</t>
  </si>
  <si>
    <t>J-627258</t>
  </si>
  <si>
    <t>J-639961</t>
  </si>
  <si>
    <t>J-593103</t>
  </si>
  <si>
    <t>J-558719</t>
  </si>
  <si>
    <t>J-568884</t>
  </si>
  <si>
    <t>J-570488</t>
  </si>
  <si>
    <t>J-52022</t>
  </si>
  <si>
    <t>J-553217</t>
  </si>
  <si>
    <t>37 3</t>
  </si>
  <si>
    <t>38 1</t>
  </si>
  <si>
    <t>40 2</t>
  </si>
  <si>
    <t>42 3</t>
  </si>
  <si>
    <t>37 1</t>
  </si>
  <si>
    <t>37 6</t>
  </si>
  <si>
    <t>38 6</t>
  </si>
  <si>
    <t>40 6</t>
  </si>
  <si>
    <t>39 3</t>
  </si>
  <si>
    <t>39 6</t>
  </si>
  <si>
    <t>39 4</t>
  </si>
  <si>
    <t>39 5</t>
  </si>
  <si>
    <t>39 1</t>
  </si>
  <si>
    <t>37 4</t>
  </si>
  <si>
    <t>38 3</t>
  </si>
  <si>
    <t>40 4</t>
  </si>
  <si>
    <t>37 5</t>
  </si>
  <si>
    <t>40 1</t>
  </si>
  <si>
    <t>37 2</t>
  </si>
  <si>
    <t>38 2</t>
  </si>
  <si>
    <t>38 4</t>
  </si>
  <si>
    <t>40 3</t>
  </si>
  <si>
    <t>40 5</t>
  </si>
  <si>
    <t>38 5</t>
  </si>
  <si>
    <t>gestation_full_weeks</t>
  </si>
  <si>
    <t>gestation_extra_days</t>
  </si>
  <si>
    <t>gestation_total_days</t>
  </si>
  <si>
    <t>gestation_weeks_conv</t>
  </si>
  <si>
    <t>difference</t>
  </si>
  <si>
    <t>Row Labels</t>
  </si>
  <si>
    <t>Grand Total</t>
  </si>
  <si>
    <t>Treatment group</t>
  </si>
  <si>
    <t>treatment group</t>
  </si>
  <si>
    <t>Average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</si>
</sst>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SPREADSHEET_TSETEN(1).xlsx]Sheet1!PivotTable1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151519"/>
        <c:axId val="1077162079"/>
      </c:barChart>
      <c:catAx>
        <c:axId val="107715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62079"/>
        <c:crosses val="autoZero"/>
        <c:auto val="1"/>
        <c:lblAlgn val="ctr"/>
        <c:lblOffset val="100"/>
        <c:noMultiLvlLbl val="0"/>
      </c:catAx>
      <c:valAx>
        <c:axId val="10771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[Copy of SPREADSHEET_TSETEN(1).xlsx]Sheet1!PivotTable2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Sheet1!$E$5:$E$13</c:f>
              <c:multiLvlStrCache>
                <c:ptCount val="6"/>
                <c:lvl>
                  <c:pt idx="0">
                    <c:v>graduated </c:v>
                  </c:pt>
                  <c:pt idx="1">
                    <c:v>primary</c:v>
                  </c:pt>
                  <c:pt idx="2">
                    <c:v>secondary</c:v>
                  </c:pt>
                  <c:pt idx="3">
                    <c:v>graduated </c:v>
                  </c:pt>
                  <c:pt idx="4">
                    <c:v>primary</c:v>
                  </c:pt>
                  <c:pt idx="5">
                    <c:v>secondary</c:v>
                  </c:pt>
                </c:lvl>
                <c:lvl>
                  <c:pt idx="0">
                    <c:v>control group </c:v>
                  </c:pt>
                  <c:pt idx="3">
                    <c:v>treatment group</c:v>
                  </c:pt>
                </c:lvl>
              </c:multiLvlStrCache>
            </c:multiLvlStrRef>
          </c:cat>
          <c:val>
            <c:numRef>
              <c:f>Sheet1!$F$5:$F$13</c:f>
              <c:numCache>
                <c:formatCode>General</c:formatCode>
                <c:ptCount val="6"/>
                <c:pt idx="0">
                  <c:v>-0.5714285714285714</c:v>
                </c:pt>
                <c:pt idx="1">
                  <c:v>-1.2857142857142858</c:v>
                </c:pt>
                <c:pt idx="2">
                  <c:v>-1.1111111111111112</c:v>
                </c:pt>
                <c:pt idx="3">
                  <c:v>1.75</c:v>
                </c:pt>
                <c:pt idx="4">
                  <c:v>1.75</c:v>
                </c:pt>
                <c:pt idx="5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3-4D8C-83E3-D5500569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84574511"/>
        <c:axId val="691719759"/>
      </c:barChart>
      <c:catAx>
        <c:axId val="68457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19759"/>
        <c:crosses val="autoZero"/>
        <c:auto val="1"/>
        <c:lblAlgn val="ctr"/>
        <c:lblOffset val="100"/>
        <c:noMultiLvlLbl val="0"/>
      </c:catAx>
      <c:valAx>
        <c:axId val="69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7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64770</xdr:rowOff>
    </xdr:from>
    <xdr:to>
      <xdr:col>14</xdr:col>
      <xdr:colOff>342900</xdr:colOff>
      <xdr:row>18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3A402-B999-AC24-1221-63B8E6502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83820</xdr:rowOff>
    </xdr:from>
    <xdr:to>
      <xdr:col>20</xdr:col>
      <xdr:colOff>510540</xdr:colOff>
      <xdr:row>18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8E667-0554-A7E9-9825-14BE785C8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yashankar Iyer" refreshedDate="45416.757641319447" createdVersion="8" refreshedVersion="8" minRefreshableVersion="3" recordCount="106" xr:uid="{F1DE2F2B-AC4F-4BFF-B0EF-69D7BF8E7E81}">
  <cacheSource type="worksheet">
    <worksheetSource ref="A1:Q107" sheet="EXPT CODED DATA"/>
  </cacheSource>
  <cacheFields count="17">
    <cacheField name="sl no " numFmtId="0">
      <sharedItems containsSemiMixedTypes="0" containsString="0" containsNumber="1" containsInteger="1" minValue="1" maxValue="106"/>
    </cacheField>
    <cacheField name="UNIQUE ID " numFmtId="0">
      <sharedItems/>
    </cacheField>
    <cacheField name="group " numFmtId="0">
      <sharedItems containsSemiMixedTypes="0" containsString="0" containsNumber="1" containsInteger="1" minValue="1" maxValue="2" count="2">
        <n v="1"/>
        <n v="2"/>
      </sharedItems>
    </cacheField>
    <cacheField name="AGE" numFmtId="0">
      <sharedItems containsSemiMixedTypes="0" containsString="0" containsNumber="1" containsInteger="1" minValue="18" maxValue="32"/>
    </cacheField>
    <cacheField name="AOR" numFmtId="0">
      <sharedItems containsSemiMixedTypes="0" containsString="0" containsNumber="1" containsInteger="1" minValue="1" maxValue="2"/>
    </cacheField>
    <cacheField name="ED" numFmtId="0">
      <sharedItems containsSemiMixedTypes="0" containsString="0" containsNumber="1" containsInteger="1" minValue="1" maxValue="3"/>
    </cacheField>
    <cacheField name="OC" numFmtId="0">
      <sharedItems containsSemiMixedTypes="0" containsString="0" containsNumber="1" containsInteger="1" minValue="0" maxValue="1"/>
    </cacheField>
    <cacheField name="      TOF" numFmtId="0">
      <sharedItems containsSemiMixedTypes="0" containsString="0" containsNumber="1" containsInteger="1" minValue="1" maxValue="2"/>
    </cacheField>
    <cacheField name="      GW" numFmtId="0">
      <sharedItems containsMixedTypes="1" containsNumber="1" containsInteger="1" minValue="36" maxValue="41"/>
    </cacheField>
    <cacheField name="      UC" numFmtId="0">
      <sharedItems containsSemiMixedTypes="0" containsString="0" containsNumber="1" containsInteger="1" minValue="1" maxValue="3"/>
    </cacheField>
    <cacheField name="      EFW" numFmtId="0">
      <sharedItems containsMixedTypes="1" containsNumber="1" minValue="2" maxValue="4.2"/>
    </cacheField>
    <cacheField name="    NOAV" numFmtId="0">
      <sharedItems containsSemiMixedTypes="0" containsString="0" containsNumber="1" containsInteger="1" minValue="2" maxValue="25"/>
    </cacheField>
    <cacheField name="       MOC" numFmtId="0">
      <sharedItems containsSemiMixedTypes="0" containsString="0" containsNumber="1" containsInteger="1" minValue="1" maxValue="4"/>
    </cacheField>
    <cacheField name="TOL" numFmtId="0">
      <sharedItems containsSemiMixedTypes="0" containsString="0" containsNumber="1" containsInteger="1" minValue="1" maxValue="2"/>
    </cacheField>
    <cacheField name="OA" numFmtId="0">
      <sharedItems containsSemiMixedTypes="0" containsString="0" containsNumber="1" containsInteger="1" minValue="0" maxValue="1"/>
    </cacheField>
    <cacheField name="PRTPS" numFmtId="0">
      <sharedItems containsSemiMixedTypes="0" containsString="0" containsNumber="1" containsInteger="1" minValue="0" maxValue="10"/>
    </cacheField>
    <cacheField name="POTPS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yashankar Iyer" refreshedDate="45416.758643634261" createdVersion="8" refreshedVersion="8" minRefreshableVersion="3" recordCount="106" xr:uid="{4D46F2EC-4978-4DF0-9360-7AC1E5FF2C8D}">
  <cacheSource type="worksheet">
    <worksheetSource ref="A1:V107" sheet="EXPT RAW DATA "/>
  </cacheSource>
  <cacheFields count="22">
    <cacheField name="sl no " numFmtId="0">
      <sharedItems containsSemiMixedTypes="0" containsString="0" containsNumber="1" containsInteger="1" minValue="1" maxValue="106"/>
    </cacheField>
    <cacheField name="unique_id" numFmtId="0">
      <sharedItems/>
    </cacheField>
    <cacheField name="group " numFmtId="0">
      <sharedItems count="2">
        <s v="control group "/>
        <s v="massage group"/>
      </sharedItems>
    </cacheField>
    <cacheField name="age" numFmtId="0">
      <sharedItems containsSemiMixedTypes="0" containsString="0" containsNumber="1" containsInteger="1" minValue="18" maxValue="32"/>
    </cacheField>
    <cacheField name="area_of_residency" numFmtId="0">
      <sharedItems count="2">
        <s v="rural "/>
        <s v="urban"/>
      </sharedItems>
    </cacheField>
    <cacheField name="education" numFmtId="0">
      <sharedItems count="3">
        <s v="graduated "/>
        <s v="secondary"/>
        <s v="primary"/>
      </sharedItems>
    </cacheField>
    <cacheField name="occupation" numFmtId="0">
      <sharedItems count="2">
        <s v="housewife"/>
        <s v="working"/>
      </sharedItems>
    </cacheField>
    <cacheField name="type_of_family" numFmtId="0">
      <sharedItems count="2">
        <s v="joint "/>
        <s v="nuclear "/>
      </sharedItems>
    </cacheField>
    <cacheField name="gestational_week" numFmtId="0">
      <sharedItems containsMixedTypes="1" containsNumber="1" containsInteger="1" minValue="36" maxValue="41"/>
    </cacheField>
    <cacheField name="gestation_full_weeks" numFmtId="0">
      <sharedItems/>
    </cacheField>
    <cacheField name="gestation_extra_days" numFmtId="0">
      <sharedItems containsMixedTypes="1" containsNumber="1" containsInteger="1" minValue="0" maxValue="0"/>
    </cacheField>
    <cacheField name="gestation_weeks_conv" numFmtId="164">
      <sharedItems containsSemiMixedTypes="0" containsString="0" containsNumber="1" minValue="36" maxValue="42.428571428571431"/>
    </cacheField>
    <cacheField name="gestation_total_days" numFmtId="0">
      <sharedItems containsSemiMixedTypes="0" containsString="0" containsNumber="1" containsInteger="1" minValue="252" maxValue="297"/>
    </cacheField>
    <cacheField name="uterine_contraction" numFmtId="0">
      <sharedItems/>
    </cacheField>
    <cacheField name="expected_fetal_weight" numFmtId="0">
      <sharedItems containsSemiMixedTypes="0" containsString="0" containsNumber="1" minValue="2" maxValue="4.2"/>
    </cacheField>
    <cacheField name="no_of_antenatal_visit" numFmtId="0">
      <sharedItems containsSemiMixedTypes="0" containsString="0" containsNumber="1" containsInteger="1" minValue="2" maxValue="25"/>
    </cacheField>
    <cacheField name="method_of_conception" numFmtId="0">
      <sharedItems count="3">
        <s v="spontaneous"/>
        <s v="spontaneous "/>
        <s v="Ovulation induction"/>
      </sharedItems>
    </cacheField>
    <cacheField name="type_of_labor" numFmtId="0">
      <sharedItems count="2">
        <s v="spontaneous "/>
        <s v="induced "/>
      </sharedItems>
    </cacheField>
    <cacheField name="oxytocin_augmentation" numFmtId="0">
      <sharedItems count="2">
        <s v="absent"/>
        <s v="present "/>
      </sharedItems>
    </cacheField>
    <cacheField name="pre_test_pain_score" numFmtId="0">
      <sharedItems containsSemiMixedTypes="0" containsString="0" containsNumber="1" containsInteger="1" minValue="0" maxValue="10" count="11">
        <n v="2"/>
        <n v="7"/>
        <n v="4"/>
        <n v="9"/>
        <n v="5"/>
        <n v="8"/>
        <n v="6"/>
        <n v="0"/>
        <n v="3"/>
        <n v="10"/>
        <n v="1"/>
      </sharedItems>
    </cacheField>
    <cacheField name="post_test_pain_score" numFmtId="0">
      <sharedItems containsSemiMixedTypes="0" containsString="0" containsNumber="1" containsInteger="1" minValue="0" maxValue="10"/>
    </cacheField>
    <cacheField name="difference" numFmtId="0">
      <sharedItems containsSemiMixedTypes="0" containsString="0" containsNumber="1" containsInteger="1" minValue="-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s v="J-539188"/>
    <x v="0"/>
    <n v="24"/>
    <n v="2"/>
    <n v="3"/>
    <n v="0"/>
    <n v="2"/>
    <s v="37 +3days"/>
    <n v="1"/>
    <s v="2.4 kg"/>
    <n v="12"/>
    <n v="1"/>
    <n v="1"/>
    <n v="0"/>
    <n v="2"/>
    <n v="2"/>
  </r>
  <r>
    <n v="2"/>
    <s v="G-385556"/>
    <x v="0"/>
    <n v="30"/>
    <n v="1"/>
    <n v="2"/>
    <n v="0"/>
    <n v="2"/>
    <s v="38+1 day "/>
    <n v="2"/>
    <s v="3 kg"/>
    <n v="10"/>
    <n v="1"/>
    <n v="1"/>
    <n v="0"/>
    <n v="7"/>
    <n v="8"/>
  </r>
  <r>
    <n v="3"/>
    <s v="J-540069"/>
    <x v="1"/>
    <n v="28"/>
    <n v="1"/>
    <n v="3"/>
    <n v="1"/>
    <n v="2"/>
    <n v="38"/>
    <n v="1"/>
    <s v="2.9kg"/>
    <n v="12"/>
    <n v="1"/>
    <n v="2"/>
    <n v="1"/>
    <n v="4"/>
    <n v="3"/>
  </r>
  <r>
    <n v="4"/>
    <s v="J-576481"/>
    <x v="0"/>
    <n v="24"/>
    <n v="1"/>
    <n v="3"/>
    <n v="1"/>
    <n v="2"/>
    <s v="40+2"/>
    <n v="3"/>
    <s v="3.5kg"/>
    <n v="9"/>
    <n v="1"/>
    <n v="2"/>
    <n v="0"/>
    <n v="9"/>
    <n v="10"/>
  </r>
  <r>
    <n v="5"/>
    <s v="J-542034"/>
    <x v="1"/>
    <n v="23"/>
    <n v="1"/>
    <n v="3"/>
    <n v="1"/>
    <n v="2"/>
    <s v="42 +3"/>
    <n v="1"/>
    <s v="2.9kg"/>
    <n v="15"/>
    <n v="1"/>
    <n v="2"/>
    <n v="0"/>
    <n v="5"/>
    <n v="3"/>
  </r>
  <r>
    <n v="6"/>
    <s v="J-578785"/>
    <x v="0"/>
    <n v="26"/>
    <n v="2"/>
    <n v="3"/>
    <n v="1"/>
    <n v="1"/>
    <s v="38+1"/>
    <n v="3"/>
    <s v="2.8kg"/>
    <n v="7"/>
    <n v="1"/>
    <n v="1"/>
    <n v="0"/>
    <n v="8"/>
    <n v="8"/>
  </r>
  <r>
    <n v="7"/>
    <s v="J-475628"/>
    <x v="1"/>
    <n v="28"/>
    <n v="1"/>
    <n v="3"/>
    <n v="0"/>
    <n v="2"/>
    <s v="38+1"/>
    <n v="2"/>
    <n v="2.2999999999999998"/>
    <n v="6"/>
    <n v="1"/>
    <n v="2"/>
    <n v="0"/>
    <n v="8"/>
    <n v="2"/>
  </r>
  <r>
    <n v="8"/>
    <s v="J-539951"/>
    <x v="1"/>
    <n v="20"/>
    <n v="1"/>
    <n v="3"/>
    <n v="0"/>
    <n v="2"/>
    <s v="37+1"/>
    <n v="1"/>
    <n v="2.4"/>
    <n v="10"/>
    <n v="1"/>
    <n v="1"/>
    <n v="0"/>
    <n v="5"/>
    <n v="3"/>
  </r>
  <r>
    <n v="9"/>
    <s v="J-516114"/>
    <x v="0"/>
    <n v="19"/>
    <n v="1"/>
    <n v="1"/>
    <n v="0"/>
    <n v="2"/>
    <s v="37+6"/>
    <n v="3"/>
    <n v="3.3"/>
    <n v="13"/>
    <n v="1"/>
    <n v="2"/>
    <n v="0"/>
    <n v="8"/>
    <n v="9"/>
  </r>
  <r>
    <n v="10"/>
    <s v="J-571200"/>
    <x v="1"/>
    <n v="24"/>
    <n v="2"/>
    <n v="2"/>
    <n v="1"/>
    <n v="2"/>
    <s v="38+6"/>
    <n v="1"/>
    <n v="2.09"/>
    <n v="13"/>
    <n v="1"/>
    <n v="1"/>
    <n v="0"/>
    <n v="5"/>
    <n v="2"/>
  </r>
  <r>
    <n v="11"/>
    <s v="J-578236"/>
    <x v="0"/>
    <n v="29"/>
    <n v="2"/>
    <n v="2"/>
    <n v="1"/>
    <n v="2"/>
    <s v="40+6"/>
    <n v="1"/>
    <n v="2.8"/>
    <n v="10"/>
    <n v="1"/>
    <n v="1"/>
    <n v="1"/>
    <n v="4"/>
    <n v="5"/>
  </r>
  <r>
    <n v="12"/>
    <s v="H-978137"/>
    <x v="1"/>
    <n v="28"/>
    <n v="1"/>
    <n v="3"/>
    <n v="1"/>
    <n v="2"/>
    <s v="39+3"/>
    <n v="1"/>
    <n v="3.4"/>
    <n v="12"/>
    <n v="1"/>
    <n v="1"/>
    <n v="0"/>
    <n v="6"/>
    <n v="4"/>
  </r>
  <r>
    <n v="13"/>
    <s v="J-579781"/>
    <x v="0"/>
    <n v="24"/>
    <n v="1"/>
    <n v="3"/>
    <n v="1"/>
    <n v="2"/>
    <n v="37"/>
    <n v="3"/>
    <n v="2.4"/>
    <n v="8"/>
    <n v="1"/>
    <n v="1"/>
    <n v="0"/>
    <n v="9"/>
    <n v="9"/>
  </r>
  <r>
    <n v="14"/>
    <s v="J-556676"/>
    <x v="0"/>
    <n v="30"/>
    <n v="2"/>
    <n v="3"/>
    <n v="0"/>
    <n v="1"/>
    <s v="39+6"/>
    <n v="2"/>
    <n v="2.7"/>
    <n v="9"/>
    <n v="1"/>
    <n v="1"/>
    <n v="1"/>
    <n v="7"/>
    <n v="7"/>
  </r>
  <r>
    <n v="15"/>
    <s v="J-578154"/>
    <x v="1"/>
    <n v="30"/>
    <n v="1"/>
    <n v="2"/>
    <n v="1"/>
    <n v="2"/>
    <n v="36"/>
    <n v="2"/>
    <n v="2.1"/>
    <n v="18"/>
    <n v="1"/>
    <n v="1"/>
    <n v="0"/>
    <n v="8"/>
    <n v="5"/>
  </r>
  <r>
    <n v="16"/>
    <s v="J-557772"/>
    <x v="1"/>
    <n v="28"/>
    <n v="2"/>
    <n v="1"/>
    <n v="0"/>
    <n v="2"/>
    <s v="39+4"/>
    <n v="2"/>
    <n v="2.7"/>
    <n v="9"/>
    <n v="1"/>
    <n v="1"/>
    <n v="0"/>
    <n v="8"/>
    <n v="7"/>
  </r>
  <r>
    <n v="17"/>
    <s v="J-562523"/>
    <x v="1"/>
    <n v="25"/>
    <n v="2"/>
    <n v="3"/>
    <n v="0"/>
    <n v="1"/>
    <n v="40"/>
    <n v="1"/>
    <n v="3.5"/>
    <n v="15"/>
    <n v="1"/>
    <n v="1"/>
    <n v="0"/>
    <n v="5"/>
    <n v="1"/>
  </r>
  <r>
    <n v="18"/>
    <s v="J-567392"/>
    <x v="1"/>
    <n v="29"/>
    <n v="2"/>
    <n v="2"/>
    <n v="1"/>
    <n v="2"/>
    <n v="40"/>
    <n v="2"/>
    <n v="2.7"/>
    <n v="10"/>
    <n v="1"/>
    <n v="1"/>
    <n v="0"/>
    <n v="9"/>
    <n v="9"/>
  </r>
  <r>
    <n v="19"/>
    <s v="H-564595"/>
    <x v="0"/>
    <n v="27"/>
    <n v="2"/>
    <n v="3"/>
    <n v="0"/>
    <n v="2"/>
    <s v="40+2"/>
    <n v="2"/>
    <n v="2.9"/>
    <n v="13"/>
    <n v="1"/>
    <n v="1"/>
    <n v="0"/>
    <n v="8"/>
    <n v="5"/>
  </r>
  <r>
    <n v="20"/>
    <s v="J-530781"/>
    <x v="0"/>
    <n v="25"/>
    <n v="1"/>
    <n v="3"/>
    <n v="0"/>
    <n v="2"/>
    <s v="39+5"/>
    <n v="1"/>
    <n v="3"/>
    <n v="11"/>
    <n v="1"/>
    <n v="2"/>
    <n v="0"/>
    <n v="0"/>
    <n v="0"/>
  </r>
  <r>
    <n v="21"/>
    <s v="J-520691"/>
    <x v="0"/>
    <n v="21"/>
    <n v="2"/>
    <n v="2"/>
    <n v="0"/>
    <n v="2"/>
    <s v="37+1"/>
    <n v="1"/>
    <n v="2.8"/>
    <n v="20"/>
    <n v="1"/>
    <n v="2"/>
    <n v="0"/>
    <n v="5"/>
    <n v="7"/>
  </r>
  <r>
    <n v="22"/>
    <s v="J-515191"/>
    <x v="1"/>
    <n v="26"/>
    <n v="2"/>
    <n v="2"/>
    <n v="0"/>
    <n v="2"/>
    <s v="39+4"/>
    <n v="2"/>
    <n v="2.6"/>
    <n v="12"/>
    <n v="1"/>
    <n v="1"/>
    <n v="1"/>
    <n v="3"/>
    <n v="9"/>
  </r>
  <r>
    <n v="23"/>
    <s v="J-505189"/>
    <x v="1"/>
    <n v="30"/>
    <n v="1"/>
    <n v="1"/>
    <n v="1"/>
    <n v="2"/>
    <s v="39+4"/>
    <n v="1"/>
    <n v="3.4"/>
    <n v="12"/>
    <n v="1"/>
    <n v="1"/>
    <n v="0"/>
    <n v="4"/>
    <n v="1"/>
  </r>
  <r>
    <n v="24"/>
    <s v="J-581694"/>
    <x v="0"/>
    <n v="21"/>
    <n v="2"/>
    <n v="1"/>
    <n v="0"/>
    <n v="2"/>
    <n v="38"/>
    <n v="2"/>
    <n v="2.6"/>
    <n v="10"/>
    <n v="1"/>
    <n v="1"/>
    <n v="0"/>
    <n v="6"/>
    <n v="7"/>
  </r>
  <r>
    <n v="25"/>
    <s v="J-539167"/>
    <x v="1"/>
    <n v="24"/>
    <n v="1"/>
    <n v="3"/>
    <n v="0"/>
    <n v="2"/>
    <s v="39+1"/>
    <n v="2"/>
    <n v="2.8"/>
    <n v="6"/>
    <n v="1"/>
    <n v="1"/>
    <n v="0"/>
    <n v="8"/>
    <n v="3"/>
  </r>
  <r>
    <n v="26"/>
    <s v="J-578966"/>
    <x v="0"/>
    <n v="28"/>
    <n v="1"/>
    <n v="3"/>
    <n v="1"/>
    <n v="2"/>
    <s v="37+4"/>
    <n v="1"/>
    <n v="2.2000000000000002"/>
    <n v="10"/>
    <n v="1"/>
    <n v="1"/>
    <n v="0"/>
    <n v="3"/>
    <n v="3"/>
  </r>
  <r>
    <n v="27"/>
    <s v="J-519191"/>
    <x v="0"/>
    <n v="29"/>
    <n v="2"/>
    <n v="3"/>
    <n v="0"/>
    <n v="2"/>
    <s v="38+3"/>
    <n v="1"/>
    <n v="3"/>
    <n v="14"/>
    <n v="1"/>
    <n v="1"/>
    <n v="0"/>
    <n v="5"/>
    <n v="5"/>
  </r>
  <r>
    <n v="28"/>
    <s v="J-563820"/>
    <x v="1"/>
    <n v="20"/>
    <n v="1"/>
    <n v="2"/>
    <n v="0"/>
    <n v="2"/>
    <s v="40+4"/>
    <n v="1"/>
    <n v="2.4"/>
    <n v="16"/>
    <n v="1"/>
    <n v="1"/>
    <n v="0"/>
    <n v="7"/>
    <n v="6"/>
  </r>
  <r>
    <n v="29"/>
    <s v="J-539102"/>
    <x v="1"/>
    <n v="28"/>
    <n v="1"/>
    <n v="3"/>
    <n v="0"/>
    <n v="2"/>
    <s v="37+5"/>
    <n v="2"/>
    <n v="2.1"/>
    <n v="9"/>
    <n v="1"/>
    <n v="1"/>
    <n v="1"/>
    <n v="4"/>
    <n v="3"/>
  </r>
  <r>
    <n v="30"/>
    <s v="J-456519"/>
    <x v="0"/>
    <n v="24"/>
    <n v="2"/>
    <n v="3"/>
    <n v="0"/>
    <n v="1"/>
    <s v="38+3"/>
    <n v="1"/>
    <n v="2.8"/>
    <n v="18"/>
    <n v="1"/>
    <n v="1"/>
    <n v="0"/>
    <n v="8"/>
    <n v="8"/>
  </r>
  <r>
    <n v="31"/>
    <s v="H-084034"/>
    <x v="1"/>
    <n v="28"/>
    <n v="2"/>
    <n v="3"/>
    <n v="0"/>
    <n v="1"/>
    <s v="39+3"/>
    <n v="1"/>
    <n v="3.4"/>
    <n v="9"/>
    <n v="1"/>
    <n v="1"/>
    <n v="0"/>
    <n v="4"/>
    <n v="3"/>
  </r>
  <r>
    <n v="32"/>
    <s v="J-575421"/>
    <x v="0"/>
    <n v="25"/>
    <n v="2"/>
    <n v="1"/>
    <n v="0"/>
    <n v="2"/>
    <n v="38"/>
    <n v="1"/>
    <n v="2.4"/>
    <n v="2"/>
    <n v="1"/>
    <n v="2"/>
    <n v="0"/>
    <n v="5"/>
    <n v="7"/>
  </r>
  <r>
    <n v="33"/>
    <s v="J-314952"/>
    <x v="1"/>
    <n v="28"/>
    <n v="2"/>
    <n v="3"/>
    <n v="0"/>
    <n v="2"/>
    <s v="40+1"/>
    <n v="1"/>
    <n v="2.8"/>
    <n v="10"/>
    <n v="1"/>
    <n v="2"/>
    <n v="0"/>
    <n v="3"/>
    <n v="2"/>
  </r>
  <r>
    <n v="34"/>
    <s v="J-553519"/>
    <x v="1"/>
    <n v="25"/>
    <n v="2"/>
    <n v="2"/>
    <n v="0"/>
    <n v="2"/>
    <s v="38+3"/>
    <n v="2"/>
    <n v="2.6"/>
    <n v="15"/>
    <n v="1"/>
    <n v="2"/>
    <n v="0"/>
    <n v="5"/>
    <n v="4"/>
  </r>
  <r>
    <n v="35"/>
    <s v="J-515041"/>
    <x v="0"/>
    <n v="26"/>
    <n v="2"/>
    <n v="3"/>
    <n v="0"/>
    <n v="2"/>
    <s v="37+4"/>
    <n v="1"/>
    <n v="2.6"/>
    <n v="12"/>
    <n v="1"/>
    <n v="2"/>
    <n v="0"/>
    <n v="5"/>
    <n v="5"/>
  </r>
  <r>
    <n v="36"/>
    <s v="J-533029"/>
    <x v="1"/>
    <n v="29"/>
    <n v="2"/>
    <n v="3"/>
    <n v="1"/>
    <n v="2"/>
    <s v="37+2"/>
    <n v="3"/>
    <n v="2.2999999999999998"/>
    <n v="15"/>
    <n v="1"/>
    <n v="2"/>
    <n v="1"/>
    <n v="10"/>
    <n v="10"/>
  </r>
  <r>
    <n v="37"/>
    <s v="J-527378"/>
    <x v="0"/>
    <n v="26"/>
    <n v="2"/>
    <n v="2"/>
    <n v="0"/>
    <n v="1"/>
    <s v="39+1"/>
    <n v="1"/>
    <n v="3"/>
    <n v="15"/>
    <n v="1"/>
    <n v="1"/>
    <n v="0"/>
    <n v="6"/>
    <n v="8"/>
  </r>
  <r>
    <n v="38"/>
    <s v="J-578681"/>
    <x v="0"/>
    <n v="26"/>
    <n v="2"/>
    <n v="2"/>
    <n v="1"/>
    <n v="2"/>
    <s v="37+6"/>
    <n v="1"/>
    <n v="2.4"/>
    <n v="12"/>
    <n v="1"/>
    <n v="2"/>
    <n v="1"/>
    <n v="5"/>
    <n v="4"/>
  </r>
  <r>
    <n v="39"/>
    <s v="J-532392"/>
    <x v="1"/>
    <n v="30"/>
    <n v="2"/>
    <n v="2"/>
    <n v="1"/>
    <n v="2"/>
    <s v="39+1"/>
    <n v="3"/>
    <n v="2.9"/>
    <n v="10"/>
    <n v="1"/>
    <n v="1"/>
    <n v="0"/>
    <n v="10"/>
    <n v="9"/>
  </r>
  <r>
    <n v="40"/>
    <s v="J-504029"/>
    <x v="0"/>
    <n v="27"/>
    <n v="2"/>
    <n v="3"/>
    <n v="0"/>
    <n v="2"/>
    <s v="37+2"/>
    <n v="2"/>
    <n v="2.5"/>
    <n v="12"/>
    <n v="1"/>
    <n v="2"/>
    <n v="0"/>
    <n v="5"/>
    <n v="6"/>
  </r>
  <r>
    <n v="41"/>
    <s v="J-582818"/>
    <x v="0"/>
    <n v="24"/>
    <n v="2"/>
    <n v="2"/>
    <n v="0"/>
    <n v="2"/>
    <s v="37+4"/>
    <n v="1"/>
    <n v="2"/>
    <n v="12"/>
    <n v="1"/>
    <n v="2"/>
    <n v="1"/>
    <n v="7"/>
    <n v="7"/>
  </r>
  <r>
    <n v="42"/>
    <s v="J-555791"/>
    <x v="0"/>
    <n v="23"/>
    <n v="2"/>
    <n v="2"/>
    <n v="0"/>
    <n v="2"/>
    <s v="38+2"/>
    <n v="1"/>
    <n v="3"/>
    <n v="10"/>
    <n v="1"/>
    <n v="1"/>
    <n v="0"/>
    <n v="7"/>
    <n v="8"/>
  </r>
  <r>
    <n v="43"/>
    <s v="J-561037"/>
    <x v="1"/>
    <n v="32"/>
    <n v="2"/>
    <n v="3"/>
    <n v="0"/>
    <n v="1"/>
    <s v="38+4"/>
    <n v="1"/>
    <n v="2.5"/>
    <n v="20"/>
    <n v="1"/>
    <n v="1"/>
    <n v="0"/>
    <n v="2"/>
    <n v="1"/>
  </r>
  <r>
    <n v="44"/>
    <s v="J-292004"/>
    <x v="1"/>
    <n v="24"/>
    <n v="1"/>
    <n v="2"/>
    <n v="1"/>
    <n v="2"/>
    <s v="40+3"/>
    <n v="2"/>
    <n v="2.5"/>
    <n v="15"/>
    <n v="1"/>
    <n v="1"/>
    <n v="0"/>
    <n v="7"/>
    <n v="5"/>
  </r>
  <r>
    <n v="45"/>
    <s v="J-571758"/>
    <x v="0"/>
    <n v="25"/>
    <n v="2"/>
    <n v="2"/>
    <n v="0"/>
    <n v="2"/>
    <s v="38+3"/>
    <n v="2"/>
    <n v="3.3"/>
    <n v="20"/>
    <n v="1"/>
    <n v="1"/>
    <n v="0"/>
    <n v="7"/>
    <n v="9"/>
  </r>
  <r>
    <n v="46"/>
    <s v="J-536582"/>
    <x v="1"/>
    <n v="27"/>
    <n v="2"/>
    <n v="3"/>
    <n v="0"/>
    <n v="1"/>
    <s v="40+1"/>
    <n v="2"/>
    <n v="3"/>
    <n v="10"/>
    <n v="1"/>
    <n v="2"/>
    <n v="1"/>
    <n v="8"/>
    <n v="3"/>
  </r>
  <r>
    <n v="47"/>
    <s v="J-487015"/>
    <x v="1"/>
    <n v="24"/>
    <n v="1"/>
    <n v="2"/>
    <n v="0"/>
    <n v="1"/>
    <s v="39+1"/>
    <n v="1"/>
    <n v="2.8"/>
    <n v="8"/>
    <n v="1"/>
    <n v="2"/>
    <n v="1"/>
    <n v="8"/>
    <n v="8"/>
  </r>
  <r>
    <n v="48"/>
    <s v="J-572671"/>
    <x v="1"/>
    <n v="26"/>
    <n v="2"/>
    <n v="3"/>
    <n v="0"/>
    <n v="1"/>
    <s v="38+4"/>
    <n v="2"/>
    <n v="2.1"/>
    <n v="20"/>
    <n v="1"/>
    <n v="2"/>
    <n v="0"/>
    <n v="8"/>
    <n v="7"/>
  </r>
  <r>
    <n v="49"/>
    <s v="J-529483"/>
    <x v="0"/>
    <n v="21"/>
    <n v="2"/>
    <n v="2"/>
    <n v="0"/>
    <n v="2"/>
    <s v="38+4"/>
    <n v="1"/>
    <n v="2.1"/>
    <n v="8"/>
    <n v="1"/>
    <n v="2"/>
    <n v="0"/>
    <n v="5"/>
    <n v="7"/>
  </r>
  <r>
    <n v="50"/>
    <s v="J-549888"/>
    <x v="0"/>
    <n v="21"/>
    <n v="1"/>
    <n v="3"/>
    <n v="0"/>
    <n v="2"/>
    <n v="38"/>
    <n v="1"/>
    <n v="2.4"/>
    <n v="12"/>
    <n v="1"/>
    <n v="2"/>
    <n v="0"/>
    <n v="7"/>
    <n v="8"/>
  </r>
  <r>
    <n v="51"/>
    <s v="J-576397"/>
    <x v="0"/>
    <n v="18"/>
    <n v="2"/>
    <n v="2"/>
    <n v="0"/>
    <n v="2"/>
    <s v="40+1"/>
    <n v="2"/>
    <n v="2.7"/>
    <n v="15"/>
    <n v="1"/>
    <n v="1"/>
    <n v="1"/>
    <n v="6"/>
    <n v="7"/>
  </r>
  <r>
    <n v="52"/>
    <s v="J-517992"/>
    <x v="1"/>
    <n v="26"/>
    <n v="2"/>
    <n v="3"/>
    <n v="0"/>
    <n v="2"/>
    <s v="39+4"/>
    <n v="3"/>
    <n v="3.6"/>
    <n v="17"/>
    <n v="1"/>
    <n v="2"/>
    <n v="1"/>
    <n v="7"/>
    <n v="6"/>
  </r>
  <r>
    <n v="53"/>
    <s v="J-564436"/>
    <x v="0"/>
    <n v="19"/>
    <n v="2"/>
    <n v="2"/>
    <n v="0"/>
    <n v="2"/>
    <s v="40+2"/>
    <n v="2"/>
    <n v="3"/>
    <n v="17"/>
    <n v="1"/>
    <n v="2"/>
    <n v="0"/>
    <n v="5"/>
    <n v="6"/>
  </r>
  <r>
    <n v="54"/>
    <s v="J-589673"/>
    <x v="1"/>
    <n v="21"/>
    <n v="2"/>
    <n v="3"/>
    <n v="0"/>
    <n v="2"/>
    <s v="38+3"/>
    <n v="1"/>
    <n v="2.4"/>
    <n v="15"/>
    <n v="1"/>
    <n v="1"/>
    <n v="0"/>
    <n v="3"/>
    <n v="3"/>
  </r>
  <r>
    <n v="55"/>
    <s v="J-544754"/>
    <x v="0"/>
    <n v="29"/>
    <n v="2"/>
    <n v="3"/>
    <n v="1"/>
    <n v="2"/>
    <s v="40+5"/>
    <n v="3"/>
    <n v="3.1"/>
    <n v="14"/>
    <n v="1"/>
    <n v="1"/>
    <n v="0"/>
    <n v="9"/>
    <n v="10"/>
  </r>
  <r>
    <n v="56"/>
    <s v="J-511308"/>
    <x v="1"/>
    <n v="21"/>
    <n v="2"/>
    <n v="2"/>
    <n v="0"/>
    <n v="2"/>
    <s v="38+2"/>
    <n v="2"/>
    <n v="2.9"/>
    <n v="20"/>
    <n v="1"/>
    <n v="1"/>
    <n v="0"/>
    <n v="6"/>
    <n v="5"/>
  </r>
  <r>
    <n v="57"/>
    <s v="J-573115"/>
    <x v="0"/>
    <n v="20"/>
    <n v="2"/>
    <n v="1"/>
    <n v="0"/>
    <n v="2"/>
    <s v="39+1"/>
    <n v="2"/>
    <n v="2.8"/>
    <n v="6"/>
    <n v="1"/>
    <n v="1"/>
    <n v="0"/>
    <n v="5"/>
    <n v="6"/>
  </r>
  <r>
    <n v="58"/>
    <s v="J-591141"/>
    <x v="1"/>
    <n v="23"/>
    <n v="2"/>
    <n v="3"/>
    <n v="0"/>
    <n v="2"/>
    <n v="38"/>
    <n v="3"/>
    <n v="2.5"/>
    <n v="12"/>
    <n v="1"/>
    <n v="1"/>
    <n v="1"/>
    <n v="9"/>
    <n v="9"/>
  </r>
  <r>
    <n v="59"/>
    <s v="J-535014"/>
    <x v="0"/>
    <n v="28"/>
    <n v="1"/>
    <n v="3"/>
    <n v="1"/>
    <n v="1"/>
    <s v="39+4"/>
    <n v="2"/>
    <n v="3.1"/>
    <n v="12"/>
    <n v="1"/>
    <n v="2"/>
    <n v="1"/>
    <n v="5"/>
    <n v="7"/>
  </r>
  <r>
    <n v="60"/>
    <s v="J-500023"/>
    <x v="1"/>
    <n v="23"/>
    <n v="1"/>
    <n v="3"/>
    <n v="1"/>
    <n v="2"/>
    <s v="39+4"/>
    <n v="3"/>
    <n v="3.2"/>
    <n v="10"/>
    <n v="1"/>
    <n v="2"/>
    <n v="1"/>
    <n v="8"/>
    <n v="3"/>
  </r>
  <r>
    <n v="61"/>
    <s v="J-535865"/>
    <x v="1"/>
    <n v="27"/>
    <n v="2"/>
    <n v="3"/>
    <n v="0"/>
    <n v="2"/>
    <n v="38"/>
    <n v="3"/>
    <n v="3.3"/>
    <n v="11"/>
    <n v="1"/>
    <n v="2"/>
    <n v="0"/>
    <n v="8"/>
    <n v="7"/>
  </r>
  <r>
    <n v="62"/>
    <s v="J-500059"/>
    <x v="0"/>
    <n v="27"/>
    <n v="1"/>
    <n v="3"/>
    <n v="0"/>
    <n v="1"/>
    <s v="39+1"/>
    <n v="2"/>
    <n v="2.2999999999999998"/>
    <n v="12"/>
    <n v="1"/>
    <n v="2"/>
    <n v="0"/>
    <n v="5"/>
    <n v="6"/>
  </r>
  <r>
    <n v="63"/>
    <s v="J-256358"/>
    <x v="0"/>
    <n v="30"/>
    <n v="1"/>
    <n v="1"/>
    <n v="0"/>
    <n v="1"/>
    <s v="37+5"/>
    <n v="2"/>
    <n v="2.8"/>
    <n v="15"/>
    <n v="1"/>
    <n v="2"/>
    <n v="0"/>
    <n v="6"/>
    <n v="8"/>
  </r>
  <r>
    <n v="64"/>
    <s v="J-559827"/>
    <x v="0"/>
    <n v="19"/>
    <n v="2"/>
    <n v="3"/>
    <n v="0"/>
    <n v="1"/>
    <s v="40+1"/>
    <n v="1"/>
    <n v="2.8"/>
    <n v="13"/>
    <n v="1"/>
    <n v="2"/>
    <n v="0"/>
    <n v="3"/>
    <n v="4"/>
  </r>
  <r>
    <n v="65"/>
    <s v="J-486116"/>
    <x v="0"/>
    <n v="28"/>
    <n v="1"/>
    <n v="3"/>
    <n v="1"/>
    <n v="2"/>
    <s v="40+1"/>
    <n v="2"/>
    <n v="4.2"/>
    <n v="7"/>
    <n v="1"/>
    <n v="2"/>
    <n v="1"/>
    <n v="5"/>
    <n v="5"/>
  </r>
  <r>
    <n v="66"/>
    <s v="J-273852"/>
    <x v="1"/>
    <n v="30"/>
    <n v="1"/>
    <n v="3"/>
    <n v="1"/>
    <n v="2"/>
    <s v="39+5"/>
    <n v="2"/>
    <n v="3.1"/>
    <n v="20"/>
    <n v="1"/>
    <n v="2"/>
    <n v="1"/>
    <n v="6"/>
    <n v="4"/>
  </r>
  <r>
    <n v="67"/>
    <s v="J-548586"/>
    <x v="1"/>
    <n v="23"/>
    <n v="2"/>
    <n v="2"/>
    <n v="0"/>
    <n v="1"/>
    <s v="40+1"/>
    <n v="2"/>
    <n v="3.2"/>
    <n v="9"/>
    <n v="1"/>
    <n v="2"/>
    <n v="0"/>
    <n v="6"/>
    <n v="5"/>
  </r>
  <r>
    <n v="68"/>
    <s v="J-562381"/>
    <x v="1"/>
    <n v="25"/>
    <n v="2"/>
    <n v="1"/>
    <n v="0"/>
    <n v="1"/>
    <s v="40+5"/>
    <n v="3"/>
    <n v="3"/>
    <n v="12"/>
    <n v="1"/>
    <n v="2"/>
    <n v="1"/>
    <n v="6"/>
    <n v="4"/>
  </r>
  <r>
    <n v="69"/>
    <s v="J-094020"/>
    <x v="1"/>
    <n v="27"/>
    <n v="1"/>
    <n v="2"/>
    <n v="0"/>
    <n v="2"/>
    <n v="40"/>
    <n v="3"/>
    <n v="2.1"/>
    <n v="10"/>
    <n v="1"/>
    <n v="1"/>
    <n v="0"/>
    <n v="10"/>
    <n v="10"/>
  </r>
  <r>
    <n v="70"/>
    <s v="J-03500"/>
    <x v="0"/>
    <n v="25"/>
    <n v="1"/>
    <n v="3"/>
    <n v="1"/>
    <n v="2"/>
    <s v="38+1"/>
    <n v="2"/>
    <n v="3"/>
    <n v="4"/>
    <n v="1"/>
    <n v="2"/>
    <n v="0"/>
    <n v="3"/>
    <n v="4"/>
  </r>
  <r>
    <n v="71"/>
    <s v="J-556820"/>
    <x v="1"/>
    <n v="22"/>
    <n v="1"/>
    <n v="3"/>
    <n v="0"/>
    <n v="2"/>
    <n v="39"/>
    <n v="1"/>
    <n v="2.7"/>
    <n v="17"/>
    <n v="1"/>
    <n v="2"/>
    <n v="1"/>
    <n v="6"/>
    <n v="6"/>
  </r>
  <r>
    <n v="72"/>
    <s v="J-541362"/>
    <x v="0"/>
    <n v="23"/>
    <n v="2"/>
    <n v="2"/>
    <n v="0"/>
    <n v="2"/>
    <n v="37"/>
    <n v="2"/>
    <n v="2.4"/>
    <n v="10"/>
    <n v="1"/>
    <n v="2"/>
    <n v="0"/>
    <n v="3"/>
    <n v="5"/>
  </r>
  <r>
    <n v="73"/>
    <s v="J-537087"/>
    <x v="1"/>
    <n v="23"/>
    <n v="2"/>
    <n v="2"/>
    <n v="0"/>
    <n v="2"/>
    <s v="38+2"/>
    <n v="2"/>
    <n v="3"/>
    <n v="12"/>
    <n v="1"/>
    <n v="2"/>
    <n v="1"/>
    <n v="6"/>
    <n v="5"/>
  </r>
  <r>
    <n v="74"/>
    <s v="J-545452"/>
    <x v="0"/>
    <n v="22"/>
    <n v="1"/>
    <n v="3"/>
    <n v="0"/>
    <n v="2"/>
    <s v="40+1"/>
    <n v="2"/>
    <n v="2.8"/>
    <n v="15"/>
    <n v="1"/>
    <n v="1"/>
    <n v="1"/>
    <n v="8"/>
    <n v="9"/>
  </r>
  <r>
    <n v="75"/>
    <s v="J-524277"/>
    <x v="1"/>
    <n v="27"/>
    <n v="1"/>
    <n v="3"/>
    <n v="0"/>
    <n v="1"/>
    <s v="38+6"/>
    <n v="2"/>
    <n v="2.8"/>
    <n v="8"/>
    <n v="1"/>
    <n v="2"/>
    <n v="0"/>
    <n v="1"/>
    <n v="1"/>
  </r>
  <r>
    <n v="76"/>
    <s v="J-544738"/>
    <x v="1"/>
    <n v="20"/>
    <n v="2"/>
    <n v="3"/>
    <n v="0"/>
    <n v="2"/>
    <s v="39+5"/>
    <n v="1"/>
    <n v="3.8"/>
    <n v="18"/>
    <n v="1"/>
    <n v="2"/>
    <n v="0"/>
    <n v="5"/>
    <n v="4"/>
  </r>
  <r>
    <n v="77"/>
    <s v="F-915813"/>
    <x v="0"/>
    <n v="30"/>
    <n v="2"/>
    <n v="1"/>
    <n v="1"/>
    <n v="2"/>
    <s v="40+2"/>
    <n v="2"/>
    <n v="3"/>
    <n v="10"/>
    <n v="1"/>
    <n v="2"/>
    <n v="1"/>
    <n v="6"/>
    <n v="8"/>
  </r>
  <r>
    <n v="78"/>
    <s v="J-537224"/>
    <x v="0"/>
    <n v="25"/>
    <n v="2"/>
    <n v="3"/>
    <n v="1"/>
    <n v="2"/>
    <n v="41"/>
    <n v="1"/>
    <n v="3.1"/>
    <n v="12"/>
    <n v="1"/>
    <n v="2"/>
    <n v="0"/>
    <n v="8"/>
    <n v="9"/>
  </r>
  <r>
    <n v="79"/>
    <s v="J-555864"/>
    <x v="0"/>
    <n v="27"/>
    <n v="2"/>
    <n v="3"/>
    <n v="0"/>
    <n v="2"/>
    <s v="37+5"/>
    <n v="1"/>
    <n v="2.4"/>
    <n v="10"/>
    <n v="1"/>
    <n v="2"/>
    <n v="1"/>
    <n v="5"/>
    <n v="5"/>
  </r>
  <r>
    <n v="80"/>
    <s v="J-549053"/>
    <x v="1"/>
    <n v="21"/>
    <n v="1"/>
    <n v="3"/>
    <n v="1"/>
    <n v="2"/>
    <s v="37+6"/>
    <n v="2"/>
    <n v="3.5"/>
    <n v="15"/>
    <n v="1"/>
    <n v="2"/>
    <n v="1"/>
    <n v="10"/>
    <n v="9"/>
  </r>
  <r>
    <n v="81"/>
    <s v="J-531630"/>
    <x v="0"/>
    <n v="20"/>
    <n v="2"/>
    <n v="3"/>
    <n v="0"/>
    <n v="2"/>
    <s v="38+1"/>
    <n v="1"/>
    <n v="3"/>
    <n v="11"/>
    <n v="1"/>
    <n v="2"/>
    <n v="1"/>
    <n v="4"/>
    <n v="5"/>
  </r>
  <r>
    <n v="82"/>
    <s v="J-354317"/>
    <x v="0"/>
    <n v="20"/>
    <n v="2"/>
    <n v="2"/>
    <n v="0"/>
    <n v="1"/>
    <s v="39+5"/>
    <n v="2"/>
    <n v="3"/>
    <n v="10"/>
    <n v="1"/>
    <n v="1"/>
    <n v="1"/>
    <n v="5"/>
    <n v="6"/>
  </r>
  <r>
    <n v="83"/>
    <s v="J-423323"/>
    <x v="1"/>
    <n v="22"/>
    <n v="2"/>
    <n v="3"/>
    <n v="0"/>
    <n v="1"/>
    <s v="37+5"/>
    <n v="1"/>
    <n v="2"/>
    <n v="10"/>
    <n v="1"/>
    <n v="2"/>
    <n v="1"/>
    <n v="5"/>
    <n v="3"/>
  </r>
  <r>
    <n v="84"/>
    <s v="J-538663"/>
    <x v="1"/>
    <n v="23"/>
    <n v="2"/>
    <n v="1"/>
    <n v="0"/>
    <n v="2"/>
    <s v="38+2"/>
    <n v="1"/>
    <n v="3.2"/>
    <n v="15"/>
    <n v="1"/>
    <n v="2"/>
    <n v="0"/>
    <n v="5"/>
    <n v="4"/>
  </r>
  <r>
    <n v="85"/>
    <s v="J-534256"/>
    <x v="0"/>
    <n v="22"/>
    <n v="2"/>
    <n v="2"/>
    <n v="0"/>
    <n v="2"/>
    <s v="40+3"/>
    <n v="2"/>
    <n v="2.9"/>
    <n v="17"/>
    <n v="1"/>
    <n v="2"/>
    <n v="0"/>
    <n v="7"/>
    <n v="8"/>
  </r>
  <r>
    <n v="86"/>
    <s v="J-491203"/>
    <x v="0"/>
    <n v="26"/>
    <n v="2"/>
    <n v="1"/>
    <n v="0"/>
    <n v="2"/>
    <s v="39+6"/>
    <n v="2"/>
    <n v="2.4"/>
    <n v="20"/>
    <n v="1"/>
    <n v="2"/>
    <n v="0"/>
    <n v="8"/>
    <n v="8"/>
  </r>
  <r>
    <n v="87"/>
    <s v="J-602299"/>
    <x v="1"/>
    <n v="29"/>
    <n v="2"/>
    <n v="3"/>
    <n v="1"/>
    <n v="2"/>
    <n v="40"/>
    <n v="2"/>
    <n v="2.6"/>
    <n v="15"/>
    <n v="1"/>
    <n v="2"/>
    <n v="1"/>
    <n v="4"/>
    <n v="2"/>
  </r>
  <r>
    <n v="88"/>
    <s v="H-974421"/>
    <x v="1"/>
    <n v="25"/>
    <n v="2"/>
    <n v="2"/>
    <n v="0"/>
    <n v="1"/>
    <s v="37+1"/>
    <n v="1"/>
    <n v="2.8"/>
    <n v="25"/>
    <n v="1"/>
    <n v="2"/>
    <n v="0"/>
    <n v="1"/>
    <n v="0"/>
  </r>
  <r>
    <n v="89"/>
    <s v="J-415165"/>
    <x v="1"/>
    <n v="32"/>
    <n v="1"/>
    <n v="2"/>
    <n v="1"/>
    <n v="1"/>
    <s v="39+6"/>
    <n v="1"/>
    <n v="2.5"/>
    <n v="15"/>
    <n v="1"/>
    <n v="1"/>
    <n v="1"/>
    <n v="5"/>
    <n v="3"/>
  </r>
  <r>
    <n v="90"/>
    <s v="J-535165"/>
    <x v="0"/>
    <n v="26"/>
    <n v="1"/>
    <n v="3"/>
    <n v="1"/>
    <n v="2"/>
    <s v="40+5"/>
    <n v="2"/>
    <n v="3.3"/>
    <n v="17"/>
    <n v="1"/>
    <n v="2"/>
    <n v="0"/>
    <n v="4"/>
    <n v="5"/>
  </r>
  <r>
    <n v="91"/>
    <s v="J-551279"/>
    <x v="0"/>
    <n v="22"/>
    <n v="2"/>
    <n v="3"/>
    <n v="0"/>
    <n v="2"/>
    <n v="40"/>
    <n v="3"/>
    <n v="3.2"/>
    <n v="16"/>
    <n v="1"/>
    <n v="2"/>
    <n v="0"/>
    <n v="9"/>
    <n v="9"/>
  </r>
  <r>
    <n v="92"/>
    <s v="J-485620"/>
    <x v="1"/>
    <n v="26"/>
    <n v="2"/>
    <n v="3"/>
    <n v="0"/>
    <n v="1"/>
    <s v="38+5"/>
    <n v="2"/>
    <n v="2.2999999999999998"/>
    <n v="15"/>
    <n v="1"/>
    <n v="2"/>
    <n v="0"/>
    <n v="6"/>
    <n v="5"/>
  </r>
  <r>
    <n v="93"/>
    <s v="J-524787"/>
    <x v="0"/>
    <n v="28"/>
    <n v="1"/>
    <n v="3"/>
    <n v="0"/>
    <n v="2"/>
    <s v="38+6"/>
    <n v="1"/>
    <n v="3.2"/>
    <n v="20"/>
    <n v="1"/>
    <n v="2"/>
    <n v="1"/>
    <n v="3"/>
    <n v="5"/>
  </r>
  <r>
    <n v="94"/>
    <s v="J-135433"/>
    <x v="1"/>
    <n v="26"/>
    <n v="2"/>
    <n v="3"/>
    <n v="0"/>
    <n v="2"/>
    <s v="38+6"/>
    <n v="1"/>
    <n v="3"/>
    <n v="20"/>
    <n v="4"/>
    <n v="2"/>
    <n v="0"/>
    <n v="6"/>
    <n v="4"/>
  </r>
  <r>
    <n v="95"/>
    <s v="J-433669"/>
    <x v="0"/>
    <n v="27"/>
    <n v="2"/>
    <n v="3"/>
    <n v="0"/>
    <n v="2"/>
    <s v="40+3"/>
    <n v="2"/>
    <n v="3.2"/>
    <n v="12"/>
    <n v="1"/>
    <n v="2"/>
    <n v="0"/>
    <n v="8"/>
    <n v="10"/>
  </r>
  <r>
    <n v="96"/>
    <s v="F-008024"/>
    <x v="1"/>
    <n v="30"/>
    <n v="1"/>
    <n v="3"/>
    <n v="1"/>
    <n v="2"/>
    <s v="38+4"/>
    <n v="2"/>
    <n v="2.5"/>
    <n v="25"/>
    <n v="1"/>
    <n v="2"/>
    <n v="1"/>
    <n v="8"/>
    <n v="7"/>
  </r>
  <r>
    <n v="97"/>
    <s v="J-588645"/>
    <x v="0"/>
    <n v="26"/>
    <n v="1"/>
    <n v="2"/>
    <n v="0"/>
    <n v="2"/>
    <s v="37+5"/>
    <n v="2"/>
    <n v="2.8"/>
    <n v="12"/>
    <n v="1"/>
    <n v="1"/>
    <n v="0"/>
    <n v="5"/>
    <n v="6"/>
  </r>
  <r>
    <n v="98"/>
    <s v="J-611635"/>
    <x v="1"/>
    <n v="25"/>
    <n v="2"/>
    <n v="3"/>
    <n v="0"/>
    <n v="2"/>
    <s v="39+4"/>
    <n v="1"/>
    <n v="3.1"/>
    <n v="20"/>
    <n v="1"/>
    <n v="2"/>
    <n v="1"/>
    <n v="6"/>
    <n v="4"/>
  </r>
  <r>
    <n v="99"/>
    <s v="J-627258"/>
    <x v="1"/>
    <n v="29"/>
    <n v="2"/>
    <n v="2"/>
    <n v="0"/>
    <n v="2"/>
    <s v="37+2"/>
    <n v="2"/>
    <n v="2.8"/>
    <n v="12"/>
    <n v="1"/>
    <n v="2"/>
    <n v="1"/>
    <n v="8"/>
    <n v="6"/>
  </r>
  <r>
    <n v="100"/>
    <s v="J-639961"/>
    <x v="0"/>
    <n v="22"/>
    <n v="2"/>
    <n v="2"/>
    <n v="0"/>
    <n v="2"/>
    <s v="37+6"/>
    <n v="1"/>
    <n v="2.2999999999999998"/>
    <n v="10"/>
    <n v="1"/>
    <n v="2"/>
    <n v="0"/>
    <n v="7"/>
    <n v="8"/>
  </r>
  <r>
    <n v="101"/>
    <s v="J-593103"/>
    <x v="0"/>
    <n v="25"/>
    <n v="1"/>
    <n v="2"/>
    <n v="0"/>
    <n v="2"/>
    <s v="37+4"/>
    <n v="1"/>
    <n v="2.5"/>
    <n v="10"/>
    <n v="1"/>
    <n v="2"/>
    <n v="1"/>
    <n v="10"/>
    <n v="10"/>
  </r>
  <r>
    <n v="102"/>
    <s v="J-558719"/>
    <x v="1"/>
    <n v="22"/>
    <n v="2"/>
    <n v="3"/>
    <n v="0"/>
    <n v="2"/>
    <n v="40"/>
    <n v="2"/>
    <n v="3.1"/>
    <n v="8"/>
    <n v="1"/>
    <n v="2"/>
    <n v="1"/>
    <n v="8"/>
    <n v="7"/>
  </r>
  <r>
    <n v="103"/>
    <s v="J-568884"/>
    <x v="1"/>
    <n v="28"/>
    <n v="1"/>
    <n v="2"/>
    <n v="0"/>
    <n v="2"/>
    <s v="38+1"/>
    <n v="2"/>
    <n v="3"/>
    <n v="18"/>
    <n v="1"/>
    <n v="2"/>
    <n v="0"/>
    <n v="7"/>
    <n v="5"/>
  </r>
  <r>
    <n v="104"/>
    <s v="J-570488"/>
    <x v="0"/>
    <n v="25"/>
    <n v="1"/>
    <n v="3"/>
    <n v="0"/>
    <n v="1"/>
    <s v="39+5"/>
    <n v="1"/>
    <n v="2.8"/>
    <n v="20"/>
    <n v="1"/>
    <n v="2"/>
    <n v="1"/>
    <n v="4"/>
    <n v="6"/>
  </r>
  <r>
    <n v="105"/>
    <s v="J-52022"/>
    <x v="0"/>
    <n v="24"/>
    <n v="2"/>
    <n v="2"/>
    <n v="0"/>
    <n v="2"/>
    <n v="37"/>
    <n v="2"/>
    <n v="2.4"/>
    <n v="15"/>
    <n v="1"/>
    <n v="2"/>
    <n v="1"/>
    <n v="7"/>
    <n v="9"/>
  </r>
  <r>
    <n v="106"/>
    <s v="J-553217"/>
    <x v="1"/>
    <n v="25"/>
    <n v="1"/>
    <n v="3"/>
    <n v="0"/>
    <n v="2"/>
    <s v="40+1"/>
    <n v="2"/>
    <n v="2.9"/>
    <n v="12"/>
    <n v="1"/>
    <n v="2"/>
    <n v="1"/>
    <n v="6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s v="J-539188"/>
    <x v="0"/>
    <n v="24"/>
    <x v="0"/>
    <x v="0"/>
    <x v="0"/>
    <x v="0"/>
    <s v="37 3"/>
    <s v="37"/>
    <s v="3"/>
    <n v="37.428571428571431"/>
    <n v="262"/>
    <s v="mild"/>
    <n v="2.4"/>
    <n v="12"/>
    <x v="0"/>
    <x v="0"/>
    <x v="0"/>
    <x v="0"/>
    <n v="2"/>
    <n v="0"/>
  </r>
  <r>
    <n v="2"/>
    <s v="G-385556"/>
    <x v="0"/>
    <n v="30"/>
    <x v="1"/>
    <x v="1"/>
    <x v="0"/>
    <x v="0"/>
    <s v="38 1"/>
    <s v="38"/>
    <s v="1"/>
    <n v="38.142857142857146"/>
    <n v="267"/>
    <s v="moderate "/>
    <n v="3"/>
    <n v="10"/>
    <x v="1"/>
    <x v="0"/>
    <x v="0"/>
    <x v="1"/>
    <n v="8"/>
    <n v="-1"/>
  </r>
  <r>
    <n v="3"/>
    <s v="J-540069"/>
    <x v="1"/>
    <n v="28"/>
    <x v="1"/>
    <x v="0"/>
    <x v="1"/>
    <x v="0"/>
    <n v="38"/>
    <s v="38"/>
    <n v="0"/>
    <n v="38"/>
    <n v="266"/>
    <s v="mild"/>
    <n v="2.9"/>
    <n v="12"/>
    <x v="0"/>
    <x v="1"/>
    <x v="1"/>
    <x v="2"/>
    <n v="3"/>
    <n v="1"/>
  </r>
  <r>
    <n v="4"/>
    <s v="J-576481"/>
    <x v="0"/>
    <n v="24"/>
    <x v="1"/>
    <x v="0"/>
    <x v="1"/>
    <x v="0"/>
    <s v="40 2"/>
    <s v="40"/>
    <s v="2"/>
    <n v="40.285714285714285"/>
    <n v="282"/>
    <s v="severe"/>
    <n v="3.5"/>
    <n v="9"/>
    <x v="0"/>
    <x v="1"/>
    <x v="0"/>
    <x v="3"/>
    <n v="10"/>
    <n v="-1"/>
  </r>
  <r>
    <n v="5"/>
    <s v="J-542034"/>
    <x v="1"/>
    <n v="23"/>
    <x v="1"/>
    <x v="0"/>
    <x v="1"/>
    <x v="0"/>
    <s v="42 3"/>
    <s v="42"/>
    <s v="3"/>
    <n v="42.428571428571431"/>
    <n v="297"/>
    <s v="mild"/>
    <n v="2.9"/>
    <n v="15"/>
    <x v="1"/>
    <x v="1"/>
    <x v="0"/>
    <x v="4"/>
    <n v="3"/>
    <n v="2"/>
  </r>
  <r>
    <n v="6"/>
    <s v="J-578785"/>
    <x v="0"/>
    <n v="26"/>
    <x v="0"/>
    <x v="0"/>
    <x v="1"/>
    <x v="1"/>
    <s v="38 1"/>
    <s v="38"/>
    <s v="1"/>
    <n v="38.142857142857146"/>
    <n v="267"/>
    <s v="severe"/>
    <n v="2.8"/>
    <n v="7"/>
    <x v="1"/>
    <x v="0"/>
    <x v="0"/>
    <x v="5"/>
    <n v="8"/>
    <n v="0"/>
  </r>
  <r>
    <n v="7"/>
    <s v="J-475628"/>
    <x v="1"/>
    <n v="28"/>
    <x v="1"/>
    <x v="0"/>
    <x v="0"/>
    <x v="0"/>
    <s v="38 1"/>
    <s v="38"/>
    <s v="1"/>
    <n v="38.142857142857146"/>
    <n v="267"/>
    <s v="moderate "/>
    <n v="2.2999999999999998"/>
    <n v="6"/>
    <x v="1"/>
    <x v="1"/>
    <x v="0"/>
    <x v="5"/>
    <n v="2"/>
    <n v="6"/>
  </r>
  <r>
    <n v="8"/>
    <s v="J-539951"/>
    <x v="1"/>
    <n v="20"/>
    <x v="1"/>
    <x v="0"/>
    <x v="0"/>
    <x v="0"/>
    <s v="37 1"/>
    <s v="37"/>
    <s v="1"/>
    <n v="37.142857142857146"/>
    <n v="260"/>
    <s v="mild"/>
    <n v="2.4"/>
    <n v="10"/>
    <x v="0"/>
    <x v="0"/>
    <x v="0"/>
    <x v="4"/>
    <n v="3"/>
    <n v="2"/>
  </r>
  <r>
    <n v="9"/>
    <s v="J-516114"/>
    <x v="0"/>
    <n v="19"/>
    <x v="1"/>
    <x v="2"/>
    <x v="0"/>
    <x v="0"/>
    <s v="37 6"/>
    <s v="37"/>
    <s v="6"/>
    <n v="37.857142857142854"/>
    <n v="265"/>
    <s v="severe"/>
    <n v="3.3"/>
    <n v="13"/>
    <x v="0"/>
    <x v="1"/>
    <x v="0"/>
    <x v="5"/>
    <n v="9"/>
    <n v="-1"/>
  </r>
  <r>
    <n v="10"/>
    <s v="J-571200"/>
    <x v="1"/>
    <n v="24"/>
    <x v="0"/>
    <x v="1"/>
    <x v="1"/>
    <x v="0"/>
    <s v="38 6"/>
    <s v="38"/>
    <s v="6"/>
    <n v="38.857142857142854"/>
    <n v="272"/>
    <s v="mild"/>
    <n v="2.09"/>
    <n v="13"/>
    <x v="1"/>
    <x v="0"/>
    <x v="0"/>
    <x v="4"/>
    <n v="2"/>
    <n v="3"/>
  </r>
  <r>
    <n v="11"/>
    <s v="J-578236"/>
    <x v="0"/>
    <n v="29"/>
    <x v="0"/>
    <x v="1"/>
    <x v="1"/>
    <x v="0"/>
    <s v="40 6"/>
    <s v="40"/>
    <s v="6"/>
    <n v="40.857142857142854"/>
    <n v="286"/>
    <s v="mild"/>
    <n v="2.8"/>
    <n v="10"/>
    <x v="0"/>
    <x v="0"/>
    <x v="1"/>
    <x v="2"/>
    <n v="5"/>
    <n v="-1"/>
  </r>
  <r>
    <n v="12"/>
    <s v="H-978137"/>
    <x v="1"/>
    <n v="28"/>
    <x v="1"/>
    <x v="0"/>
    <x v="1"/>
    <x v="0"/>
    <s v="39 3"/>
    <s v="39"/>
    <s v="3"/>
    <n v="39.428571428571431"/>
    <n v="276"/>
    <s v="mild"/>
    <n v="3.4"/>
    <n v="12"/>
    <x v="0"/>
    <x v="0"/>
    <x v="0"/>
    <x v="6"/>
    <n v="4"/>
    <n v="2"/>
  </r>
  <r>
    <n v="13"/>
    <s v="J-579781"/>
    <x v="0"/>
    <n v="24"/>
    <x v="1"/>
    <x v="0"/>
    <x v="1"/>
    <x v="0"/>
    <n v="37"/>
    <s v="37"/>
    <n v="0"/>
    <n v="37"/>
    <n v="259"/>
    <s v="severe"/>
    <n v="2.4"/>
    <n v="8"/>
    <x v="0"/>
    <x v="0"/>
    <x v="0"/>
    <x v="3"/>
    <n v="9"/>
    <n v="0"/>
  </r>
  <r>
    <n v="14"/>
    <s v="J-556676"/>
    <x v="0"/>
    <n v="30"/>
    <x v="0"/>
    <x v="0"/>
    <x v="0"/>
    <x v="1"/>
    <s v="39 6"/>
    <s v="39"/>
    <s v="6"/>
    <n v="39.857142857142854"/>
    <n v="279"/>
    <s v="moderate "/>
    <n v="2.7"/>
    <n v="9"/>
    <x v="0"/>
    <x v="0"/>
    <x v="1"/>
    <x v="1"/>
    <n v="7"/>
    <n v="0"/>
  </r>
  <r>
    <n v="15"/>
    <s v="J-578154"/>
    <x v="1"/>
    <n v="30"/>
    <x v="1"/>
    <x v="1"/>
    <x v="1"/>
    <x v="0"/>
    <n v="36"/>
    <s v="36"/>
    <n v="0"/>
    <n v="36"/>
    <n v="252"/>
    <s v="moderate "/>
    <n v="2.1"/>
    <n v="18"/>
    <x v="0"/>
    <x v="0"/>
    <x v="0"/>
    <x v="5"/>
    <n v="5"/>
    <n v="3"/>
  </r>
  <r>
    <n v="16"/>
    <s v="J-557772"/>
    <x v="1"/>
    <n v="28"/>
    <x v="0"/>
    <x v="2"/>
    <x v="0"/>
    <x v="0"/>
    <s v="39 4"/>
    <s v="39"/>
    <s v="4"/>
    <n v="39.571428571428569"/>
    <n v="277"/>
    <s v="moderate "/>
    <n v="2.7"/>
    <n v="9"/>
    <x v="0"/>
    <x v="0"/>
    <x v="0"/>
    <x v="5"/>
    <n v="7"/>
    <n v="1"/>
  </r>
  <r>
    <n v="17"/>
    <s v="J-562523"/>
    <x v="1"/>
    <n v="25"/>
    <x v="0"/>
    <x v="0"/>
    <x v="0"/>
    <x v="1"/>
    <n v="40"/>
    <s v="40"/>
    <n v="0"/>
    <n v="40"/>
    <n v="280"/>
    <s v="mild"/>
    <n v="3.5"/>
    <n v="15"/>
    <x v="0"/>
    <x v="0"/>
    <x v="0"/>
    <x v="4"/>
    <n v="1"/>
    <n v="4"/>
  </r>
  <r>
    <n v="18"/>
    <s v="J-567392"/>
    <x v="1"/>
    <n v="29"/>
    <x v="0"/>
    <x v="1"/>
    <x v="1"/>
    <x v="0"/>
    <n v="40"/>
    <s v="40"/>
    <n v="0"/>
    <n v="40"/>
    <n v="280"/>
    <s v="moderate "/>
    <n v="2.7"/>
    <n v="10"/>
    <x v="0"/>
    <x v="0"/>
    <x v="0"/>
    <x v="3"/>
    <n v="9"/>
    <n v="0"/>
  </r>
  <r>
    <n v="19"/>
    <s v="H-564595"/>
    <x v="0"/>
    <n v="27"/>
    <x v="0"/>
    <x v="0"/>
    <x v="0"/>
    <x v="0"/>
    <s v="40 2"/>
    <s v="40"/>
    <s v="2"/>
    <n v="40.285714285714285"/>
    <n v="282"/>
    <s v="moderate "/>
    <n v="2.9"/>
    <n v="13"/>
    <x v="0"/>
    <x v="0"/>
    <x v="0"/>
    <x v="5"/>
    <n v="5"/>
    <n v="3"/>
  </r>
  <r>
    <n v="20"/>
    <s v="J-530781"/>
    <x v="0"/>
    <n v="25"/>
    <x v="1"/>
    <x v="0"/>
    <x v="0"/>
    <x v="0"/>
    <s v="39 5"/>
    <s v="39"/>
    <s v="5"/>
    <n v="39.714285714285715"/>
    <n v="278"/>
    <s v="mild"/>
    <n v="3"/>
    <n v="11"/>
    <x v="0"/>
    <x v="1"/>
    <x v="0"/>
    <x v="7"/>
    <n v="0"/>
    <n v="0"/>
  </r>
  <r>
    <n v="21"/>
    <s v="J-520691"/>
    <x v="0"/>
    <n v="21"/>
    <x v="0"/>
    <x v="1"/>
    <x v="0"/>
    <x v="0"/>
    <s v="37 1"/>
    <s v="37"/>
    <s v="1"/>
    <n v="37.142857142857146"/>
    <n v="260"/>
    <s v="mild"/>
    <n v="2.8"/>
    <n v="20"/>
    <x v="0"/>
    <x v="1"/>
    <x v="0"/>
    <x v="4"/>
    <n v="7"/>
    <n v="-2"/>
  </r>
  <r>
    <n v="22"/>
    <s v="J-515191"/>
    <x v="1"/>
    <n v="26"/>
    <x v="0"/>
    <x v="1"/>
    <x v="0"/>
    <x v="0"/>
    <s v="39 4"/>
    <s v="39"/>
    <s v="4"/>
    <n v="39.571428571428569"/>
    <n v="277"/>
    <s v="moderate "/>
    <n v="2.6"/>
    <n v="12"/>
    <x v="0"/>
    <x v="0"/>
    <x v="1"/>
    <x v="8"/>
    <n v="9"/>
    <n v="-6"/>
  </r>
  <r>
    <n v="23"/>
    <s v="J-505189"/>
    <x v="1"/>
    <n v="30"/>
    <x v="1"/>
    <x v="2"/>
    <x v="1"/>
    <x v="0"/>
    <s v="39 4"/>
    <s v="39"/>
    <s v="4"/>
    <n v="39.571428571428569"/>
    <n v="277"/>
    <s v="mild"/>
    <n v="3.4"/>
    <n v="12"/>
    <x v="0"/>
    <x v="0"/>
    <x v="0"/>
    <x v="2"/>
    <n v="1"/>
    <n v="3"/>
  </r>
  <r>
    <n v="24"/>
    <s v="J-581694"/>
    <x v="0"/>
    <n v="21"/>
    <x v="0"/>
    <x v="2"/>
    <x v="0"/>
    <x v="0"/>
    <n v="38"/>
    <s v="38"/>
    <n v="0"/>
    <n v="38"/>
    <n v="266"/>
    <s v="moderate "/>
    <n v="2.6"/>
    <n v="10"/>
    <x v="0"/>
    <x v="0"/>
    <x v="0"/>
    <x v="6"/>
    <n v="7"/>
    <n v="-1"/>
  </r>
  <r>
    <n v="25"/>
    <s v="J-539167"/>
    <x v="1"/>
    <n v="24"/>
    <x v="1"/>
    <x v="0"/>
    <x v="0"/>
    <x v="0"/>
    <s v="39 1"/>
    <s v="39"/>
    <s v="1"/>
    <n v="39.142857142857146"/>
    <n v="274"/>
    <s v="moderate "/>
    <n v="2.8"/>
    <n v="6"/>
    <x v="0"/>
    <x v="0"/>
    <x v="0"/>
    <x v="5"/>
    <n v="3"/>
    <n v="5"/>
  </r>
  <r>
    <n v="26"/>
    <s v="J-578966"/>
    <x v="0"/>
    <n v="28"/>
    <x v="1"/>
    <x v="0"/>
    <x v="1"/>
    <x v="0"/>
    <s v="37 4"/>
    <s v="37"/>
    <s v="4"/>
    <n v="37.571428571428569"/>
    <n v="263"/>
    <s v="mild"/>
    <n v="2.2000000000000002"/>
    <n v="10"/>
    <x v="0"/>
    <x v="0"/>
    <x v="0"/>
    <x v="8"/>
    <n v="3"/>
    <n v="0"/>
  </r>
  <r>
    <n v="27"/>
    <s v="J-519191"/>
    <x v="0"/>
    <n v="29"/>
    <x v="0"/>
    <x v="0"/>
    <x v="0"/>
    <x v="0"/>
    <s v="38 3"/>
    <s v="38"/>
    <s v="3"/>
    <n v="38.428571428571431"/>
    <n v="269"/>
    <s v="mild"/>
    <n v="3"/>
    <n v="14"/>
    <x v="0"/>
    <x v="0"/>
    <x v="0"/>
    <x v="4"/>
    <n v="5"/>
    <n v="0"/>
  </r>
  <r>
    <n v="28"/>
    <s v="J-563820"/>
    <x v="1"/>
    <n v="20"/>
    <x v="1"/>
    <x v="1"/>
    <x v="0"/>
    <x v="0"/>
    <s v="40 4"/>
    <s v="40"/>
    <s v="4"/>
    <n v="40.571428571428569"/>
    <n v="284"/>
    <s v="mild"/>
    <n v="2.4"/>
    <n v="16"/>
    <x v="0"/>
    <x v="0"/>
    <x v="0"/>
    <x v="1"/>
    <n v="6"/>
    <n v="1"/>
  </r>
  <r>
    <n v="29"/>
    <s v="J-539102"/>
    <x v="1"/>
    <n v="28"/>
    <x v="1"/>
    <x v="0"/>
    <x v="0"/>
    <x v="0"/>
    <s v="37 5"/>
    <s v="37"/>
    <s v="5"/>
    <n v="37.714285714285715"/>
    <n v="264"/>
    <s v="moderate "/>
    <n v="2.1"/>
    <n v="9"/>
    <x v="0"/>
    <x v="0"/>
    <x v="1"/>
    <x v="2"/>
    <n v="3"/>
    <n v="1"/>
  </r>
  <r>
    <n v="30"/>
    <s v="J-456519"/>
    <x v="0"/>
    <n v="24"/>
    <x v="0"/>
    <x v="0"/>
    <x v="0"/>
    <x v="1"/>
    <s v="38 3"/>
    <s v="38"/>
    <s v="3"/>
    <n v="38.428571428571431"/>
    <n v="269"/>
    <s v="mild"/>
    <n v="2.8"/>
    <n v="18"/>
    <x v="0"/>
    <x v="0"/>
    <x v="0"/>
    <x v="5"/>
    <n v="8"/>
    <n v="0"/>
  </r>
  <r>
    <n v="31"/>
    <s v="H-084034"/>
    <x v="1"/>
    <n v="28"/>
    <x v="0"/>
    <x v="0"/>
    <x v="0"/>
    <x v="1"/>
    <s v="39 3"/>
    <s v="39"/>
    <s v="3"/>
    <n v="39.428571428571431"/>
    <n v="276"/>
    <s v="mild"/>
    <n v="3.4"/>
    <n v="9"/>
    <x v="0"/>
    <x v="0"/>
    <x v="0"/>
    <x v="2"/>
    <n v="3"/>
    <n v="1"/>
  </r>
  <r>
    <n v="32"/>
    <s v="J-575421"/>
    <x v="0"/>
    <n v="25"/>
    <x v="0"/>
    <x v="2"/>
    <x v="0"/>
    <x v="0"/>
    <n v="38"/>
    <s v="38"/>
    <n v="0"/>
    <n v="38"/>
    <n v="266"/>
    <s v="mild"/>
    <n v="2.4"/>
    <n v="2"/>
    <x v="0"/>
    <x v="1"/>
    <x v="0"/>
    <x v="4"/>
    <n v="7"/>
    <n v="-2"/>
  </r>
  <r>
    <n v="33"/>
    <s v="J-314952"/>
    <x v="1"/>
    <n v="28"/>
    <x v="0"/>
    <x v="0"/>
    <x v="0"/>
    <x v="0"/>
    <s v="40 1"/>
    <s v="40"/>
    <s v="1"/>
    <n v="40.142857142857146"/>
    <n v="281"/>
    <s v="mild"/>
    <n v="2.8"/>
    <n v="10"/>
    <x v="0"/>
    <x v="1"/>
    <x v="0"/>
    <x v="8"/>
    <n v="2"/>
    <n v="1"/>
  </r>
  <r>
    <n v="34"/>
    <s v="J-553519"/>
    <x v="1"/>
    <n v="25"/>
    <x v="0"/>
    <x v="1"/>
    <x v="0"/>
    <x v="0"/>
    <s v="38 3"/>
    <s v="38"/>
    <s v="3"/>
    <n v="38.428571428571431"/>
    <n v="269"/>
    <s v="moderate "/>
    <n v="2.6"/>
    <n v="15"/>
    <x v="0"/>
    <x v="1"/>
    <x v="0"/>
    <x v="4"/>
    <n v="4"/>
    <n v="1"/>
  </r>
  <r>
    <n v="35"/>
    <s v="J-515041"/>
    <x v="0"/>
    <n v="26"/>
    <x v="0"/>
    <x v="0"/>
    <x v="0"/>
    <x v="0"/>
    <s v="37 4"/>
    <s v="37"/>
    <s v="4"/>
    <n v="37.571428571428569"/>
    <n v="263"/>
    <s v="mild"/>
    <n v="2.6"/>
    <n v="12"/>
    <x v="0"/>
    <x v="1"/>
    <x v="0"/>
    <x v="4"/>
    <n v="5"/>
    <n v="0"/>
  </r>
  <r>
    <n v="36"/>
    <s v="J-533029"/>
    <x v="1"/>
    <n v="29"/>
    <x v="0"/>
    <x v="0"/>
    <x v="1"/>
    <x v="0"/>
    <s v="37 2"/>
    <s v="37"/>
    <s v="2"/>
    <n v="37.285714285714285"/>
    <n v="261"/>
    <s v="severe"/>
    <n v="2.2999999999999998"/>
    <n v="15"/>
    <x v="0"/>
    <x v="1"/>
    <x v="1"/>
    <x v="9"/>
    <n v="10"/>
    <n v="0"/>
  </r>
  <r>
    <n v="37"/>
    <s v="J-527378"/>
    <x v="0"/>
    <n v="26"/>
    <x v="0"/>
    <x v="1"/>
    <x v="0"/>
    <x v="1"/>
    <s v="39 1"/>
    <s v="39"/>
    <s v="1"/>
    <n v="39.142857142857146"/>
    <n v="274"/>
    <s v="mild"/>
    <n v="3"/>
    <n v="15"/>
    <x v="0"/>
    <x v="0"/>
    <x v="0"/>
    <x v="6"/>
    <n v="8"/>
    <n v="-2"/>
  </r>
  <r>
    <n v="38"/>
    <s v="J-578681"/>
    <x v="0"/>
    <n v="26"/>
    <x v="0"/>
    <x v="1"/>
    <x v="1"/>
    <x v="0"/>
    <s v="37 6"/>
    <s v="37"/>
    <s v="6"/>
    <n v="37.857142857142854"/>
    <n v="265"/>
    <s v="mild"/>
    <n v="2.4"/>
    <n v="12"/>
    <x v="0"/>
    <x v="1"/>
    <x v="1"/>
    <x v="4"/>
    <n v="4"/>
    <n v="1"/>
  </r>
  <r>
    <n v="39"/>
    <s v="J-532392"/>
    <x v="1"/>
    <n v="30"/>
    <x v="0"/>
    <x v="1"/>
    <x v="1"/>
    <x v="0"/>
    <s v="39 1"/>
    <s v="39"/>
    <s v="1"/>
    <n v="39.142857142857146"/>
    <n v="274"/>
    <s v="severe"/>
    <n v="2.9"/>
    <n v="10"/>
    <x v="0"/>
    <x v="0"/>
    <x v="0"/>
    <x v="9"/>
    <n v="9"/>
    <n v="1"/>
  </r>
  <r>
    <n v="40"/>
    <s v="J-504029"/>
    <x v="0"/>
    <n v="27"/>
    <x v="0"/>
    <x v="0"/>
    <x v="0"/>
    <x v="0"/>
    <s v="37 2"/>
    <s v="37"/>
    <s v="2"/>
    <n v="37.285714285714285"/>
    <n v="261"/>
    <s v="moderate "/>
    <n v="2.5"/>
    <n v="12"/>
    <x v="0"/>
    <x v="1"/>
    <x v="0"/>
    <x v="4"/>
    <n v="6"/>
    <n v="-1"/>
  </r>
  <r>
    <n v="41"/>
    <s v="J-582818"/>
    <x v="0"/>
    <n v="24"/>
    <x v="0"/>
    <x v="1"/>
    <x v="0"/>
    <x v="0"/>
    <s v="37 4"/>
    <s v="37"/>
    <s v="4"/>
    <n v="37.571428571428569"/>
    <n v="263"/>
    <s v="mild"/>
    <n v="2"/>
    <n v="12"/>
    <x v="0"/>
    <x v="1"/>
    <x v="1"/>
    <x v="1"/>
    <n v="7"/>
    <n v="0"/>
  </r>
  <r>
    <n v="42"/>
    <s v="J-555791"/>
    <x v="0"/>
    <n v="23"/>
    <x v="0"/>
    <x v="1"/>
    <x v="0"/>
    <x v="0"/>
    <s v="38 2"/>
    <s v="38"/>
    <s v="2"/>
    <n v="38.285714285714285"/>
    <n v="268"/>
    <s v="mild"/>
    <n v="3"/>
    <n v="10"/>
    <x v="0"/>
    <x v="0"/>
    <x v="0"/>
    <x v="1"/>
    <n v="8"/>
    <n v="-1"/>
  </r>
  <r>
    <n v="43"/>
    <s v="J-561037"/>
    <x v="1"/>
    <n v="32"/>
    <x v="0"/>
    <x v="0"/>
    <x v="0"/>
    <x v="1"/>
    <s v="38 4"/>
    <s v="38"/>
    <s v="4"/>
    <n v="38.571428571428569"/>
    <n v="270"/>
    <s v="mild"/>
    <n v="2.5"/>
    <n v="20"/>
    <x v="0"/>
    <x v="0"/>
    <x v="0"/>
    <x v="0"/>
    <n v="1"/>
    <n v="1"/>
  </r>
  <r>
    <n v="44"/>
    <s v="J-292004"/>
    <x v="1"/>
    <n v="24"/>
    <x v="1"/>
    <x v="1"/>
    <x v="1"/>
    <x v="0"/>
    <s v="40 3"/>
    <s v="40"/>
    <s v="3"/>
    <n v="40.428571428571431"/>
    <n v="283"/>
    <s v="moderate "/>
    <n v="2.5"/>
    <n v="15"/>
    <x v="0"/>
    <x v="0"/>
    <x v="0"/>
    <x v="1"/>
    <n v="5"/>
    <n v="2"/>
  </r>
  <r>
    <n v="45"/>
    <s v="J-571758"/>
    <x v="0"/>
    <n v="25"/>
    <x v="0"/>
    <x v="1"/>
    <x v="0"/>
    <x v="0"/>
    <s v="38 3"/>
    <s v="38"/>
    <s v="3"/>
    <n v="38.428571428571431"/>
    <n v="269"/>
    <s v="moderate "/>
    <n v="3.3"/>
    <n v="20"/>
    <x v="0"/>
    <x v="0"/>
    <x v="0"/>
    <x v="1"/>
    <n v="9"/>
    <n v="-2"/>
  </r>
  <r>
    <n v="46"/>
    <s v="J-536582"/>
    <x v="1"/>
    <n v="27"/>
    <x v="0"/>
    <x v="0"/>
    <x v="0"/>
    <x v="1"/>
    <s v="40 1"/>
    <s v="40"/>
    <s v="1"/>
    <n v="40.142857142857146"/>
    <n v="281"/>
    <s v="moderate "/>
    <n v="3"/>
    <n v="10"/>
    <x v="0"/>
    <x v="1"/>
    <x v="1"/>
    <x v="5"/>
    <n v="3"/>
    <n v="5"/>
  </r>
  <r>
    <n v="47"/>
    <s v="J-487015"/>
    <x v="1"/>
    <n v="24"/>
    <x v="1"/>
    <x v="1"/>
    <x v="0"/>
    <x v="1"/>
    <s v="39 1"/>
    <s v="39"/>
    <s v="1"/>
    <n v="39.142857142857146"/>
    <n v="274"/>
    <s v="mild"/>
    <n v="2.8"/>
    <n v="8"/>
    <x v="0"/>
    <x v="1"/>
    <x v="1"/>
    <x v="5"/>
    <n v="8"/>
    <n v="0"/>
  </r>
  <r>
    <n v="48"/>
    <s v="J-572671"/>
    <x v="1"/>
    <n v="26"/>
    <x v="0"/>
    <x v="0"/>
    <x v="0"/>
    <x v="1"/>
    <s v="38 4"/>
    <s v="38"/>
    <s v="4"/>
    <n v="38.571428571428569"/>
    <n v="270"/>
    <s v="moderate "/>
    <n v="2.1"/>
    <n v="20"/>
    <x v="0"/>
    <x v="1"/>
    <x v="0"/>
    <x v="5"/>
    <n v="7"/>
    <n v="1"/>
  </r>
  <r>
    <n v="49"/>
    <s v="J-529483"/>
    <x v="0"/>
    <n v="21"/>
    <x v="0"/>
    <x v="1"/>
    <x v="0"/>
    <x v="0"/>
    <s v="38 4"/>
    <s v="38"/>
    <s v="4"/>
    <n v="38.571428571428569"/>
    <n v="270"/>
    <s v="mild"/>
    <n v="2.1"/>
    <n v="8"/>
    <x v="0"/>
    <x v="1"/>
    <x v="0"/>
    <x v="4"/>
    <n v="7"/>
    <n v="-2"/>
  </r>
  <r>
    <n v="50"/>
    <s v="J-549888"/>
    <x v="0"/>
    <n v="21"/>
    <x v="1"/>
    <x v="0"/>
    <x v="0"/>
    <x v="0"/>
    <n v="38"/>
    <s v="38"/>
    <n v="0"/>
    <n v="38"/>
    <n v="266"/>
    <s v="mild"/>
    <n v="2.4"/>
    <n v="12"/>
    <x v="0"/>
    <x v="1"/>
    <x v="0"/>
    <x v="1"/>
    <n v="8"/>
    <n v="-1"/>
  </r>
  <r>
    <n v="51"/>
    <s v="J-576397"/>
    <x v="0"/>
    <n v="18"/>
    <x v="0"/>
    <x v="1"/>
    <x v="0"/>
    <x v="0"/>
    <s v="40 1"/>
    <s v="40"/>
    <s v="1"/>
    <n v="40.142857142857146"/>
    <n v="281"/>
    <s v="moderate "/>
    <n v="2.7"/>
    <n v="15"/>
    <x v="0"/>
    <x v="0"/>
    <x v="1"/>
    <x v="6"/>
    <n v="7"/>
    <n v="-1"/>
  </r>
  <r>
    <n v="52"/>
    <s v="J-517992"/>
    <x v="1"/>
    <n v="26"/>
    <x v="0"/>
    <x v="0"/>
    <x v="0"/>
    <x v="0"/>
    <s v="39 4"/>
    <s v="39"/>
    <s v="4"/>
    <n v="39.571428571428569"/>
    <n v="277"/>
    <s v="severe"/>
    <n v="3.6"/>
    <n v="17"/>
    <x v="0"/>
    <x v="1"/>
    <x v="1"/>
    <x v="1"/>
    <n v="6"/>
    <n v="1"/>
  </r>
  <r>
    <n v="53"/>
    <s v="J-564436"/>
    <x v="0"/>
    <n v="19"/>
    <x v="0"/>
    <x v="1"/>
    <x v="0"/>
    <x v="0"/>
    <s v="40 2"/>
    <s v="40"/>
    <s v="2"/>
    <n v="40.285714285714285"/>
    <n v="282"/>
    <s v="moderate "/>
    <n v="3"/>
    <n v="17"/>
    <x v="0"/>
    <x v="1"/>
    <x v="0"/>
    <x v="4"/>
    <n v="6"/>
    <n v="-1"/>
  </r>
  <r>
    <n v="54"/>
    <s v="J-589673"/>
    <x v="1"/>
    <n v="21"/>
    <x v="0"/>
    <x v="0"/>
    <x v="0"/>
    <x v="0"/>
    <s v="38 3"/>
    <s v="38"/>
    <s v="3"/>
    <n v="38.428571428571431"/>
    <n v="269"/>
    <s v="mild"/>
    <n v="2.4"/>
    <n v="15"/>
    <x v="0"/>
    <x v="0"/>
    <x v="0"/>
    <x v="8"/>
    <n v="3"/>
    <n v="0"/>
  </r>
  <r>
    <n v="55"/>
    <s v="J-544754"/>
    <x v="0"/>
    <n v="29"/>
    <x v="0"/>
    <x v="0"/>
    <x v="1"/>
    <x v="0"/>
    <s v="40 5"/>
    <s v="40"/>
    <s v="5"/>
    <n v="40.714285714285715"/>
    <n v="285"/>
    <s v="severe"/>
    <n v="3.1"/>
    <n v="14"/>
    <x v="0"/>
    <x v="0"/>
    <x v="0"/>
    <x v="3"/>
    <n v="10"/>
    <n v="-1"/>
  </r>
  <r>
    <n v="56"/>
    <s v="J-511308"/>
    <x v="1"/>
    <n v="21"/>
    <x v="0"/>
    <x v="1"/>
    <x v="0"/>
    <x v="0"/>
    <s v="38 2"/>
    <s v="38"/>
    <s v="2"/>
    <n v="38.285714285714285"/>
    <n v="268"/>
    <s v="moderate "/>
    <n v="2.9"/>
    <n v="20"/>
    <x v="0"/>
    <x v="0"/>
    <x v="0"/>
    <x v="6"/>
    <n v="5"/>
    <n v="1"/>
  </r>
  <r>
    <n v="57"/>
    <s v="J-573115"/>
    <x v="0"/>
    <n v="20"/>
    <x v="0"/>
    <x v="2"/>
    <x v="0"/>
    <x v="0"/>
    <s v="39 1"/>
    <s v="39"/>
    <s v="1"/>
    <n v="39.142857142857146"/>
    <n v="274"/>
    <s v="moderate "/>
    <n v="2.8"/>
    <n v="6"/>
    <x v="0"/>
    <x v="0"/>
    <x v="0"/>
    <x v="4"/>
    <n v="6"/>
    <n v="-1"/>
  </r>
  <r>
    <n v="58"/>
    <s v="J-591141"/>
    <x v="1"/>
    <n v="23"/>
    <x v="0"/>
    <x v="0"/>
    <x v="0"/>
    <x v="0"/>
    <n v="38"/>
    <s v="38"/>
    <n v="0"/>
    <n v="38"/>
    <n v="266"/>
    <s v="severe"/>
    <n v="2.5"/>
    <n v="12"/>
    <x v="0"/>
    <x v="0"/>
    <x v="1"/>
    <x v="3"/>
    <n v="9"/>
    <n v="0"/>
  </r>
  <r>
    <n v="59"/>
    <s v="J-535014"/>
    <x v="0"/>
    <n v="28"/>
    <x v="1"/>
    <x v="0"/>
    <x v="1"/>
    <x v="1"/>
    <s v="39 4"/>
    <s v="39"/>
    <s v="4"/>
    <n v="39.571428571428569"/>
    <n v="277"/>
    <s v="moderate "/>
    <n v="3.1"/>
    <n v="12"/>
    <x v="0"/>
    <x v="1"/>
    <x v="1"/>
    <x v="4"/>
    <n v="7"/>
    <n v="-2"/>
  </r>
  <r>
    <n v="60"/>
    <s v="J-500023"/>
    <x v="1"/>
    <n v="23"/>
    <x v="1"/>
    <x v="0"/>
    <x v="1"/>
    <x v="0"/>
    <s v="39 4"/>
    <s v="39"/>
    <s v="4"/>
    <n v="39.571428571428569"/>
    <n v="277"/>
    <s v="moderate "/>
    <n v="3.2"/>
    <n v="10"/>
    <x v="0"/>
    <x v="1"/>
    <x v="1"/>
    <x v="5"/>
    <n v="3"/>
    <n v="5"/>
  </r>
  <r>
    <n v="61"/>
    <s v="J-535865"/>
    <x v="1"/>
    <n v="27"/>
    <x v="0"/>
    <x v="0"/>
    <x v="0"/>
    <x v="0"/>
    <n v="38"/>
    <s v="38"/>
    <n v="0"/>
    <n v="38"/>
    <n v="266"/>
    <s v="severe"/>
    <n v="3.3"/>
    <n v="11"/>
    <x v="0"/>
    <x v="1"/>
    <x v="0"/>
    <x v="5"/>
    <n v="7"/>
    <n v="1"/>
  </r>
  <r>
    <n v="62"/>
    <s v="J-500059"/>
    <x v="0"/>
    <n v="27"/>
    <x v="1"/>
    <x v="0"/>
    <x v="0"/>
    <x v="1"/>
    <s v="39 1"/>
    <s v="39"/>
    <s v="1"/>
    <n v="39.142857142857146"/>
    <n v="274"/>
    <s v="moderate "/>
    <n v="2.2999999999999998"/>
    <n v="12"/>
    <x v="0"/>
    <x v="1"/>
    <x v="0"/>
    <x v="4"/>
    <n v="6"/>
    <n v="-1"/>
  </r>
  <r>
    <n v="63"/>
    <s v="J-256358"/>
    <x v="0"/>
    <n v="30"/>
    <x v="1"/>
    <x v="2"/>
    <x v="0"/>
    <x v="1"/>
    <s v="37 5"/>
    <s v="37"/>
    <s v="5"/>
    <n v="37.714285714285715"/>
    <n v="264"/>
    <s v="moderate "/>
    <n v="2.8"/>
    <n v="15"/>
    <x v="0"/>
    <x v="1"/>
    <x v="0"/>
    <x v="6"/>
    <n v="8"/>
    <n v="-2"/>
  </r>
  <r>
    <n v="64"/>
    <s v="J-559827"/>
    <x v="0"/>
    <n v="19"/>
    <x v="0"/>
    <x v="0"/>
    <x v="0"/>
    <x v="1"/>
    <s v="40 1"/>
    <s v="40"/>
    <s v="1"/>
    <n v="40.142857142857146"/>
    <n v="281"/>
    <s v="mild"/>
    <n v="2.8"/>
    <n v="13"/>
    <x v="0"/>
    <x v="1"/>
    <x v="0"/>
    <x v="8"/>
    <n v="4"/>
    <n v="-1"/>
  </r>
  <r>
    <n v="65"/>
    <s v="J-486116"/>
    <x v="0"/>
    <n v="28"/>
    <x v="1"/>
    <x v="0"/>
    <x v="1"/>
    <x v="0"/>
    <s v="40 1"/>
    <s v="40"/>
    <s v="1"/>
    <n v="40.142857142857146"/>
    <n v="281"/>
    <s v="moderate "/>
    <n v="4.2"/>
    <n v="7"/>
    <x v="0"/>
    <x v="1"/>
    <x v="1"/>
    <x v="4"/>
    <n v="5"/>
    <n v="0"/>
  </r>
  <r>
    <n v="66"/>
    <s v="J-273852"/>
    <x v="1"/>
    <n v="30"/>
    <x v="1"/>
    <x v="0"/>
    <x v="1"/>
    <x v="0"/>
    <s v="39 5"/>
    <s v="39"/>
    <s v="5"/>
    <n v="39.714285714285715"/>
    <n v="278"/>
    <s v="moderate "/>
    <n v="3.1"/>
    <n v="20"/>
    <x v="0"/>
    <x v="1"/>
    <x v="1"/>
    <x v="6"/>
    <n v="4"/>
    <n v="2"/>
  </r>
  <r>
    <n v="67"/>
    <s v="J-548586"/>
    <x v="1"/>
    <n v="23"/>
    <x v="0"/>
    <x v="1"/>
    <x v="0"/>
    <x v="1"/>
    <s v="40 1"/>
    <s v="40"/>
    <s v="1"/>
    <n v="40.142857142857146"/>
    <n v="281"/>
    <s v="moderate "/>
    <n v="3.2"/>
    <n v="9"/>
    <x v="0"/>
    <x v="1"/>
    <x v="0"/>
    <x v="6"/>
    <n v="5"/>
    <n v="1"/>
  </r>
  <r>
    <n v="68"/>
    <s v="J-562381"/>
    <x v="1"/>
    <n v="25"/>
    <x v="0"/>
    <x v="2"/>
    <x v="0"/>
    <x v="1"/>
    <s v="40 5"/>
    <s v="40"/>
    <s v="5"/>
    <n v="40.714285714285715"/>
    <n v="285"/>
    <s v="severe"/>
    <n v="3"/>
    <n v="12"/>
    <x v="0"/>
    <x v="1"/>
    <x v="1"/>
    <x v="6"/>
    <n v="4"/>
    <n v="2"/>
  </r>
  <r>
    <n v="69"/>
    <s v="J-094020"/>
    <x v="1"/>
    <n v="27"/>
    <x v="1"/>
    <x v="1"/>
    <x v="0"/>
    <x v="0"/>
    <n v="40"/>
    <s v="40"/>
    <n v="0"/>
    <n v="40"/>
    <n v="280"/>
    <s v="severe"/>
    <n v="2.1"/>
    <n v="10"/>
    <x v="0"/>
    <x v="0"/>
    <x v="0"/>
    <x v="9"/>
    <n v="10"/>
    <n v="0"/>
  </r>
  <r>
    <n v="70"/>
    <s v="J-03500"/>
    <x v="0"/>
    <n v="25"/>
    <x v="1"/>
    <x v="0"/>
    <x v="1"/>
    <x v="0"/>
    <s v="38 1"/>
    <s v="38"/>
    <s v="1"/>
    <n v="38.142857142857146"/>
    <n v="267"/>
    <s v="moderate "/>
    <n v="3"/>
    <n v="4"/>
    <x v="0"/>
    <x v="1"/>
    <x v="0"/>
    <x v="8"/>
    <n v="4"/>
    <n v="-1"/>
  </r>
  <r>
    <n v="71"/>
    <s v="J-556820"/>
    <x v="1"/>
    <n v="22"/>
    <x v="1"/>
    <x v="0"/>
    <x v="0"/>
    <x v="0"/>
    <n v="39"/>
    <s v="39"/>
    <n v="0"/>
    <n v="39"/>
    <n v="273"/>
    <s v="mild"/>
    <n v="2.7"/>
    <n v="17"/>
    <x v="0"/>
    <x v="1"/>
    <x v="1"/>
    <x v="6"/>
    <n v="6"/>
    <n v="0"/>
  </r>
  <r>
    <n v="72"/>
    <s v="J-541362"/>
    <x v="0"/>
    <n v="23"/>
    <x v="0"/>
    <x v="1"/>
    <x v="0"/>
    <x v="0"/>
    <n v="37"/>
    <s v="37"/>
    <n v="0"/>
    <n v="37"/>
    <n v="259"/>
    <s v="moderate "/>
    <n v="2.4"/>
    <n v="10"/>
    <x v="0"/>
    <x v="1"/>
    <x v="0"/>
    <x v="8"/>
    <n v="5"/>
    <n v="-2"/>
  </r>
  <r>
    <n v="73"/>
    <s v="J-537087"/>
    <x v="1"/>
    <n v="23"/>
    <x v="0"/>
    <x v="1"/>
    <x v="0"/>
    <x v="0"/>
    <s v="38 2"/>
    <s v="38"/>
    <s v="2"/>
    <n v="38.285714285714285"/>
    <n v="268"/>
    <s v="moderate "/>
    <n v="3"/>
    <n v="12"/>
    <x v="0"/>
    <x v="1"/>
    <x v="1"/>
    <x v="6"/>
    <n v="5"/>
    <n v="1"/>
  </r>
  <r>
    <n v="74"/>
    <s v="J-545452"/>
    <x v="0"/>
    <n v="22"/>
    <x v="1"/>
    <x v="0"/>
    <x v="0"/>
    <x v="0"/>
    <s v="40 1"/>
    <s v="40"/>
    <s v="1"/>
    <n v="40.142857142857146"/>
    <n v="281"/>
    <s v="moderate "/>
    <n v="2.8"/>
    <n v="15"/>
    <x v="0"/>
    <x v="0"/>
    <x v="1"/>
    <x v="5"/>
    <n v="9"/>
    <n v="-1"/>
  </r>
  <r>
    <n v="75"/>
    <s v="J-524277"/>
    <x v="1"/>
    <n v="27"/>
    <x v="1"/>
    <x v="0"/>
    <x v="0"/>
    <x v="1"/>
    <s v="38 6"/>
    <s v="38"/>
    <s v="6"/>
    <n v="38.857142857142854"/>
    <n v="272"/>
    <s v="moderate "/>
    <n v="2.8"/>
    <n v="8"/>
    <x v="0"/>
    <x v="1"/>
    <x v="0"/>
    <x v="10"/>
    <n v="1"/>
    <n v="0"/>
  </r>
  <r>
    <n v="76"/>
    <s v="J-544738"/>
    <x v="1"/>
    <n v="20"/>
    <x v="0"/>
    <x v="0"/>
    <x v="0"/>
    <x v="0"/>
    <s v="39 5"/>
    <s v="39"/>
    <s v="5"/>
    <n v="39.714285714285715"/>
    <n v="278"/>
    <s v="mild"/>
    <n v="3.8"/>
    <n v="18"/>
    <x v="0"/>
    <x v="1"/>
    <x v="0"/>
    <x v="4"/>
    <n v="4"/>
    <n v="1"/>
  </r>
  <r>
    <n v="77"/>
    <s v="F-915813"/>
    <x v="0"/>
    <n v="30"/>
    <x v="0"/>
    <x v="2"/>
    <x v="1"/>
    <x v="0"/>
    <s v="40 2"/>
    <s v="40"/>
    <s v="2"/>
    <n v="40.285714285714285"/>
    <n v="282"/>
    <s v="moderate "/>
    <n v="3"/>
    <n v="10"/>
    <x v="0"/>
    <x v="1"/>
    <x v="1"/>
    <x v="6"/>
    <n v="8"/>
    <n v="-2"/>
  </r>
  <r>
    <n v="78"/>
    <s v="J-537224"/>
    <x v="0"/>
    <n v="25"/>
    <x v="0"/>
    <x v="0"/>
    <x v="1"/>
    <x v="0"/>
    <n v="41"/>
    <s v="41"/>
    <n v="0"/>
    <n v="41"/>
    <n v="287"/>
    <s v="mild"/>
    <n v="3.1"/>
    <n v="12"/>
    <x v="0"/>
    <x v="1"/>
    <x v="0"/>
    <x v="5"/>
    <n v="9"/>
    <n v="-1"/>
  </r>
  <r>
    <n v="79"/>
    <s v="J-555864"/>
    <x v="0"/>
    <n v="27"/>
    <x v="0"/>
    <x v="0"/>
    <x v="0"/>
    <x v="0"/>
    <s v="37 5"/>
    <s v="37"/>
    <s v="5"/>
    <n v="37.714285714285715"/>
    <n v="264"/>
    <s v="mild"/>
    <n v="2.4"/>
    <n v="10"/>
    <x v="0"/>
    <x v="1"/>
    <x v="1"/>
    <x v="4"/>
    <n v="5"/>
    <n v="0"/>
  </r>
  <r>
    <n v="80"/>
    <s v="J-549053"/>
    <x v="1"/>
    <n v="21"/>
    <x v="1"/>
    <x v="0"/>
    <x v="1"/>
    <x v="0"/>
    <s v="37 6"/>
    <s v="37"/>
    <s v="6"/>
    <n v="37.857142857142854"/>
    <n v="265"/>
    <s v="moderate "/>
    <n v="3.5"/>
    <n v="15"/>
    <x v="0"/>
    <x v="1"/>
    <x v="1"/>
    <x v="9"/>
    <n v="9"/>
    <n v="1"/>
  </r>
  <r>
    <n v="81"/>
    <s v="J-531630"/>
    <x v="0"/>
    <n v="20"/>
    <x v="0"/>
    <x v="0"/>
    <x v="0"/>
    <x v="0"/>
    <s v="38 1"/>
    <s v="38"/>
    <s v="1"/>
    <n v="38.142857142857146"/>
    <n v="267"/>
    <s v="mild"/>
    <n v="3"/>
    <n v="11"/>
    <x v="0"/>
    <x v="1"/>
    <x v="1"/>
    <x v="2"/>
    <n v="5"/>
    <n v="-1"/>
  </r>
  <r>
    <n v="82"/>
    <s v="J-354317"/>
    <x v="0"/>
    <n v="20"/>
    <x v="0"/>
    <x v="1"/>
    <x v="0"/>
    <x v="1"/>
    <s v="39 5"/>
    <s v="39"/>
    <s v="5"/>
    <n v="39.714285714285715"/>
    <n v="278"/>
    <s v="moderate "/>
    <n v="3"/>
    <n v="10"/>
    <x v="0"/>
    <x v="0"/>
    <x v="1"/>
    <x v="4"/>
    <n v="6"/>
    <n v="-1"/>
  </r>
  <r>
    <n v="83"/>
    <s v="J-423323"/>
    <x v="1"/>
    <n v="22"/>
    <x v="0"/>
    <x v="0"/>
    <x v="0"/>
    <x v="1"/>
    <s v="37 5"/>
    <s v="37"/>
    <s v="5"/>
    <n v="37.714285714285715"/>
    <n v="264"/>
    <s v="mild"/>
    <n v="2"/>
    <n v="10"/>
    <x v="0"/>
    <x v="1"/>
    <x v="1"/>
    <x v="4"/>
    <n v="3"/>
    <n v="2"/>
  </r>
  <r>
    <n v="84"/>
    <s v="J-538663"/>
    <x v="1"/>
    <n v="23"/>
    <x v="0"/>
    <x v="2"/>
    <x v="0"/>
    <x v="0"/>
    <s v="38 2"/>
    <s v="38"/>
    <s v="2"/>
    <n v="38.285714285714285"/>
    <n v="268"/>
    <s v="mild"/>
    <n v="3.2"/>
    <n v="15"/>
    <x v="0"/>
    <x v="1"/>
    <x v="0"/>
    <x v="4"/>
    <n v="4"/>
    <n v="1"/>
  </r>
  <r>
    <n v="85"/>
    <s v="J-534256"/>
    <x v="0"/>
    <n v="22"/>
    <x v="0"/>
    <x v="1"/>
    <x v="0"/>
    <x v="0"/>
    <s v="40 3"/>
    <s v="40"/>
    <s v="3"/>
    <n v="40.428571428571431"/>
    <n v="283"/>
    <s v="moderate "/>
    <n v="2.9"/>
    <n v="17"/>
    <x v="0"/>
    <x v="1"/>
    <x v="0"/>
    <x v="1"/>
    <n v="8"/>
    <n v="-1"/>
  </r>
  <r>
    <n v="86"/>
    <s v="J-491203"/>
    <x v="0"/>
    <n v="26"/>
    <x v="0"/>
    <x v="2"/>
    <x v="0"/>
    <x v="0"/>
    <s v="39 6"/>
    <s v="39"/>
    <s v="6"/>
    <n v="39.857142857142854"/>
    <n v="279"/>
    <s v="moderate "/>
    <n v="2.4"/>
    <n v="20"/>
    <x v="0"/>
    <x v="1"/>
    <x v="0"/>
    <x v="5"/>
    <n v="8"/>
    <n v="0"/>
  </r>
  <r>
    <n v="87"/>
    <s v="J-602299"/>
    <x v="1"/>
    <n v="29"/>
    <x v="0"/>
    <x v="0"/>
    <x v="1"/>
    <x v="0"/>
    <n v="40"/>
    <s v="40"/>
    <n v="0"/>
    <n v="40"/>
    <n v="280"/>
    <s v="moderate "/>
    <n v="2.6"/>
    <n v="15"/>
    <x v="0"/>
    <x v="1"/>
    <x v="1"/>
    <x v="2"/>
    <n v="2"/>
    <n v="2"/>
  </r>
  <r>
    <n v="88"/>
    <s v="H-974421"/>
    <x v="1"/>
    <n v="25"/>
    <x v="0"/>
    <x v="1"/>
    <x v="0"/>
    <x v="1"/>
    <s v="37 1"/>
    <s v="37"/>
    <s v="1"/>
    <n v="37.142857142857146"/>
    <n v="260"/>
    <s v="mild"/>
    <n v="2.8"/>
    <n v="25"/>
    <x v="0"/>
    <x v="1"/>
    <x v="0"/>
    <x v="10"/>
    <n v="0"/>
    <n v="1"/>
  </r>
  <r>
    <n v="89"/>
    <s v="J-415165"/>
    <x v="1"/>
    <n v="32"/>
    <x v="1"/>
    <x v="1"/>
    <x v="1"/>
    <x v="1"/>
    <s v="39 6"/>
    <s v="39"/>
    <s v="6"/>
    <n v="39.857142857142854"/>
    <n v="279"/>
    <s v="mild"/>
    <n v="2.5"/>
    <n v="15"/>
    <x v="0"/>
    <x v="0"/>
    <x v="1"/>
    <x v="4"/>
    <n v="3"/>
    <n v="2"/>
  </r>
  <r>
    <n v="90"/>
    <s v="J-535165"/>
    <x v="0"/>
    <n v="26"/>
    <x v="1"/>
    <x v="0"/>
    <x v="1"/>
    <x v="0"/>
    <s v="40 5"/>
    <s v="40"/>
    <s v="5"/>
    <n v="40.714285714285715"/>
    <n v="285"/>
    <s v="moderate "/>
    <n v="3.3"/>
    <n v="17"/>
    <x v="0"/>
    <x v="1"/>
    <x v="0"/>
    <x v="2"/>
    <n v="5"/>
    <n v="-1"/>
  </r>
  <r>
    <n v="91"/>
    <s v="J-551279"/>
    <x v="0"/>
    <n v="22"/>
    <x v="0"/>
    <x v="0"/>
    <x v="0"/>
    <x v="0"/>
    <n v="40"/>
    <s v="40"/>
    <n v="0"/>
    <n v="40"/>
    <n v="280"/>
    <s v="severe"/>
    <n v="3.2"/>
    <n v="16"/>
    <x v="0"/>
    <x v="1"/>
    <x v="0"/>
    <x v="3"/>
    <n v="9"/>
    <n v="0"/>
  </r>
  <r>
    <n v="92"/>
    <s v="J-485620"/>
    <x v="1"/>
    <n v="26"/>
    <x v="0"/>
    <x v="0"/>
    <x v="0"/>
    <x v="1"/>
    <s v="38 5"/>
    <s v="38"/>
    <s v="5"/>
    <n v="38.714285714285715"/>
    <n v="271"/>
    <s v="moderate "/>
    <n v="2.2999999999999998"/>
    <n v="15"/>
    <x v="0"/>
    <x v="1"/>
    <x v="0"/>
    <x v="6"/>
    <n v="5"/>
    <n v="1"/>
  </r>
  <r>
    <n v="93"/>
    <s v="J-524787"/>
    <x v="0"/>
    <n v="28"/>
    <x v="1"/>
    <x v="0"/>
    <x v="0"/>
    <x v="0"/>
    <s v="38 6"/>
    <s v="38"/>
    <s v="6"/>
    <n v="38.857142857142854"/>
    <n v="272"/>
    <s v="mild"/>
    <n v="3.2"/>
    <n v="20"/>
    <x v="0"/>
    <x v="1"/>
    <x v="1"/>
    <x v="8"/>
    <n v="5"/>
    <n v="-2"/>
  </r>
  <r>
    <n v="94"/>
    <s v="J-135433"/>
    <x v="1"/>
    <n v="26"/>
    <x v="0"/>
    <x v="0"/>
    <x v="0"/>
    <x v="0"/>
    <s v="38 6"/>
    <s v="38"/>
    <s v="6"/>
    <n v="38.857142857142854"/>
    <n v="272"/>
    <s v="mild"/>
    <n v="3"/>
    <n v="20"/>
    <x v="2"/>
    <x v="1"/>
    <x v="0"/>
    <x v="6"/>
    <n v="4"/>
    <n v="2"/>
  </r>
  <r>
    <n v="95"/>
    <s v="J-433669"/>
    <x v="0"/>
    <n v="27"/>
    <x v="0"/>
    <x v="0"/>
    <x v="0"/>
    <x v="0"/>
    <s v="40 3"/>
    <s v="40"/>
    <s v="3"/>
    <n v="40.428571428571431"/>
    <n v="283"/>
    <s v="moderate "/>
    <n v="3.2"/>
    <n v="12"/>
    <x v="0"/>
    <x v="1"/>
    <x v="0"/>
    <x v="5"/>
    <n v="10"/>
    <n v="-2"/>
  </r>
  <r>
    <n v="96"/>
    <s v="F-008024"/>
    <x v="1"/>
    <n v="30"/>
    <x v="1"/>
    <x v="0"/>
    <x v="1"/>
    <x v="0"/>
    <s v="38 4"/>
    <s v="38"/>
    <s v="4"/>
    <n v="38.571428571428569"/>
    <n v="270"/>
    <s v="moderate "/>
    <n v="2.5"/>
    <n v="25"/>
    <x v="0"/>
    <x v="1"/>
    <x v="1"/>
    <x v="5"/>
    <n v="7"/>
    <n v="1"/>
  </r>
  <r>
    <n v="97"/>
    <s v="J-588645"/>
    <x v="0"/>
    <n v="26"/>
    <x v="0"/>
    <x v="1"/>
    <x v="0"/>
    <x v="0"/>
    <s v="37 5"/>
    <s v="37"/>
    <s v="5"/>
    <n v="37.714285714285715"/>
    <n v="264"/>
    <s v="moderate "/>
    <n v="2.8"/>
    <n v="12"/>
    <x v="0"/>
    <x v="0"/>
    <x v="0"/>
    <x v="4"/>
    <n v="6"/>
    <n v="-1"/>
  </r>
  <r>
    <n v="98"/>
    <s v="J-611635"/>
    <x v="1"/>
    <n v="25"/>
    <x v="1"/>
    <x v="0"/>
    <x v="0"/>
    <x v="0"/>
    <s v="39 4"/>
    <s v="39"/>
    <s v="4"/>
    <n v="39.571428571428569"/>
    <n v="277"/>
    <s v="mild"/>
    <n v="3.1"/>
    <n v="20"/>
    <x v="0"/>
    <x v="1"/>
    <x v="1"/>
    <x v="6"/>
    <n v="4"/>
    <n v="2"/>
  </r>
  <r>
    <n v="99"/>
    <s v="J-627258"/>
    <x v="1"/>
    <n v="29"/>
    <x v="0"/>
    <x v="1"/>
    <x v="0"/>
    <x v="0"/>
    <s v="37 2"/>
    <s v="37"/>
    <s v="2"/>
    <n v="37.285714285714285"/>
    <n v="261"/>
    <s v="moderate "/>
    <n v="2.8"/>
    <n v="12"/>
    <x v="0"/>
    <x v="1"/>
    <x v="1"/>
    <x v="5"/>
    <n v="6"/>
    <n v="2"/>
  </r>
  <r>
    <n v="100"/>
    <s v="J-639961"/>
    <x v="0"/>
    <n v="22"/>
    <x v="0"/>
    <x v="1"/>
    <x v="0"/>
    <x v="0"/>
    <s v="37 6"/>
    <s v="37"/>
    <s v="6"/>
    <n v="37.857142857142854"/>
    <n v="265"/>
    <s v="mild"/>
    <n v="2.2999999999999998"/>
    <n v="10"/>
    <x v="0"/>
    <x v="1"/>
    <x v="0"/>
    <x v="1"/>
    <n v="8"/>
    <n v="-1"/>
  </r>
  <r>
    <n v="101"/>
    <s v="J-593103"/>
    <x v="0"/>
    <n v="25"/>
    <x v="1"/>
    <x v="1"/>
    <x v="0"/>
    <x v="0"/>
    <s v="37 4"/>
    <s v="37"/>
    <s v="4"/>
    <n v="37.571428571428569"/>
    <n v="263"/>
    <s v="mild"/>
    <n v="2.5"/>
    <n v="10"/>
    <x v="0"/>
    <x v="1"/>
    <x v="1"/>
    <x v="9"/>
    <n v="10"/>
    <n v="0"/>
  </r>
  <r>
    <n v="102"/>
    <s v="J-558719"/>
    <x v="1"/>
    <n v="22"/>
    <x v="0"/>
    <x v="0"/>
    <x v="0"/>
    <x v="0"/>
    <n v="40"/>
    <s v="40"/>
    <n v="0"/>
    <n v="40"/>
    <n v="280"/>
    <s v="moderate "/>
    <n v="3.1"/>
    <n v="8"/>
    <x v="0"/>
    <x v="1"/>
    <x v="1"/>
    <x v="5"/>
    <n v="7"/>
    <n v="1"/>
  </r>
  <r>
    <n v="103"/>
    <s v="J-568884"/>
    <x v="1"/>
    <n v="28"/>
    <x v="1"/>
    <x v="1"/>
    <x v="0"/>
    <x v="0"/>
    <s v="38 1"/>
    <s v="38"/>
    <s v="1"/>
    <n v="38.142857142857146"/>
    <n v="267"/>
    <s v="moderate "/>
    <n v="3"/>
    <n v="18"/>
    <x v="0"/>
    <x v="1"/>
    <x v="0"/>
    <x v="1"/>
    <n v="5"/>
    <n v="2"/>
  </r>
  <r>
    <n v="104"/>
    <s v="J-570488"/>
    <x v="0"/>
    <n v="25"/>
    <x v="1"/>
    <x v="0"/>
    <x v="0"/>
    <x v="1"/>
    <s v="39 5"/>
    <s v="39"/>
    <s v="5"/>
    <n v="39.714285714285715"/>
    <n v="278"/>
    <s v="mild"/>
    <n v="2.8"/>
    <n v="20"/>
    <x v="0"/>
    <x v="1"/>
    <x v="1"/>
    <x v="2"/>
    <n v="6"/>
    <n v="-2"/>
  </r>
  <r>
    <n v="105"/>
    <s v="J-52022"/>
    <x v="0"/>
    <n v="24"/>
    <x v="0"/>
    <x v="1"/>
    <x v="0"/>
    <x v="0"/>
    <n v="37"/>
    <s v="37"/>
    <n v="0"/>
    <n v="37"/>
    <n v="259"/>
    <s v="moderate "/>
    <n v="2.4"/>
    <n v="15"/>
    <x v="0"/>
    <x v="1"/>
    <x v="1"/>
    <x v="1"/>
    <n v="9"/>
    <n v="-2"/>
  </r>
  <r>
    <n v="106"/>
    <s v="J-553217"/>
    <x v="1"/>
    <n v="25"/>
    <x v="1"/>
    <x v="0"/>
    <x v="0"/>
    <x v="0"/>
    <s v="40 1"/>
    <s v="40"/>
    <s v="1"/>
    <n v="40.142857142857146"/>
    <n v="281"/>
    <s v="moderate "/>
    <n v="2.9"/>
    <n v="12"/>
    <x v="0"/>
    <x v="1"/>
    <x v="1"/>
    <x v="6"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5E909-CC16-4AA2-BBA0-365C2CECA7A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E4:F13" firstHeaderRow="1" firstDataRow="1" firstDataCol="1"/>
  <pivotFields count="22">
    <pivotField showAll="0"/>
    <pivotField showAll="0"/>
    <pivotField axis="axisRow" showAll="0">
      <items count="3">
        <item x="0"/>
        <item n="treatment group"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12">
        <item x="7"/>
        <item x="10"/>
        <item x="0"/>
        <item x="8"/>
        <item x="2"/>
        <item x="4"/>
        <item x="6"/>
        <item x="1"/>
        <item x="5"/>
        <item x="3"/>
        <item x="9"/>
        <item t="default"/>
      </items>
    </pivotField>
    <pivotField showAll="0"/>
    <pivotField dataField="1" showAll="0"/>
  </pivotFields>
  <rowFields count="2">
    <field x="2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difference" fld="21" subtotal="average" baseField="2" baseItem="0"/>
  </dataFields>
  <chartFormats count="3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1E8B8-8A7A-4FB0-866E-0F078C27E2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4A34-E32A-4C52-AD40-DA51131CD123}">
  <dimension ref="A1:V108"/>
  <sheetViews>
    <sheetView tabSelected="1" topLeftCell="K1" zoomScaleNormal="100" workbookViewId="0">
      <selection activeCell="K2" sqref="K2:Q14"/>
    </sheetView>
  </sheetViews>
  <sheetFormatPr defaultRowHeight="14.4" x14ac:dyDescent="0.3"/>
  <cols>
    <col min="1" max="2" width="9.77734375" customWidth="1"/>
    <col min="3" max="3" width="19.21875" customWidth="1"/>
    <col min="4" max="4" width="9.109375" customWidth="1"/>
    <col min="5" max="5" width="20" customWidth="1"/>
    <col min="6" max="6" width="15.109375" customWidth="1"/>
    <col min="7" max="7" width="16.5546875" customWidth="1"/>
    <col min="8" max="8" width="18" customWidth="1"/>
    <col min="9" max="13" width="23" customWidth="1"/>
    <col min="14" max="14" width="24" customWidth="1"/>
    <col min="15" max="15" width="22.21875" customWidth="1"/>
    <col min="16" max="16" width="24.6640625" customWidth="1"/>
    <col min="17" max="17" width="32.109375" customWidth="1"/>
    <col min="18" max="18" width="27.88671875" customWidth="1"/>
    <col min="19" max="19" width="21.77734375" customWidth="1"/>
    <col min="20" max="20" width="21.5546875" customWidth="1"/>
    <col min="21" max="21" width="23.6640625" customWidth="1"/>
    <col min="22" max="22" width="20.88671875" customWidth="1"/>
  </cols>
  <sheetData>
    <row r="1" spans="1:22" x14ac:dyDescent="0.3">
      <c r="A1" s="5" t="s">
        <v>45</v>
      </c>
      <c r="B1" s="6" t="s">
        <v>33</v>
      </c>
      <c r="C1" s="6" t="s">
        <v>44</v>
      </c>
      <c r="D1" s="7" t="s">
        <v>34</v>
      </c>
      <c r="E1" s="7" t="s">
        <v>35</v>
      </c>
      <c r="F1" s="7" t="s">
        <v>36</v>
      </c>
      <c r="G1" s="7" t="s">
        <v>16</v>
      </c>
      <c r="H1" s="7" t="s">
        <v>32</v>
      </c>
      <c r="I1" s="7" t="s">
        <v>31</v>
      </c>
      <c r="J1" s="7" t="s">
        <v>243</v>
      </c>
      <c r="K1" s="7" t="s">
        <v>244</v>
      </c>
      <c r="L1" s="7" t="s">
        <v>246</v>
      </c>
      <c r="M1" s="7" t="s">
        <v>245</v>
      </c>
      <c r="N1" s="7" t="s">
        <v>37</v>
      </c>
      <c r="O1" s="7" t="s">
        <v>38</v>
      </c>
      <c r="P1" s="7" t="s">
        <v>39</v>
      </c>
      <c r="Q1" s="7" t="s">
        <v>70</v>
      </c>
      <c r="R1" s="7" t="s">
        <v>40</v>
      </c>
      <c r="S1" s="7" t="s">
        <v>41</v>
      </c>
      <c r="T1" s="4" t="s">
        <v>42</v>
      </c>
      <c r="U1" s="4" t="s">
        <v>43</v>
      </c>
      <c r="V1" s="2" t="s">
        <v>247</v>
      </c>
    </row>
    <row r="2" spans="1:22" x14ac:dyDescent="0.3">
      <c r="A2" s="5">
        <v>1</v>
      </c>
      <c r="B2" s="5" t="s">
        <v>105</v>
      </c>
      <c r="C2" s="5" t="s">
        <v>84</v>
      </c>
      <c r="D2" s="5">
        <v>24</v>
      </c>
      <c r="E2" s="5" t="s">
        <v>64</v>
      </c>
      <c r="F2" s="5" t="s">
        <v>65</v>
      </c>
      <c r="G2" s="5" t="s">
        <v>66</v>
      </c>
      <c r="H2" s="5" t="s">
        <v>67</v>
      </c>
      <c r="I2" s="5" t="s">
        <v>219</v>
      </c>
      <c r="J2" s="5" t="str">
        <f>LEFT(I2,2)</f>
        <v>37</v>
      </c>
      <c r="K2" s="5" t="str">
        <f>RIGHT(I2,1)</f>
        <v>3</v>
      </c>
      <c r="L2" s="9">
        <f>(7*J2 + K2)/7</f>
        <v>37.428571428571431</v>
      </c>
      <c r="M2" s="5">
        <f>(J2*7)+K2</f>
        <v>262</v>
      </c>
      <c r="N2" s="5" t="s">
        <v>69</v>
      </c>
      <c r="O2" s="5">
        <v>2.4</v>
      </c>
      <c r="P2" s="5">
        <v>12</v>
      </c>
      <c r="Q2" s="5" t="s">
        <v>71</v>
      </c>
      <c r="R2" s="5" t="s">
        <v>72</v>
      </c>
      <c r="S2" s="5" t="s">
        <v>73</v>
      </c>
      <c r="T2" s="5">
        <v>2</v>
      </c>
      <c r="U2" s="5">
        <v>2</v>
      </c>
      <c r="V2">
        <f>T2-U2</f>
        <v>0</v>
      </c>
    </row>
    <row r="3" spans="1:22" x14ac:dyDescent="0.3">
      <c r="A3" s="5">
        <v>2</v>
      </c>
      <c r="B3" s="5" t="s">
        <v>106</v>
      </c>
      <c r="C3" s="5" t="s">
        <v>84</v>
      </c>
      <c r="D3" s="5">
        <v>30</v>
      </c>
      <c r="E3" s="5" t="s">
        <v>74</v>
      </c>
      <c r="F3" s="5" t="s">
        <v>75</v>
      </c>
      <c r="G3" s="5" t="s">
        <v>66</v>
      </c>
      <c r="H3" s="5" t="s">
        <v>67</v>
      </c>
      <c r="I3" s="5" t="s">
        <v>220</v>
      </c>
      <c r="J3" s="5" t="str">
        <f t="shared" ref="J3:J66" si="0">LEFT(I3,2)</f>
        <v>38</v>
      </c>
      <c r="K3" s="5" t="str">
        <f>RIGHT(I3,1)</f>
        <v>1</v>
      </c>
      <c r="L3" s="9">
        <f t="shared" ref="L3:L66" si="1">(7*J3 + K3)/7</f>
        <v>38.142857142857146</v>
      </c>
      <c r="M3" s="5">
        <f t="shared" ref="M3:M66" si="2">(J3*7)+K3</f>
        <v>267</v>
      </c>
      <c r="N3" s="5" t="s">
        <v>77</v>
      </c>
      <c r="O3" s="5">
        <v>3</v>
      </c>
      <c r="P3" s="5">
        <v>10</v>
      </c>
      <c r="Q3" s="5" t="s">
        <v>72</v>
      </c>
      <c r="R3" s="5" t="s">
        <v>72</v>
      </c>
      <c r="S3" s="5" t="s">
        <v>73</v>
      </c>
      <c r="T3" s="5">
        <v>7</v>
      </c>
      <c r="U3" s="5">
        <v>8</v>
      </c>
      <c r="V3">
        <f t="shared" ref="V3:V66" si="3">T3-U3</f>
        <v>-1</v>
      </c>
    </row>
    <row r="4" spans="1:22" x14ac:dyDescent="0.3">
      <c r="A4" s="5">
        <v>3</v>
      </c>
      <c r="B4" s="5" t="s">
        <v>107</v>
      </c>
      <c r="C4" s="5" t="s">
        <v>250</v>
      </c>
      <c r="D4" s="5">
        <v>28</v>
      </c>
      <c r="E4" s="5" t="s">
        <v>74</v>
      </c>
      <c r="F4" s="5" t="s">
        <v>65</v>
      </c>
      <c r="G4" s="5" t="s">
        <v>88</v>
      </c>
      <c r="H4" s="5" t="s">
        <v>67</v>
      </c>
      <c r="I4" s="5">
        <v>38</v>
      </c>
      <c r="J4" s="5" t="str">
        <f t="shared" si="0"/>
        <v>38</v>
      </c>
      <c r="K4" s="5">
        <v>0</v>
      </c>
      <c r="L4" s="9">
        <f t="shared" si="1"/>
        <v>38</v>
      </c>
      <c r="M4" s="5">
        <f t="shared" si="2"/>
        <v>266</v>
      </c>
      <c r="N4" s="5" t="s">
        <v>69</v>
      </c>
      <c r="O4" s="5">
        <v>2.9</v>
      </c>
      <c r="P4" s="5">
        <v>12</v>
      </c>
      <c r="Q4" s="5" t="s">
        <v>71</v>
      </c>
      <c r="R4" s="5" t="s">
        <v>81</v>
      </c>
      <c r="S4" s="5" t="s">
        <v>82</v>
      </c>
      <c r="T4" s="5">
        <v>4</v>
      </c>
      <c r="U4" s="5">
        <v>3</v>
      </c>
      <c r="V4">
        <f t="shared" si="3"/>
        <v>1</v>
      </c>
    </row>
    <row r="5" spans="1:22" x14ac:dyDescent="0.3">
      <c r="A5" s="5">
        <v>4</v>
      </c>
      <c r="B5" s="5" t="s">
        <v>83</v>
      </c>
      <c r="C5" s="5" t="s">
        <v>84</v>
      </c>
      <c r="D5" s="5">
        <v>24</v>
      </c>
      <c r="E5" s="5" t="s">
        <v>74</v>
      </c>
      <c r="F5" s="5" t="s">
        <v>65</v>
      </c>
      <c r="G5" s="5" t="s">
        <v>88</v>
      </c>
      <c r="H5" s="5" t="s">
        <v>67</v>
      </c>
      <c r="I5" s="5" t="s">
        <v>221</v>
      </c>
      <c r="J5" s="5" t="str">
        <f t="shared" si="0"/>
        <v>40</v>
      </c>
      <c r="K5" s="5" t="str">
        <f t="shared" ref="K5:K13" si="4">RIGHT(I5,1)</f>
        <v>2</v>
      </c>
      <c r="L5" s="9">
        <f t="shared" si="1"/>
        <v>40.285714285714285</v>
      </c>
      <c r="M5" s="5">
        <f t="shared" si="2"/>
        <v>282</v>
      </c>
      <c r="N5" s="5" t="s">
        <v>86</v>
      </c>
      <c r="O5" s="5">
        <v>3.5</v>
      </c>
      <c r="P5" s="5">
        <v>9</v>
      </c>
      <c r="Q5" s="5" t="s">
        <v>71</v>
      </c>
      <c r="R5" s="5" t="s">
        <v>81</v>
      </c>
      <c r="S5" s="5" t="s">
        <v>73</v>
      </c>
      <c r="T5" s="5">
        <v>9</v>
      </c>
      <c r="U5" s="5">
        <v>10</v>
      </c>
      <c r="V5">
        <f t="shared" si="3"/>
        <v>-1</v>
      </c>
    </row>
    <row r="6" spans="1:22" x14ac:dyDescent="0.3">
      <c r="A6" s="5">
        <v>5</v>
      </c>
      <c r="B6" s="5" t="s">
        <v>87</v>
      </c>
      <c r="C6" s="5" t="s">
        <v>250</v>
      </c>
      <c r="D6" s="5">
        <v>23</v>
      </c>
      <c r="E6" s="5" t="s">
        <v>74</v>
      </c>
      <c r="F6" s="5" t="s">
        <v>65</v>
      </c>
      <c r="G6" s="5" t="s">
        <v>88</v>
      </c>
      <c r="H6" s="5" t="s">
        <v>67</v>
      </c>
      <c r="I6" s="5" t="s">
        <v>222</v>
      </c>
      <c r="J6" s="5" t="str">
        <f t="shared" si="0"/>
        <v>42</v>
      </c>
      <c r="K6" s="5" t="str">
        <f t="shared" si="4"/>
        <v>3</v>
      </c>
      <c r="L6" s="9">
        <f t="shared" si="1"/>
        <v>42.428571428571431</v>
      </c>
      <c r="M6" s="5">
        <f t="shared" si="2"/>
        <v>297</v>
      </c>
      <c r="N6" s="5" t="s">
        <v>69</v>
      </c>
      <c r="O6" s="5">
        <v>2.9</v>
      </c>
      <c r="P6" s="5">
        <v>15</v>
      </c>
      <c r="Q6" s="5" t="s">
        <v>72</v>
      </c>
      <c r="R6" s="5" t="s">
        <v>81</v>
      </c>
      <c r="S6" s="5" t="s">
        <v>73</v>
      </c>
      <c r="T6" s="5">
        <v>5</v>
      </c>
      <c r="U6" s="5">
        <v>3</v>
      </c>
      <c r="V6">
        <f t="shared" si="3"/>
        <v>2</v>
      </c>
    </row>
    <row r="7" spans="1:22" x14ac:dyDescent="0.3">
      <c r="A7" s="5">
        <v>6</v>
      </c>
      <c r="B7" s="5" t="s">
        <v>90</v>
      </c>
      <c r="C7" s="5" t="s">
        <v>84</v>
      </c>
      <c r="D7" s="5">
        <v>26</v>
      </c>
      <c r="E7" s="5" t="s">
        <v>64</v>
      </c>
      <c r="F7" s="5" t="s">
        <v>65</v>
      </c>
      <c r="G7" s="5" t="s">
        <v>88</v>
      </c>
      <c r="H7" s="5" t="s">
        <v>91</v>
      </c>
      <c r="I7" s="5" t="s">
        <v>220</v>
      </c>
      <c r="J7" s="5" t="str">
        <f t="shared" si="0"/>
        <v>38</v>
      </c>
      <c r="K7" s="5" t="str">
        <f t="shared" si="4"/>
        <v>1</v>
      </c>
      <c r="L7" s="9">
        <f t="shared" si="1"/>
        <v>38.142857142857146</v>
      </c>
      <c r="M7" s="5">
        <f t="shared" si="2"/>
        <v>267</v>
      </c>
      <c r="N7" s="5" t="s">
        <v>86</v>
      </c>
      <c r="O7" s="5">
        <v>2.8</v>
      </c>
      <c r="P7" s="5">
        <v>7</v>
      </c>
      <c r="Q7" s="5" t="s">
        <v>72</v>
      </c>
      <c r="R7" s="5" t="s">
        <v>72</v>
      </c>
      <c r="S7" s="5" t="s">
        <v>73</v>
      </c>
      <c r="T7" s="5">
        <v>8</v>
      </c>
      <c r="U7" s="5">
        <v>8</v>
      </c>
      <c r="V7">
        <f t="shared" si="3"/>
        <v>0</v>
      </c>
    </row>
    <row r="8" spans="1:22" x14ac:dyDescent="0.3">
      <c r="A8" s="5">
        <v>7</v>
      </c>
      <c r="B8" s="5" t="s">
        <v>93</v>
      </c>
      <c r="C8" s="5" t="s">
        <v>250</v>
      </c>
      <c r="D8" s="5">
        <v>28</v>
      </c>
      <c r="E8" s="5" t="s">
        <v>74</v>
      </c>
      <c r="F8" s="5" t="s">
        <v>65</v>
      </c>
      <c r="G8" s="5" t="s">
        <v>66</v>
      </c>
      <c r="H8" s="5" t="s">
        <v>67</v>
      </c>
      <c r="I8" s="5" t="s">
        <v>220</v>
      </c>
      <c r="J8" s="5" t="str">
        <f t="shared" si="0"/>
        <v>38</v>
      </c>
      <c r="K8" s="5" t="str">
        <f t="shared" si="4"/>
        <v>1</v>
      </c>
      <c r="L8" s="9">
        <f t="shared" si="1"/>
        <v>38.142857142857146</v>
      </c>
      <c r="M8" s="5">
        <f t="shared" si="2"/>
        <v>267</v>
      </c>
      <c r="N8" s="5" t="s">
        <v>77</v>
      </c>
      <c r="O8" s="5">
        <v>2.2999999999999998</v>
      </c>
      <c r="P8" s="5">
        <v>6</v>
      </c>
      <c r="Q8" s="5" t="s">
        <v>72</v>
      </c>
      <c r="R8" s="5" t="s">
        <v>81</v>
      </c>
      <c r="S8" s="5" t="s">
        <v>73</v>
      </c>
      <c r="T8" s="5">
        <v>8</v>
      </c>
      <c r="U8" s="5">
        <v>2</v>
      </c>
      <c r="V8">
        <f t="shared" si="3"/>
        <v>6</v>
      </c>
    </row>
    <row r="9" spans="1:22" x14ac:dyDescent="0.3">
      <c r="A9" s="5">
        <v>8</v>
      </c>
      <c r="B9" s="5" t="s">
        <v>94</v>
      </c>
      <c r="C9" s="5" t="s">
        <v>250</v>
      </c>
      <c r="D9" s="5">
        <v>20</v>
      </c>
      <c r="E9" s="5" t="s">
        <v>74</v>
      </c>
      <c r="F9" s="5" t="s">
        <v>65</v>
      </c>
      <c r="G9" s="5" t="s">
        <v>66</v>
      </c>
      <c r="H9" s="5" t="s">
        <v>67</v>
      </c>
      <c r="I9" s="5" t="s">
        <v>223</v>
      </c>
      <c r="J9" s="5" t="str">
        <f t="shared" si="0"/>
        <v>37</v>
      </c>
      <c r="K9" s="5" t="str">
        <f t="shared" si="4"/>
        <v>1</v>
      </c>
      <c r="L9" s="9">
        <f t="shared" si="1"/>
        <v>37.142857142857146</v>
      </c>
      <c r="M9" s="5">
        <f t="shared" si="2"/>
        <v>260</v>
      </c>
      <c r="N9" s="5" t="s">
        <v>69</v>
      </c>
      <c r="O9" s="5">
        <v>2.4</v>
      </c>
      <c r="P9" s="5">
        <v>10</v>
      </c>
      <c r="Q9" s="5" t="s">
        <v>71</v>
      </c>
      <c r="R9" s="5" t="s">
        <v>72</v>
      </c>
      <c r="S9" s="5" t="s">
        <v>73</v>
      </c>
      <c r="T9" s="5">
        <v>5</v>
      </c>
      <c r="U9" s="5">
        <v>3</v>
      </c>
      <c r="V9">
        <f t="shared" si="3"/>
        <v>2</v>
      </c>
    </row>
    <row r="10" spans="1:22" x14ac:dyDescent="0.3">
      <c r="A10" s="5">
        <v>9</v>
      </c>
      <c r="B10" s="5" t="s">
        <v>96</v>
      </c>
      <c r="C10" s="5" t="s">
        <v>84</v>
      </c>
      <c r="D10" s="5">
        <v>19</v>
      </c>
      <c r="E10" s="5" t="s">
        <v>74</v>
      </c>
      <c r="F10" s="5" t="s">
        <v>97</v>
      </c>
      <c r="G10" s="5" t="s">
        <v>66</v>
      </c>
      <c r="H10" s="5" t="s">
        <v>67</v>
      </c>
      <c r="I10" s="5" t="s">
        <v>224</v>
      </c>
      <c r="J10" s="5" t="str">
        <f t="shared" si="0"/>
        <v>37</v>
      </c>
      <c r="K10" s="5" t="str">
        <f t="shared" si="4"/>
        <v>6</v>
      </c>
      <c r="L10" s="9">
        <f t="shared" si="1"/>
        <v>37.857142857142854</v>
      </c>
      <c r="M10" s="5">
        <f t="shared" si="2"/>
        <v>265</v>
      </c>
      <c r="N10" s="5" t="s">
        <v>86</v>
      </c>
      <c r="O10" s="5">
        <v>3.3</v>
      </c>
      <c r="P10" s="5">
        <v>13</v>
      </c>
      <c r="Q10" s="5" t="s">
        <v>71</v>
      </c>
      <c r="R10" s="5" t="s">
        <v>81</v>
      </c>
      <c r="S10" s="5" t="s">
        <v>73</v>
      </c>
      <c r="T10" s="5">
        <v>8</v>
      </c>
      <c r="U10" s="5">
        <v>9</v>
      </c>
      <c r="V10">
        <f t="shared" si="3"/>
        <v>-1</v>
      </c>
    </row>
    <row r="11" spans="1:22" x14ac:dyDescent="0.3">
      <c r="A11" s="5">
        <v>10</v>
      </c>
      <c r="B11" s="5" t="s">
        <v>99</v>
      </c>
      <c r="C11" s="5" t="s">
        <v>250</v>
      </c>
      <c r="D11" s="5">
        <v>24</v>
      </c>
      <c r="E11" s="5" t="s">
        <v>64</v>
      </c>
      <c r="F11" s="5" t="s">
        <v>75</v>
      </c>
      <c r="G11" s="5" t="s">
        <v>88</v>
      </c>
      <c r="H11" s="5" t="s">
        <v>67</v>
      </c>
      <c r="I11" s="5" t="s">
        <v>225</v>
      </c>
      <c r="J11" s="5" t="str">
        <f t="shared" si="0"/>
        <v>38</v>
      </c>
      <c r="K11" s="5" t="str">
        <f t="shared" si="4"/>
        <v>6</v>
      </c>
      <c r="L11" s="9">
        <f t="shared" si="1"/>
        <v>38.857142857142854</v>
      </c>
      <c r="M11" s="5">
        <f t="shared" si="2"/>
        <v>272</v>
      </c>
      <c r="N11" s="5" t="s">
        <v>69</v>
      </c>
      <c r="O11" s="5">
        <v>2.09</v>
      </c>
      <c r="P11" s="5">
        <v>13</v>
      </c>
      <c r="Q11" s="5" t="s">
        <v>72</v>
      </c>
      <c r="R11" s="5" t="s">
        <v>72</v>
      </c>
      <c r="S11" s="5" t="s">
        <v>73</v>
      </c>
      <c r="T11" s="5">
        <v>5</v>
      </c>
      <c r="U11" s="5">
        <v>2</v>
      </c>
      <c r="V11">
        <f t="shared" si="3"/>
        <v>3</v>
      </c>
    </row>
    <row r="12" spans="1:22" x14ac:dyDescent="0.3">
      <c r="A12" s="5">
        <v>11</v>
      </c>
      <c r="B12" s="5" t="s">
        <v>101</v>
      </c>
      <c r="C12" s="5" t="s">
        <v>84</v>
      </c>
      <c r="D12" s="5">
        <v>29</v>
      </c>
      <c r="E12" s="5" t="s">
        <v>64</v>
      </c>
      <c r="F12" s="5" t="s">
        <v>75</v>
      </c>
      <c r="G12" s="5" t="s">
        <v>88</v>
      </c>
      <c r="H12" s="5" t="s">
        <v>67</v>
      </c>
      <c r="I12" s="5" t="s">
        <v>226</v>
      </c>
      <c r="J12" s="5" t="str">
        <f t="shared" si="0"/>
        <v>40</v>
      </c>
      <c r="K12" s="5" t="str">
        <f t="shared" si="4"/>
        <v>6</v>
      </c>
      <c r="L12" s="9">
        <f t="shared" si="1"/>
        <v>40.857142857142854</v>
      </c>
      <c r="M12" s="5">
        <f t="shared" si="2"/>
        <v>286</v>
      </c>
      <c r="N12" s="5" t="s">
        <v>69</v>
      </c>
      <c r="O12" s="5">
        <v>2.8</v>
      </c>
      <c r="P12" s="5">
        <v>10</v>
      </c>
      <c r="Q12" s="5" t="s">
        <v>71</v>
      </c>
      <c r="R12" s="5" t="s">
        <v>72</v>
      </c>
      <c r="S12" s="5" t="s">
        <v>82</v>
      </c>
      <c r="T12" s="5">
        <v>4</v>
      </c>
      <c r="U12" s="5">
        <v>5</v>
      </c>
      <c r="V12">
        <f t="shared" si="3"/>
        <v>-1</v>
      </c>
    </row>
    <row r="13" spans="1:22" x14ac:dyDescent="0.3">
      <c r="A13" s="5">
        <v>12</v>
      </c>
      <c r="B13" s="5" t="s">
        <v>103</v>
      </c>
      <c r="C13" s="5" t="s">
        <v>250</v>
      </c>
      <c r="D13" s="5">
        <v>28</v>
      </c>
      <c r="E13" s="5" t="s">
        <v>74</v>
      </c>
      <c r="F13" s="5" t="s">
        <v>65</v>
      </c>
      <c r="G13" s="5" t="s">
        <v>88</v>
      </c>
      <c r="H13" s="5" t="s">
        <v>67</v>
      </c>
      <c r="I13" s="5" t="s">
        <v>227</v>
      </c>
      <c r="J13" s="5" t="str">
        <f t="shared" si="0"/>
        <v>39</v>
      </c>
      <c r="K13" s="5" t="str">
        <f t="shared" si="4"/>
        <v>3</v>
      </c>
      <c r="L13" s="9">
        <f t="shared" si="1"/>
        <v>39.428571428571431</v>
      </c>
      <c r="M13" s="5">
        <f t="shared" si="2"/>
        <v>276</v>
      </c>
      <c r="N13" s="5" t="s">
        <v>69</v>
      </c>
      <c r="O13" s="5">
        <v>3.4</v>
      </c>
      <c r="P13" s="5">
        <v>12</v>
      </c>
      <c r="Q13" s="5" t="s">
        <v>71</v>
      </c>
      <c r="R13" s="5" t="s">
        <v>72</v>
      </c>
      <c r="S13" s="5" t="s">
        <v>73</v>
      </c>
      <c r="T13" s="5">
        <v>6</v>
      </c>
      <c r="U13" s="5">
        <v>4</v>
      </c>
      <c r="V13">
        <f t="shared" si="3"/>
        <v>2</v>
      </c>
    </row>
    <row r="14" spans="1:22" x14ac:dyDescent="0.3">
      <c r="A14" s="5">
        <v>13</v>
      </c>
      <c r="B14" s="5" t="s">
        <v>109</v>
      </c>
      <c r="C14" s="5" t="s">
        <v>84</v>
      </c>
      <c r="D14" s="5">
        <v>24</v>
      </c>
      <c r="E14" s="5" t="s">
        <v>74</v>
      </c>
      <c r="F14" s="5" t="s">
        <v>65</v>
      </c>
      <c r="G14" s="5" t="s">
        <v>88</v>
      </c>
      <c r="H14" s="5" t="s">
        <v>67</v>
      </c>
      <c r="I14" s="5">
        <v>37</v>
      </c>
      <c r="J14" s="5" t="str">
        <f t="shared" si="0"/>
        <v>37</v>
      </c>
      <c r="K14" s="5">
        <v>0</v>
      </c>
      <c r="L14" s="9">
        <f t="shared" si="1"/>
        <v>37</v>
      </c>
      <c r="M14" s="5">
        <f t="shared" si="2"/>
        <v>259</v>
      </c>
      <c r="N14" s="5" t="s">
        <v>86</v>
      </c>
      <c r="O14" s="5">
        <v>2.4</v>
      </c>
      <c r="P14" s="5">
        <v>8</v>
      </c>
      <c r="Q14" s="5" t="s">
        <v>71</v>
      </c>
      <c r="R14" s="5" t="s">
        <v>72</v>
      </c>
      <c r="S14" s="5" t="s">
        <v>73</v>
      </c>
      <c r="T14" s="5">
        <v>9</v>
      </c>
      <c r="U14" s="5">
        <v>9</v>
      </c>
      <c r="V14">
        <f t="shared" si="3"/>
        <v>0</v>
      </c>
    </row>
    <row r="15" spans="1:22" x14ac:dyDescent="0.3">
      <c r="A15" s="5">
        <v>14</v>
      </c>
      <c r="B15" s="5" t="s">
        <v>110</v>
      </c>
      <c r="C15" s="5" t="s">
        <v>84</v>
      </c>
      <c r="D15" s="5">
        <v>30</v>
      </c>
      <c r="E15" s="5" t="s">
        <v>64</v>
      </c>
      <c r="F15" s="5" t="s">
        <v>65</v>
      </c>
      <c r="G15" s="5" t="s">
        <v>66</v>
      </c>
      <c r="H15" s="5" t="s">
        <v>91</v>
      </c>
      <c r="I15" s="5" t="s">
        <v>228</v>
      </c>
      <c r="J15" s="5" t="str">
        <f t="shared" si="0"/>
        <v>39</v>
      </c>
      <c r="K15" s="5" t="str">
        <f>RIGHT(I15,1)</f>
        <v>6</v>
      </c>
      <c r="L15" s="9">
        <f t="shared" si="1"/>
        <v>39.857142857142854</v>
      </c>
      <c r="M15" s="5">
        <f t="shared" si="2"/>
        <v>279</v>
      </c>
      <c r="N15" s="5" t="s">
        <v>77</v>
      </c>
      <c r="O15" s="5">
        <v>2.7</v>
      </c>
      <c r="P15" s="5">
        <v>9</v>
      </c>
      <c r="Q15" s="5" t="s">
        <v>71</v>
      </c>
      <c r="R15" s="5" t="s">
        <v>72</v>
      </c>
      <c r="S15" s="5" t="s">
        <v>82</v>
      </c>
      <c r="T15" s="5">
        <v>7</v>
      </c>
      <c r="U15" s="5">
        <v>7</v>
      </c>
      <c r="V15">
        <f t="shared" si="3"/>
        <v>0</v>
      </c>
    </row>
    <row r="16" spans="1:22" x14ac:dyDescent="0.3">
      <c r="A16" s="5">
        <v>15</v>
      </c>
      <c r="B16" s="5" t="s">
        <v>112</v>
      </c>
      <c r="C16" s="5" t="s">
        <v>250</v>
      </c>
      <c r="D16" s="5">
        <v>30</v>
      </c>
      <c r="E16" s="5" t="s">
        <v>74</v>
      </c>
      <c r="F16" s="5" t="s">
        <v>75</v>
      </c>
      <c r="G16" s="5" t="s">
        <v>88</v>
      </c>
      <c r="H16" s="5" t="s">
        <v>67</v>
      </c>
      <c r="I16" s="5">
        <v>36</v>
      </c>
      <c r="J16" s="5" t="str">
        <f t="shared" si="0"/>
        <v>36</v>
      </c>
      <c r="K16" s="5">
        <v>0</v>
      </c>
      <c r="L16" s="9">
        <f t="shared" si="1"/>
        <v>36</v>
      </c>
      <c r="M16" s="5">
        <f t="shared" si="2"/>
        <v>252</v>
      </c>
      <c r="N16" s="5" t="s">
        <v>77</v>
      </c>
      <c r="O16" s="5">
        <v>2.1</v>
      </c>
      <c r="P16" s="5">
        <v>18</v>
      </c>
      <c r="Q16" s="5" t="s">
        <v>71</v>
      </c>
      <c r="R16" s="5" t="s">
        <v>72</v>
      </c>
      <c r="S16" s="5" t="s">
        <v>73</v>
      </c>
      <c r="T16" s="5">
        <v>8</v>
      </c>
      <c r="U16" s="5">
        <v>5</v>
      </c>
      <c r="V16">
        <f t="shared" si="3"/>
        <v>3</v>
      </c>
    </row>
    <row r="17" spans="1:22" x14ac:dyDescent="0.3">
      <c r="A17" s="5">
        <v>16</v>
      </c>
      <c r="B17" s="5" t="s">
        <v>114</v>
      </c>
      <c r="C17" s="5" t="s">
        <v>250</v>
      </c>
      <c r="D17" s="5">
        <v>28</v>
      </c>
      <c r="E17" s="5" t="s">
        <v>64</v>
      </c>
      <c r="F17" s="5" t="s">
        <v>97</v>
      </c>
      <c r="G17" s="5" t="s">
        <v>66</v>
      </c>
      <c r="H17" s="5" t="s">
        <v>67</v>
      </c>
      <c r="I17" s="5" t="s">
        <v>229</v>
      </c>
      <c r="J17" s="5" t="str">
        <f t="shared" si="0"/>
        <v>39</v>
      </c>
      <c r="K17" s="5" t="str">
        <f>RIGHT(I17,1)</f>
        <v>4</v>
      </c>
      <c r="L17" s="9">
        <f t="shared" si="1"/>
        <v>39.571428571428569</v>
      </c>
      <c r="M17" s="5">
        <f t="shared" si="2"/>
        <v>277</v>
      </c>
      <c r="N17" s="5" t="s">
        <v>77</v>
      </c>
      <c r="O17" s="5">
        <v>2.7</v>
      </c>
      <c r="P17" s="5">
        <v>9</v>
      </c>
      <c r="Q17" s="5" t="s">
        <v>71</v>
      </c>
      <c r="R17" s="5" t="s">
        <v>72</v>
      </c>
      <c r="S17" s="5" t="s">
        <v>73</v>
      </c>
      <c r="T17" s="5">
        <v>8</v>
      </c>
      <c r="U17" s="5">
        <v>7</v>
      </c>
      <c r="V17">
        <f t="shared" si="3"/>
        <v>1</v>
      </c>
    </row>
    <row r="18" spans="1:22" x14ac:dyDescent="0.3">
      <c r="A18" s="5">
        <v>17</v>
      </c>
      <c r="B18" s="5" t="s">
        <v>115</v>
      </c>
      <c r="C18" s="5" t="s">
        <v>250</v>
      </c>
      <c r="D18" s="5">
        <v>25</v>
      </c>
      <c r="E18" s="5" t="s">
        <v>64</v>
      </c>
      <c r="F18" s="5" t="s">
        <v>65</v>
      </c>
      <c r="G18" s="5" t="s">
        <v>66</v>
      </c>
      <c r="H18" s="5" t="s">
        <v>91</v>
      </c>
      <c r="I18" s="5">
        <v>40</v>
      </c>
      <c r="J18" s="5" t="str">
        <f t="shared" si="0"/>
        <v>40</v>
      </c>
      <c r="K18" s="5">
        <v>0</v>
      </c>
      <c r="L18" s="9">
        <f t="shared" si="1"/>
        <v>40</v>
      </c>
      <c r="M18" s="5">
        <f t="shared" si="2"/>
        <v>280</v>
      </c>
      <c r="N18" s="5" t="s">
        <v>69</v>
      </c>
      <c r="O18" s="5">
        <v>3.5</v>
      </c>
      <c r="P18" s="5">
        <v>15</v>
      </c>
      <c r="Q18" s="5" t="s">
        <v>71</v>
      </c>
      <c r="R18" s="5" t="s">
        <v>72</v>
      </c>
      <c r="S18" s="5" t="s">
        <v>73</v>
      </c>
      <c r="T18" s="5">
        <v>5</v>
      </c>
      <c r="U18" s="5">
        <v>1</v>
      </c>
      <c r="V18">
        <f t="shared" si="3"/>
        <v>4</v>
      </c>
    </row>
    <row r="19" spans="1:22" x14ac:dyDescent="0.3">
      <c r="A19" s="5">
        <v>18</v>
      </c>
      <c r="B19" s="5" t="s">
        <v>116</v>
      </c>
      <c r="C19" s="5" t="s">
        <v>250</v>
      </c>
      <c r="D19" s="5">
        <v>29</v>
      </c>
      <c r="E19" s="5" t="s">
        <v>64</v>
      </c>
      <c r="F19" s="5" t="s">
        <v>75</v>
      </c>
      <c r="G19" s="5" t="s">
        <v>88</v>
      </c>
      <c r="H19" s="5" t="s">
        <v>67</v>
      </c>
      <c r="I19" s="5">
        <v>40</v>
      </c>
      <c r="J19" s="5" t="str">
        <f t="shared" si="0"/>
        <v>40</v>
      </c>
      <c r="K19" s="5">
        <v>0</v>
      </c>
      <c r="L19" s="9">
        <f t="shared" si="1"/>
        <v>40</v>
      </c>
      <c r="M19" s="5">
        <f t="shared" si="2"/>
        <v>280</v>
      </c>
      <c r="N19" s="5" t="s">
        <v>77</v>
      </c>
      <c r="O19" s="5">
        <v>2.7</v>
      </c>
      <c r="P19" s="5">
        <v>10</v>
      </c>
      <c r="Q19" s="5" t="s">
        <v>71</v>
      </c>
      <c r="R19" s="5" t="s">
        <v>72</v>
      </c>
      <c r="S19" s="5" t="s">
        <v>73</v>
      </c>
      <c r="T19" s="5">
        <v>9</v>
      </c>
      <c r="U19" s="5">
        <v>9</v>
      </c>
      <c r="V19">
        <f t="shared" si="3"/>
        <v>0</v>
      </c>
    </row>
    <row r="20" spans="1:22" x14ac:dyDescent="0.3">
      <c r="A20" s="5">
        <v>19</v>
      </c>
      <c r="B20" s="5" t="s">
        <v>117</v>
      </c>
      <c r="C20" s="5" t="s">
        <v>84</v>
      </c>
      <c r="D20" s="5">
        <v>27</v>
      </c>
      <c r="E20" s="5" t="s">
        <v>64</v>
      </c>
      <c r="F20" s="5" t="s">
        <v>65</v>
      </c>
      <c r="G20" s="5" t="s">
        <v>66</v>
      </c>
      <c r="H20" s="5" t="s">
        <v>67</v>
      </c>
      <c r="I20" s="5" t="s">
        <v>221</v>
      </c>
      <c r="J20" s="5" t="str">
        <f t="shared" si="0"/>
        <v>40</v>
      </c>
      <c r="K20" s="5" t="str">
        <f t="shared" ref="K20:K24" si="5">RIGHT(I20,1)</f>
        <v>2</v>
      </c>
      <c r="L20" s="9">
        <f t="shared" si="1"/>
        <v>40.285714285714285</v>
      </c>
      <c r="M20" s="5">
        <f t="shared" si="2"/>
        <v>282</v>
      </c>
      <c r="N20" s="5" t="s">
        <v>77</v>
      </c>
      <c r="O20" s="5">
        <v>2.9</v>
      </c>
      <c r="P20" s="5">
        <v>13</v>
      </c>
      <c r="Q20" s="5" t="s">
        <v>71</v>
      </c>
      <c r="R20" s="5" t="s">
        <v>72</v>
      </c>
      <c r="S20" s="5" t="s">
        <v>73</v>
      </c>
      <c r="T20" s="5">
        <v>8</v>
      </c>
      <c r="U20" s="5">
        <v>5</v>
      </c>
      <c r="V20">
        <f t="shared" si="3"/>
        <v>3</v>
      </c>
    </row>
    <row r="21" spans="1:22" x14ac:dyDescent="0.3">
      <c r="A21" s="5">
        <v>20</v>
      </c>
      <c r="B21" s="5" t="s">
        <v>118</v>
      </c>
      <c r="C21" s="5" t="s">
        <v>84</v>
      </c>
      <c r="D21" s="5">
        <v>25</v>
      </c>
      <c r="E21" s="5" t="s">
        <v>74</v>
      </c>
      <c r="F21" s="5" t="s">
        <v>65</v>
      </c>
      <c r="G21" s="5" t="s">
        <v>66</v>
      </c>
      <c r="H21" s="5" t="s">
        <v>67</v>
      </c>
      <c r="I21" s="5" t="s">
        <v>230</v>
      </c>
      <c r="J21" s="5" t="str">
        <f t="shared" si="0"/>
        <v>39</v>
      </c>
      <c r="K21" s="5" t="str">
        <f t="shared" si="5"/>
        <v>5</v>
      </c>
      <c r="L21" s="9">
        <f t="shared" si="1"/>
        <v>39.714285714285715</v>
      </c>
      <c r="M21" s="5">
        <f t="shared" si="2"/>
        <v>278</v>
      </c>
      <c r="N21" s="5" t="s">
        <v>69</v>
      </c>
      <c r="O21" s="5">
        <v>3</v>
      </c>
      <c r="P21" s="5">
        <v>11</v>
      </c>
      <c r="Q21" s="5" t="s">
        <v>71</v>
      </c>
      <c r="R21" s="5" t="s">
        <v>81</v>
      </c>
      <c r="S21" s="5" t="s">
        <v>73</v>
      </c>
      <c r="T21" s="5">
        <v>0</v>
      </c>
      <c r="U21" s="5">
        <v>0</v>
      </c>
      <c r="V21">
        <f t="shared" si="3"/>
        <v>0</v>
      </c>
    </row>
    <row r="22" spans="1:22" x14ac:dyDescent="0.3">
      <c r="A22" s="5">
        <v>21</v>
      </c>
      <c r="B22" s="5" t="s">
        <v>120</v>
      </c>
      <c r="C22" s="5" t="s">
        <v>84</v>
      </c>
      <c r="D22" s="5">
        <v>21</v>
      </c>
      <c r="E22" s="5" t="s">
        <v>64</v>
      </c>
      <c r="F22" s="5" t="s">
        <v>75</v>
      </c>
      <c r="G22" s="5" t="s">
        <v>66</v>
      </c>
      <c r="H22" s="5" t="s">
        <v>67</v>
      </c>
      <c r="I22" s="5" t="s">
        <v>223</v>
      </c>
      <c r="J22" s="5" t="str">
        <f t="shared" si="0"/>
        <v>37</v>
      </c>
      <c r="K22" s="5" t="str">
        <f t="shared" si="5"/>
        <v>1</v>
      </c>
      <c r="L22" s="9">
        <f t="shared" si="1"/>
        <v>37.142857142857146</v>
      </c>
      <c r="M22" s="5">
        <f t="shared" si="2"/>
        <v>260</v>
      </c>
      <c r="N22" s="5" t="s">
        <v>69</v>
      </c>
      <c r="O22" s="5">
        <v>2.8</v>
      </c>
      <c r="P22" s="5">
        <v>20</v>
      </c>
      <c r="Q22" s="5" t="s">
        <v>71</v>
      </c>
      <c r="R22" s="5" t="s">
        <v>81</v>
      </c>
      <c r="S22" s="5" t="s">
        <v>73</v>
      </c>
      <c r="T22" s="5">
        <v>5</v>
      </c>
      <c r="U22" s="5">
        <v>7</v>
      </c>
      <c r="V22">
        <f t="shared" si="3"/>
        <v>-2</v>
      </c>
    </row>
    <row r="23" spans="1:22" x14ac:dyDescent="0.3">
      <c r="A23" s="5">
        <v>22</v>
      </c>
      <c r="B23" s="5" t="s">
        <v>121</v>
      </c>
      <c r="C23" s="5" t="s">
        <v>250</v>
      </c>
      <c r="D23" s="5">
        <v>26</v>
      </c>
      <c r="E23" s="5" t="s">
        <v>64</v>
      </c>
      <c r="F23" s="5" t="s">
        <v>75</v>
      </c>
      <c r="G23" s="5" t="s">
        <v>66</v>
      </c>
      <c r="H23" s="5" t="s">
        <v>67</v>
      </c>
      <c r="I23" s="5" t="s">
        <v>229</v>
      </c>
      <c r="J23" s="5" t="str">
        <f t="shared" si="0"/>
        <v>39</v>
      </c>
      <c r="K23" s="5" t="str">
        <f t="shared" si="5"/>
        <v>4</v>
      </c>
      <c r="L23" s="9">
        <f t="shared" si="1"/>
        <v>39.571428571428569</v>
      </c>
      <c r="M23" s="5">
        <f t="shared" si="2"/>
        <v>277</v>
      </c>
      <c r="N23" s="5" t="s">
        <v>77</v>
      </c>
      <c r="O23" s="5">
        <v>2.6</v>
      </c>
      <c r="P23" s="5">
        <v>12</v>
      </c>
      <c r="Q23" s="5" t="s">
        <v>71</v>
      </c>
      <c r="R23" s="5" t="s">
        <v>72</v>
      </c>
      <c r="S23" s="5" t="s">
        <v>82</v>
      </c>
      <c r="T23" s="5">
        <v>3</v>
      </c>
      <c r="U23" s="5">
        <v>9</v>
      </c>
      <c r="V23">
        <f t="shared" si="3"/>
        <v>-6</v>
      </c>
    </row>
    <row r="24" spans="1:22" x14ac:dyDescent="0.3">
      <c r="A24" s="5">
        <v>23</v>
      </c>
      <c r="B24" s="5" t="s">
        <v>122</v>
      </c>
      <c r="C24" s="5" t="s">
        <v>250</v>
      </c>
      <c r="D24" s="5">
        <v>30</v>
      </c>
      <c r="E24" s="5" t="s">
        <v>74</v>
      </c>
      <c r="F24" s="5" t="s">
        <v>97</v>
      </c>
      <c r="G24" s="5" t="s">
        <v>88</v>
      </c>
      <c r="H24" s="5" t="s">
        <v>67</v>
      </c>
      <c r="I24" s="5" t="s">
        <v>229</v>
      </c>
      <c r="J24" s="5" t="str">
        <f t="shared" si="0"/>
        <v>39</v>
      </c>
      <c r="K24" s="5" t="str">
        <f t="shared" si="5"/>
        <v>4</v>
      </c>
      <c r="L24" s="9">
        <f t="shared" si="1"/>
        <v>39.571428571428569</v>
      </c>
      <c r="M24" s="5">
        <f t="shared" si="2"/>
        <v>277</v>
      </c>
      <c r="N24" s="5" t="s">
        <v>69</v>
      </c>
      <c r="O24" s="5">
        <v>3.4</v>
      </c>
      <c r="P24" s="5">
        <v>12</v>
      </c>
      <c r="Q24" s="5" t="s">
        <v>71</v>
      </c>
      <c r="R24" s="5" t="s">
        <v>72</v>
      </c>
      <c r="S24" s="5" t="s">
        <v>73</v>
      </c>
      <c r="T24" s="5">
        <v>4</v>
      </c>
      <c r="U24" s="5">
        <v>1</v>
      </c>
      <c r="V24">
        <f t="shared" si="3"/>
        <v>3</v>
      </c>
    </row>
    <row r="25" spans="1:22" x14ac:dyDescent="0.3">
      <c r="A25" s="5">
        <v>24</v>
      </c>
      <c r="B25" s="5" t="s">
        <v>123</v>
      </c>
      <c r="C25" s="5" t="s">
        <v>84</v>
      </c>
      <c r="D25" s="5">
        <v>21</v>
      </c>
      <c r="E25" s="5" t="s">
        <v>64</v>
      </c>
      <c r="F25" s="5" t="s">
        <v>97</v>
      </c>
      <c r="G25" s="5" t="s">
        <v>66</v>
      </c>
      <c r="H25" s="5" t="s">
        <v>67</v>
      </c>
      <c r="I25" s="5">
        <v>38</v>
      </c>
      <c r="J25" s="5" t="str">
        <f t="shared" si="0"/>
        <v>38</v>
      </c>
      <c r="K25" s="5">
        <v>0</v>
      </c>
      <c r="L25" s="9">
        <f t="shared" si="1"/>
        <v>38</v>
      </c>
      <c r="M25" s="5">
        <f t="shared" si="2"/>
        <v>266</v>
      </c>
      <c r="N25" s="5" t="s">
        <v>77</v>
      </c>
      <c r="O25" s="5">
        <v>2.6</v>
      </c>
      <c r="P25" s="5">
        <v>10</v>
      </c>
      <c r="Q25" s="5" t="s">
        <v>71</v>
      </c>
      <c r="R25" s="5" t="s">
        <v>72</v>
      </c>
      <c r="S25" s="5" t="s">
        <v>73</v>
      </c>
      <c r="T25" s="5">
        <v>6</v>
      </c>
      <c r="U25" s="5">
        <v>7</v>
      </c>
      <c r="V25">
        <f t="shared" si="3"/>
        <v>-1</v>
      </c>
    </row>
    <row r="26" spans="1:22" x14ac:dyDescent="0.3">
      <c r="A26" s="5">
        <v>25</v>
      </c>
      <c r="B26" s="5" t="s">
        <v>124</v>
      </c>
      <c r="C26" s="5" t="s">
        <v>250</v>
      </c>
      <c r="D26" s="5">
        <v>24</v>
      </c>
      <c r="E26" s="5" t="s">
        <v>74</v>
      </c>
      <c r="F26" s="5" t="s">
        <v>65</v>
      </c>
      <c r="G26" s="5" t="s">
        <v>66</v>
      </c>
      <c r="H26" s="5" t="s">
        <v>67</v>
      </c>
      <c r="I26" s="5" t="s">
        <v>231</v>
      </c>
      <c r="J26" s="5" t="str">
        <f t="shared" si="0"/>
        <v>39</v>
      </c>
      <c r="K26" s="5" t="str">
        <f t="shared" ref="K26:K32" si="6">RIGHT(I26,1)</f>
        <v>1</v>
      </c>
      <c r="L26" s="9">
        <f t="shared" si="1"/>
        <v>39.142857142857146</v>
      </c>
      <c r="M26" s="5">
        <f t="shared" si="2"/>
        <v>274</v>
      </c>
      <c r="N26" s="5" t="s">
        <v>77</v>
      </c>
      <c r="O26" s="5">
        <v>2.8</v>
      </c>
      <c r="P26" s="5">
        <v>6</v>
      </c>
      <c r="Q26" s="5" t="s">
        <v>71</v>
      </c>
      <c r="R26" s="5" t="s">
        <v>72</v>
      </c>
      <c r="S26" s="5" t="s">
        <v>73</v>
      </c>
      <c r="T26" s="5">
        <v>8</v>
      </c>
      <c r="U26" s="5">
        <v>3</v>
      </c>
      <c r="V26">
        <f t="shared" si="3"/>
        <v>5</v>
      </c>
    </row>
    <row r="27" spans="1:22" x14ac:dyDescent="0.3">
      <c r="A27" s="5">
        <v>26</v>
      </c>
      <c r="B27" s="5" t="s">
        <v>126</v>
      </c>
      <c r="C27" s="5" t="s">
        <v>84</v>
      </c>
      <c r="D27" s="5">
        <v>28</v>
      </c>
      <c r="E27" s="5" t="s">
        <v>74</v>
      </c>
      <c r="F27" s="5" t="s">
        <v>65</v>
      </c>
      <c r="G27" s="5" t="s">
        <v>88</v>
      </c>
      <c r="H27" s="5" t="s">
        <v>67</v>
      </c>
      <c r="I27" s="5" t="s">
        <v>232</v>
      </c>
      <c r="J27" s="5" t="str">
        <f t="shared" si="0"/>
        <v>37</v>
      </c>
      <c r="K27" s="5" t="str">
        <f t="shared" si="6"/>
        <v>4</v>
      </c>
      <c r="L27" s="9">
        <f t="shared" si="1"/>
        <v>37.571428571428569</v>
      </c>
      <c r="M27" s="5">
        <f t="shared" si="2"/>
        <v>263</v>
      </c>
      <c r="N27" s="5" t="s">
        <v>69</v>
      </c>
      <c r="O27" s="5">
        <v>2.2000000000000002</v>
      </c>
      <c r="P27" s="5">
        <v>10</v>
      </c>
      <c r="Q27" s="5" t="s">
        <v>71</v>
      </c>
      <c r="R27" s="5" t="s">
        <v>72</v>
      </c>
      <c r="S27" s="5" t="s">
        <v>73</v>
      </c>
      <c r="T27" s="5">
        <v>3</v>
      </c>
      <c r="U27" s="5">
        <v>3</v>
      </c>
      <c r="V27">
        <f t="shared" si="3"/>
        <v>0</v>
      </c>
    </row>
    <row r="28" spans="1:22" x14ac:dyDescent="0.3">
      <c r="A28" s="5">
        <v>27</v>
      </c>
      <c r="B28" s="5" t="s">
        <v>128</v>
      </c>
      <c r="C28" s="5" t="s">
        <v>84</v>
      </c>
      <c r="D28" s="5">
        <v>29</v>
      </c>
      <c r="E28" s="5" t="s">
        <v>64</v>
      </c>
      <c r="F28" s="5" t="s">
        <v>65</v>
      </c>
      <c r="G28" s="5" t="s">
        <v>66</v>
      </c>
      <c r="H28" s="5" t="s">
        <v>67</v>
      </c>
      <c r="I28" s="5" t="s">
        <v>233</v>
      </c>
      <c r="J28" s="5" t="str">
        <f t="shared" si="0"/>
        <v>38</v>
      </c>
      <c r="K28" s="5" t="str">
        <f t="shared" si="6"/>
        <v>3</v>
      </c>
      <c r="L28" s="9">
        <f t="shared" si="1"/>
        <v>38.428571428571431</v>
      </c>
      <c r="M28" s="5">
        <f t="shared" si="2"/>
        <v>269</v>
      </c>
      <c r="N28" s="5" t="s">
        <v>69</v>
      </c>
      <c r="O28" s="5">
        <v>3</v>
      </c>
      <c r="P28" s="5">
        <v>14</v>
      </c>
      <c r="Q28" s="5" t="s">
        <v>71</v>
      </c>
      <c r="R28" s="5" t="s">
        <v>72</v>
      </c>
      <c r="S28" s="5" t="s">
        <v>73</v>
      </c>
      <c r="T28" s="5">
        <v>5</v>
      </c>
      <c r="U28" s="5">
        <v>5</v>
      </c>
      <c r="V28">
        <f t="shared" si="3"/>
        <v>0</v>
      </c>
    </row>
    <row r="29" spans="1:22" x14ac:dyDescent="0.3">
      <c r="A29" s="5">
        <v>28</v>
      </c>
      <c r="B29" s="5" t="s">
        <v>130</v>
      </c>
      <c r="C29" s="5" t="s">
        <v>250</v>
      </c>
      <c r="D29" s="5">
        <v>20</v>
      </c>
      <c r="E29" s="5" t="s">
        <v>74</v>
      </c>
      <c r="F29" s="5" t="s">
        <v>75</v>
      </c>
      <c r="G29" s="5" t="s">
        <v>66</v>
      </c>
      <c r="H29" s="5" t="s">
        <v>67</v>
      </c>
      <c r="I29" s="5" t="s">
        <v>234</v>
      </c>
      <c r="J29" s="5" t="str">
        <f t="shared" si="0"/>
        <v>40</v>
      </c>
      <c r="K29" s="5" t="str">
        <f t="shared" si="6"/>
        <v>4</v>
      </c>
      <c r="L29" s="9">
        <f t="shared" si="1"/>
        <v>40.571428571428569</v>
      </c>
      <c r="M29" s="5">
        <f t="shared" si="2"/>
        <v>284</v>
      </c>
      <c r="N29" s="5" t="s">
        <v>69</v>
      </c>
      <c r="O29" s="5">
        <v>2.4</v>
      </c>
      <c r="P29" s="5">
        <v>16</v>
      </c>
      <c r="Q29" s="5" t="s">
        <v>71</v>
      </c>
      <c r="R29" s="5" t="s">
        <v>72</v>
      </c>
      <c r="S29" s="5" t="s">
        <v>73</v>
      </c>
      <c r="T29" s="5">
        <v>7</v>
      </c>
      <c r="U29" s="5">
        <v>6</v>
      </c>
      <c r="V29">
        <f t="shared" si="3"/>
        <v>1</v>
      </c>
    </row>
    <row r="30" spans="1:22" x14ac:dyDescent="0.3">
      <c r="A30" s="5">
        <v>29</v>
      </c>
      <c r="B30" s="5" t="s">
        <v>132</v>
      </c>
      <c r="C30" s="5" t="s">
        <v>250</v>
      </c>
      <c r="D30" s="5">
        <v>28</v>
      </c>
      <c r="E30" s="5" t="s">
        <v>74</v>
      </c>
      <c r="F30" s="5" t="s">
        <v>65</v>
      </c>
      <c r="G30" s="5" t="s">
        <v>66</v>
      </c>
      <c r="H30" s="5" t="s">
        <v>67</v>
      </c>
      <c r="I30" s="5" t="s">
        <v>235</v>
      </c>
      <c r="J30" s="5" t="str">
        <f t="shared" si="0"/>
        <v>37</v>
      </c>
      <c r="K30" s="5" t="str">
        <f t="shared" si="6"/>
        <v>5</v>
      </c>
      <c r="L30" s="9">
        <f t="shared" si="1"/>
        <v>37.714285714285715</v>
      </c>
      <c r="M30" s="5">
        <f t="shared" si="2"/>
        <v>264</v>
      </c>
      <c r="N30" s="5" t="s">
        <v>77</v>
      </c>
      <c r="O30" s="5">
        <v>2.1</v>
      </c>
      <c r="P30" s="5">
        <v>9</v>
      </c>
      <c r="Q30" s="5" t="s">
        <v>71</v>
      </c>
      <c r="R30" s="5" t="s">
        <v>72</v>
      </c>
      <c r="S30" s="5" t="s">
        <v>82</v>
      </c>
      <c r="T30" s="5">
        <v>4</v>
      </c>
      <c r="U30" s="5">
        <v>3</v>
      </c>
      <c r="V30">
        <f t="shared" si="3"/>
        <v>1</v>
      </c>
    </row>
    <row r="31" spans="1:22" x14ac:dyDescent="0.3">
      <c r="A31" s="5">
        <v>30</v>
      </c>
      <c r="B31" s="5" t="s">
        <v>134</v>
      </c>
      <c r="C31" s="5" t="s">
        <v>84</v>
      </c>
      <c r="D31" s="5">
        <v>24</v>
      </c>
      <c r="E31" s="5" t="s">
        <v>64</v>
      </c>
      <c r="F31" s="5" t="s">
        <v>65</v>
      </c>
      <c r="G31" s="5" t="s">
        <v>66</v>
      </c>
      <c r="H31" s="5" t="s">
        <v>91</v>
      </c>
      <c r="I31" s="5" t="s">
        <v>233</v>
      </c>
      <c r="J31" s="5" t="str">
        <f t="shared" si="0"/>
        <v>38</v>
      </c>
      <c r="K31" s="5" t="str">
        <f t="shared" si="6"/>
        <v>3</v>
      </c>
      <c r="L31" s="9">
        <f t="shared" si="1"/>
        <v>38.428571428571431</v>
      </c>
      <c r="M31" s="5">
        <f t="shared" si="2"/>
        <v>269</v>
      </c>
      <c r="N31" s="5" t="s">
        <v>69</v>
      </c>
      <c r="O31" s="5">
        <v>2.8</v>
      </c>
      <c r="P31" s="5">
        <v>18</v>
      </c>
      <c r="Q31" s="5" t="s">
        <v>71</v>
      </c>
      <c r="R31" s="5" t="s">
        <v>72</v>
      </c>
      <c r="S31" s="5" t="s">
        <v>73</v>
      </c>
      <c r="T31" s="5">
        <v>8</v>
      </c>
      <c r="U31" s="5">
        <v>8</v>
      </c>
      <c r="V31">
        <f t="shared" si="3"/>
        <v>0</v>
      </c>
    </row>
    <row r="32" spans="1:22" x14ac:dyDescent="0.3">
      <c r="A32" s="5">
        <v>31</v>
      </c>
      <c r="B32" s="5" t="s">
        <v>136</v>
      </c>
      <c r="C32" s="5" t="s">
        <v>250</v>
      </c>
      <c r="D32" s="5">
        <v>28</v>
      </c>
      <c r="E32" s="5" t="s">
        <v>64</v>
      </c>
      <c r="F32" s="5" t="s">
        <v>65</v>
      </c>
      <c r="G32" s="5" t="s">
        <v>66</v>
      </c>
      <c r="H32" s="5" t="s">
        <v>91</v>
      </c>
      <c r="I32" s="5" t="s">
        <v>227</v>
      </c>
      <c r="J32" s="5" t="str">
        <f t="shared" si="0"/>
        <v>39</v>
      </c>
      <c r="K32" s="5" t="str">
        <f t="shared" si="6"/>
        <v>3</v>
      </c>
      <c r="L32" s="9">
        <f t="shared" si="1"/>
        <v>39.428571428571431</v>
      </c>
      <c r="M32" s="5">
        <f t="shared" si="2"/>
        <v>276</v>
      </c>
      <c r="N32" s="5" t="s">
        <v>69</v>
      </c>
      <c r="O32" s="5">
        <v>3.4</v>
      </c>
      <c r="P32" s="5">
        <v>9</v>
      </c>
      <c r="Q32" s="5" t="s">
        <v>71</v>
      </c>
      <c r="R32" s="5" t="s">
        <v>72</v>
      </c>
      <c r="S32" s="5" t="s">
        <v>73</v>
      </c>
      <c r="T32" s="5">
        <v>4</v>
      </c>
      <c r="U32" s="5">
        <v>3</v>
      </c>
      <c r="V32">
        <f t="shared" si="3"/>
        <v>1</v>
      </c>
    </row>
    <row r="33" spans="1:22" x14ac:dyDescent="0.3">
      <c r="A33" s="5">
        <v>32</v>
      </c>
      <c r="B33" s="5" t="s">
        <v>137</v>
      </c>
      <c r="C33" s="5" t="s">
        <v>84</v>
      </c>
      <c r="D33" s="5">
        <v>25</v>
      </c>
      <c r="E33" s="5" t="s">
        <v>64</v>
      </c>
      <c r="F33" s="5" t="s">
        <v>97</v>
      </c>
      <c r="G33" s="5" t="s">
        <v>66</v>
      </c>
      <c r="H33" s="5" t="s">
        <v>67</v>
      </c>
      <c r="I33" s="5">
        <v>38</v>
      </c>
      <c r="J33" s="5" t="str">
        <f t="shared" si="0"/>
        <v>38</v>
      </c>
      <c r="K33" s="5">
        <v>0</v>
      </c>
      <c r="L33" s="9">
        <f t="shared" si="1"/>
        <v>38</v>
      </c>
      <c r="M33" s="5">
        <f t="shared" si="2"/>
        <v>266</v>
      </c>
      <c r="N33" s="5" t="s">
        <v>69</v>
      </c>
      <c r="O33" s="5">
        <v>2.4</v>
      </c>
      <c r="P33" s="5">
        <v>2</v>
      </c>
      <c r="Q33" s="5" t="s">
        <v>71</v>
      </c>
      <c r="R33" s="5" t="s">
        <v>81</v>
      </c>
      <c r="S33" s="5" t="s">
        <v>73</v>
      </c>
      <c r="T33" s="5">
        <v>5</v>
      </c>
      <c r="U33" s="5">
        <v>7</v>
      </c>
      <c r="V33">
        <f t="shared" si="3"/>
        <v>-2</v>
      </c>
    </row>
    <row r="34" spans="1:22" x14ac:dyDescent="0.3">
      <c r="A34" s="5">
        <v>33</v>
      </c>
      <c r="B34" s="5" t="s">
        <v>138</v>
      </c>
      <c r="C34" s="5" t="s">
        <v>250</v>
      </c>
      <c r="D34" s="5">
        <v>28</v>
      </c>
      <c r="E34" s="5" t="s">
        <v>64</v>
      </c>
      <c r="F34" s="5" t="s">
        <v>65</v>
      </c>
      <c r="G34" s="5" t="s">
        <v>66</v>
      </c>
      <c r="H34" s="5" t="s">
        <v>67</v>
      </c>
      <c r="I34" s="5" t="s">
        <v>236</v>
      </c>
      <c r="J34" s="5" t="str">
        <f t="shared" si="0"/>
        <v>40</v>
      </c>
      <c r="K34" s="5" t="str">
        <f t="shared" ref="K34:K50" si="7">RIGHT(I34,1)</f>
        <v>1</v>
      </c>
      <c r="L34" s="9">
        <f t="shared" si="1"/>
        <v>40.142857142857146</v>
      </c>
      <c r="M34" s="5">
        <f t="shared" si="2"/>
        <v>281</v>
      </c>
      <c r="N34" s="5" t="s">
        <v>69</v>
      </c>
      <c r="O34" s="5">
        <v>2.8</v>
      </c>
      <c r="P34" s="5">
        <v>10</v>
      </c>
      <c r="Q34" s="5" t="s">
        <v>71</v>
      </c>
      <c r="R34" s="5" t="s">
        <v>81</v>
      </c>
      <c r="S34" s="5" t="s">
        <v>73</v>
      </c>
      <c r="T34" s="5">
        <v>3</v>
      </c>
      <c r="U34" s="5">
        <v>2</v>
      </c>
      <c r="V34">
        <f t="shared" si="3"/>
        <v>1</v>
      </c>
    </row>
    <row r="35" spans="1:22" x14ac:dyDescent="0.3">
      <c r="A35" s="5">
        <v>34</v>
      </c>
      <c r="B35" s="5" t="s">
        <v>140</v>
      </c>
      <c r="C35" s="5" t="s">
        <v>250</v>
      </c>
      <c r="D35" s="5">
        <v>25</v>
      </c>
      <c r="E35" s="5" t="s">
        <v>64</v>
      </c>
      <c r="F35" s="5" t="s">
        <v>75</v>
      </c>
      <c r="G35" s="5" t="s">
        <v>66</v>
      </c>
      <c r="H35" s="5" t="s">
        <v>67</v>
      </c>
      <c r="I35" s="5" t="s">
        <v>233</v>
      </c>
      <c r="J35" s="5" t="str">
        <f t="shared" si="0"/>
        <v>38</v>
      </c>
      <c r="K35" s="5" t="str">
        <f t="shared" si="7"/>
        <v>3</v>
      </c>
      <c r="L35" s="9">
        <f t="shared" si="1"/>
        <v>38.428571428571431</v>
      </c>
      <c r="M35" s="5">
        <f t="shared" si="2"/>
        <v>269</v>
      </c>
      <c r="N35" s="5" t="s">
        <v>77</v>
      </c>
      <c r="O35" s="5">
        <v>2.6</v>
      </c>
      <c r="P35" s="5">
        <v>15</v>
      </c>
      <c r="Q35" s="5" t="s">
        <v>71</v>
      </c>
      <c r="R35" s="5" t="s">
        <v>81</v>
      </c>
      <c r="S35" s="5" t="s">
        <v>73</v>
      </c>
      <c r="T35" s="5">
        <v>5</v>
      </c>
      <c r="U35" s="5">
        <v>4</v>
      </c>
      <c r="V35">
        <f t="shared" si="3"/>
        <v>1</v>
      </c>
    </row>
    <row r="36" spans="1:22" x14ac:dyDescent="0.3">
      <c r="A36" s="5">
        <v>35</v>
      </c>
      <c r="B36" s="5" t="s">
        <v>141</v>
      </c>
      <c r="C36" s="5" t="s">
        <v>84</v>
      </c>
      <c r="D36" s="5">
        <v>26</v>
      </c>
      <c r="E36" s="5" t="s">
        <v>64</v>
      </c>
      <c r="F36" s="5" t="s">
        <v>65</v>
      </c>
      <c r="G36" s="5" t="s">
        <v>66</v>
      </c>
      <c r="H36" s="5" t="s">
        <v>67</v>
      </c>
      <c r="I36" s="5" t="s">
        <v>232</v>
      </c>
      <c r="J36" s="5" t="str">
        <f t="shared" si="0"/>
        <v>37</v>
      </c>
      <c r="K36" s="5" t="str">
        <f t="shared" si="7"/>
        <v>4</v>
      </c>
      <c r="L36" s="9">
        <f t="shared" si="1"/>
        <v>37.571428571428569</v>
      </c>
      <c r="M36" s="5">
        <f t="shared" si="2"/>
        <v>263</v>
      </c>
      <c r="N36" s="5" t="s">
        <v>69</v>
      </c>
      <c r="O36" s="5">
        <v>2.6</v>
      </c>
      <c r="P36" s="5">
        <v>12</v>
      </c>
      <c r="Q36" s="5" t="s">
        <v>71</v>
      </c>
      <c r="R36" s="5" t="s">
        <v>81</v>
      </c>
      <c r="S36" s="5" t="s">
        <v>73</v>
      </c>
      <c r="T36" s="5">
        <v>5</v>
      </c>
      <c r="U36" s="5">
        <v>5</v>
      </c>
      <c r="V36">
        <f t="shared" si="3"/>
        <v>0</v>
      </c>
    </row>
    <row r="37" spans="1:22" x14ac:dyDescent="0.3">
      <c r="A37" s="5">
        <v>36</v>
      </c>
      <c r="B37" s="5" t="s">
        <v>142</v>
      </c>
      <c r="C37" s="5" t="s">
        <v>250</v>
      </c>
      <c r="D37" s="5">
        <v>29</v>
      </c>
      <c r="E37" s="5" t="s">
        <v>64</v>
      </c>
      <c r="F37" s="5" t="s">
        <v>65</v>
      </c>
      <c r="G37" s="5" t="s">
        <v>88</v>
      </c>
      <c r="H37" s="5" t="s">
        <v>67</v>
      </c>
      <c r="I37" s="5" t="s">
        <v>237</v>
      </c>
      <c r="J37" s="5" t="str">
        <f t="shared" si="0"/>
        <v>37</v>
      </c>
      <c r="K37" s="5" t="str">
        <f t="shared" si="7"/>
        <v>2</v>
      </c>
      <c r="L37" s="9">
        <f t="shared" si="1"/>
        <v>37.285714285714285</v>
      </c>
      <c r="M37" s="5">
        <f t="shared" si="2"/>
        <v>261</v>
      </c>
      <c r="N37" s="5" t="s">
        <v>86</v>
      </c>
      <c r="O37" s="5">
        <v>2.2999999999999998</v>
      </c>
      <c r="P37" s="5">
        <v>15</v>
      </c>
      <c r="Q37" s="5" t="s">
        <v>71</v>
      </c>
      <c r="R37" s="5" t="s">
        <v>81</v>
      </c>
      <c r="S37" s="5" t="s">
        <v>82</v>
      </c>
      <c r="T37" s="5">
        <v>10</v>
      </c>
      <c r="U37" s="5">
        <v>10</v>
      </c>
      <c r="V37">
        <f t="shared" si="3"/>
        <v>0</v>
      </c>
    </row>
    <row r="38" spans="1:22" x14ac:dyDescent="0.3">
      <c r="A38" s="5">
        <v>37</v>
      </c>
      <c r="B38" s="5" t="s">
        <v>144</v>
      </c>
      <c r="C38" s="5" t="s">
        <v>84</v>
      </c>
      <c r="D38" s="5">
        <v>26</v>
      </c>
      <c r="E38" s="5" t="s">
        <v>64</v>
      </c>
      <c r="F38" s="5" t="s">
        <v>75</v>
      </c>
      <c r="G38" s="5" t="s">
        <v>66</v>
      </c>
      <c r="H38" s="5" t="s">
        <v>91</v>
      </c>
      <c r="I38" s="5" t="s">
        <v>231</v>
      </c>
      <c r="J38" s="5" t="str">
        <f t="shared" si="0"/>
        <v>39</v>
      </c>
      <c r="K38" s="5" t="str">
        <f t="shared" si="7"/>
        <v>1</v>
      </c>
      <c r="L38" s="9">
        <f t="shared" si="1"/>
        <v>39.142857142857146</v>
      </c>
      <c r="M38" s="5">
        <f t="shared" si="2"/>
        <v>274</v>
      </c>
      <c r="N38" s="5" t="s">
        <v>69</v>
      </c>
      <c r="O38" s="5">
        <v>3</v>
      </c>
      <c r="P38" s="5">
        <v>15</v>
      </c>
      <c r="Q38" s="5" t="s">
        <v>71</v>
      </c>
      <c r="R38" s="5" t="s">
        <v>72</v>
      </c>
      <c r="S38" s="5" t="s">
        <v>73</v>
      </c>
      <c r="T38" s="5">
        <v>6</v>
      </c>
      <c r="U38" s="5">
        <v>8</v>
      </c>
      <c r="V38">
        <f t="shared" si="3"/>
        <v>-2</v>
      </c>
    </row>
    <row r="39" spans="1:22" x14ac:dyDescent="0.3">
      <c r="A39" s="5">
        <v>38</v>
      </c>
      <c r="B39" s="5" t="s">
        <v>145</v>
      </c>
      <c r="C39" s="5" t="s">
        <v>84</v>
      </c>
      <c r="D39" s="5">
        <v>26</v>
      </c>
      <c r="E39" s="5" t="s">
        <v>64</v>
      </c>
      <c r="F39" s="5" t="s">
        <v>75</v>
      </c>
      <c r="G39" s="5" t="s">
        <v>88</v>
      </c>
      <c r="H39" s="5" t="s">
        <v>67</v>
      </c>
      <c r="I39" s="5" t="s">
        <v>224</v>
      </c>
      <c r="J39" s="5" t="str">
        <f t="shared" si="0"/>
        <v>37</v>
      </c>
      <c r="K39" s="5" t="str">
        <f t="shared" si="7"/>
        <v>6</v>
      </c>
      <c r="L39" s="9">
        <f t="shared" si="1"/>
        <v>37.857142857142854</v>
      </c>
      <c r="M39" s="5">
        <f t="shared" si="2"/>
        <v>265</v>
      </c>
      <c r="N39" s="5" t="s">
        <v>69</v>
      </c>
      <c r="O39" s="5">
        <v>2.4</v>
      </c>
      <c r="P39" s="5">
        <v>12</v>
      </c>
      <c r="Q39" s="5" t="s">
        <v>71</v>
      </c>
      <c r="R39" s="5" t="s">
        <v>81</v>
      </c>
      <c r="S39" s="5" t="s">
        <v>82</v>
      </c>
      <c r="T39" s="5">
        <v>5</v>
      </c>
      <c r="U39" s="5">
        <v>4</v>
      </c>
      <c r="V39">
        <f t="shared" si="3"/>
        <v>1</v>
      </c>
    </row>
    <row r="40" spans="1:22" x14ac:dyDescent="0.3">
      <c r="A40" s="5">
        <v>39</v>
      </c>
      <c r="B40" s="5" t="s">
        <v>146</v>
      </c>
      <c r="C40" s="5" t="s">
        <v>250</v>
      </c>
      <c r="D40" s="5">
        <v>30</v>
      </c>
      <c r="E40" s="5" t="s">
        <v>64</v>
      </c>
      <c r="F40" s="5" t="s">
        <v>75</v>
      </c>
      <c r="G40" s="5" t="s">
        <v>88</v>
      </c>
      <c r="H40" s="5" t="s">
        <v>67</v>
      </c>
      <c r="I40" s="5" t="s">
        <v>231</v>
      </c>
      <c r="J40" s="5" t="str">
        <f t="shared" si="0"/>
        <v>39</v>
      </c>
      <c r="K40" s="5" t="str">
        <f t="shared" si="7"/>
        <v>1</v>
      </c>
      <c r="L40" s="9">
        <f t="shared" si="1"/>
        <v>39.142857142857146</v>
      </c>
      <c r="M40" s="5">
        <f t="shared" si="2"/>
        <v>274</v>
      </c>
      <c r="N40" s="5" t="s">
        <v>86</v>
      </c>
      <c r="O40" s="5">
        <v>2.9</v>
      </c>
      <c r="P40" s="5">
        <v>10</v>
      </c>
      <c r="Q40" s="5" t="s">
        <v>71</v>
      </c>
      <c r="R40" s="5" t="s">
        <v>72</v>
      </c>
      <c r="S40" s="5" t="s">
        <v>73</v>
      </c>
      <c r="T40" s="5">
        <v>10</v>
      </c>
      <c r="U40" s="5">
        <v>9</v>
      </c>
      <c r="V40">
        <f t="shared" si="3"/>
        <v>1</v>
      </c>
    </row>
    <row r="41" spans="1:22" x14ac:dyDescent="0.3">
      <c r="A41" s="5">
        <v>40</v>
      </c>
      <c r="B41" s="5" t="s">
        <v>147</v>
      </c>
      <c r="C41" s="5" t="s">
        <v>84</v>
      </c>
      <c r="D41" s="5">
        <v>27</v>
      </c>
      <c r="E41" s="5" t="s">
        <v>64</v>
      </c>
      <c r="F41" s="5" t="s">
        <v>65</v>
      </c>
      <c r="G41" s="5" t="s">
        <v>66</v>
      </c>
      <c r="H41" s="5" t="s">
        <v>67</v>
      </c>
      <c r="I41" s="5" t="s">
        <v>237</v>
      </c>
      <c r="J41" s="5" t="str">
        <f t="shared" si="0"/>
        <v>37</v>
      </c>
      <c r="K41" s="5" t="str">
        <f t="shared" si="7"/>
        <v>2</v>
      </c>
      <c r="L41" s="9">
        <f t="shared" si="1"/>
        <v>37.285714285714285</v>
      </c>
      <c r="M41" s="5">
        <f t="shared" si="2"/>
        <v>261</v>
      </c>
      <c r="N41" s="5" t="s">
        <v>77</v>
      </c>
      <c r="O41" s="5">
        <v>2.5</v>
      </c>
      <c r="P41" s="5">
        <v>12</v>
      </c>
      <c r="Q41" s="5" t="s">
        <v>71</v>
      </c>
      <c r="R41" s="5" t="s">
        <v>81</v>
      </c>
      <c r="S41" s="5" t="s">
        <v>73</v>
      </c>
      <c r="T41" s="5">
        <v>5</v>
      </c>
      <c r="U41" s="5">
        <v>6</v>
      </c>
      <c r="V41">
        <f t="shared" si="3"/>
        <v>-1</v>
      </c>
    </row>
    <row r="42" spans="1:22" x14ac:dyDescent="0.3">
      <c r="A42" s="5">
        <v>41</v>
      </c>
      <c r="B42" s="5" t="s">
        <v>148</v>
      </c>
      <c r="C42" s="5" t="s">
        <v>84</v>
      </c>
      <c r="D42" s="5">
        <v>24</v>
      </c>
      <c r="E42" s="5" t="s">
        <v>64</v>
      </c>
      <c r="F42" s="5" t="s">
        <v>75</v>
      </c>
      <c r="G42" s="5" t="s">
        <v>66</v>
      </c>
      <c r="H42" s="5" t="s">
        <v>67</v>
      </c>
      <c r="I42" s="5" t="s">
        <v>232</v>
      </c>
      <c r="J42" s="5" t="str">
        <f t="shared" si="0"/>
        <v>37</v>
      </c>
      <c r="K42" s="5" t="str">
        <f t="shared" si="7"/>
        <v>4</v>
      </c>
      <c r="L42" s="9">
        <f t="shared" si="1"/>
        <v>37.571428571428569</v>
      </c>
      <c r="M42" s="5">
        <f t="shared" si="2"/>
        <v>263</v>
      </c>
      <c r="N42" s="5" t="s">
        <v>69</v>
      </c>
      <c r="O42" s="5">
        <v>2</v>
      </c>
      <c r="P42" s="5">
        <v>12</v>
      </c>
      <c r="Q42" s="5" t="s">
        <v>71</v>
      </c>
      <c r="R42" s="5" t="s">
        <v>81</v>
      </c>
      <c r="S42" s="5" t="s">
        <v>82</v>
      </c>
      <c r="T42" s="5">
        <v>7</v>
      </c>
      <c r="U42" s="5">
        <v>7</v>
      </c>
      <c r="V42">
        <f t="shared" si="3"/>
        <v>0</v>
      </c>
    </row>
    <row r="43" spans="1:22" x14ac:dyDescent="0.3">
      <c r="A43" s="5">
        <v>42</v>
      </c>
      <c r="B43" s="5" t="s">
        <v>149</v>
      </c>
      <c r="C43" s="5" t="s">
        <v>84</v>
      </c>
      <c r="D43" s="5">
        <v>23</v>
      </c>
      <c r="E43" s="5" t="s">
        <v>64</v>
      </c>
      <c r="F43" s="5" t="s">
        <v>75</v>
      </c>
      <c r="G43" s="5" t="s">
        <v>66</v>
      </c>
      <c r="H43" s="5" t="s">
        <v>67</v>
      </c>
      <c r="I43" s="5" t="s">
        <v>238</v>
      </c>
      <c r="J43" s="5" t="str">
        <f t="shared" si="0"/>
        <v>38</v>
      </c>
      <c r="K43" s="5" t="str">
        <f t="shared" si="7"/>
        <v>2</v>
      </c>
      <c r="L43" s="9">
        <f t="shared" si="1"/>
        <v>38.285714285714285</v>
      </c>
      <c r="M43" s="5">
        <f t="shared" si="2"/>
        <v>268</v>
      </c>
      <c r="N43" s="5" t="s">
        <v>69</v>
      </c>
      <c r="O43" s="5">
        <v>3</v>
      </c>
      <c r="P43" s="5">
        <v>10</v>
      </c>
      <c r="Q43" s="5" t="s">
        <v>71</v>
      </c>
      <c r="R43" s="5" t="s">
        <v>72</v>
      </c>
      <c r="S43" s="5" t="s">
        <v>73</v>
      </c>
      <c r="T43" s="5">
        <v>7</v>
      </c>
      <c r="U43" s="5">
        <v>8</v>
      </c>
      <c r="V43">
        <f t="shared" si="3"/>
        <v>-1</v>
      </c>
    </row>
    <row r="44" spans="1:22" x14ac:dyDescent="0.3">
      <c r="A44" s="5">
        <v>43</v>
      </c>
      <c r="B44" s="5" t="s">
        <v>151</v>
      </c>
      <c r="C44" s="5" t="s">
        <v>250</v>
      </c>
      <c r="D44" s="5">
        <v>32</v>
      </c>
      <c r="E44" s="5" t="s">
        <v>64</v>
      </c>
      <c r="F44" s="5" t="s">
        <v>65</v>
      </c>
      <c r="G44" s="5" t="s">
        <v>66</v>
      </c>
      <c r="H44" s="5" t="s">
        <v>91</v>
      </c>
      <c r="I44" s="5" t="s">
        <v>239</v>
      </c>
      <c r="J44" s="5" t="str">
        <f t="shared" si="0"/>
        <v>38</v>
      </c>
      <c r="K44" s="5" t="str">
        <f t="shared" si="7"/>
        <v>4</v>
      </c>
      <c r="L44" s="9">
        <f t="shared" si="1"/>
        <v>38.571428571428569</v>
      </c>
      <c r="M44" s="5">
        <f t="shared" si="2"/>
        <v>270</v>
      </c>
      <c r="N44" s="5" t="s">
        <v>69</v>
      </c>
      <c r="O44" s="5">
        <v>2.5</v>
      </c>
      <c r="P44" s="5">
        <v>20</v>
      </c>
      <c r="Q44" s="5" t="s">
        <v>71</v>
      </c>
      <c r="R44" s="5" t="s">
        <v>72</v>
      </c>
      <c r="S44" s="5" t="s">
        <v>73</v>
      </c>
      <c r="T44" s="5">
        <v>2</v>
      </c>
      <c r="U44" s="5">
        <v>1</v>
      </c>
      <c r="V44">
        <f t="shared" si="3"/>
        <v>1</v>
      </c>
    </row>
    <row r="45" spans="1:22" x14ac:dyDescent="0.3">
      <c r="A45" s="5">
        <v>44</v>
      </c>
      <c r="B45" s="5" t="s">
        <v>152</v>
      </c>
      <c r="C45" s="5" t="s">
        <v>250</v>
      </c>
      <c r="D45" s="5">
        <v>24</v>
      </c>
      <c r="E45" s="5" t="s">
        <v>74</v>
      </c>
      <c r="F45" s="5" t="s">
        <v>75</v>
      </c>
      <c r="G45" s="5" t="s">
        <v>88</v>
      </c>
      <c r="H45" s="5" t="s">
        <v>67</v>
      </c>
      <c r="I45" s="5" t="s">
        <v>240</v>
      </c>
      <c r="J45" s="5" t="str">
        <f t="shared" si="0"/>
        <v>40</v>
      </c>
      <c r="K45" s="5" t="str">
        <f t="shared" si="7"/>
        <v>3</v>
      </c>
      <c r="L45" s="9">
        <f t="shared" si="1"/>
        <v>40.428571428571431</v>
      </c>
      <c r="M45" s="5">
        <f t="shared" si="2"/>
        <v>283</v>
      </c>
      <c r="N45" s="5" t="s">
        <v>77</v>
      </c>
      <c r="O45" s="5">
        <v>2.5</v>
      </c>
      <c r="P45" s="5">
        <v>15</v>
      </c>
      <c r="Q45" s="5" t="s">
        <v>71</v>
      </c>
      <c r="R45" s="5" t="s">
        <v>72</v>
      </c>
      <c r="S45" s="5" t="s">
        <v>73</v>
      </c>
      <c r="T45" s="5">
        <v>7</v>
      </c>
      <c r="U45" s="5">
        <v>5</v>
      </c>
      <c r="V45">
        <f t="shared" si="3"/>
        <v>2</v>
      </c>
    </row>
    <row r="46" spans="1:22" x14ac:dyDescent="0.3">
      <c r="A46" s="5">
        <v>45</v>
      </c>
      <c r="B46" s="5" t="s">
        <v>154</v>
      </c>
      <c r="C46" s="5" t="s">
        <v>84</v>
      </c>
      <c r="D46" s="5">
        <v>25</v>
      </c>
      <c r="E46" s="5" t="s">
        <v>64</v>
      </c>
      <c r="F46" s="5" t="s">
        <v>75</v>
      </c>
      <c r="G46" s="5" t="s">
        <v>66</v>
      </c>
      <c r="H46" s="5" t="s">
        <v>67</v>
      </c>
      <c r="I46" s="5" t="s">
        <v>233</v>
      </c>
      <c r="J46" s="5" t="str">
        <f t="shared" si="0"/>
        <v>38</v>
      </c>
      <c r="K46" s="5" t="str">
        <f t="shared" si="7"/>
        <v>3</v>
      </c>
      <c r="L46" s="9">
        <f t="shared" si="1"/>
        <v>38.428571428571431</v>
      </c>
      <c r="M46" s="5">
        <f t="shared" si="2"/>
        <v>269</v>
      </c>
      <c r="N46" s="5" t="s">
        <v>77</v>
      </c>
      <c r="O46" s="5">
        <v>3.3</v>
      </c>
      <c r="P46" s="5">
        <v>20</v>
      </c>
      <c r="Q46" s="5" t="s">
        <v>71</v>
      </c>
      <c r="R46" s="5" t="s">
        <v>72</v>
      </c>
      <c r="S46" s="5" t="s">
        <v>73</v>
      </c>
      <c r="T46" s="5">
        <v>7</v>
      </c>
      <c r="U46" s="5">
        <v>9</v>
      </c>
      <c r="V46">
        <f t="shared" si="3"/>
        <v>-2</v>
      </c>
    </row>
    <row r="47" spans="1:22" x14ac:dyDescent="0.3">
      <c r="A47" s="5">
        <v>46</v>
      </c>
      <c r="B47" s="5" t="s">
        <v>155</v>
      </c>
      <c r="C47" s="5" t="s">
        <v>250</v>
      </c>
      <c r="D47" s="5">
        <v>27</v>
      </c>
      <c r="E47" s="5" t="s">
        <v>64</v>
      </c>
      <c r="F47" s="5" t="s">
        <v>65</v>
      </c>
      <c r="G47" s="5" t="s">
        <v>66</v>
      </c>
      <c r="H47" s="5" t="s">
        <v>91</v>
      </c>
      <c r="I47" s="5" t="s">
        <v>236</v>
      </c>
      <c r="J47" s="5" t="str">
        <f t="shared" si="0"/>
        <v>40</v>
      </c>
      <c r="K47" s="5" t="str">
        <f t="shared" si="7"/>
        <v>1</v>
      </c>
      <c r="L47" s="9">
        <f t="shared" si="1"/>
        <v>40.142857142857146</v>
      </c>
      <c r="M47" s="5">
        <f t="shared" si="2"/>
        <v>281</v>
      </c>
      <c r="N47" s="5" t="s">
        <v>77</v>
      </c>
      <c r="O47" s="5">
        <v>3</v>
      </c>
      <c r="P47" s="5">
        <v>10</v>
      </c>
      <c r="Q47" s="5" t="s">
        <v>71</v>
      </c>
      <c r="R47" s="5" t="s">
        <v>81</v>
      </c>
      <c r="S47" s="5" t="s">
        <v>82</v>
      </c>
      <c r="T47" s="5">
        <v>8</v>
      </c>
      <c r="U47" s="5">
        <v>3</v>
      </c>
      <c r="V47">
        <f t="shared" si="3"/>
        <v>5</v>
      </c>
    </row>
    <row r="48" spans="1:22" x14ac:dyDescent="0.3">
      <c r="A48" s="5">
        <v>47</v>
      </c>
      <c r="B48" s="5" t="s">
        <v>156</v>
      </c>
      <c r="C48" s="5" t="s">
        <v>250</v>
      </c>
      <c r="D48" s="5">
        <v>24</v>
      </c>
      <c r="E48" s="5" t="s">
        <v>74</v>
      </c>
      <c r="F48" s="5" t="s">
        <v>75</v>
      </c>
      <c r="G48" s="5" t="s">
        <v>66</v>
      </c>
      <c r="H48" s="5" t="s">
        <v>91</v>
      </c>
      <c r="I48" s="5" t="s">
        <v>231</v>
      </c>
      <c r="J48" s="5" t="str">
        <f t="shared" si="0"/>
        <v>39</v>
      </c>
      <c r="K48" s="5" t="str">
        <f t="shared" si="7"/>
        <v>1</v>
      </c>
      <c r="L48" s="9">
        <f t="shared" si="1"/>
        <v>39.142857142857146</v>
      </c>
      <c r="M48" s="5">
        <f t="shared" si="2"/>
        <v>274</v>
      </c>
      <c r="N48" s="5" t="s">
        <v>69</v>
      </c>
      <c r="O48" s="5">
        <v>2.8</v>
      </c>
      <c r="P48" s="5">
        <v>8</v>
      </c>
      <c r="Q48" s="5" t="s">
        <v>71</v>
      </c>
      <c r="R48" s="5" t="s">
        <v>81</v>
      </c>
      <c r="S48" s="5" t="s">
        <v>82</v>
      </c>
      <c r="T48" s="5">
        <v>8</v>
      </c>
      <c r="U48" s="5">
        <v>8</v>
      </c>
      <c r="V48">
        <f t="shared" si="3"/>
        <v>0</v>
      </c>
    </row>
    <row r="49" spans="1:22" x14ac:dyDescent="0.3">
      <c r="A49" s="5">
        <v>48</v>
      </c>
      <c r="B49" s="5" t="s">
        <v>157</v>
      </c>
      <c r="C49" s="5" t="s">
        <v>250</v>
      </c>
      <c r="D49" s="5">
        <v>26</v>
      </c>
      <c r="E49" s="5" t="s">
        <v>64</v>
      </c>
      <c r="F49" s="5" t="s">
        <v>65</v>
      </c>
      <c r="G49" s="5" t="s">
        <v>66</v>
      </c>
      <c r="H49" s="5" t="s">
        <v>91</v>
      </c>
      <c r="I49" s="5" t="s">
        <v>239</v>
      </c>
      <c r="J49" s="5" t="str">
        <f t="shared" si="0"/>
        <v>38</v>
      </c>
      <c r="K49" s="5" t="str">
        <f t="shared" si="7"/>
        <v>4</v>
      </c>
      <c r="L49" s="9">
        <f t="shared" si="1"/>
        <v>38.571428571428569</v>
      </c>
      <c r="M49" s="5">
        <f t="shared" si="2"/>
        <v>270</v>
      </c>
      <c r="N49" s="5" t="s">
        <v>77</v>
      </c>
      <c r="O49" s="5">
        <v>2.1</v>
      </c>
      <c r="P49" s="5">
        <v>20</v>
      </c>
      <c r="Q49" s="5" t="s">
        <v>71</v>
      </c>
      <c r="R49" s="5" t="s">
        <v>81</v>
      </c>
      <c r="S49" s="5" t="s">
        <v>73</v>
      </c>
      <c r="T49" s="5">
        <v>8</v>
      </c>
      <c r="U49" s="5">
        <v>7</v>
      </c>
      <c r="V49">
        <f t="shared" si="3"/>
        <v>1</v>
      </c>
    </row>
    <row r="50" spans="1:22" x14ac:dyDescent="0.3">
      <c r="A50" s="5">
        <v>49</v>
      </c>
      <c r="B50" s="5" t="s">
        <v>158</v>
      </c>
      <c r="C50" s="5" t="s">
        <v>84</v>
      </c>
      <c r="D50" s="5">
        <v>21</v>
      </c>
      <c r="E50" s="5" t="s">
        <v>64</v>
      </c>
      <c r="F50" s="5" t="s">
        <v>75</v>
      </c>
      <c r="G50" s="5" t="s">
        <v>66</v>
      </c>
      <c r="H50" s="5" t="s">
        <v>67</v>
      </c>
      <c r="I50" s="5" t="s">
        <v>239</v>
      </c>
      <c r="J50" s="5" t="str">
        <f t="shared" si="0"/>
        <v>38</v>
      </c>
      <c r="K50" s="5" t="str">
        <f t="shared" si="7"/>
        <v>4</v>
      </c>
      <c r="L50" s="9">
        <f t="shared" si="1"/>
        <v>38.571428571428569</v>
      </c>
      <c r="M50" s="5">
        <f t="shared" si="2"/>
        <v>270</v>
      </c>
      <c r="N50" s="5" t="s">
        <v>69</v>
      </c>
      <c r="O50" s="5">
        <v>2.1</v>
      </c>
      <c r="P50" s="5">
        <v>8</v>
      </c>
      <c r="Q50" s="5" t="s">
        <v>71</v>
      </c>
      <c r="R50" s="5" t="s">
        <v>81</v>
      </c>
      <c r="S50" s="5" t="s">
        <v>73</v>
      </c>
      <c r="T50" s="5">
        <v>5</v>
      </c>
      <c r="U50" s="5">
        <v>7</v>
      </c>
      <c r="V50">
        <f t="shared" si="3"/>
        <v>-2</v>
      </c>
    </row>
    <row r="51" spans="1:22" x14ac:dyDescent="0.3">
      <c r="A51" s="5">
        <v>50</v>
      </c>
      <c r="B51" s="5" t="s">
        <v>159</v>
      </c>
      <c r="C51" s="5" t="s">
        <v>84</v>
      </c>
      <c r="D51" s="5">
        <v>21</v>
      </c>
      <c r="E51" s="5" t="s">
        <v>74</v>
      </c>
      <c r="F51" s="5" t="s">
        <v>65</v>
      </c>
      <c r="G51" s="5" t="s">
        <v>66</v>
      </c>
      <c r="H51" s="5" t="s">
        <v>67</v>
      </c>
      <c r="I51" s="5">
        <v>38</v>
      </c>
      <c r="J51" s="5" t="str">
        <f t="shared" si="0"/>
        <v>38</v>
      </c>
      <c r="K51" s="5">
        <v>0</v>
      </c>
      <c r="L51" s="9">
        <f t="shared" si="1"/>
        <v>38</v>
      </c>
      <c r="M51" s="5">
        <f t="shared" si="2"/>
        <v>266</v>
      </c>
      <c r="N51" s="5" t="s">
        <v>69</v>
      </c>
      <c r="O51" s="5">
        <v>2.4</v>
      </c>
      <c r="P51" s="5">
        <v>12</v>
      </c>
      <c r="Q51" s="5" t="s">
        <v>71</v>
      </c>
      <c r="R51" s="5" t="s">
        <v>81</v>
      </c>
      <c r="S51" s="5" t="s">
        <v>73</v>
      </c>
      <c r="T51" s="5">
        <v>7</v>
      </c>
      <c r="U51" s="5">
        <v>8</v>
      </c>
      <c r="V51">
        <f t="shared" si="3"/>
        <v>-1</v>
      </c>
    </row>
    <row r="52" spans="1:22" x14ac:dyDescent="0.3">
      <c r="A52" s="5">
        <v>51</v>
      </c>
      <c r="B52" s="5" t="s">
        <v>160</v>
      </c>
      <c r="C52" s="5" t="s">
        <v>84</v>
      </c>
      <c r="D52" s="5">
        <v>18</v>
      </c>
      <c r="E52" s="5" t="s">
        <v>64</v>
      </c>
      <c r="F52" s="5" t="s">
        <v>75</v>
      </c>
      <c r="G52" s="5" t="s">
        <v>66</v>
      </c>
      <c r="H52" s="5" t="s">
        <v>67</v>
      </c>
      <c r="I52" s="5" t="s">
        <v>236</v>
      </c>
      <c r="J52" s="5" t="str">
        <f t="shared" si="0"/>
        <v>40</v>
      </c>
      <c r="K52" s="5" t="str">
        <f t="shared" ref="K52:K58" si="8">RIGHT(I52,1)</f>
        <v>1</v>
      </c>
      <c r="L52" s="9">
        <f t="shared" si="1"/>
        <v>40.142857142857146</v>
      </c>
      <c r="M52" s="5">
        <f t="shared" si="2"/>
        <v>281</v>
      </c>
      <c r="N52" s="5" t="s">
        <v>77</v>
      </c>
      <c r="O52" s="5">
        <v>2.7</v>
      </c>
      <c r="P52" s="5">
        <v>15</v>
      </c>
      <c r="Q52" s="5" t="s">
        <v>71</v>
      </c>
      <c r="R52" s="5" t="s">
        <v>72</v>
      </c>
      <c r="S52" s="5" t="s">
        <v>82</v>
      </c>
      <c r="T52" s="5">
        <v>6</v>
      </c>
      <c r="U52" s="5">
        <v>7</v>
      </c>
      <c r="V52">
        <f t="shared" si="3"/>
        <v>-1</v>
      </c>
    </row>
    <row r="53" spans="1:22" x14ac:dyDescent="0.3">
      <c r="A53" s="5">
        <v>52</v>
      </c>
      <c r="B53" s="5" t="s">
        <v>161</v>
      </c>
      <c r="C53" s="5" t="s">
        <v>250</v>
      </c>
      <c r="D53" s="5">
        <v>26</v>
      </c>
      <c r="E53" s="5" t="s">
        <v>64</v>
      </c>
      <c r="F53" s="5" t="s">
        <v>65</v>
      </c>
      <c r="G53" s="5" t="s">
        <v>66</v>
      </c>
      <c r="H53" s="5" t="s">
        <v>67</v>
      </c>
      <c r="I53" s="5" t="s">
        <v>229</v>
      </c>
      <c r="J53" s="5" t="str">
        <f t="shared" si="0"/>
        <v>39</v>
      </c>
      <c r="K53" s="5" t="str">
        <f t="shared" si="8"/>
        <v>4</v>
      </c>
      <c r="L53" s="9">
        <f t="shared" si="1"/>
        <v>39.571428571428569</v>
      </c>
      <c r="M53" s="5">
        <f t="shared" si="2"/>
        <v>277</v>
      </c>
      <c r="N53" s="5" t="s">
        <v>86</v>
      </c>
      <c r="O53" s="5">
        <v>3.6</v>
      </c>
      <c r="P53" s="5">
        <v>17</v>
      </c>
      <c r="Q53" s="5" t="s">
        <v>71</v>
      </c>
      <c r="R53" s="5" t="s">
        <v>81</v>
      </c>
      <c r="S53" s="5" t="s">
        <v>82</v>
      </c>
      <c r="T53" s="5">
        <v>7</v>
      </c>
      <c r="U53" s="5">
        <v>6</v>
      </c>
      <c r="V53">
        <f t="shared" si="3"/>
        <v>1</v>
      </c>
    </row>
    <row r="54" spans="1:22" x14ac:dyDescent="0.3">
      <c r="A54" s="5">
        <v>53</v>
      </c>
      <c r="B54" s="5" t="s">
        <v>162</v>
      </c>
      <c r="C54" s="5" t="s">
        <v>84</v>
      </c>
      <c r="D54" s="5">
        <v>19</v>
      </c>
      <c r="E54" s="5" t="s">
        <v>64</v>
      </c>
      <c r="F54" s="5" t="s">
        <v>75</v>
      </c>
      <c r="G54" s="5" t="s">
        <v>66</v>
      </c>
      <c r="H54" s="5" t="s">
        <v>67</v>
      </c>
      <c r="I54" s="5" t="s">
        <v>221</v>
      </c>
      <c r="J54" s="5" t="str">
        <f t="shared" si="0"/>
        <v>40</v>
      </c>
      <c r="K54" s="5" t="str">
        <f t="shared" si="8"/>
        <v>2</v>
      </c>
      <c r="L54" s="9">
        <f t="shared" si="1"/>
        <v>40.285714285714285</v>
      </c>
      <c r="M54" s="5">
        <f t="shared" si="2"/>
        <v>282</v>
      </c>
      <c r="N54" s="5" t="s">
        <v>77</v>
      </c>
      <c r="O54" s="5">
        <v>3</v>
      </c>
      <c r="P54" s="5">
        <v>17</v>
      </c>
      <c r="Q54" s="5" t="s">
        <v>71</v>
      </c>
      <c r="R54" s="5" t="s">
        <v>81</v>
      </c>
      <c r="S54" s="5" t="s">
        <v>73</v>
      </c>
      <c r="T54" s="5">
        <v>5</v>
      </c>
      <c r="U54" s="5">
        <v>6</v>
      </c>
      <c r="V54">
        <f t="shared" si="3"/>
        <v>-1</v>
      </c>
    </row>
    <row r="55" spans="1:22" x14ac:dyDescent="0.3">
      <c r="A55" s="5">
        <v>54</v>
      </c>
      <c r="B55" s="5" t="s">
        <v>163</v>
      </c>
      <c r="C55" s="5" t="s">
        <v>250</v>
      </c>
      <c r="D55" s="5">
        <v>21</v>
      </c>
      <c r="E55" s="5" t="s">
        <v>64</v>
      </c>
      <c r="F55" s="5" t="s">
        <v>65</v>
      </c>
      <c r="G55" s="5" t="s">
        <v>66</v>
      </c>
      <c r="H55" s="5" t="s">
        <v>67</v>
      </c>
      <c r="I55" s="5" t="s">
        <v>233</v>
      </c>
      <c r="J55" s="5" t="str">
        <f t="shared" si="0"/>
        <v>38</v>
      </c>
      <c r="K55" s="5" t="str">
        <f t="shared" si="8"/>
        <v>3</v>
      </c>
      <c r="L55" s="9">
        <f t="shared" si="1"/>
        <v>38.428571428571431</v>
      </c>
      <c r="M55" s="5">
        <f t="shared" si="2"/>
        <v>269</v>
      </c>
      <c r="N55" s="5" t="s">
        <v>69</v>
      </c>
      <c r="O55" s="5">
        <v>2.4</v>
      </c>
      <c r="P55" s="5">
        <v>15</v>
      </c>
      <c r="Q55" s="5" t="s">
        <v>71</v>
      </c>
      <c r="R55" s="5" t="s">
        <v>72</v>
      </c>
      <c r="S55" s="5" t="s">
        <v>73</v>
      </c>
      <c r="T55" s="5">
        <v>3</v>
      </c>
      <c r="U55" s="5">
        <v>3</v>
      </c>
      <c r="V55">
        <f t="shared" si="3"/>
        <v>0</v>
      </c>
    </row>
    <row r="56" spans="1:22" x14ac:dyDescent="0.3">
      <c r="A56" s="5">
        <v>55</v>
      </c>
      <c r="B56" s="5" t="s">
        <v>164</v>
      </c>
      <c r="C56" s="5" t="s">
        <v>84</v>
      </c>
      <c r="D56" s="5">
        <v>29</v>
      </c>
      <c r="E56" s="5" t="s">
        <v>64</v>
      </c>
      <c r="F56" s="5" t="s">
        <v>65</v>
      </c>
      <c r="G56" s="5" t="s">
        <v>88</v>
      </c>
      <c r="H56" s="5" t="s">
        <v>67</v>
      </c>
      <c r="I56" s="5" t="s">
        <v>241</v>
      </c>
      <c r="J56" s="5" t="str">
        <f t="shared" si="0"/>
        <v>40</v>
      </c>
      <c r="K56" s="5" t="str">
        <f t="shared" si="8"/>
        <v>5</v>
      </c>
      <c r="L56" s="9">
        <f t="shared" si="1"/>
        <v>40.714285714285715</v>
      </c>
      <c r="M56" s="5">
        <f t="shared" si="2"/>
        <v>285</v>
      </c>
      <c r="N56" s="5" t="s">
        <v>86</v>
      </c>
      <c r="O56" s="5">
        <v>3.1</v>
      </c>
      <c r="P56" s="5">
        <v>14</v>
      </c>
      <c r="Q56" s="5" t="s">
        <v>71</v>
      </c>
      <c r="R56" s="5" t="s">
        <v>72</v>
      </c>
      <c r="S56" s="5" t="s">
        <v>73</v>
      </c>
      <c r="T56" s="5">
        <v>9</v>
      </c>
      <c r="U56" s="5">
        <v>10</v>
      </c>
      <c r="V56">
        <f t="shared" si="3"/>
        <v>-1</v>
      </c>
    </row>
    <row r="57" spans="1:22" x14ac:dyDescent="0.3">
      <c r="A57" s="5">
        <v>56</v>
      </c>
      <c r="B57" s="5" t="s">
        <v>166</v>
      </c>
      <c r="C57" s="5" t="s">
        <v>250</v>
      </c>
      <c r="D57" s="5">
        <v>21</v>
      </c>
      <c r="E57" s="5" t="s">
        <v>64</v>
      </c>
      <c r="F57" s="5" t="s">
        <v>75</v>
      </c>
      <c r="G57" s="5" t="s">
        <v>66</v>
      </c>
      <c r="H57" s="5" t="s">
        <v>67</v>
      </c>
      <c r="I57" s="5" t="s">
        <v>238</v>
      </c>
      <c r="J57" s="5" t="str">
        <f t="shared" si="0"/>
        <v>38</v>
      </c>
      <c r="K57" s="5" t="str">
        <f t="shared" si="8"/>
        <v>2</v>
      </c>
      <c r="L57" s="9">
        <f t="shared" si="1"/>
        <v>38.285714285714285</v>
      </c>
      <c r="M57" s="5">
        <f t="shared" si="2"/>
        <v>268</v>
      </c>
      <c r="N57" s="5" t="s">
        <v>77</v>
      </c>
      <c r="O57" s="5">
        <v>2.9</v>
      </c>
      <c r="P57" s="5">
        <v>20</v>
      </c>
      <c r="Q57" s="5" t="s">
        <v>71</v>
      </c>
      <c r="R57" s="5" t="s">
        <v>72</v>
      </c>
      <c r="S57" s="5" t="s">
        <v>73</v>
      </c>
      <c r="T57" s="5">
        <v>6</v>
      </c>
      <c r="U57" s="5">
        <v>5</v>
      </c>
      <c r="V57">
        <f t="shared" si="3"/>
        <v>1</v>
      </c>
    </row>
    <row r="58" spans="1:22" x14ac:dyDescent="0.3">
      <c r="A58" s="5">
        <v>57</v>
      </c>
      <c r="B58" s="5" t="s">
        <v>167</v>
      </c>
      <c r="C58" s="5" t="s">
        <v>84</v>
      </c>
      <c r="D58" s="5">
        <v>20</v>
      </c>
      <c r="E58" s="5" t="s">
        <v>64</v>
      </c>
      <c r="F58" s="5" t="s">
        <v>97</v>
      </c>
      <c r="G58" s="5" t="s">
        <v>66</v>
      </c>
      <c r="H58" s="5" t="s">
        <v>67</v>
      </c>
      <c r="I58" s="5" t="s">
        <v>231</v>
      </c>
      <c r="J58" s="5" t="str">
        <f t="shared" si="0"/>
        <v>39</v>
      </c>
      <c r="K58" s="5" t="str">
        <f t="shared" si="8"/>
        <v>1</v>
      </c>
      <c r="L58" s="9">
        <f t="shared" si="1"/>
        <v>39.142857142857146</v>
      </c>
      <c r="M58" s="5">
        <f t="shared" si="2"/>
        <v>274</v>
      </c>
      <c r="N58" s="5" t="s">
        <v>77</v>
      </c>
      <c r="O58" s="5">
        <v>2.8</v>
      </c>
      <c r="P58" s="5">
        <v>6</v>
      </c>
      <c r="Q58" s="5" t="s">
        <v>71</v>
      </c>
      <c r="R58" s="5" t="s">
        <v>72</v>
      </c>
      <c r="S58" s="5" t="s">
        <v>73</v>
      </c>
      <c r="T58" s="5">
        <v>5</v>
      </c>
      <c r="U58" s="5">
        <v>6</v>
      </c>
      <c r="V58">
        <f t="shared" si="3"/>
        <v>-1</v>
      </c>
    </row>
    <row r="59" spans="1:22" x14ac:dyDescent="0.3">
      <c r="A59" s="5">
        <v>58</v>
      </c>
      <c r="B59" s="5" t="s">
        <v>168</v>
      </c>
      <c r="C59" s="5" t="s">
        <v>250</v>
      </c>
      <c r="D59" s="5">
        <v>23</v>
      </c>
      <c r="E59" s="5" t="s">
        <v>64</v>
      </c>
      <c r="F59" s="5" t="s">
        <v>65</v>
      </c>
      <c r="G59" s="5" t="s">
        <v>66</v>
      </c>
      <c r="H59" s="5" t="s">
        <v>67</v>
      </c>
      <c r="I59" s="5">
        <v>38</v>
      </c>
      <c r="J59" s="5" t="str">
        <f t="shared" si="0"/>
        <v>38</v>
      </c>
      <c r="K59" s="5">
        <v>0</v>
      </c>
      <c r="L59" s="9">
        <f t="shared" si="1"/>
        <v>38</v>
      </c>
      <c r="M59" s="5">
        <f t="shared" si="2"/>
        <v>266</v>
      </c>
      <c r="N59" s="5" t="s">
        <v>86</v>
      </c>
      <c r="O59" s="5">
        <v>2.5</v>
      </c>
      <c r="P59" s="5">
        <v>12</v>
      </c>
      <c r="Q59" s="5" t="s">
        <v>71</v>
      </c>
      <c r="R59" s="5" t="s">
        <v>72</v>
      </c>
      <c r="S59" s="5" t="s">
        <v>82</v>
      </c>
      <c r="T59" s="5">
        <v>9</v>
      </c>
      <c r="U59" s="5">
        <v>9</v>
      </c>
      <c r="V59">
        <f t="shared" si="3"/>
        <v>0</v>
      </c>
    </row>
    <row r="60" spans="1:22" x14ac:dyDescent="0.3">
      <c r="A60" s="5">
        <v>59</v>
      </c>
      <c r="B60" s="5" t="s">
        <v>169</v>
      </c>
      <c r="C60" s="5" t="s">
        <v>84</v>
      </c>
      <c r="D60" s="5">
        <v>28</v>
      </c>
      <c r="E60" s="5" t="s">
        <v>74</v>
      </c>
      <c r="F60" s="5" t="s">
        <v>65</v>
      </c>
      <c r="G60" s="5" t="s">
        <v>88</v>
      </c>
      <c r="H60" s="5" t="s">
        <v>91</v>
      </c>
      <c r="I60" s="5" t="s">
        <v>229</v>
      </c>
      <c r="J60" s="5" t="str">
        <f t="shared" si="0"/>
        <v>39</v>
      </c>
      <c r="K60" s="5" t="str">
        <f t="shared" ref="K60:K61" si="9">RIGHT(I60,1)</f>
        <v>4</v>
      </c>
      <c r="L60" s="9">
        <f t="shared" si="1"/>
        <v>39.571428571428569</v>
      </c>
      <c r="M60" s="5">
        <f t="shared" si="2"/>
        <v>277</v>
      </c>
      <c r="N60" s="5" t="s">
        <v>77</v>
      </c>
      <c r="O60" s="5">
        <v>3.1</v>
      </c>
      <c r="P60" s="5">
        <v>12</v>
      </c>
      <c r="Q60" s="5" t="s">
        <v>71</v>
      </c>
      <c r="R60" s="5" t="s">
        <v>81</v>
      </c>
      <c r="S60" s="5" t="s">
        <v>82</v>
      </c>
      <c r="T60" s="5">
        <v>5</v>
      </c>
      <c r="U60" s="5">
        <v>7</v>
      </c>
      <c r="V60">
        <f t="shared" si="3"/>
        <v>-2</v>
      </c>
    </row>
    <row r="61" spans="1:22" x14ac:dyDescent="0.3">
      <c r="A61" s="5">
        <v>60</v>
      </c>
      <c r="B61" s="5" t="s">
        <v>170</v>
      </c>
      <c r="C61" s="5" t="s">
        <v>250</v>
      </c>
      <c r="D61" s="5">
        <v>23</v>
      </c>
      <c r="E61" s="5" t="s">
        <v>74</v>
      </c>
      <c r="F61" s="5" t="s">
        <v>65</v>
      </c>
      <c r="G61" s="5" t="s">
        <v>88</v>
      </c>
      <c r="H61" s="5" t="s">
        <v>67</v>
      </c>
      <c r="I61" s="5" t="s">
        <v>229</v>
      </c>
      <c r="J61" s="5" t="str">
        <f t="shared" si="0"/>
        <v>39</v>
      </c>
      <c r="K61" s="5" t="str">
        <f t="shared" si="9"/>
        <v>4</v>
      </c>
      <c r="L61" s="9">
        <f t="shared" si="1"/>
        <v>39.571428571428569</v>
      </c>
      <c r="M61" s="5">
        <f t="shared" si="2"/>
        <v>277</v>
      </c>
      <c r="N61" s="5" t="s">
        <v>77</v>
      </c>
      <c r="O61" s="5">
        <v>3.2</v>
      </c>
      <c r="P61" s="5">
        <v>10</v>
      </c>
      <c r="Q61" s="5" t="s">
        <v>71</v>
      </c>
      <c r="R61" s="5" t="s">
        <v>81</v>
      </c>
      <c r="S61" s="5" t="s">
        <v>82</v>
      </c>
      <c r="T61" s="5">
        <v>8</v>
      </c>
      <c r="U61" s="5">
        <v>3</v>
      </c>
      <c r="V61">
        <f t="shared" si="3"/>
        <v>5</v>
      </c>
    </row>
    <row r="62" spans="1:22" x14ac:dyDescent="0.3">
      <c r="A62" s="5">
        <v>61</v>
      </c>
      <c r="B62" s="5" t="s">
        <v>171</v>
      </c>
      <c r="C62" s="5" t="s">
        <v>250</v>
      </c>
      <c r="D62" s="5">
        <v>27</v>
      </c>
      <c r="E62" s="5" t="s">
        <v>64</v>
      </c>
      <c r="F62" s="5" t="s">
        <v>65</v>
      </c>
      <c r="G62" s="5" t="s">
        <v>66</v>
      </c>
      <c r="H62" s="5" t="s">
        <v>67</v>
      </c>
      <c r="I62" s="5">
        <v>38</v>
      </c>
      <c r="J62" s="5" t="str">
        <f t="shared" si="0"/>
        <v>38</v>
      </c>
      <c r="K62" s="5">
        <v>0</v>
      </c>
      <c r="L62" s="9">
        <f t="shared" si="1"/>
        <v>38</v>
      </c>
      <c r="M62" s="5">
        <f t="shared" si="2"/>
        <v>266</v>
      </c>
      <c r="N62" s="5" t="s">
        <v>86</v>
      </c>
      <c r="O62" s="5">
        <v>3.3</v>
      </c>
      <c r="P62" s="5">
        <v>11</v>
      </c>
      <c r="Q62" s="5" t="s">
        <v>71</v>
      </c>
      <c r="R62" s="5" t="s">
        <v>81</v>
      </c>
      <c r="S62" s="5" t="s">
        <v>73</v>
      </c>
      <c r="T62" s="5">
        <v>8</v>
      </c>
      <c r="U62" s="5">
        <v>7</v>
      </c>
      <c r="V62">
        <f t="shared" si="3"/>
        <v>1</v>
      </c>
    </row>
    <row r="63" spans="1:22" x14ac:dyDescent="0.3">
      <c r="A63" s="5">
        <v>62</v>
      </c>
      <c r="B63" s="5" t="s">
        <v>172</v>
      </c>
      <c r="C63" s="5" t="s">
        <v>84</v>
      </c>
      <c r="D63" s="5">
        <v>27</v>
      </c>
      <c r="E63" s="5" t="s">
        <v>74</v>
      </c>
      <c r="F63" s="5" t="s">
        <v>65</v>
      </c>
      <c r="G63" s="5" t="s">
        <v>66</v>
      </c>
      <c r="H63" s="5" t="s">
        <v>91</v>
      </c>
      <c r="I63" s="5" t="s">
        <v>231</v>
      </c>
      <c r="J63" s="5" t="str">
        <f t="shared" si="0"/>
        <v>39</v>
      </c>
      <c r="K63" s="5" t="str">
        <f t="shared" ref="K63:K69" si="10">RIGHT(I63,1)</f>
        <v>1</v>
      </c>
      <c r="L63" s="9">
        <f t="shared" si="1"/>
        <v>39.142857142857146</v>
      </c>
      <c r="M63" s="5">
        <f t="shared" si="2"/>
        <v>274</v>
      </c>
      <c r="N63" s="5" t="s">
        <v>77</v>
      </c>
      <c r="O63" s="5">
        <v>2.2999999999999998</v>
      </c>
      <c r="P63" s="5">
        <v>12</v>
      </c>
      <c r="Q63" s="5" t="s">
        <v>71</v>
      </c>
      <c r="R63" s="5" t="s">
        <v>81</v>
      </c>
      <c r="S63" s="5" t="s">
        <v>73</v>
      </c>
      <c r="T63" s="5">
        <v>5</v>
      </c>
      <c r="U63" s="5">
        <v>6</v>
      </c>
      <c r="V63">
        <f t="shared" si="3"/>
        <v>-1</v>
      </c>
    </row>
    <row r="64" spans="1:22" x14ac:dyDescent="0.3">
      <c r="A64" s="5">
        <v>63</v>
      </c>
      <c r="B64" s="5" t="s">
        <v>173</v>
      </c>
      <c r="C64" s="5" t="s">
        <v>84</v>
      </c>
      <c r="D64" s="5">
        <v>30</v>
      </c>
      <c r="E64" s="5" t="s">
        <v>74</v>
      </c>
      <c r="F64" s="5" t="s">
        <v>97</v>
      </c>
      <c r="G64" s="5" t="s">
        <v>66</v>
      </c>
      <c r="H64" s="5" t="s">
        <v>91</v>
      </c>
      <c r="I64" s="5" t="s">
        <v>235</v>
      </c>
      <c r="J64" s="5" t="str">
        <f t="shared" si="0"/>
        <v>37</v>
      </c>
      <c r="K64" s="5" t="str">
        <f t="shared" si="10"/>
        <v>5</v>
      </c>
      <c r="L64" s="9">
        <f t="shared" si="1"/>
        <v>37.714285714285715</v>
      </c>
      <c r="M64" s="5">
        <f t="shared" si="2"/>
        <v>264</v>
      </c>
      <c r="N64" s="5" t="s">
        <v>77</v>
      </c>
      <c r="O64" s="5">
        <v>2.8</v>
      </c>
      <c r="P64" s="5">
        <v>15</v>
      </c>
      <c r="Q64" s="5" t="s">
        <v>71</v>
      </c>
      <c r="R64" s="5" t="s">
        <v>81</v>
      </c>
      <c r="S64" s="5" t="s">
        <v>73</v>
      </c>
      <c r="T64" s="5">
        <v>6</v>
      </c>
      <c r="U64" s="5">
        <v>8</v>
      </c>
      <c r="V64">
        <f t="shared" si="3"/>
        <v>-2</v>
      </c>
    </row>
    <row r="65" spans="1:22" x14ac:dyDescent="0.3">
      <c r="A65" s="5">
        <v>64</v>
      </c>
      <c r="B65" s="5" t="s">
        <v>174</v>
      </c>
      <c r="C65" s="5" t="s">
        <v>84</v>
      </c>
      <c r="D65" s="5">
        <v>19</v>
      </c>
      <c r="E65" s="5" t="s">
        <v>64</v>
      </c>
      <c r="F65" s="5" t="s">
        <v>65</v>
      </c>
      <c r="G65" s="5" t="s">
        <v>66</v>
      </c>
      <c r="H65" s="5" t="s">
        <v>91</v>
      </c>
      <c r="I65" s="5" t="s">
        <v>236</v>
      </c>
      <c r="J65" s="5" t="str">
        <f t="shared" si="0"/>
        <v>40</v>
      </c>
      <c r="K65" s="5" t="str">
        <f t="shared" si="10"/>
        <v>1</v>
      </c>
      <c r="L65" s="9">
        <f t="shared" si="1"/>
        <v>40.142857142857146</v>
      </c>
      <c r="M65" s="5">
        <f t="shared" si="2"/>
        <v>281</v>
      </c>
      <c r="N65" s="5" t="s">
        <v>69</v>
      </c>
      <c r="O65" s="5">
        <v>2.8</v>
      </c>
      <c r="P65" s="5">
        <v>13</v>
      </c>
      <c r="Q65" s="5" t="s">
        <v>71</v>
      </c>
      <c r="R65" s="5" t="s">
        <v>81</v>
      </c>
      <c r="S65" s="5" t="s">
        <v>73</v>
      </c>
      <c r="T65" s="5">
        <v>3</v>
      </c>
      <c r="U65" s="5">
        <v>4</v>
      </c>
      <c r="V65">
        <f t="shared" si="3"/>
        <v>-1</v>
      </c>
    </row>
    <row r="66" spans="1:22" x14ac:dyDescent="0.3">
      <c r="A66" s="5">
        <v>65</v>
      </c>
      <c r="B66" s="5" t="s">
        <v>175</v>
      </c>
      <c r="C66" s="5" t="s">
        <v>84</v>
      </c>
      <c r="D66" s="5">
        <v>28</v>
      </c>
      <c r="E66" s="5" t="s">
        <v>74</v>
      </c>
      <c r="F66" s="5" t="s">
        <v>65</v>
      </c>
      <c r="G66" s="5" t="s">
        <v>88</v>
      </c>
      <c r="H66" s="5" t="s">
        <v>67</v>
      </c>
      <c r="I66" s="5" t="s">
        <v>236</v>
      </c>
      <c r="J66" s="5" t="str">
        <f t="shared" si="0"/>
        <v>40</v>
      </c>
      <c r="K66" s="5" t="str">
        <f t="shared" si="10"/>
        <v>1</v>
      </c>
      <c r="L66" s="9">
        <f t="shared" si="1"/>
        <v>40.142857142857146</v>
      </c>
      <c r="M66" s="5">
        <f t="shared" si="2"/>
        <v>281</v>
      </c>
      <c r="N66" s="5" t="s">
        <v>77</v>
      </c>
      <c r="O66" s="5">
        <v>4.2</v>
      </c>
      <c r="P66" s="5">
        <v>7</v>
      </c>
      <c r="Q66" s="5" t="s">
        <v>71</v>
      </c>
      <c r="R66" s="5" t="s">
        <v>81</v>
      </c>
      <c r="S66" s="5" t="s">
        <v>82</v>
      </c>
      <c r="T66" s="5">
        <v>5</v>
      </c>
      <c r="U66" s="5">
        <v>5</v>
      </c>
      <c r="V66">
        <f t="shared" si="3"/>
        <v>0</v>
      </c>
    </row>
    <row r="67" spans="1:22" x14ac:dyDescent="0.3">
      <c r="A67" s="5">
        <v>66</v>
      </c>
      <c r="B67" s="5" t="s">
        <v>176</v>
      </c>
      <c r="C67" s="5" t="s">
        <v>250</v>
      </c>
      <c r="D67" s="5">
        <v>30</v>
      </c>
      <c r="E67" s="5" t="s">
        <v>74</v>
      </c>
      <c r="F67" s="5" t="s">
        <v>65</v>
      </c>
      <c r="G67" s="5" t="s">
        <v>88</v>
      </c>
      <c r="H67" s="5" t="s">
        <v>67</v>
      </c>
      <c r="I67" s="5" t="s">
        <v>230</v>
      </c>
      <c r="J67" s="5" t="str">
        <f t="shared" ref="J67:J107" si="11">LEFT(I67,2)</f>
        <v>39</v>
      </c>
      <c r="K67" s="5" t="str">
        <f t="shared" si="10"/>
        <v>5</v>
      </c>
      <c r="L67" s="9">
        <f t="shared" ref="L67:L107" si="12">(7*J67 + K67)/7</f>
        <v>39.714285714285715</v>
      </c>
      <c r="M67" s="5">
        <f t="shared" ref="M67:M107" si="13">(J67*7)+K67</f>
        <v>278</v>
      </c>
      <c r="N67" s="5" t="s">
        <v>77</v>
      </c>
      <c r="O67" s="5">
        <v>3.1</v>
      </c>
      <c r="P67" s="5">
        <v>20</v>
      </c>
      <c r="Q67" s="5" t="s">
        <v>71</v>
      </c>
      <c r="R67" s="5" t="s">
        <v>81</v>
      </c>
      <c r="S67" s="5" t="s">
        <v>82</v>
      </c>
      <c r="T67" s="5">
        <v>6</v>
      </c>
      <c r="U67" s="5">
        <v>4</v>
      </c>
      <c r="V67">
        <f t="shared" ref="V67:V107" si="14">T67-U67</f>
        <v>2</v>
      </c>
    </row>
    <row r="68" spans="1:22" x14ac:dyDescent="0.3">
      <c r="A68" s="5">
        <v>67</v>
      </c>
      <c r="B68" s="5" t="s">
        <v>177</v>
      </c>
      <c r="C68" s="5" t="s">
        <v>250</v>
      </c>
      <c r="D68" s="5">
        <v>23</v>
      </c>
      <c r="E68" s="5" t="s">
        <v>64</v>
      </c>
      <c r="F68" s="5" t="s">
        <v>75</v>
      </c>
      <c r="G68" s="5" t="s">
        <v>66</v>
      </c>
      <c r="H68" s="5" t="s">
        <v>91</v>
      </c>
      <c r="I68" s="5" t="s">
        <v>236</v>
      </c>
      <c r="J68" s="5" t="str">
        <f t="shared" si="11"/>
        <v>40</v>
      </c>
      <c r="K68" s="5" t="str">
        <f t="shared" si="10"/>
        <v>1</v>
      </c>
      <c r="L68" s="9">
        <f t="shared" si="12"/>
        <v>40.142857142857146</v>
      </c>
      <c r="M68" s="5">
        <f t="shared" si="13"/>
        <v>281</v>
      </c>
      <c r="N68" s="5" t="s">
        <v>77</v>
      </c>
      <c r="O68" s="5">
        <v>3.2</v>
      </c>
      <c r="P68" s="5">
        <v>9</v>
      </c>
      <c r="Q68" s="5" t="s">
        <v>71</v>
      </c>
      <c r="R68" s="5" t="s">
        <v>81</v>
      </c>
      <c r="S68" s="5" t="s">
        <v>73</v>
      </c>
      <c r="T68" s="5">
        <v>6</v>
      </c>
      <c r="U68" s="5">
        <v>5</v>
      </c>
      <c r="V68">
        <f t="shared" si="14"/>
        <v>1</v>
      </c>
    </row>
    <row r="69" spans="1:22" x14ac:dyDescent="0.3">
      <c r="A69" s="5">
        <v>68</v>
      </c>
      <c r="B69" s="5" t="s">
        <v>178</v>
      </c>
      <c r="C69" s="5" t="s">
        <v>250</v>
      </c>
      <c r="D69" s="5">
        <v>25</v>
      </c>
      <c r="E69" s="5" t="s">
        <v>64</v>
      </c>
      <c r="F69" s="5" t="s">
        <v>97</v>
      </c>
      <c r="G69" s="5" t="s">
        <v>66</v>
      </c>
      <c r="H69" s="5" t="s">
        <v>91</v>
      </c>
      <c r="I69" s="5" t="s">
        <v>241</v>
      </c>
      <c r="J69" s="5" t="str">
        <f t="shared" si="11"/>
        <v>40</v>
      </c>
      <c r="K69" s="5" t="str">
        <f t="shared" si="10"/>
        <v>5</v>
      </c>
      <c r="L69" s="9">
        <f t="shared" si="12"/>
        <v>40.714285714285715</v>
      </c>
      <c r="M69" s="5">
        <f t="shared" si="13"/>
        <v>285</v>
      </c>
      <c r="N69" s="5" t="s">
        <v>86</v>
      </c>
      <c r="O69" s="5">
        <v>3</v>
      </c>
      <c r="P69" s="5">
        <v>12</v>
      </c>
      <c r="Q69" s="5" t="s">
        <v>71</v>
      </c>
      <c r="R69" s="5" t="s">
        <v>81</v>
      </c>
      <c r="S69" s="5" t="s">
        <v>82</v>
      </c>
      <c r="T69" s="5">
        <v>6</v>
      </c>
      <c r="U69" s="5">
        <v>4</v>
      </c>
      <c r="V69">
        <f t="shared" si="14"/>
        <v>2</v>
      </c>
    </row>
    <row r="70" spans="1:22" x14ac:dyDescent="0.3">
      <c r="A70" s="5">
        <v>69</v>
      </c>
      <c r="B70" s="5" t="s">
        <v>179</v>
      </c>
      <c r="C70" s="5" t="s">
        <v>250</v>
      </c>
      <c r="D70" s="5">
        <v>27</v>
      </c>
      <c r="E70" s="5" t="s">
        <v>74</v>
      </c>
      <c r="F70" s="5" t="s">
        <v>75</v>
      </c>
      <c r="G70" s="5" t="s">
        <v>66</v>
      </c>
      <c r="H70" s="5" t="s">
        <v>67</v>
      </c>
      <c r="I70" s="5">
        <v>40</v>
      </c>
      <c r="J70" s="5" t="str">
        <f t="shared" si="11"/>
        <v>40</v>
      </c>
      <c r="K70" s="5">
        <v>0</v>
      </c>
      <c r="L70" s="9">
        <f t="shared" si="12"/>
        <v>40</v>
      </c>
      <c r="M70" s="5">
        <f t="shared" si="13"/>
        <v>280</v>
      </c>
      <c r="N70" s="5" t="s">
        <v>86</v>
      </c>
      <c r="O70" s="5">
        <v>2.1</v>
      </c>
      <c r="P70" s="5">
        <v>10</v>
      </c>
      <c r="Q70" s="5" t="s">
        <v>71</v>
      </c>
      <c r="R70" s="5" t="s">
        <v>72</v>
      </c>
      <c r="S70" s="5" t="s">
        <v>73</v>
      </c>
      <c r="T70" s="5">
        <v>10</v>
      </c>
      <c r="U70" s="5">
        <v>10</v>
      </c>
      <c r="V70">
        <f t="shared" si="14"/>
        <v>0</v>
      </c>
    </row>
    <row r="71" spans="1:22" x14ac:dyDescent="0.3">
      <c r="A71" s="5">
        <v>70</v>
      </c>
      <c r="B71" s="5" t="s">
        <v>180</v>
      </c>
      <c r="C71" s="5" t="s">
        <v>84</v>
      </c>
      <c r="D71" s="5">
        <v>25</v>
      </c>
      <c r="E71" s="5" t="s">
        <v>74</v>
      </c>
      <c r="F71" s="5" t="s">
        <v>65</v>
      </c>
      <c r="G71" s="5" t="s">
        <v>88</v>
      </c>
      <c r="H71" s="5" t="s">
        <v>67</v>
      </c>
      <c r="I71" s="5" t="s">
        <v>220</v>
      </c>
      <c r="J71" s="5" t="str">
        <f t="shared" si="11"/>
        <v>38</v>
      </c>
      <c r="K71" s="5" t="str">
        <f>RIGHT(I71,1)</f>
        <v>1</v>
      </c>
      <c r="L71" s="9">
        <f t="shared" si="12"/>
        <v>38.142857142857146</v>
      </c>
      <c r="M71" s="5">
        <f t="shared" si="13"/>
        <v>267</v>
      </c>
      <c r="N71" s="5" t="s">
        <v>77</v>
      </c>
      <c r="O71" s="5">
        <v>3</v>
      </c>
      <c r="P71" s="5">
        <v>4</v>
      </c>
      <c r="Q71" s="5" t="s">
        <v>71</v>
      </c>
      <c r="R71" s="5" t="s">
        <v>81</v>
      </c>
      <c r="S71" s="5" t="s">
        <v>73</v>
      </c>
      <c r="T71" s="5">
        <v>3</v>
      </c>
      <c r="U71" s="5">
        <v>4</v>
      </c>
      <c r="V71">
        <f t="shared" si="14"/>
        <v>-1</v>
      </c>
    </row>
    <row r="72" spans="1:22" x14ac:dyDescent="0.3">
      <c r="A72" s="5">
        <v>71</v>
      </c>
      <c r="B72" s="5" t="s">
        <v>181</v>
      </c>
      <c r="C72" s="5" t="s">
        <v>250</v>
      </c>
      <c r="D72" s="5">
        <v>22</v>
      </c>
      <c r="E72" s="5" t="s">
        <v>74</v>
      </c>
      <c r="F72" s="5" t="s">
        <v>65</v>
      </c>
      <c r="G72" s="5" t="s">
        <v>66</v>
      </c>
      <c r="H72" s="5" t="s">
        <v>67</v>
      </c>
      <c r="I72" s="5">
        <v>39</v>
      </c>
      <c r="J72" s="5" t="str">
        <f t="shared" si="11"/>
        <v>39</v>
      </c>
      <c r="K72" s="5">
        <v>0</v>
      </c>
      <c r="L72" s="9">
        <f t="shared" si="12"/>
        <v>39</v>
      </c>
      <c r="M72" s="5">
        <f t="shared" si="13"/>
        <v>273</v>
      </c>
      <c r="N72" s="5" t="s">
        <v>69</v>
      </c>
      <c r="O72" s="5">
        <v>2.7</v>
      </c>
      <c r="P72" s="5">
        <v>17</v>
      </c>
      <c r="Q72" s="5" t="s">
        <v>71</v>
      </c>
      <c r="R72" s="5" t="s">
        <v>81</v>
      </c>
      <c r="S72" s="5" t="s">
        <v>82</v>
      </c>
      <c r="T72" s="5">
        <v>6</v>
      </c>
      <c r="U72" s="5">
        <v>6</v>
      </c>
      <c r="V72">
        <f t="shared" si="14"/>
        <v>0</v>
      </c>
    </row>
    <row r="73" spans="1:22" x14ac:dyDescent="0.3">
      <c r="A73" s="5">
        <v>72</v>
      </c>
      <c r="B73" s="5" t="s">
        <v>182</v>
      </c>
      <c r="C73" s="5" t="s">
        <v>84</v>
      </c>
      <c r="D73" s="5">
        <v>23</v>
      </c>
      <c r="E73" s="5" t="s">
        <v>64</v>
      </c>
      <c r="F73" s="5" t="s">
        <v>75</v>
      </c>
      <c r="G73" s="5" t="s">
        <v>66</v>
      </c>
      <c r="H73" s="5" t="s">
        <v>67</v>
      </c>
      <c r="I73" s="5">
        <v>37</v>
      </c>
      <c r="J73" s="5" t="str">
        <f t="shared" si="11"/>
        <v>37</v>
      </c>
      <c r="K73" s="5">
        <v>0</v>
      </c>
      <c r="L73" s="9">
        <f t="shared" si="12"/>
        <v>37</v>
      </c>
      <c r="M73" s="5">
        <f t="shared" si="13"/>
        <v>259</v>
      </c>
      <c r="N73" s="5" t="s">
        <v>77</v>
      </c>
      <c r="O73" s="5">
        <v>2.4</v>
      </c>
      <c r="P73" s="5">
        <v>10</v>
      </c>
      <c r="Q73" s="5" t="s">
        <v>71</v>
      </c>
      <c r="R73" s="5" t="s">
        <v>81</v>
      </c>
      <c r="S73" s="5" t="s">
        <v>73</v>
      </c>
      <c r="T73" s="5">
        <v>3</v>
      </c>
      <c r="U73" s="5">
        <v>5</v>
      </c>
      <c r="V73">
        <f t="shared" si="14"/>
        <v>-2</v>
      </c>
    </row>
    <row r="74" spans="1:22" x14ac:dyDescent="0.3">
      <c r="A74" s="5">
        <v>73</v>
      </c>
      <c r="B74" s="5" t="s">
        <v>183</v>
      </c>
      <c r="C74" s="5" t="s">
        <v>250</v>
      </c>
      <c r="D74" s="5">
        <v>23</v>
      </c>
      <c r="E74" s="5" t="s">
        <v>64</v>
      </c>
      <c r="F74" s="5" t="s">
        <v>75</v>
      </c>
      <c r="G74" s="5" t="s">
        <v>66</v>
      </c>
      <c r="H74" s="5" t="s">
        <v>67</v>
      </c>
      <c r="I74" s="5" t="s">
        <v>238</v>
      </c>
      <c r="J74" s="5" t="str">
        <f t="shared" si="11"/>
        <v>38</v>
      </c>
      <c r="K74" s="5" t="str">
        <f t="shared" ref="K74:K78" si="15">RIGHT(I74,1)</f>
        <v>2</v>
      </c>
      <c r="L74" s="9">
        <f t="shared" si="12"/>
        <v>38.285714285714285</v>
      </c>
      <c r="M74" s="5">
        <f t="shared" si="13"/>
        <v>268</v>
      </c>
      <c r="N74" s="5" t="s">
        <v>77</v>
      </c>
      <c r="O74" s="5">
        <v>3</v>
      </c>
      <c r="P74" s="5">
        <v>12</v>
      </c>
      <c r="Q74" s="5" t="s">
        <v>71</v>
      </c>
      <c r="R74" s="5" t="s">
        <v>81</v>
      </c>
      <c r="S74" s="5" t="s">
        <v>82</v>
      </c>
      <c r="T74" s="5">
        <v>6</v>
      </c>
      <c r="U74" s="5">
        <v>5</v>
      </c>
      <c r="V74">
        <f t="shared" si="14"/>
        <v>1</v>
      </c>
    </row>
    <row r="75" spans="1:22" x14ac:dyDescent="0.3">
      <c r="A75" s="5">
        <v>74</v>
      </c>
      <c r="B75" s="5" t="s">
        <v>184</v>
      </c>
      <c r="C75" s="5" t="s">
        <v>84</v>
      </c>
      <c r="D75" s="5">
        <v>22</v>
      </c>
      <c r="E75" s="5" t="s">
        <v>74</v>
      </c>
      <c r="F75" s="5" t="s">
        <v>65</v>
      </c>
      <c r="G75" s="5" t="s">
        <v>66</v>
      </c>
      <c r="H75" s="5" t="s">
        <v>67</v>
      </c>
      <c r="I75" s="5" t="s">
        <v>236</v>
      </c>
      <c r="J75" s="5" t="str">
        <f t="shared" si="11"/>
        <v>40</v>
      </c>
      <c r="K75" s="5" t="str">
        <f t="shared" si="15"/>
        <v>1</v>
      </c>
      <c r="L75" s="9">
        <f t="shared" si="12"/>
        <v>40.142857142857146</v>
      </c>
      <c r="M75" s="5">
        <f t="shared" si="13"/>
        <v>281</v>
      </c>
      <c r="N75" s="5" t="s">
        <v>77</v>
      </c>
      <c r="O75" s="5">
        <v>2.8</v>
      </c>
      <c r="P75" s="5">
        <v>15</v>
      </c>
      <c r="Q75" s="5" t="s">
        <v>71</v>
      </c>
      <c r="R75" s="5" t="s">
        <v>72</v>
      </c>
      <c r="S75" s="5" t="s">
        <v>82</v>
      </c>
      <c r="T75" s="5">
        <v>8</v>
      </c>
      <c r="U75" s="5">
        <v>9</v>
      </c>
      <c r="V75">
        <f t="shared" si="14"/>
        <v>-1</v>
      </c>
    </row>
    <row r="76" spans="1:22" x14ac:dyDescent="0.3">
      <c r="A76" s="5">
        <v>75</v>
      </c>
      <c r="B76" s="5" t="s">
        <v>185</v>
      </c>
      <c r="C76" s="5" t="s">
        <v>250</v>
      </c>
      <c r="D76" s="5">
        <v>27</v>
      </c>
      <c r="E76" s="5" t="s">
        <v>74</v>
      </c>
      <c r="F76" s="5" t="s">
        <v>65</v>
      </c>
      <c r="G76" s="5" t="s">
        <v>66</v>
      </c>
      <c r="H76" s="5" t="s">
        <v>91</v>
      </c>
      <c r="I76" s="5" t="s">
        <v>225</v>
      </c>
      <c r="J76" s="5" t="str">
        <f t="shared" si="11"/>
        <v>38</v>
      </c>
      <c r="K76" s="5" t="str">
        <f t="shared" si="15"/>
        <v>6</v>
      </c>
      <c r="L76" s="9">
        <f t="shared" si="12"/>
        <v>38.857142857142854</v>
      </c>
      <c r="M76" s="5">
        <f t="shared" si="13"/>
        <v>272</v>
      </c>
      <c r="N76" s="5" t="s">
        <v>77</v>
      </c>
      <c r="O76" s="5">
        <v>2.8</v>
      </c>
      <c r="P76" s="5">
        <v>8</v>
      </c>
      <c r="Q76" s="5" t="s">
        <v>71</v>
      </c>
      <c r="R76" s="5" t="s">
        <v>81</v>
      </c>
      <c r="S76" s="5" t="s">
        <v>73</v>
      </c>
      <c r="T76" s="5">
        <v>1</v>
      </c>
      <c r="U76" s="5">
        <v>1</v>
      </c>
      <c r="V76">
        <f t="shared" si="14"/>
        <v>0</v>
      </c>
    </row>
    <row r="77" spans="1:22" x14ac:dyDescent="0.3">
      <c r="A77" s="5">
        <v>76</v>
      </c>
      <c r="B77" s="5" t="s">
        <v>186</v>
      </c>
      <c r="C77" s="5" t="s">
        <v>250</v>
      </c>
      <c r="D77" s="5">
        <v>20</v>
      </c>
      <c r="E77" s="5" t="s">
        <v>64</v>
      </c>
      <c r="F77" s="5" t="s">
        <v>65</v>
      </c>
      <c r="G77" s="5" t="s">
        <v>66</v>
      </c>
      <c r="H77" s="5" t="s">
        <v>67</v>
      </c>
      <c r="I77" s="5" t="s">
        <v>230</v>
      </c>
      <c r="J77" s="5" t="str">
        <f t="shared" si="11"/>
        <v>39</v>
      </c>
      <c r="K77" s="5" t="str">
        <f t="shared" si="15"/>
        <v>5</v>
      </c>
      <c r="L77" s="9">
        <f t="shared" si="12"/>
        <v>39.714285714285715</v>
      </c>
      <c r="M77" s="5">
        <f t="shared" si="13"/>
        <v>278</v>
      </c>
      <c r="N77" s="5" t="s">
        <v>69</v>
      </c>
      <c r="O77" s="5">
        <v>3.8</v>
      </c>
      <c r="P77" s="5">
        <v>18</v>
      </c>
      <c r="Q77" s="5" t="s">
        <v>71</v>
      </c>
      <c r="R77" s="5" t="s">
        <v>81</v>
      </c>
      <c r="S77" s="5" t="s">
        <v>73</v>
      </c>
      <c r="T77" s="5">
        <v>5</v>
      </c>
      <c r="U77" s="5">
        <v>4</v>
      </c>
      <c r="V77">
        <f t="shared" si="14"/>
        <v>1</v>
      </c>
    </row>
    <row r="78" spans="1:22" x14ac:dyDescent="0.3">
      <c r="A78" s="5">
        <v>77</v>
      </c>
      <c r="B78" s="5" t="s">
        <v>187</v>
      </c>
      <c r="C78" s="5" t="s">
        <v>84</v>
      </c>
      <c r="D78" s="5">
        <v>30</v>
      </c>
      <c r="E78" s="5" t="s">
        <v>64</v>
      </c>
      <c r="F78" s="5" t="s">
        <v>97</v>
      </c>
      <c r="G78" s="5" t="s">
        <v>88</v>
      </c>
      <c r="H78" s="5" t="s">
        <v>67</v>
      </c>
      <c r="I78" s="5" t="s">
        <v>221</v>
      </c>
      <c r="J78" s="5" t="str">
        <f t="shared" si="11"/>
        <v>40</v>
      </c>
      <c r="K78" s="5" t="str">
        <f t="shared" si="15"/>
        <v>2</v>
      </c>
      <c r="L78" s="9">
        <f t="shared" si="12"/>
        <v>40.285714285714285</v>
      </c>
      <c r="M78" s="5">
        <f t="shared" si="13"/>
        <v>282</v>
      </c>
      <c r="N78" s="5" t="s">
        <v>77</v>
      </c>
      <c r="O78" s="5">
        <v>3</v>
      </c>
      <c r="P78" s="5">
        <v>10</v>
      </c>
      <c r="Q78" s="5" t="s">
        <v>71</v>
      </c>
      <c r="R78" s="5" t="s">
        <v>81</v>
      </c>
      <c r="S78" s="5" t="s">
        <v>82</v>
      </c>
      <c r="T78" s="5">
        <v>6</v>
      </c>
      <c r="U78" s="5">
        <v>8</v>
      </c>
      <c r="V78">
        <f t="shared" si="14"/>
        <v>-2</v>
      </c>
    </row>
    <row r="79" spans="1:22" x14ac:dyDescent="0.3">
      <c r="A79" s="5">
        <v>78</v>
      </c>
      <c r="B79" s="5" t="s">
        <v>188</v>
      </c>
      <c r="C79" s="5" t="s">
        <v>84</v>
      </c>
      <c r="D79" s="5">
        <v>25</v>
      </c>
      <c r="E79" s="5" t="s">
        <v>64</v>
      </c>
      <c r="F79" s="5" t="s">
        <v>65</v>
      </c>
      <c r="G79" s="5" t="s">
        <v>88</v>
      </c>
      <c r="H79" s="5" t="s">
        <v>67</v>
      </c>
      <c r="I79" s="5">
        <v>41</v>
      </c>
      <c r="J79" s="5" t="str">
        <f t="shared" si="11"/>
        <v>41</v>
      </c>
      <c r="K79" s="5">
        <v>0</v>
      </c>
      <c r="L79" s="9">
        <f t="shared" si="12"/>
        <v>41</v>
      </c>
      <c r="M79" s="5">
        <f t="shared" si="13"/>
        <v>287</v>
      </c>
      <c r="N79" s="5" t="s">
        <v>69</v>
      </c>
      <c r="O79" s="5">
        <v>3.1</v>
      </c>
      <c r="P79" s="5">
        <v>12</v>
      </c>
      <c r="Q79" s="5" t="s">
        <v>71</v>
      </c>
      <c r="R79" s="5" t="s">
        <v>81</v>
      </c>
      <c r="S79" s="5" t="s">
        <v>73</v>
      </c>
      <c r="T79" s="5">
        <v>8</v>
      </c>
      <c r="U79" s="5">
        <v>9</v>
      </c>
      <c r="V79">
        <f t="shared" si="14"/>
        <v>-1</v>
      </c>
    </row>
    <row r="80" spans="1:22" x14ac:dyDescent="0.3">
      <c r="A80" s="5">
        <v>79</v>
      </c>
      <c r="B80" s="5" t="s">
        <v>189</v>
      </c>
      <c r="C80" s="5" t="s">
        <v>84</v>
      </c>
      <c r="D80" s="5">
        <v>27</v>
      </c>
      <c r="E80" s="5" t="s">
        <v>64</v>
      </c>
      <c r="F80" s="5" t="s">
        <v>65</v>
      </c>
      <c r="G80" s="5" t="s">
        <v>66</v>
      </c>
      <c r="H80" s="5" t="s">
        <v>67</v>
      </c>
      <c r="I80" s="5" t="s">
        <v>235</v>
      </c>
      <c r="J80" s="5" t="str">
        <f t="shared" si="11"/>
        <v>37</v>
      </c>
      <c r="K80" s="5" t="str">
        <f t="shared" ref="K80:K87" si="16">RIGHT(I80,1)</f>
        <v>5</v>
      </c>
      <c r="L80" s="9">
        <f t="shared" si="12"/>
        <v>37.714285714285715</v>
      </c>
      <c r="M80" s="5">
        <f t="shared" si="13"/>
        <v>264</v>
      </c>
      <c r="N80" s="5" t="s">
        <v>69</v>
      </c>
      <c r="O80" s="5">
        <v>2.4</v>
      </c>
      <c r="P80" s="5">
        <v>10</v>
      </c>
      <c r="Q80" s="5" t="s">
        <v>71</v>
      </c>
      <c r="R80" s="5" t="s">
        <v>81</v>
      </c>
      <c r="S80" s="5" t="s">
        <v>82</v>
      </c>
      <c r="T80" s="5">
        <v>5</v>
      </c>
      <c r="U80" s="5">
        <v>5</v>
      </c>
      <c r="V80">
        <f t="shared" si="14"/>
        <v>0</v>
      </c>
    </row>
    <row r="81" spans="1:22" x14ac:dyDescent="0.3">
      <c r="A81" s="5">
        <v>80</v>
      </c>
      <c r="B81" s="5" t="s">
        <v>190</v>
      </c>
      <c r="C81" s="5" t="s">
        <v>250</v>
      </c>
      <c r="D81" s="5">
        <v>21</v>
      </c>
      <c r="E81" s="5" t="s">
        <v>74</v>
      </c>
      <c r="F81" s="5" t="s">
        <v>65</v>
      </c>
      <c r="G81" s="5" t="s">
        <v>88</v>
      </c>
      <c r="H81" s="5" t="s">
        <v>67</v>
      </c>
      <c r="I81" s="5" t="s">
        <v>224</v>
      </c>
      <c r="J81" s="5" t="str">
        <f t="shared" si="11"/>
        <v>37</v>
      </c>
      <c r="K81" s="5" t="str">
        <f t="shared" si="16"/>
        <v>6</v>
      </c>
      <c r="L81" s="9">
        <f t="shared" si="12"/>
        <v>37.857142857142854</v>
      </c>
      <c r="M81" s="5">
        <f t="shared" si="13"/>
        <v>265</v>
      </c>
      <c r="N81" s="5" t="s">
        <v>77</v>
      </c>
      <c r="O81" s="5">
        <v>3.5</v>
      </c>
      <c r="P81" s="5">
        <v>15</v>
      </c>
      <c r="Q81" s="5" t="s">
        <v>71</v>
      </c>
      <c r="R81" s="5" t="s">
        <v>81</v>
      </c>
      <c r="S81" s="5" t="s">
        <v>82</v>
      </c>
      <c r="T81" s="5">
        <v>10</v>
      </c>
      <c r="U81" s="5">
        <v>9</v>
      </c>
      <c r="V81">
        <f t="shared" si="14"/>
        <v>1</v>
      </c>
    </row>
    <row r="82" spans="1:22" x14ac:dyDescent="0.3">
      <c r="A82" s="5">
        <v>81</v>
      </c>
      <c r="B82" s="5" t="s">
        <v>191</v>
      </c>
      <c r="C82" s="5" t="s">
        <v>84</v>
      </c>
      <c r="D82" s="5">
        <v>20</v>
      </c>
      <c r="E82" s="5" t="s">
        <v>64</v>
      </c>
      <c r="F82" s="5" t="s">
        <v>65</v>
      </c>
      <c r="G82" s="5" t="s">
        <v>66</v>
      </c>
      <c r="H82" s="5" t="s">
        <v>67</v>
      </c>
      <c r="I82" s="5" t="s">
        <v>220</v>
      </c>
      <c r="J82" s="5" t="str">
        <f t="shared" si="11"/>
        <v>38</v>
      </c>
      <c r="K82" s="5" t="str">
        <f t="shared" si="16"/>
        <v>1</v>
      </c>
      <c r="L82" s="9">
        <f t="shared" si="12"/>
        <v>38.142857142857146</v>
      </c>
      <c r="M82" s="5">
        <f t="shared" si="13"/>
        <v>267</v>
      </c>
      <c r="N82" s="5" t="s">
        <v>69</v>
      </c>
      <c r="O82" s="5">
        <v>3</v>
      </c>
      <c r="P82" s="5">
        <v>11</v>
      </c>
      <c r="Q82" s="5" t="s">
        <v>71</v>
      </c>
      <c r="R82" s="5" t="s">
        <v>81</v>
      </c>
      <c r="S82" s="5" t="s">
        <v>82</v>
      </c>
      <c r="T82" s="5">
        <v>4</v>
      </c>
      <c r="U82" s="5">
        <v>5</v>
      </c>
      <c r="V82">
        <f t="shared" si="14"/>
        <v>-1</v>
      </c>
    </row>
    <row r="83" spans="1:22" x14ac:dyDescent="0.3">
      <c r="A83" s="5">
        <v>82</v>
      </c>
      <c r="B83" s="5" t="s">
        <v>192</v>
      </c>
      <c r="C83" s="5" t="s">
        <v>84</v>
      </c>
      <c r="D83" s="5">
        <v>20</v>
      </c>
      <c r="E83" s="5" t="s">
        <v>64</v>
      </c>
      <c r="F83" s="5" t="s">
        <v>75</v>
      </c>
      <c r="G83" s="5" t="s">
        <v>66</v>
      </c>
      <c r="H83" s="5" t="s">
        <v>91</v>
      </c>
      <c r="I83" s="5" t="s">
        <v>230</v>
      </c>
      <c r="J83" s="5" t="str">
        <f t="shared" si="11"/>
        <v>39</v>
      </c>
      <c r="K83" s="5" t="str">
        <f t="shared" si="16"/>
        <v>5</v>
      </c>
      <c r="L83" s="9">
        <f t="shared" si="12"/>
        <v>39.714285714285715</v>
      </c>
      <c r="M83" s="5">
        <f t="shared" si="13"/>
        <v>278</v>
      </c>
      <c r="N83" s="5" t="s">
        <v>77</v>
      </c>
      <c r="O83" s="5">
        <v>3</v>
      </c>
      <c r="P83" s="5">
        <v>10</v>
      </c>
      <c r="Q83" s="5" t="s">
        <v>71</v>
      </c>
      <c r="R83" s="5" t="s">
        <v>72</v>
      </c>
      <c r="S83" s="5" t="s">
        <v>82</v>
      </c>
      <c r="T83" s="5">
        <v>5</v>
      </c>
      <c r="U83" s="5">
        <v>6</v>
      </c>
      <c r="V83">
        <f t="shared" si="14"/>
        <v>-1</v>
      </c>
    </row>
    <row r="84" spans="1:22" x14ac:dyDescent="0.3">
      <c r="A84" s="5">
        <v>83</v>
      </c>
      <c r="B84" s="5" t="s">
        <v>193</v>
      </c>
      <c r="C84" s="5" t="s">
        <v>250</v>
      </c>
      <c r="D84" s="5">
        <v>22</v>
      </c>
      <c r="E84" s="5" t="s">
        <v>64</v>
      </c>
      <c r="F84" s="5" t="s">
        <v>65</v>
      </c>
      <c r="G84" s="5" t="s">
        <v>66</v>
      </c>
      <c r="H84" s="5" t="s">
        <v>91</v>
      </c>
      <c r="I84" s="5" t="s">
        <v>235</v>
      </c>
      <c r="J84" s="5" t="str">
        <f t="shared" si="11"/>
        <v>37</v>
      </c>
      <c r="K84" s="5" t="str">
        <f t="shared" si="16"/>
        <v>5</v>
      </c>
      <c r="L84" s="9">
        <f t="shared" si="12"/>
        <v>37.714285714285715</v>
      </c>
      <c r="M84" s="5">
        <f t="shared" si="13"/>
        <v>264</v>
      </c>
      <c r="N84" s="5" t="s">
        <v>69</v>
      </c>
      <c r="O84" s="5">
        <v>2</v>
      </c>
      <c r="P84" s="5">
        <v>10</v>
      </c>
      <c r="Q84" s="5" t="s">
        <v>71</v>
      </c>
      <c r="R84" s="5" t="s">
        <v>81</v>
      </c>
      <c r="S84" s="5" t="s">
        <v>82</v>
      </c>
      <c r="T84" s="5">
        <v>5</v>
      </c>
      <c r="U84" s="5">
        <v>3</v>
      </c>
      <c r="V84">
        <f t="shared" si="14"/>
        <v>2</v>
      </c>
    </row>
    <row r="85" spans="1:22" x14ac:dyDescent="0.3">
      <c r="A85" s="5">
        <v>84</v>
      </c>
      <c r="B85" s="5" t="s">
        <v>194</v>
      </c>
      <c r="C85" s="5" t="s">
        <v>250</v>
      </c>
      <c r="D85" s="5">
        <v>23</v>
      </c>
      <c r="E85" s="5" t="s">
        <v>64</v>
      </c>
      <c r="F85" s="5" t="s">
        <v>97</v>
      </c>
      <c r="G85" s="5" t="s">
        <v>66</v>
      </c>
      <c r="H85" s="5" t="s">
        <v>67</v>
      </c>
      <c r="I85" s="5" t="s">
        <v>238</v>
      </c>
      <c r="J85" s="5" t="str">
        <f t="shared" si="11"/>
        <v>38</v>
      </c>
      <c r="K85" s="5" t="str">
        <f t="shared" si="16"/>
        <v>2</v>
      </c>
      <c r="L85" s="9">
        <f t="shared" si="12"/>
        <v>38.285714285714285</v>
      </c>
      <c r="M85" s="5">
        <f t="shared" si="13"/>
        <v>268</v>
      </c>
      <c r="N85" s="5" t="s">
        <v>69</v>
      </c>
      <c r="O85" s="5">
        <v>3.2</v>
      </c>
      <c r="P85" s="5">
        <v>15</v>
      </c>
      <c r="Q85" s="5" t="s">
        <v>71</v>
      </c>
      <c r="R85" s="5" t="s">
        <v>81</v>
      </c>
      <c r="S85" s="5" t="s">
        <v>73</v>
      </c>
      <c r="T85" s="5">
        <v>5</v>
      </c>
      <c r="U85" s="5">
        <v>4</v>
      </c>
      <c r="V85">
        <f t="shared" si="14"/>
        <v>1</v>
      </c>
    </row>
    <row r="86" spans="1:22" x14ac:dyDescent="0.3">
      <c r="A86" s="5">
        <v>85</v>
      </c>
      <c r="B86" s="5" t="s">
        <v>195</v>
      </c>
      <c r="C86" s="5" t="s">
        <v>84</v>
      </c>
      <c r="D86" s="5">
        <v>22</v>
      </c>
      <c r="E86" s="5" t="s">
        <v>64</v>
      </c>
      <c r="F86" s="5" t="s">
        <v>75</v>
      </c>
      <c r="G86" s="5" t="s">
        <v>66</v>
      </c>
      <c r="H86" s="5" t="s">
        <v>67</v>
      </c>
      <c r="I86" s="5" t="s">
        <v>240</v>
      </c>
      <c r="J86" s="5" t="str">
        <f t="shared" si="11"/>
        <v>40</v>
      </c>
      <c r="K86" s="5" t="str">
        <f t="shared" si="16"/>
        <v>3</v>
      </c>
      <c r="L86" s="9">
        <f t="shared" si="12"/>
        <v>40.428571428571431</v>
      </c>
      <c r="M86" s="5">
        <f t="shared" si="13"/>
        <v>283</v>
      </c>
      <c r="N86" s="5" t="s">
        <v>77</v>
      </c>
      <c r="O86" s="5">
        <v>2.9</v>
      </c>
      <c r="P86" s="5">
        <v>17</v>
      </c>
      <c r="Q86" s="5" t="s">
        <v>71</v>
      </c>
      <c r="R86" s="5" t="s">
        <v>81</v>
      </c>
      <c r="S86" s="5" t="s">
        <v>73</v>
      </c>
      <c r="T86" s="5">
        <v>7</v>
      </c>
      <c r="U86" s="5">
        <v>8</v>
      </c>
      <c r="V86">
        <f t="shared" si="14"/>
        <v>-1</v>
      </c>
    </row>
    <row r="87" spans="1:22" x14ac:dyDescent="0.3">
      <c r="A87" s="5">
        <v>86</v>
      </c>
      <c r="B87" s="5" t="s">
        <v>196</v>
      </c>
      <c r="C87" s="5" t="s">
        <v>84</v>
      </c>
      <c r="D87" s="5">
        <v>26</v>
      </c>
      <c r="E87" s="5" t="s">
        <v>64</v>
      </c>
      <c r="F87" s="5" t="s">
        <v>97</v>
      </c>
      <c r="G87" s="5" t="s">
        <v>66</v>
      </c>
      <c r="H87" s="5" t="s">
        <v>67</v>
      </c>
      <c r="I87" s="5" t="s">
        <v>228</v>
      </c>
      <c r="J87" s="5" t="str">
        <f t="shared" si="11"/>
        <v>39</v>
      </c>
      <c r="K87" s="5" t="str">
        <f t="shared" si="16"/>
        <v>6</v>
      </c>
      <c r="L87" s="9">
        <f t="shared" si="12"/>
        <v>39.857142857142854</v>
      </c>
      <c r="M87" s="5">
        <f t="shared" si="13"/>
        <v>279</v>
      </c>
      <c r="N87" s="5" t="s">
        <v>77</v>
      </c>
      <c r="O87" s="5">
        <v>2.4</v>
      </c>
      <c r="P87" s="5">
        <v>20</v>
      </c>
      <c r="Q87" s="5" t="s">
        <v>71</v>
      </c>
      <c r="R87" s="5" t="s">
        <v>81</v>
      </c>
      <c r="S87" s="5" t="s">
        <v>73</v>
      </c>
      <c r="T87" s="5">
        <v>8</v>
      </c>
      <c r="U87" s="5">
        <v>8</v>
      </c>
      <c r="V87">
        <f t="shared" si="14"/>
        <v>0</v>
      </c>
    </row>
    <row r="88" spans="1:22" x14ac:dyDescent="0.3">
      <c r="A88" s="5">
        <v>87</v>
      </c>
      <c r="B88" s="5" t="s">
        <v>197</v>
      </c>
      <c r="C88" s="5" t="s">
        <v>250</v>
      </c>
      <c r="D88" s="5">
        <v>29</v>
      </c>
      <c r="E88" s="5" t="s">
        <v>64</v>
      </c>
      <c r="F88" s="5" t="s">
        <v>65</v>
      </c>
      <c r="G88" s="5" t="s">
        <v>88</v>
      </c>
      <c r="H88" s="5" t="s">
        <v>67</v>
      </c>
      <c r="I88" s="5">
        <v>40</v>
      </c>
      <c r="J88" s="5" t="str">
        <f t="shared" si="11"/>
        <v>40</v>
      </c>
      <c r="K88" s="5">
        <v>0</v>
      </c>
      <c r="L88" s="9">
        <f t="shared" si="12"/>
        <v>40</v>
      </c>
      <c r="M88" s="5">
        <f t="shared" si="13"/>
        <v>280</v>
      </c>
      <c r="N88" s="5" t="s">
        <v>77</v>
      </c>
      <c r="O88" s="5">
        <v>2.6</v>
      </c>
      <c r="P88" s="5">
        <v>15</v>
      </c>
      <c r="Q88" s="5" t="s">
        <v>71</v>
      </c>
      <c r="R88" s="5" t="s">
        <v>81</v>
      </c>
      <c r="S88" s="5" t="s">
        <v>82</v>
      </c>
      <c r="T88" s="5">
        <v>4</v>
      </c>
      <c r="U88" s="5">
        <v>2</v>
      </c>
      <c r="V88">
        <f t="shared" si="14"/>
        <v>2</v>
      </c>
    </row>
    <row r="89" spans="1:22" x14ac:dyDescent="0.3">
      <c r="A89" s="5">
        <v>88</v>
      </c>
      <c r="B89" s="5" t="s">
        <v>198</v>
      </c>
      <c r="C89" s="5" t="s">
        <v>250</v>
      </c>
      <c r="D89" s="5">
        <v>25</v>
      </c>
      <c r="E89" s="5" t="s">
        <v>64</v>
      </c>
      <c r="F89" s="5" t="s">
        <v>75</v>
      </c>
      <c r="G89" s="5" t="s">
        <v>66</v>
      </c>
      <c r="H89" s="5" t="s">
        <v>91</v>
      </c>
      <c r="I89" s="5" t="s">
        <v>223</v>
      </c>
      <c r="J89" s="5" t="str">
        <f t="shared" si="11"/>
        <v>37</v>
      </c>
      <c r="K89" s="5" t="str">
        <f t="shared" ref="K89:K91" si="17">RIGHT(I89,1)</f>
        <v>1</v>
      </c>
      <c r="L89" s="9">
        <f t="shared" si="12"/>
        <v>37.142857142857146</v>
      </c>
      <c r="M89" s="5">
        <f t="shared" si="13"/>
        <v>260</v>
      </c>
      <c r="N89" s="5" t="s">
        <v>69</v>
      </c>
      <c r="O89" s="5">
        <v>2.8</v>
      </c>
      <c r="P89" s="5">
        <v>25</v>
      </c>
      <c r="Q89" s="5" t="s">
        <v>71</v>
      </c>
      <c r="R89" s="5" t="s">
        <v>81</v>
      </c>
      <c r="S89" s="5" t="s">
        <v>73</v>
      </c>
      <c r="T89" s="5">
        <v>1</v>
      </c>
      <c r="U89" s="5">
        <v>0</v>
      </c>
      <c r="V89">
        <f t="shared" si="14"/>
        <v>1</v>
      </c>
    </row>
    <row r="90" spans="1:22" x14ac:dyDescent="0.3">
      <c r="A90" s="5">
        <v>89</v>
      </c>
      <c r="B90" s="5" t="s">
        <v>199</v>
      </c>
      <c r="C90" s="5" t="s">
        <v>250</v>
      </c>
      <c r="D90" s="5">
        <v>32</v>
      </c>
      <c r="E90" s="5" t="s">
        <v>74</v>
      </c>
      <c r="F90" s="5" t="s">
        <v>75</v>
      </c>
      <c r="G90" s="5" t="s">
        <v>88</v>
      </c>
      <c r="H90" s="5" t="s">
        <v>91</v>
      </c>
      <c r="I90" s="5" t="s">
        <v>228</v>
      </c>
      <c r="J90" s="5" t="str">
        <f t="shared" si="11"/>
        <v>39</v>
      </c>
      <c r="K90" s="5" t="str">
        <f t="shared" si="17"/>
        <v>6</v>
      </c>
      <c r="L90" s="9">
        <f t="shared" si="12"/>
        <v>39.857142857142854</v>
      </c>
      <c r="M90" s="5">
        <f t="shared" si="13"/>
        <v>279</v>
      </c>
      <c r="N90" s="5" t="s">
        <v>69</v>
      </c>
      <c r="O90" s="5">
        <v>2.5</v>
      </c>
      <c r="P90" s="5">
        <v>15</v>
      </c>
      <c r="Q90" s="5" t="s">
        <v>71</v>
      </c>
      <c r="R90" s="5" t="s">
        <v>72</v>
      </c>
      <c r="S90" s="5" t="s">
        <v>82</v>
      </c>
      <c r="T90" s="5">
        <v>5</v>
      </c>
      <c r="U90" s="5">
        <v>3</v>
      </c>
      <c r="V90">
        <f t="shared" si="14"/>
        <v>2</v>
      </c>
    </row>
    <row r="91" spans="1:22" x14ac:dyDescent="0.3">
      <c r="A91" s="5">
        <v>90</v>
      </c>
      <c r="B91" s="5" t="s">
        <v>200</v>
      </c>
      <c r="C91" s="5" t="s">
        <v>84</v>
      </c>
      <c r="D91" s="5">
        <v>26</v>
      </c>
      <c r="E91" s="5" t="s">
        <v>74</v>
      </c>
      <c r="F91" s="5" t="s">
        <v>65</v>
      </c>
      <c r="G91" s="5" t="s">
        <v>88</v>
      </c>
      <c r="H91" s="5" t="s">
        <v>67</v>
      </c>
      <c r="I91" s="5" t="s">
        <v>241</v>
      </c>
      <c r="J91" s="5" t="str">
        <f t="shared" si="11"/>
        <v>40</v>
      </c>
      <c r="K91" s="5" t="str">
        <f t="shared" si="17"/>
        <v>5</v>
      </c>
      <c r="L91" s="9">
        <f t="shared" si="12"/>
        <v>40.714285714285715</v>
      </c>
      <c r="M91" s="5">
        <f t="shared" si="13"/>
        <v>285</v>
      </c>
      <c r="N91" s="5" t="s">
        <v>77</v>
      </c>
      <c r="O91" s="5">
        <v>3.3</v>
      </c>
      <c r="P91" s="5">
        <v>17</v>
      </c>
      <c r="Q91" s="5" t="s">
        <v>71</v>
      </c>
      <c r="R91" s="5" t="s">
        <v>81</v>
      </c>
      <c r="S91" s="5" t="s">
        <v>73</v>
      </c>
      <c r="T91" s="5">
        <v>4</v>
      </c>
      <c r="U91" s="5">
        <v>5</v>
      </c>
      <c r="V91">
        <f t="shared" si="14"/>
        <v>-1</v>
      </c>
    </row>
    <row r="92" spans="1:22" x14ac:dyDescent="0.3">
      <c r="A92" s="5">
        <v>91</v>
      </c>
      <c r="B92" s="5" t="s">
        <v>201</v>
      </c>
      <c r="C92" s="5" t="s">
        <v>84</v>
      </c>
      <c r="D92" s="5">
        <v>22</v>
      </c>
      <c r="E92" s="5" t="s">
        <v>64</v>
      </c>
      <c r="F92" s="5" t="s">
        <v>65</v>
      </c>
      <c r="G92" s="5" t="s">
        <v>66</v>
      </c>
      <c r="H92" s="5" t="s">
        <v>67</v>
      </c>
      <c r="I92" s="5">
        <v>40</v>
      </c>
      <c r="J92" s="5" t="str">
        <f t="shared" si="11"/>
        <v>40</v>
      </c>
      <c r="K92" s="5">
        <v>0</v>
      </c>
      <c r="L92" s="9">
        <f t="shared" si="12"/>
        <v>40</v>
      </c>
      <c r="M92" s="5">
        <f t="shared" si="13"/>
        <v>280</v>
      </c>
      <c r="N92" s="5" t="s">
        <v>86</v>
      </c>
      <c r="O92" s="5">
        <v>3.2</v>
      </c>
      <c r="P92" s="5">
        <v>16</v>
      </c>
      <c r="Q92" s="5" t="s">
        <v>71</v>
      </c>
      <c r="R92" s="5" t="s">
        <v>81</v>
      </c>
      <c r="S92" s="5" t="s">
        <v>73</v>
      </c>
      <c r="T92" s="5">
        <v>9</v>
      </c>
      <c r="U92" s="5">
        <v>9</v>
      </c>
      <c r="V92">
        <f t="shared" si="14"/>
        <v>0</v>
      </c>
    </row>
    <row r="93" spans="1:22" x14ac:dyDescent="0.3">
      <c r="A93" s="5">
        <v>92</v>
      </c>
      <c r="B93" s="5" t="s">
        <v>202</v>
      </c>
      <c r="C93" s="5" t="s">
        <v>250</v>
      </c>
      <c r="D93" s="5">
        <v>26</v>
      </c>
      <c r="E93" s="5" t="s">
        <v>64</v>
      </c>
      <c r="F93" s="5" t="s">
        <v>65</v>
      </c>
      <c r="G93" s="5" t="s">
        <v>66</v>
      </c>
      <c r="H93" s="5" t="s">
        <v>91</v>
      </c>
      <c r="I93" s="5" t="s">
        <v>242</v>
      </c>
      <c r="J93" s="5" t="str">
        <f t="shared" si="11"/>
        <v>38</v>
      </c>
      <c r="K93" s="5" t="str">
        <f t="shared" ref="K93:K102" si="18">RIGHT(I93,1)</f>
        <v>5</v>
      </c>
      <c r="L93" s="9">
        <f t="shared" si="12"/>
        <v>38.714285714285715</v>
      </c>
      <c r="M93" s="5">
        <f t="shared" si="13"/>
        <v>271</v>
      </c>
      <c r="N93" s="5" t="s">
        <v>77</v>
      </c>
      <c r="O93" s="5">
        <v>2.2999999999999998</v>
      </c>
      <c r="P93" s="5">
        <v>15</v>
      </c>
      <c r="Q93" s="5" t="s">
        <v>71</v>
      </c>
      <c r="R93" s="5" t="s">
        <v>81</v>
      </c>
      <c r="S93" s="5" t="s">
        <v>73</v>
      </c>
      <c r="T93" s="5">
        <v>6</v>
      </c>
      <c r="U93" s="5">
        <v>5</v>
      </c>
      <c r="V93">
        <f t="shared" si="14"/>
        <v>1</v>
      </c>
    </row>
    <row r="94" spans="1:22" x14ac:dyDescent="0.3">
      <c r="A94" s="5">
        <v>93</v>
      </c>
      <c r="B94" s="5" t="s">
        <v>204</v>
      </c>
      <c r="C94" s="5" t="s">
        <v>84</v>
      </c>
      <c r="D94" s="5">
        <v>28</v>
      </c>
      <c r="E94" s="5" t="s">
        <v>74</v>
      </c>
      <c r="F94" s="5" t="s">
        <v>65</v>
      </c>
      <c r="G94" s="5" t="s">
        <v>66</v>
      </c>
      <c r="H94" s="5" t="s">
        <v>67</v>
      </c>
      <c r="I94" s="5" t="s">
        <v>225</v>
      </c>
      <c r="J94" s="5" t="str">
        <f t="shared" si="11"/>
        <v>38</v>
      </c>
      <c r="K94" s="5" t="str">
        <f t="shared" si="18"/>
        <v>6</v>
      </c>
      <c r="L94" s="9">
        <f t="shared" si="12"/>
        <v>38.857142857142854</v>
      </c>
      <c r="M94" s="5">
        <f t="shared" si="13"/>
        <v>272</v>
      </c>
      <c r="N94" s="5" t="s">
        <v>69</v>
      </c>
      <c r="O94" s="5">
        <v>3.2</v>
      </c>
      <c r="P94" s="5">
        <v>20</v>
      </c>
      <c r="Q94" s="5" t="s">
        <v>71</v>
      </c>
      <c r="R94" s="5" t="s">
        <v>81</v>
      </c>
      <c r="S94" s="5" t="s">
        <v>82</v>
      </c>
      <c r="T94" s="5">
        <v>3</v>
      </c>
      <c r="U94" s="5">
        <v>5</v>
      </c>
      <c r="V94">
        <f t="shared" si="14"/>
        <v>-2</v>
      </c>
    </row>
    <row r="95" spans="1:22" x14ac:dyDescent="0.3">
      <c r="A95" s="5">
        <v>94</v>
      </c>
      <c r="B95" s="5" t="s">
        <v>205</v>
      </c>
      <c r="C95" s="5" t="s">
        <v>250</v>
      </c>
      <c r="D95" s="5">
        <v>26</v>
      </c>
      <c r="E95" s="5" t="s">
        <v>64</v>
      </c>
      <c r="F95" s="5" t="s">
        <v>65</v>
      </c>
      <c r="G95" s="5" t="s">
        <v>66</v>
      </c>
      <c r="H95" s="5" t="s">
        <v>67</v>
      </c>
      <c r="I95" s="5" t="s">
        <v>225</v>
      </c>
      <c r="J95" s="5" t="str">
        <f t="shared" si="11"/>
        <v>38</v>
      </c>
      <c r="K95" s="5" t="str">
        <f t="shared" si="18"/>
        <v>6</v>
      </c>
      <c r="L95" s="9">
        <f t="shared" si="12"/>
        <v>38.857142857142854</v>
      </c>
      <c r="M95" s="5">
        <f t="shared" si="13"/>
        <v>272</v>
      </c>
      <c r="N95" s="5" t="s">
        <v>69</v>
      </c>
      <c r="O95" s="5">
        <v>3</v>
      </c>
      <c r="P95" s="5">
        <v>20</v>
      </c>
      <c r="Q95" s="5" t="s">
        <v>206</v>
      </c>
      <c r="R95" s="5" t="s">
        <v>81</v>
      </c>
      <c r="S95" s="5" t="s">
        <v>73</v>
      </c>
      <c r="T95" s="5">
        <v>6</v>
      </c>
      <c r="U95" s="5">
        <v>4</v>
      </c>
      <c r="V95">
        <f t="shared" si="14"/>
        <v>2</v>
      </c>
    </row>
    <row r="96" spans="1:22" x14ac:dyDescent="0.3">
      <c r="A96" s="5">
        <v>95</v>
      </c>
      <c r="B96" s="5" t="s">
        <v>207</v>
      </c>
      <c r="C96" s="5" t="s">
        <v>84</v>
      </c>
      <c r="D96" s="5">
        <v>27</v>
      </c>
      <c r="E96" s="5" t="s">
        <v>64</v>
      </c>
      <c r="F96" s="5" t="s">
        <v>65</v>
      </c>
      <c r="G96" s="5" t="s">
        <v>66</v>
      </c>
      <c r="H96" s="5" t="s">
        <v>67</v>
      </c>
      <c r="I96" s="5" t="s">
        <v>240</v>
      </c>
      <c r="J96" s="5" t="str">
        <f t="shared" si="11"/>
        <v>40</v>
      </c>
      <c r="K96" s="5" t="str">
        <f t="shared" si="18"/>
        <v>3</v>
      </c>
      <c r="L96" s="9">
        <f t="shared" si="12"/>
        <v>40.428571428571431</v>
      </c>
      <c r="M96" s="5">
        <f t="shared" si="13"/>
        <v>283</v>
      </c>
      <c r="N96" s="5" t="s">
        <v>77</v>
      </c>
      <c r="O96" s="5">
        <v>3.2</v>
      </c>
      <c r="P96" s="5">
        <v>12</v>
      </c>
      <c r="Q96" s="5" t="s">
        <v>71</v>
      </c>
      <c r="R96" s="5" t="s">
        <v>81</v>
      </c>
      <c r="S96" s="5" t="s">
        <v>73</v>
      </c>
      <c r="T96" s="5">
        <v>8</v>
      </c>
      <c r="U96" s="5">
        <v>10</v>
      </c>
      <c r="V96">
        <f t="shared" si="14"/>
        <v>-2</v>
      </c>
    </row>
    <row r="97" spans="1:22" x14ac:dyDescent="0.3">
      <c r="A97" s="5">
        <v>96</v>
      </c>
      <c r="B97" s="5" t="s">
        <v>208</v>
      </c>
      <c r="C97" s="5" t="s">
        <v>250</v>
      </c>
      <c r="D97" s="5">
        <v>30</v>
      </c>
      <c r="E97" s="5" t="s">
        <v>74</v>
      </c>
      <c r="F97" s="5" t="s">
        <v>65</v>
      </c>
      <c r="G97" s="5" t="s">
        <v>88</v>
      </c>
      <c r="H97" s="5" t="s">
        <v>67</v>
      </c>
      <c r="I97" s="5" t="s">
        <v>239</v>
      </c>
      <c r="J97" s="5" t="str">
        <f t="shared" si="11"/>
        <v>38</v>
      </c>
      <c r="K97" s="5" t="str">
        <f t="shared" si="18"/>
        <v>4</v>
      </c>
      <c r="L97" s="9">
        <f t="shared" si="12"/>
        <v>38.571428571428569</v>
      </c>
      <c r="M97" s="5">
        <f t="shared" si="13"/>
        <v>270</v>
      </c>
      <c r="N97" s="5" t="s">
        <v>77</v>
      </c>
      <c r="O97" s="5">
        <v>2.5</v>
      </c>
      <c r="P97" s="5">
        <v>25</v>
      </c>
      <c r="Q97" s="5" t="s">
        <v>71</v>
      </c>
      <c r="R97" s="5" t="s">
        <v>81</v>
      </c>
      <c r="S97" s="5" t="s">
        <v>82</v>
      </c>
      <c r="T97" s="5">
        <v>8</v>
      </c>
      <c r="U97" s="5">
        <v>7</v>
      </c>
      <c r="V97">
        <f t="shared" si="14"/>
        <v>1</v>
      </c>
    </row>
    <row r="98" spans="1:22" x14ac:dyDescent="0.3">
      <c r="A98" s="5">
        <v>97</v>
      </c>
      <c r="B98" s="5" t="s">
        <v>209</v>
      </c>
      <c r="C98" s="5" t="s">
        <v>84</v>
      </c>
      <c r="D98" s="5">
        <v>26</v>
      </c>
      <c r="E98" s="5" t="s">
        <v>64</v>
      </c>
      <c r="F98" s="5" t="s">
        <v>75</v>
      </c>
      <c r="G98" s="5" t="s">
        <v>66</v>
      </c>
      <c r="H98" s="5" t="s">
        <v>67</v>
      </c>
      <c r="I98" s="5" t="s">
        <v>235</v>
      </c>
      <c r="J98" s="5" t="str">
        <f t="shared" si="11"/>
        <v>37</v>
      </c>
      <c r="K98" s="5" t="str">
        <f t="shared" si="18"/>
        <v>5</v>
      </c>
      <c r="L98" s="9">
        <f t="shared" si="12"/>
        <v>37.714285714285715</v>
      </c>
      <c r="M98" s="5">
        <f t="shared" si="13"/>
        <v>264</v>
      </c>
      <c r="N98" s="5" t="s">
        <v>77</v>
      </c>
      <c r="O98" s="5">
        <v>2.8</v>
      </c>
      <c r="P98" s="5">
        <v>12</v>
      </c>
      <c r="Q98" s="5" t="s">
        <v>71</v>
      </c>
      <c r="R98" s="5" t="s">
        <v>72</v>
      </c>
      <c r="S98" s="5" t="s">
        <v>73</v>
      </c>
      <c r="T98" s="5">
        <v>5</v>
      </c>
      <c r="U98" s="5">
        <v>6</v>
      </c>
      <c r="V98">
        <f t="shared" si="14"/>
        <v>-1</v>
      </c>
    </row>
    <row r="99" spans="1:22" x14ac:dyDescent="0.3">
      <c r="A99" s="5">
        <v>98</v>
      </c>
      <c r="B99" s="5" t="s">
        <v>210</v>
      </c>
      <c r="C99" s="5" t="s">
        <v>250</v>
      </c>
      <c r="D99" s="5">
        <v>25</v>
      </c>
      <c r="E99" s="5" t="s">
        <v>74</v>
      </c>
      <c r="F99" s="5" t="s">
        <v>65</v>
      </c>
      <c r="G99" s="5" t="s">
        <v>66</v>
      </c>
      <c r="H99" s="5" t="s">
        <v>67</v>
      </c>
      <c r="I99" s="5" t="s">
        <v>229</v>
      </c>
      <c r="J99" s="5" t="str">
        <f t="shared" si="11"/>
        <v>39</v>
      </c>
      <c r="K99" s="5" t="str">
        <f t="shared" si="18"/>
        <v>4</v>
      </c>
      <c r="L99" s="9">
        <f t="shared" si="12"/>
        <v>39.571428571428569</v>
      </c>
      <c r="M99" s="5">
        <f t="shared" si="13"/>
        <v>277</v>
      </c>
      <c r="N99" s="5" t="s">
        <v>69</v>
      </c>
      <c r="O99" s="5">
        <v>3.1</v>
      </c>
      <c r="P99" s="5">
        <v>20</v>
      </c>
      <c r="Q99" s="5" t="s">
        <v>71</v>
      </c>
      <c r="R99" s="5" t="s">
        <v>81</v>
      </c>
      <c r="S99" s="5" t="s">
        <v>82</v>
      </c>
      <c r="T99" s="5">
        <v>6</v>
      </c>
      <c r="U99" s="5">
        <v>4</v>
      </c>
      <c r="V99">
        <f t="shared" si="14"/>
        <v>2</v>
      </c>
    </row>
    <row r="100" spans="1:22" x14ac:dyDescent="0.3">
      <c r="A100" s="5">
        <v>99</v>
      </c>
      <c r="B100" s="5" t="s">
        <v>211</v>
      </c>
      <c r="C100" s="5" t="s">
        <v>250</v>
      </c>
      <c r="D100" s="5">
        <v>29</v>
      </c>
      <c r="E100" s="5" t="s">
        <v>64</v>
      </c>
      <c r="F100" s="5" t="s">
        <v>75</v>
      </c>
      <c r="G100" s="5" t="s">
        <v>66</v>
      </c>
      <c r="H100" s="5" t="s">
        <v>67</v>
      </c>
      <c r="I100" s="5" t="s">
        <v>237</v>
      </c>
      <c r="J100" s="5" t="str">
        <f t="shared" si="11"/>
        <v>37</v>
      </c>
      <c r="K100" s="5" t="str">
        <f t="shared" si="18"/>
        <v>2</v>
      </c>
      <c r="L100" s="9">
        <f t="shared" si="12"/>
        <v>37.285714285714285</v>
      </c>
      <c r="M100" s="5">
        <f t="shared" si="13"/>
        <v>261</v>
      </c>
      <c r="N100" s="5" t="s">
        <v>77</v>
      </c>
      <c r="O100" s="5">
        <v>2.8</v>
      </c>
      <c r="P100" s="5">
        <v>12</v>
      </c>
      <c r="Q100" s="5" t="s">
        <v>71</v>
      </c>
      <c r="R100" s="5" t="s">
        <v>81</v>
      </c>
      <c r="S100" s="5" t="s">
        <v>82</v>
      </c>
      <c r="T100" s="5">
        <v>8</v>
      </c>
      <c r="U100" s="5">
        <v>6</v>
      </c>
      <c r="V100">
        <f t="shared" si="14"/>
        <v>2</v>
      </c>
    </row>
    <row r="101" spans="1:22" x14ac:dyDescent="0.3">
      <c r="A101" s="5">
        <v>100</v>
      </c>
      <c r="B101" s="5" t="s">
        <v>212</v>
      </c>
      <c r="C101" s="5" t="s">
        <v>84</v>
      </c>
      <c r="D101" s="5">
        <v>22</v>
      </c>
      <c r="E101" s="5" t="s">
        <v>64</v>
      </c>
      <c r="F101" s="5" t="s">
        <v>75</v>
      </c>
      <c r="G101" s="5" t="s">
        <v>66</v>
      </c>
      <c r="H101" s="5" t="s">
        <v>67</v>
      </c>
      <c r="I101" s="5" t="s">
        <v>224</v>
      </c>
      <c r="J101" s="5" t="str">
        <f t="shared" si="11"/>
        <v>37</v>
      </c>
      <c r="K101" s="5" t="str">
        <f t="shared" si="18"/>
        <v>6</v>
      </c>
      <c r="L101" s="9">
        <f t="shared" si="12"/>
        <v>37.857142857142854</v>
      </c>
      <c r="M101" s="5">
        <f t="shared" si="13"/>
        <v>265</v>
      </c>
      <c r="N101" s="5" t="s">
        <v>69</v>
      </c>
      <c r="O101" s="5">
        <v>2.2999999999999998</v>
      </c>
      <c r="P101" s="5">
        <v>10</v>
      </c>
      <c r="Q101" s="5" t="s">
        <v>71</v>
      </c>
      <c r="R101" s="5" t="s">
        <v>81</v>
      </c>
      <c r="S101" s="5" t="s">
        <v>73</v>
      </c>
      <c r="T101" s="5">
        <v>7</v>
      </c>
      <c r="U101" s="5">
        <v>8</v>
      </c>
      <c r="V101">
        <f t="shared" si="14"/>
        <v>-1</v>
      </c>
    </row>
    <row r="102" spans="1:22" x14ac:dyDescent="0.3">
      <c r="A102" s="5">
        <v>101</v>
      </c>
      <c r="B102" s="5" t="s">
        <v>213</v>
      </c>
      <c r="C102" s="5" t="s">
        <v>84</v>
      </c>
      <c r="D102" s="5">
        <v>25</v>
      </c>
      <c r="E102" s="5" t="s">
        <v>74</v>
      </c>
      <c r="F102" s="5" t="s">
        <v>75</v>
      </c>
      <c r="G102" s="5" t="s">
        <v>66</v>
      </c>
      <c r="H102" s="5" t="s">
        <v>67</v>
      </c>
      <c r="I102" s="5" t="s">
        <v>232</v>
      </c>
      <c r="J102" s="5" t="str">
        <f t="shared" si="11"/>
        <v>37</v>
      </c>
      <c r="K102" s="5" t="str">
        <f t="shared" si="18"/>
        <v>4</v>
      </c>
      <c r="L102" s="9">
        <f t="shared" si="12"/>
        <v>37.571428571428569</v>
      </c>
      <c r="M102" s="5">
        <f t="shared" si="13"/>
        <v>263</v>
      </c>
      <c r="N102" s="5" t="s">
        <v>69</v>
      </c>
      <c r="O102" s="5">
        <v>2.5</v>
      </c>
      <c r="P102" s="5">
        <v>10</v>
      </c>
      <c r="Q102" s="5" t="s">
        <v>71</v>
      </c>
      <c r="R102" s="5" t="s">
        <v>81</v>
      </c>
      <c r="S102" s="5" t="s">
        <v>82</v>
      </c>
      <c r="T102" s="5">
        <v>10</v>
      </c>
      <c r="U102" s="5">
        <v>10</v>
      </c>
      <c r="V102">
        <f t="shared" si="14"/>
        <v>0</v>
      </c>
    </row>
    <row r="103" spans="1:22" x14ac:dyDescent="0.3">
      <c r="A103" s="5">
        <v>102</v>
      </c>
      <c r="B103" s="5" t="s">
        <v>214</v>
      </c>
      <c r="C103" s="5" t="s">
        <v>250</v>
      </c>
      <c r="D103" s="5">
        <v>22</v>
      </c>
      <c r="E103" s="5" t="s">
        <v>64</v>
      </c>
      <c r="F103" s="5" t="s">
        <v>65</v>
      </c>
      <c r="G103" s="5" t="s">
        <v>66</v>
      </c>
      <c r="H103" s="5" t="s">
        <v>67</v>
      </c>
      <c r="I103" s="5">
        <v>40</v>
      </c>
      <c r="J103" s="5" t="str">
        <f t="shared" si="11"/>
        <v>40</v>
      </c>
      <c r="K103" s="5">
        <v>0</v>
      </c>
      <c r="L103" s="9">
        <f t="shared" si="12"/>
        <v>40</v>
      </c>
      <c r="M103" s="5">
        <f t="shared" si="13"/>
        <v>280</v>
      </c>
      <c r="N103" s="5" t="s">
        <v>77</v>
      </c>
      <c r="O103" s="5">
        <v>3.1</v>
      </c>
      <c r="P103" s="5">
        <v>8</v>
      </c>
      <c r="Q103" s="5" t="s">
        <v>71</v>
      </c>
      <c r="R103" s="5" t="s">
        <v>81</v>
      </c>
      <c r="S103" s="5" t="s">
        <v>82</v>
      </c>
      <c r="T103" s="5">
        <v>8</v>
      </c>
      <c r="U103" s="5">
        <v>7</v>
      </c>
      <c r="V103">
        <f t="shared" si="14"/>
        <v>1</v>
      </c>
    </row>
    <row r="104" spans="1:22" x14ac:dyDescent="0.3">
      <c r="A104" s="5">
        <v>103</v>
      </c>
      <c r="B104" s="5" t="s">
        <v>215</v>
      </c>
      <c r="C104" s="5" t="s">
        <v>250</v>
      </c>
      <c r="D104" s="5">
        <v>28</v>
      </c>
      <c r="E104" s="5" t="s">
        <v>74</v>
      </c>
      <c r="F104" s="5" t="s">
        <v>75</v>
      </c>
      <c r="G104" s="5" t="s">
        <v>66</v>
      </c>
      <c r="H104" s="5" t="s">
        <v>67</v>
      </c>
      <c r="I104" s="5" t="s">
        <v>220</v>
      </c>
      <c r="J104" s="5" t="str">
        <f t="shared" si="11"/>
        <v>38</v>
      </c>
      <c r="K104" s="5" t="str">
        <f t="shared" ref="K104:K105" si="19">RIGHT(I104,1)</f>
        <v>1</v>
      </c>
      <c r="L104" s="9">
        <f t="shared" si="12"/>
        <v>38.142857142857146</v>
      </c>
      <c r="M104" s="5">
        <f t="shared" si="13"/>
        <v>267</v>
      </c>
      <c r="N104" s="5" t="s">
        <v>77</v>
      </c>
      <c r="O104" s="5">
        <v>3</v>
      </c>
      <c r="P104" s="5">
        <v>18</v>
      </c>
      <c r="Q104" s="5" t="s">
        <v>71</v>
      </c>
      <c r="R104" s="5" t="s">
        <v>81</v>
      </c>
      <c r="S104" s="5" t="s">
        <v>73</v>
      </c>
      <c r="T104" s="5">
        <v>7</v>
      </c>
      <c r="U104" s="5">
        <v>5</v>
      </c>
      <c r="V104">
        <f t="shared" si="14"/>
        <v>2</v>
      </c>
    </row>
    <row r="105" spans="1:22" x14ac:dyDescent="0.3">
      <c r="A105" s="5">
        <v>104</v>
      </c>
      <c r="B105" s="5" t="s">
        <v>216</v>
      </c>
      <c r="C105" s="5" t="s">
        <v>84</v>
      </c>
      <c r="D105" s="5">
        <v>25</v>
      </c>
      <c r="E105" s="5" t="s">
        <v>74</v>
      </c>
      <c r="F105" s="5" t="s">
        <v>65</v>
      </c>
      <c r="G105" s="5" t="s">
        <v>66</v>
      </c>
      <c r="H105" s="5" t="s">
        <v>91</v>
      </c>
      <c r="I105" s="5" t="s">
        <v>230</v>
      </c>
      <c r="J105" s="5" t="str">
        <f t="shared" si="11"/>
        <v>39</v>
      </c>
      <c r="K105" s="5" t="str">
        <f t="shared" si="19"/>
        <v>5</v>
      </c>
      <c r="L105" s="9">
        <f t="shared" si="12"/>
        <v>39.714285714285715</v>
      </c>
      <c r="M105" s="5">
        <f t="shared" si="13"/>
        <v>278</v>
      </c>
      <c r="N105" s="5" t="s">
        <v>69</v>
      </c>
      <c r="O105" s="5">
        <v>2.8</v>
      </c>
      <c r="P105" s="5">
        <v>20</v>
      </c>
      <c r="Q105" s="5" t="s">
        <v>71</v>
      </c>
      <c r="R105" s="5" t="s">
        <v>81</v>
      </c>
      <c r="S105" s="5" t="s">
        <v>82</v>
      </c>
      <c r="T105" s="5">
        <v>4</v>
      </c>
      <c r="U105" s="5">
        <v>6</v>
      </c>
      <c r="V105">
        <f t="shared" si="14"/>
        <v>-2</v>
      </c>
    </row>
    <row r="106" spans="1:22" x14ac:dyDescent="0.3">
      <c r="A106" s="5">
        <v>105</v>
      </c>
      <c r="B106" s="5" t="s">
        <v>217</v>
      </c>
      <c r="C106" s="5" t="s">
        <v>84</v>
      </c>
      <c r="D106" s="5">
        <v>24</v>
      </c>
      <c r="E106" s="5" t="s">
        <v>64</v>
      </c>
      <c r="F106" s="5" t="s">
        <v>75</v>
      </c>
      <c r="G106" s="5" t="s">
        <v>66</v>
      </c>
      <c r="H106" s="5" t="s">
        <v>67</v>
      </c>
      <c r="I106" s="5">
        <v>37</v>
      </c>
      <c r="J106" s="5" t="str">
        <f t="shared" si="11"/>
        <v>37</v>
      </c>
      <c r="K106" s="5">
        <v>0</v>
      </c>
      <c r="L106" s="9">
        <f t="shared" si="12"/>
        <v>37</v>
      </c>
      <c r="M106" s="5">
        <f t="shared" si="13"/>
        <v>259</v>
      </c>
      <c r="N106" s="5" t="s">
        <v>77</v>
      </c>
      <c r="O106" s="5">
        <v>2.4</v>
      </c>
      <c r="P106" s="5">
        <v>15</v>
      </c>
      <c r="Q106" s="5" t="s">
        <v>71</v>
      </c>
      <c r="R106" s="5" t="s">
        <v>81</v>
      </c>
      <c r="S106" s="5" t="s">
        <v>82</v>
      </c>
      <c r="T106" s="5">
        <v>7</v>
      </c>
      <c r="U106" s="5">
        <v>9</v>
      </c>
      <c r="V106">
        <f t="shared" si="14"/>
        <v>-2</v>
      </c>
    </row>
    <row r="107" spans="1:22" x14ac:dyDescent="0.3">
      <c r="A107" s="5">
        <v>106</v>
      </c>
      <c r="B107" s="5" t="s">
        <v>218</v>
      </c>
      <c r="C107" s="5" t="s">
        <v>250</v>
      </c>
      <c r="D107" s="5">
        <v>25</v>
      </c>
      <c r="E107" s="5" t="s">
        <v>74</v>
      </c>
      <c r="F107" s="5" t="s">
        <v>65</v>
      </c>
      <c r="G107" s="5" t="s">
        <v>66</v>
      </c>
      <c r="H107" s="5" t="s">
        <v>67</v>
      </c>
      <c r="I107" s="5" t="s">
        <v>236</v>
      </c>
      <c r="J107" s="5" t="str">
        <f t="shared" si="11"/>
        <v>40</v>
      </c>
      <c r="K107" s="5" t="str">
        <f>RIGHT(I107,1)</f>
        <v>1</v>
      </c>
      <c r="L107" s="9">
        <f t="shared" si="12"/>
        <v>40.142857142857146</v>
      </c>
      <c r="M107" s="5">
        <f t="shared" si="13"/>
        <v>281</v>
      </c>
      <c r="N107" s="5" t="s">
        <v>77</v>
      </c>
      <c r="O107" s="5">
        <v>2.9</v>
      </c>
      <c r="P107" s="5">
        <v>12</v>
      </c>
      <c r="Q107" s="5" t="s">
        <v>71</v>
      </c>
      <c r="R107" s="5" t="s">
        <v>81</v>
      </c>
      <c r="S107" s="5" t="s">
        <v>82</v>
      </c>
      <c r="T107" s="5">
        <v>6</v>
      </c>
      <c r="U107" s="5">
        <v>4</v>
      </c>
      <c r="V107">
        <f t="shared" si="14"/>
        <v>2</v>
      </c>
    </row>
    <row r="108" spans="1:22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</sheetData>
  <autoFilter ref="A1:U107" xr:uid="{415C4A34-E32A-4C52-AD40-DA51131CD123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6167-A7D9-4888-B096-AB86DAA7862D}">
  <dimension ref="A1:Q107"/>
  <sheetViews>
    <sheetView zoomScaleNormal="100" workbookViewId="0">
      <selection activeCell="F4" sqref="F4"/>
    </sheetView>
  </sheetViews>
  <sheetFormatPr defaultColWidth="11.109375" defaultRowHeight="14.4" x14ac:dyDescent="0.3"/>
  <sheetData>
    <row r="1" spans="1:17" x14ac:dyDescent="0.3">
      <c r="A1" s="5" t="s">
        <v>45</v>
      </c>
      <c r="B1" s="8" t="s">
        <v>0</v>
      </c>
      <c r="C1" s="8" t="s">
        <v>44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27</v>
      </c>
      <c r="I1" s="3" t="s">
        <v>26</v>
      </c>
      <c r="J1" s="3" t="s">
        <v>28</v>
      </c>
      <c r="K1" s="3" t="s">
        <v>29</v>
      </c>
      <c r="L1" s="3" t="s">
        <v>25</v>
      </c>
      <c r="M1" s="3" t="s">
        <v>30</v>
      </c>
      <c r="N1" s="3" t="s">
        <v>5</v>
      </c>
      <c r="O1" s="3" t="s">
        <v>6</v>
      </c>
      <c r="P1" s="3" t="s">
        <v>7</v>
      </c>
      <c r="Q1" s="3" t="s">
        <v>8</v>
      </c>
    </row>
    <row r="2" spans="1:17" x14ac:dyDescent="0.3">
      <c r="A2" s="5">
        <v>1</v>
      </c>
      <c r="B2" s="5" t="s">
        <v>105</v>
      </c>
      <c r="C2" s="5">
        <v>1</v>
      </c>
      <c r="D2" s="5">
        <v>24</v>
      </c>
      <c r="E2" s="5">
        <v>2</v>
      </c>
      <c r="F2" s="5">
        <v>3</v>
      </c>
      <c r="G2" s="5">
        <v>0</v>
      </c>
      <c r="H2" s="5">
        <v>2</v>
      </c>
      <c r="I2" s="5" t="s">
        <v>68</v>
      </c>
      <c r="J2" s="5">
        <v>1</v>
      </c>
      <c r="K2" s="5">
        <v>2.4</v>
      </c>
      <c r="L2" s="5">
        <v>12</v>
      </c>
      <c r="M2" s="5">
        <v>1</v>
      </c>
      <c r="N2" s="5">
        <v>1</v>
      </c>
      <c r="O2" s="5">
        <v>0</v>
      </c>
      <c r="P2" s="5">
        <v>2</v>
      </c>
      <c r="Q2" s="5">
        <v>2</v>
      </c>
    </row>
    <row r="3" spans="1:17" x14ac:dyDescent="0.3">
      <c r="A3" s="5">
        <v>2</v>
      </c>
      <c r="B3" s="5" t="s">
        <v>106</v>
      </c>
      <c r="C3" s="5">
        <v>1</v>
      </c>
      <c r="D3" s="5">
        <v>30</v>
      </c>
      <c r="E3" s="5">
        <v>1</v>
      </c>
      <c r="F3" s="5">
        <v>2</v>
      </c>
      <c r="G3" s="5">
        <v>0</v>
      </c>
      <c r="H3" s="5">
        <v>2</v>
      </c>
      <c r="I3" s="5" t="s">
        <v>76</v>
      </c>
      <c r="J3" s="5">
        <v>2</v>
      </c>
      <c r="K3" s="5">
        <v>3</v>
      </c>
      <c r="L3" s="5">
        <v>10</v>
      </c>
      <c r="M3" s="5">
        <v>1</v>
      </c>
      <c r="N3" s="5">
        <v>1</v>
      </c>
      <c r="O3" s="5">
        <v>0</v>
      </c>
      <c r="P3" s="5">
        <v>7</v>
      </c>
      <c r="Q3" s="5">
        <v>8</v>
      </c>
    </row>
    <row r="4" spans="1:17" x14ac:dyDescent="0.3">
      <c r="A4" s="5">
        <v>3</v>
      </c>
      <c r="B4" s="5" t="s">
        <v>107</v>
      </c>
      <c r="C4" s="5">
        <v>2</v>
      </c>
      <c r="D4" s="5">
        <v>28</v>
      </c>
      <c r="E4" s="5">
        <v>1</v>
      </c>
      <c r="F4" s="5">
        <v>3</v>
      </c>
      <c r="G4" s="5">
        <v>1</v>
      </c>
      <c r="H4" s="5">
        <v>2</v>
      </c>
      <c r="I4" s="5">
        <v>38</v>
      </c>
      <c r="J4" s="5">
        <v>1</v>
      </c>
      <c r="K4" s="5">
        <v>2.9</v>
      </c>
      <c r="L4" s="5">
        <v>12</v>
      </c>
      <c r="M4" s="5">
        <v>1</v>
      </c>
      <c r="N4" s="5">
        <v>2</v>
      </c>
      <c r="O4" s="5">
        <v>1</v>
      </c>
      <c r="P4" s="5">
        <v>4</v>
      </c>
      <c r="Q4" s="5">
        <v>3</v>
      </c>
    </row>
    <row r="5" spans="1:17" x14ac:dyDescent="0.3">
      <c r="A5" s="5">
        <v>4</v>
      </c>
      <c r="B5" s="5" t="s">
        <v>83</v>
      </c>
      <c r="C5" s="5">
        <v>1</v>
      </c>
      <c r="D5" s="5">
        <v>24</v>
      </c>
      <c r="E5" s="5">
        <v>1</v>
      </c>
      <c r="F5" s="5">
        <v>3</v>
      </c>
      <c r="G5" s="5">
        <v>1</v>
      </c>
      <c r="H5" s="5">
        <v>2</v>
      </c>
      <c r="I5" s="5" t="s">
        <v>85</v>
      </c>
      <c r="J5" s="5">
        <v>3</v>
      </c>
      <c r="K5" s="5">
        <v>3.5</v>
      </c>
      <c r="L5" s="5">
        <v>9</v>
      </c>
      <c r="M5" s="5">
        <v>1</v>
      </c>
      <c r="N5" s="5">
        <v>2</v>
      </c>
      <c r="O5" s="5">
        <v>0</v>
      </c>
      <c r="P5" s="5">
        <v>9</v>
      </c>
      <c r="Q5" s="5">
        <v>10</v>
      </c>
    </row>
    <row r="6" spans="1:17" x14ac:dyDescent="0.3">
      <c r="A6" s="5">
        <v>5</v>
      </c>
      <c r="B6" s="5" t="s">
        <v>87</v>
      </c>
      <c r="C6" s="5">
        <v>2</v>
      </c>
      <c r="D6" s="5">
        <v>23</v>
      </c>
      <c r="E6" s="5">
        <v>1</v>
      </c>
      <c r="F6" s="5">
        <v>3</v>
      </c>
      <c r="G6" s="5">
        <v>1</v>
      </c>
      <c r="H6" s="5">
        <v>2</v>
      </c>
      <c r="I6" s="5" t="s">
        <v>89</v>
      </c>
      <c r="J6" s="5">
        <v>1</v>
      </c>
      <c r="K6" s="5">
        <v>2.9</v>
      </c>
      <c r="L6" s="5">
        <v>15</v>
      </c>
      <c r="M6" s="5">
        <v>1</v>
      </c>
      <c r="N6" s="5">
        <v>2</v>
      </c>
      <c r="O6" s="5">
        <v>0</v>
      </c>
      <c r="P6" s="5">
        <v>5</v>
      </c>
      <c r="Q6" s="5">
        <v>3</v>
      </c>
    </row>
    <row r="7" spans="1:17" x14ac:dyDescent="0.3">
      <c r="A7" s="5">
        <v>6</v>
      </c>
      <c r="B7" s="5" t="s">
        <v>90</v>
      </c>
      <c r="C7" s="5">
        <v>1</v>
      </c>
      <c r="D7" s="5">
        <v>26</v>
      </c>
      <c r="E7" s="5">
        <v>2</v>
      </c>
      <c r="F7" s="5">
        <v>3</v>
      </c>
      <c r="G7" s="5">
        <v>1</v>
      </c>
      <c r="H7" s="5">
        <v>1</v>
      </c>
      <c r="I7" s="5" t="s">
        <v>92</v>
      </c>
      <c r="J7" s="5">
        <v>3</v>
      </c>
      <c r="K7" s="5">
        <v>2.8</v>
      </c>
      <c r="L7" s="5">
        <v>7</v>
      </c>
      <c r="M7" s="5">
        <v>1</v>
      </c>
      <c r="N7" s="5">
        <v>1</v>
      </c>
      <c r="O7" s="5">
        <v>0</v>
      </c>
      <c r="P7" s="5">
        <v>8</v>
      </c>
      <c r="Q7" s="5">
        <v>8</v>
      </c>
    </row>
    <row r="8" spans="1:17" x14ac:dyDescent="0.3">
      <c r="A8" s="5">
        <v>7</v>
      </c>
      <c r="B8" s="5" t="s">
        <v>93</v>
      </c>
      <c r="C8" s="5">
        <v>2</v>
      </c>
      <c r="D8" s="5">
        <v>28</v>
      </c>
      <c r="E8" s="5">
        <v>1</v>
      </c>
      <c r="F8" s="5">
        <v>3</v>
      </c>
      <c r="G8" s="5">
        <v>0</v>
      </c>
      <c r="H8" s="5">
        <v>2</v>
      </c>
      <c r="I8" s="5" t="s">
        <v>92</v>
      </c>
      <c r="J8" s="5">
        <v>2</v>
      </c>
      <c r="K8" s="5">
        <v>2.2999999999999998</v>
      </c>
      <c r="L8" s="5">
        <v>6</v>
      </c>
      <c r="M8" s="5">
        <v>1</v>
      </c>
      <c r="N8" s="5">
        <v>2</v>
      </c>
      <c r="O8" s="5">
        <v>0</v>
      </c>
      <c r="P8" s="5">
        <v>8</v>
      </c>
      <c r="Q8" s="5">
        <v>2</v>
      </c>
    </row>
    <row r="9" spans="1:17" x14ac:dyDescent="0.3">
      <c r="A9" s="5">
        <v>8</v>
      </c>
      <c r="B9" s="5" t="s">
        <v>94</v>
      </c>
      <c r="C9" s="5">
        <v>2</v>
      </c>
      <c r="D9" s="5">
        <v>20</v>
      </c>
      <c r="E9" s="5">
        <v>1</v>
      </c>
      <c r="F9" s="5">
        <v>3</v>
      </c>
      <c r="G9" s="5">
        <v>0</v>
      </c>
      <c r="H9" s="5">
        <v>2</v>
      </c>
      <c r="I9" s="5" t="s">
        <v>95</v>
      </c>
      <c r="J9" s="5">
        <v>1</v>
      </c>
      <c r="K9" s="5">
        <v>2.4</v>
      </c>
      <c r="L9" s="5">
        <v>10</v>
      </c>
      <c r="M9" s="5">
        <v>1</v>
      </c>
      <c r="N9" s="5">
        <v>1</v>
      </c>
      <c r="O9" s="5">
        <v>0</v>
      </c>
      <c r="P9" s="5">
        <v>5</v>
      </c>
      <c r="Q9" s="5">
        <v>3</v>
      </c>
    </row>
    <row r="10" spans="1:17" x14ac:dyDescent="0.3">
      <c r="A10" s="5">
        <v>9</v>
      </c>
      <c r="B10" s="5" t="s">
        <v>96</v>
      </c>
      <c r="C10" s="5">
        <v>1</v>
      </c>
      <c r="D10" s="5">
        <v>19</v>
      </c>
      <c r="E10" s="5">
        <v>1</v>
      </c>
      <c r="F10" s="5">
        <v>1</v>
      </c>
      <c r="G10" s="5">
        <v>0</v>
      </c>
      <c r="H10" s="5">
        <v>2</v>
      </c>
      <c r="I10" s="5" t="s">
        <v>98</v>
      </c>
      <c r="J10" s="5">
        <v>3</v>
      </c>
      <c r="K10" s="5">
        <v>3.3</v>
      </c>
      <c r="L10" s="5">
        <v>13</v>
      </c>
      <c r="M10" s="5">
        <v>1</v>
      </c>
      <c r="N10" s="5">
        <v>2</v>
      </c>
      <c r="O10" s="5">
        <v>0</v>
      </c>
      <c r="P10" s="5">
        <v>8</v>
      </c>
      <c r="Q10" s="5">
        <v>9</v>
      </c>
    </row>
    <row r="11" spans="1:17" x14ac:dyDescent="0.3">
      <c r="A11" s="5">
        <v>10</v>
      </c>
      <c r="B11" s="5" t="s">
        <v>99</v>
      </c>
      <c r="C11" s="5">
        <v>2</v>
      </c>
      <c r="D11" s="5">
        <v>24</v>
      </c>
      <c r="E11" s="5">
        <v>2</v>
      </c>
      <c r="F11" s="5">
        <v>2</v>
      </c>
      <c r="G11" s="5">
        <v>1</v>
      </c>
      <c r="H11" s="5">
        <v>2</v>
      </c>
      <c r="I11" s="5" t="s">
        <v>100</v>
      </c>
      <c r="J11" s="5">
        <v>1</v>
      </c>
      <c r="K11" s="5">
        <v>2.09</v>
      </c>
      <c r="L11" s="5">
        <v>13</v>
      </c>
      <c r="M11" s="5">
        <v>1</v>
      </c>
      <c r="N11" s="5">
        <v>1</v>
      </c>
      <c r="O11" s="5">
        <v>0</v>
      </c>
      <c r="P11" s="5">
        <v>5</v>
      </c>
      <c r="Q11" s="5">
        <v>2</v>
      </c>
    </row>
    <row r="12" spans="1:17" x14ac:dyDescent="0.3">
      <c r="A12" s="5">
        <v>11</v>
      </c>
      <c r="B12" s="5" t="s">
        <v>101</v>
      </c>
      <c r="C12" s="5">
        <v>1</v>
      </c>
      <c r="D12" s="5">
        <v>29</v>
      </c>
      <c r="E12" s="5">
        <v>2</v>
      </c>
      <c r="F12" s="5">
        <v>2</v>
      </c>
      <c r="G12" s="5">
        <v>1</v>
      </c>
      <c r="H12" s="5">
        <v>2</v>
      </c>
      <c r="I12" s="5" t="s">
        <v>102</v>
      </c>
      <c r="J12" s="5">
        <v>1</v>
      </c>
      <c r="K12" s="5">
        <v>2.8</v>
      </c>
      <c r="L12" s="5">
        <v>10</v>
      </c>
      <c r="M12" s="5">
        <v>1</v>
      </c>
      <c r="N12" s="5">
        <v>1</v>
      </c>
      <c r="O12" s="5">
        <v>1</v>
      </c>
      <c r="P12" s="5">
        <v>4</v>
      </c>
      <c r="Q12" s="5">
        <v>5</v>
      </c>
    </row>
    <row r="13" spans="1:17" x14ac:dyDescent="0.3">
      <c r="A13" s="5">
        <v>12</v>
      </c>
      <c r="B13" s="5" t="s">
        <v>103</v>
      </c>
      <c r="C13" s="5">
        <v>2</v>
      </c>
      <c r="D13" s="5">
        <v>28</v>
      </c>
      <c r="E13" s="5">
        <v>1</v>
      </c>
      <c r="F13" s="5">
        <v>3</v>
      </c>
      <c r="G13" s="5">
        <v>1</v>
      </c>
      <c r="H13" s="5">
        <v>2</v>
      </c>
      <c r="I13" s="5" t="s">
        <v>104</v>
      </c>
      <c r="J13" s="5">
        <v>1</v>
      </c>
      <c r="K13" s="5">
        <v>3.4</v>
      </c>
      <c r="L13" s="5">
        <v>12</v>
      </c>
      <c r="M13" s="5">
        <v>1</v>
      </c>
      <c r="N13" s="5">
        <v>1</v>
      </c>
      <c r="O13" s="5">
        <v>0</v>
      </c>
      <c r="P13" s="5">
        <v>6</v>
      </c>
      <c r="Q13" s="5">
        <v>4</v>
      </c>
    </row>
    <row r="14" spans="1:17" x14ac:dyDescent="0.3">
      <c r="A14" s="5">
        <v>13</v>
      </c>
      <c r="B14" s="5" t="s">
        <v>109</v>
      </c>
      <c r="C14" s="5">
        <v>1</v>
      </c>
      <c r="D14" s="5">
        <v>24</v>
      </c>
      <c r="E14" s="5">
        <v>1</v>
      </c>
      <c r="F14" s="5">
        <v>3</v>
      </c>
      <c r="G14" s="5">
        <v>1</v>
      </c>
      <c r="H14" s="5">
        <v>2</v>
      </c>
      <c r="I14" s="5">
        <v>37</v>
      </c>
      <c r="J14" s="5">
        <v>3</v>
      </c>
      <c r="K14" s="5">
        <v>2.4</v>
      </c>
      <c r="L14" s="5">
        <v>8</v>
      </c>
      <c r="M14" s="5">
        <v>1</v>
      </c>
      <c r="N14" s="5">
        <v>1</v>
      </c>
      <c r="O14" s="5">
        <v>0</v>
      </c>
      <c r="P14" s="5">
        <v>9</v>
      </c>
      <c r="Q14" s="5">
        <v>9</v>
      </c>
    </row>
    <row r="15" spans="1:17" x14ac:dyDescent="0.3">
      <c r="A15" s="5">
        <v>14</v>
      </c>
      <c r="B15" s="5" t="s">
        <v>110</v>
      </c>
      <c r="C15" s="5">
        <v>1</v>
      </c>
      <c r="D15" s="5">
        <v>30</v>
      </c>
      <c r="E15" s="5">
        <v>2</v>
      </c>
      <c r="F15" s="5">
        <v>3</v>
      </c>
      <c r="G15" s="5">
        <v>0</v>
      </c>
      <c r="H15" s="5">
        <v>1</v>
      </c>
      <c r="I15" s="5" t="s">
        <v>111</v>
      </c>
      <c r="J15" s="5">
        <v>2</v>
      </c>
      <c r="K15" s="5">
        <v>2.7</v>
      </c>
      <c r="L15" s="5">
        <v>9</v>
      </c>
      <c r="M15" s="5">
        <v>1</v>
      </c>
      <c r="N15" s="5">
        <v>1</v>
      </c>
      <c r="O15" s="5">
        <v>1</v>
      </c>
      <c r="P15" s="5">
        <v>7</v>
      </c>
      <c r="Q15" s="5">
        <v>7</v>
      </c>
    </row>
    <row r="16" spans="1:17" x14ac:dyDescent="0.3">
      <c r="A16" s="5">
        <v>15</v>
      </c>
      <c r="B16" s="5" t="s">
        <v>112</v>
      </c>
      <c r="C16" s="5">
        <v>2</v>
      </c>
      <c r="D16" s="5">
        <v>30</v>
      </c>
      <c r="E16" s="5">
        <v>1</v>
      </c>
      <c r="F16" s="5">
        <v>2</v>
      </c>
      <c r="G16" s="5">
        <v>1</v>
      </c>
      <c r="H16" s="5">
        <v>2</v>
      </c>
      <c r="I16" s="5">
        <v>36</v>
      </c>
      <c r="J16" s="5">
        <v>2</v>
      </c>
      <c r="K16" s="5">
        <v>2.1</v>
      </c>
      <c r="L16" s="5">
        <v>18</v>
      </c>
      <c r="M16" s="5">
        <v>1</v>
      </c>
      <c r="N16" s="5">
        <v>1</v>
      </c>
      <c r="O16" s="5">
        <v>0</v>
      </c>
      <c r="P16" s="5">
        <v>8</v>
      </c>
      <c r="Q16" s="5">
        <v>5</v>
      </c>
    </row>
    <row r="17" spans="1:17" x14ac:dyDescent="0.3">
      <c r="A17" s="5">
        <v>16</v>
      </c>
      <c r="B17" s="5" t="s">
        <v>114</v>
      </c>
      <c r="C17" s="5">
        <v>2</v>
      </c>
      <c r="D17" s="5">
        <v>28</v>
      </c>
      <c r="E17" s="5">
        <v>2</v>
      </c>
      <c r="F17" s="5">
        <v>1</v>
      </c>
      <c r="G17" s="5">
        <v>0</v>
      </c>
      <c r="H17" s="5">
        <v>2</v>
      </c>
      <c r="I17" s="5" t="s">
        <v>113</v>
      </c>
      <c r="J17" s="5">
        <v>2</v>
      </c>
      <c r="K17" s="5">
        <v>2.7</v>
      </c>
      <c r="L17" s="5">
        <v>9</v>
      </c>
      <c r="M17" s="5">
        <v>1</v>
      </c>
      <c r="N17" s="5">
        <v>1</v>
      </c>
      <c r="O17" s="5">
        <v>0</v>
      </c>
      <c r="P17" s="5">
        <v>8</v>
      </c>
      <c r="Q17" s="5">
        <v>7</v>
      </c>
    </row>
    <row r="18" spans="1:17" x14ac:dyDescent="0.3">
      <c r="A18" s="5">
        <v>17</v>
      </c>
      <c r="B18" s="5" t="s">
        <v>115</v>
      </c>
      <c r="C18" s="5">
        <v>2</v>
      </c>
      <c r="D18" s="5">
        <v>25</v>
      </c>
      <c r="E18" s="5">
        <v>2</v>
      </c>
      <c r="F18" s="5">
        <v>3</v>
      </c>
      <c r="G18" s="5">
        <v>0</v>
      </c>
      <c r="H18" s="5">
        <v>1</v>
      </c>
      <c r="I18" s="5">
        <v>40</v>
      </c>
      <c r="J18" s="5">
        <v>1</v>
      </c>
      <c r="K18" s="5">
        <v>3.5</v>
      </c>
      <c r="L18" s="5">
        <v>15</v>
      </c>
      <c r="M18" s="5">
        <v>1</v>
      </c>
      <c r="N18" s="5">
        <v>1</v>
      </c>
      <c r="O18" s="5">
        <v>0</v>
      </c>
      <c r="P18" s="5">
        <v>5</v>
      </c>
      <c r="Q18" s="5">
        <v>1</v>
      </c>
    </row>
    <row r="19" spans="1:17" x14ac:dyDescent="0.3">
      <c r="A19" s="5">
        <v>18</v>
      </c>
      <c r="B19" s="5" t="s">
        <v>116</v>
      </c>
      <c r="C19" s="5">
        <v>2</v>
      </c>
      <c r="D19" s="5">
        <v>29</v>
      </c>
      <c r="E19" s="5">
        <v>2</v>
      </c>
      <c r="F19" s="5">
        <v>2</v>
      </c>
      <c r="G19" s="5">
        <v>1</v>
      </c>
      <c r="H19" s="5">
        <v>2</v>
      </c>
      <c r="I19" s="5">
        <v>40</v>
      </c>
      <c r="J19" s="5">
        <v>2</v>
      </c>
      <c r="K19" s="5">
        <v>2.7</v>
      </c>
      <c r="L19" s="5">
        <v>10</v>
      </c>
      <c r="M19" s="5">
        <v>1</v>
      </c>
      <c r="N19" s="5">
        <v>1</v>
      </c>
      <c r="O19" s="5">
        <v>0</v>
      </c>
      <c r="P19" s="5">
        <v>9</v>
      </c>
      <c r="Q19" s="5">
        <v>9</v>
      </c>
    </row>
    <row r="20" spans="1:17" x14ac:dyDescent="0.3">
      <c r="A20" s="5">
        <v>19</v>
      </c>
      <c r="B20" s="5" t="s">
        <v>117</v>
      </c>
      <c r="C20" s="5">
        <v>1</v>
      </c>
      <c r="D20" s="5">
        <v>27</v>
      </c>
      <c r="E20" s="5">
        <v>2</v>
      </c>
      <c r="F20" s="5">
        <v>3</v>
      </c>
      <c r="G20" s="5">
        <v>0</v>
      </c>
      <c r="H20" s="5">
        <v>2</v>
      </c>
      <c r="I20" s="5" t="s">
        <v>85</v>
      </c>
      <c r="J20" s="5">
        <v>2</v>
      </c>
      <c r="K20" s="5">
        <v>2.9</v>
      </c>
      <c r="L20" s="5">
        <v>13</v>
      </c>
      <c r="M20" s="5">
        <v>1</v>
      </c>
      <c r="N20" s="5">
        <v>1</v>
      </c>
      <c r="O20" s="5">
        <v>0</v>
      </c>
      <c r="P20" s="5">
        <v>8</v>
      </c>
      <c r="Q20" s="5">
        <v>5</v>
      </c>
    </row>
    <row r="21" spans="1:17" x14ac:dyDescent="0.3">
      <c r="A21" s="5">
        <v>20</v>
      </c>
      <c r="B21" s="5" t="s">
        <v>118</v>
      </c>
      <c r="C21" s="5">
        <v>1</v>
      </c>
      <c r="D21" s="5">
        <v>25</v>
      </c>
      <c r="E21" s="5">
        <v>1</v>
      </c>
      <c r="F21" s="5">
        <v>3</v>
      </c>
      <c r="G21" s="5">
        <v>0</v>
      </c>
      <c r="H21" s="5">
        <v>2</v>
      </c>
      <c r="I21" s="5" t="s">
        <v>119</v>
      </c>
      <c r="J21" s="5">
        <v>1</v>
      </c>
      <c r="K21" s="5">
        <v>3</v>
      </c>
      <c r="L21" s="5">
        <v>11</v>
      </c>
      <c r="M21" s="5">
        <v>1</v>
      </c>
      <c r="N21" s="5">
        <v>2</v>
      </c>
      <c r="O21" s="5">
        <v>0</v>
      </c>
      <c r="P21" s="5">
        <v>0</v>
      </c>
      <c r="Q21" s="5">
        <v>0</v>
      </c>
    </row>
    <row r="22" spans="1:17" x14ac:dyDescent="0.3">
      <c r="A22" s="5">
        <v>21</v>
      </c>
      <c r="B22" s="5" t="s">
        <v>120</v>
      </c>
      <c r="C22" s="5">
        <v>1</v>
      </c>
      <c r="D22" s="5">
        <v>21</v>
      </c>
      <c r="E22" s="5">
        <v>2</v>
      </c>
      <c r="F22" s="5">
        <v>2</v>
      </c>
      <c r="G22" s="5">
        <v>0</v>
      </c>
      <c r="H22" s="5">
        <v>2</v>
      </c>
      <c r="I22" s="5" t="s">
        <v>95</v>
      </c>
      <c r="J22" s="5">
        <v>1</v>
      </c>
      <c r="K22" s="5">
        <v>2.8</v>
      </c>
      <c r="L22" s="5">
        <v>20</v>
      </c>
      <c r="M22" s="5">
        <v>1</v>
      </c>
      <c r="N22" s="5">
        <v>2</v>
      </c>
      <c r="O22" s="5">
        <v>0</v>
      </c>
      <c r="P22" s="5">
        <v>5</v>
      </c>
      <c r="Q22" s="5">
        <v>7</v>
      </c>
    </row>
    <row r="23" spans="1:17" x14ac:dyDescent="0.3">
      <c r="A23" s="5">
        <v>22</v>
      </c>
      <c r="B23" s="5" t="s">
        <v>121</v>
      </c>
      <c r="C23" s="5">
        <v>2</v>
      </c>
      <c r="D23" s="5">
        <v>26</v>
      </c>
      <c r="E23" s="5">
        <v>2</v>
      </c>
      <c r="F23" s="5">
        <v>2</v>
      </c>
      <c r="G23" s="5">
        <v>0</v>
      </c>
      <c r="H23" s="5">
        <v>2</v>
      </c>
      <c r="I23" s="5" t="s">
        <v>113</v>
      </c>
      <c r="J23" s="5">
        <v>2</v>
      </c>
      <c r="K23" s="5">
        <v>2.6</v>
      </c>
      <c r="L23" s="5">
        <v>12</v>
      </c>
      <c r="M23" s="5">
        <v>1</v>
      </c>
      <c r="N23" s="5">
        <v>1</v>
      </c>
      <c r="O23" s="5">
        <v>1</v>
      </c>
      <c r="P23" s="5">
        <v>3</v>
      </c>
      <c r="Q23" s="5">
        <v>9</v>
      </c>
    </row>
    <row r="24" spans="1:17" x14ac:dyDescent="0.3">
      <c r="A24" s="5">
        <v>23</v>
      </c>
      <c r="B24" s="5" t="s">
        <v>122</v>
      </c>
      <c r="C24" s="5">
        <v>2</v>
      </c>
      <c r="D24" s="5">
        <v>30</v>
      </c>
      <c r="E24" s="5">
        <v>1</v>
      </c>
      <c r="F24" s="5">
        <v>1</v>
      </c>
      <c r="G24" s="5">
        <v>1</v>
      </c>
      <c r="H24" s="5">
        <v>2</v>
      </c>
      <c r="I24" s="5" t="s">
        <v>113</v>
      </c>
      <c r="J24" s="5">
        <v>1</v>
      </c>
      <c r="K24" s="5">
        <v>3.4</v>
      </c>
      <c r="L24" s="5">
        <v>12</v>
      </c>
      <c r="M24" s="5">
        <v>1</v>
      </c>
      <c r="N24" s="5">
        <v>1</v>
      </c>
      <c r="O24" s="5">
        <v>0</v>
      </c>
      <c r="P24" s="5">
        <v>4</v>
      </c>
      <c r="Q24" s="5">
        <v>1</v>
      </c>
    </row>
    <row r="25" spans="1:17" x14ac:dyDescent="0.3">
      <c r="A25" s="5">
        <v>24</v>
      </c>
      <c r="B25" s="5" t="s">
        <v>123</v>
      </c>
      <c r="C25" s="5">
        <v>1</v>
      </c>
      <c r="D25" s="5">
        <v>21</v>
      </c>
      <c r="E25" s="5">
        <v>2</v>
      </c>
      <c r="F25" s="5">
        <v>1</v>
      </c>
      <c r="G25" s="5">
        <v>0</v>
      </c>
      <c r="H25" s="5">
        <v>2</v>
      </c>
      <c r="I25" s="5">
        <v>38</v>
      </c>
      <c r="J25" s="5">
        <v>2</v>
      </c>
      <c r="K25" s="5">
        <v>2.6</v>
      </c>
      <c r="L25" s="5">
        <v>10</v>
      </c>
      <c r="M25" s="5">
        <v>1</v>
      </c>
      <c r="N25" s="5">
        <v>1</v>
      </c>
      <c r="O25" s="5">
        <v>0</v>
      </c>
      <c r="P25" s="5">
        <v>6</v>
      </c>
      <c r="Q25" s="5">
        <v>7</v>
      </c>
    </row>
    <row r="26" spans="1:17" x14ac:dyDescent="0.3">
      <c r="A26" s="5">
        <v>25</v>
      </c>
      <c r="B26" s="5" t="s">
        <v>124</v>
      </c>
      <c r="C26" s="5">
        <v>2</v>
      </c>
      <c r="D26" s="5">
        <v>24</v>
      </c>
      <c r="E26" s="5">
        <v>1</v>
      </c>
      <c r="F26" s="5">
        <v>3</v>
      </c>
      <c r="G26" s="5">
        <v>0</v>
      </c>
      <c r="H26" s="5">
        <v>2</v>
      </c>
      <c r="I26" s="5" t="s">
        <v>125</v>
      </c>
      <c r="J26" s="5">
        <v>2</v>
      </c>
      <c r="K26" s="5">
        <v>2.8</v>
      </c>
      <c r="L26" s="5">
        <v>6</v>
      </c>
      <c r="M26" s="5">
        <v>1</v>
      </c>
      <c r="N26" s="5">
        <v>1</v>
      </c>
      <c r="O26" s="5">
        <v>0</v>
      </c>
      <c r="P26" s="5">
        <v>8</v>
      </c>
      <c r="Q26" s="5">
        <v>3</v>
      </c>
    </row>
    <row r="27" spans="1:17" x14ac:dyDescent="0.3">
      <c r="A27" s="5">
        <v>26</v>
      </c>
      <c r="B27" s="5" t="s">
        <v>126</v>
      </c>
      <c r="C27" s="5">
        <v>1</v>
      </c>
      <c r="D27" s="5">
        <v>28</v>
      </c>
      <c r="E27" s="5">
        <v>1</v>
      </c>
      <c r="F27" s="5">
        <v>3</v>
      </c>
      <c r="G27" s="5">
        <v>1</v>
      </c>
      <c r="H27" s="5">
        <v>2</v>
      </c>
      <c r="I27" s="5" t="s">
        <v>127</v>
      </c>
      <c r="J27" s="5">
        <v>1</v>
      </c>
      <c r="K27" s="5">
        <v>2.2000000000000002</v>
      </c>
      <c r="L27" s="5">
        <v>10</v>
      </c>
      <c r="M27" s="5">
        <v>1</v>
      </c>
      <c r="N27" s="5">
        <v>1</v>
      </c>
      <c r="O27" s="5">
        <v>0</v>
      </c>
      <c r="P27" s="5">
        <v>3</v>
      </c>
      <c r="Q27" s="5">
        <v>3</v>
      </c>
    </row>
    <row r="28" spans="1:17" x14ac:dyDescent="0.3">
      <c r="A28" s="5">
        <v>27</v>
      </c>
      <c r="B28" s="5" t="s">
        <v>128</v>
      </c>
      <c r="C28" s="5">
        <v>1</v>
      </c>
      <c r="D28" s="5">
        <v>29</v>
      </c>
      <c r="E28" s="5">
        <v>2</v>
      </c>
      <c r="F28" s="5">
        <v>3</v>
      </c>
      <c r="G28" s="5">
        <v>0</v>
      </c>
      <c r="H28" s="5">
        <v>2</v>
      </c>
      <c r="I28" s="5" t="s">
        <v>129</v>
      </c>
      <c r="J28" s="5">
        <v>1</v>
      </c>
      <c r="K28" s="5">
        <v>3</v>
      </c>
      <c r="L28" s="5">
        <v>14</v>
      </c>
      <c r="M28" s="5">
        <v>1</v>
      </c>
      <c r="N28" s="5">
        <v>1</v>
      </c>
      <c r="O28" s="5">
        <v>0</v>
      </c>
      <c r="P28" s="5">
        <v>5</v>
      </c>
      <c r="Q28" s="5">
        <v>5</v>
      </c>
    </row>
    <row r="29" spans="1:17" x14ac:dyDescent="0.3">
      <c r="A29" s="5">
        <v>28</v>
      </c>
      <c r="B29" s="5" t="s">
        <v>130</v>
      </c>
      <c r="C29" s="5">
        <v>2</v>
      </c>
      <c r="D29" s="5">
        <v>20</v>
      </c>
      <c r="E29" s="5">
        <v>1</v>
      </c>
      <c r="F29" s="5">
        <v>2</v>
      </c>
      <c r="G29" s="5">
        <v>0</v>
      </c>
      <c r="H29" s="5">
        <v>2</v>
      </c>
      <c r="I29" s="5" t="s">
        <v>131</v>
      </c>
      <c r="J29" s="5">
        <v>1</v>
      </c>
      <c r="K29" s="5">
        <v>2.4</v>
      </c>
      <c r="L29" s="5">
        <v>16</v>
      </c>
      <c r="M29" s="5">
        <v>1</v>
      </c>
      <c r="N29" s="5">
        <v>1</v>
      </c>
      <c r="O29" s="5">
        <v>0</v>
      </c>
      <c r="P29" s="5">
        <v>7</v>
      </c>
      <c r="Q29" s="5">
        <v>6</v>
      </c>
    </row>
    <row r="30" spans="1:17" x14ac:dyDescent="0.3">
      <c r="A30" s="5">
        <v>29</v>
      </c>
      <c r="B30" s="5" t="s">
        <v>132</v>
      </c>
      <c r="C30" s="5">
        <v>2</v>
      </c>
      <c r="D30" s="5">
        <v>28</v>
      </c>
      <c r="E30" s="5">
        <v>1</v>
      </c>
      <c r="F30" s="5">
        <v>3</v>
      </c>
      <c r="G30" s="5">
        <v>0</v>
      </c>
      <c r="H30" s="5">
        <v>2</v>
      </c>
      <c r="I30" s="5" t="s">
        <v>133</v>
      </c>
      <c r="J30" s="5">
        <v>2</v>
      </c>
      <c r="K30" s="5">
        <v>2.1</v>
      </c>
      <c r="L30" s="5">
        <v>9</v>
      </c>
      <c r="M30" s="5">
        <v>1</v>
      </c>
      <c r="N30" s="5">
        <v>1</v>
      </c>
      <c r="O30" s="5">
        <v>1</v>
      </c>
      <c r="P30" s="5">
        <v>4</v>
      </c>
      <c r="Q30" s="5">
        <v>3</v>
      </c>
    </row>
    <row r="31" spans="1:17" x14ac:dyDescent="0.3">
      <c r="A31" s="5">
        <v>30</v>
      </c>
      <c r="B31" s="5" t="s">
        <v>134</v>
      </c>
      <c r="C31" s="5">
        <v>1</v>
      </c>
      <c r="D31" s="5">
        <v>24</v>
      </c>
      <c r="E31" s="5">
        <v>2</v>
      </c>
      <c r="F31" s="5">
        <v>3</v>
      </c>
      <c r="G31" s="5">
        <v>0</v>
      </c>
      <c r="H31" s="5">
        <v>1</v>
      </c>
      <c r="I31" s="5" t="s">
        <v>129</v>
      </c>
      <c r="J31" s="5">
        <v>1</v>
      </c>
      <c r="K31" s="5">
        <v>2.8</v>
      </c>
      <c r="L31" s="5">
        <v>18</v>
      </c>
      <c r="M31" s="5">
        <v>1</v>
      </c>
      <c r="N31" s="5">
        <v>1</v>
      </c>
      <c r="O31" s="5">
        <v>0</v>
      </c>
      <c r="P31" s="5">
        <v>8</v>
      </c>
      <c r="Q31" s="5">
        <v>8</v>
      </c>
    </row>
    <row r="32" spans="1:17" x14ac:dyDescent="0.3">
      <c r="A32" s="5">
        <v>31</v>
      </c>
      <c r="B32" s="5" t="s">
        <v>136</v>
      </c>
      <c r="C32" s="5">
        <v>2</v>
      </c>
      <c r="D32" s="5">
        <v>28</v>
      </c>
      <c r="E32" s="5">
        <v>2</v>
      </c>
      <c r="F32" s="5">
        <v>3</v>
      </c>
      <c r="G32" s="5">
        <v>0</v>
      </c>
      <c r="H32" s="5">
        <v>1</v>
      </c>
      <c r="I32" s="5" t="s">
        <v>104</v>
      </c>
      <c r="J32" s="5">
        <v>1</v>
      </c>
      <c r="K32" s="5">
        <v>3.4</v>
      </c>
      <c r="L32" s="5">
        <v>9</v>
      </c>
      <c r="M32" s="5">
        <v>1</v>
      </c>
      <c r="N32" s="5">
        <v>1</v>
      </c>
      <c r="O32" s="5">
        <v>0</v>
      </c>
      <c r="P32" s="5">
        <v>4</v>
      </c>
      <c r="Q32" s="5">
        <v>3</v>
      </c>
    </row>
    <row r="33" spans="1:17" x14ac:dyDescent="0.3">
      <c r="A33" s="5">
        <v>32</v>
      </c>
      <c r="B33" s="5" t="s">
        <v>137</v>
      </c>
      <c r="C33" s="5">
        <v>1</v>
      </c>
      <c r="D33" s="5">
        <v>25</v>
      </c>
      <c r="E33" s="5">
        <v>2</v>
      </c>
      <c r="F33" s="5">
        <v>1</v>
      </c>
      <c r="G33" s="5">
        <v>0</v>
      </c>
      <c r="H33" s="5">
        <v>2</v>
      </c>
      <c r="I33" s="5">
        <v>38</v>
      </c>
      <c r="J33" s="5">
        <v>1</v>
      </c>
      <c r="K33" s="5">
        <v>2.4</v>
      </c>
      <c r="L33" s="5">
        <v>2</v>
      </c>
      <c r="M33" s="5">
        <v>1</v>
      </c>
      <c r="N33" s="5">
        <v>2</v>
      </c>
      <c r="O33" s="5">
        <v>0</v>
      </c>
      <c r="P33" s="5">
        <v>5</v>
      </c>
      <c r="Q33" s="5">
        <v>7</v>
      </c>
    </row>
    <row r="34" spans="1:17" x14ac:dyDescent="0.3">
      <c r="A34" s="5">
        <v>33</v>
      </c>
      <c r="B34" s="5" t="s">
        <v>138</v>
      </c>
      <c r="C34" s="5">
        <v>2</v>
      </c>
      <c r="D34" s="5">
        <v>28</v>
      </c>
      <c r="E34" s="5">
        <v>2</v>
      </c>
      <c r="F34" s="5">
        <v>3</v>
      </c>
      <c r="G34" s="5">
        <v>0</v>
      </c>
      <c r="H34" s="5">
        <v>2</v>
      </c>
      <c r="I34" s="5" t="s">
        <v>139</v>
      </c>
      <c r="J34" s="5">
        <v>1</v>
      </c>
      <c r="K34" s="5">
        <v>2.8</v>
      </c>
      <c r="L34" s="5">
        <v>10</v>
      </c>
      <c r="M34" s="5">
        <v>1</v>
      </c>
      <c r="N34" s="5">
        <v>2</v>
      </c>
      <c r="O34" s="5">
        <v>0</v>
      </c>
      <c r="P34" s="5">
        <v>3</v>
      </c>
      <c r="Q34" s="5">
        <v>2</v>
      </c>
    </row>
    <row r="35" spans="1:17" x14ac:dyDescent="0.3">
      <c r="A35" s="5">
        <v>34</v>
      </c>
      <c r="B35" s="5" t="s">
        <v>140</v>
      </c>
      <c r="C35" s="5">
        <v>2</v>
      </c>
      <c r="D35" s="5">
        <v>25</v>
      </c>
      <c r="E35" s="5">
        <v>2</v>
      </c>
      <c r="F35" s="5">
        <v>2</v>
      </c>
      <c r="G35" s="5">
        <v>0</v>
      </c>
      <c r="H35" s="5">
        <v>2</v>
      </c>
      <c r="I35" s="5" t="s">
        <v>129</v>
      </c>
      <c r="J35" s="5">
        <v>2</v>
      </c>
      <c r="K35" s="5">
        <v>2.6</v>
      </c>
      <c r="L35" s="5">
        <v>15</v>
      </c>
      <c r="M35" s="5">
        <v>1</v>
      </c>
      <c r="N35" s="5">
        <v>2</v>
      </c>
      <c r="O35" s="5">
        <v>0</v>
      </c>
      <c r="P35" s="5">
        <v>5</v>
      </c>
      <c r="Q35" s="5">
        <v>4</v>
      </c>
    </row>
    <row r="36" spans="1:17" x14ac:dyDescent="0.3">
      <c r="A36" s="5">
        <v>35</v>
      </c>
      <c r="B36" s="5" t="s">
        <v>141</v>
      </c>
      <c r="C36" s="5">
        <v>1</v>
      </c>
      <c r="D36" s="5">
        <v>26</v>
      </c>
      <c r="E36" s="5">
        <v>2</v>
      </c>
      <c r="F36" s="5">
        <v>3</v>
      </c>
      <c r="G36" s="5">
        <v>0</v>
      </c>
      <c r="H36" s="5">
        <v>2</v>
      </c>
      <c r="I36" s="5" t="s">
        <v>127</v>
      </c>
      <c r="J36" s="5">
        <v>1</v>
      </c>
      <c r="K36" s="5">
        <v>2.6</v>
      </c>
      <c r="L36" s="5">
        <v>12</v>
      </c>
      <c r="M36" s="5">
        <v>1</v>
      </c>
      <c r="N36" s="5">
        <v>2</v>
      </c>
      <c r="O36" s="5">
        <v>0</v>
      </c>
      <c r="P36" s="5">
        <v>5</v>
      </c>
      <c r="Q36" s="5">
        <v>5</v>
      </c>
    </row>
    <row r="37" spans="1:17" x14ac:dyDescent="0.3">
      <c r="A37" s="5">
        <v>36</v>
      </c>
      <c r="B37" s="5" t="s">
        <v>142</v>
      </c>
      <c r="C37" s="5">
        <v>2</v>
      </c>
      <c r="D37" s="5">
        <v>29</v>
      </c>
      <c r="E37" s="5">
        <v>2</v>
      </c>
      <c r="F37" s="5">
        <v>3</v>
      </c>
      <c r="G37" s="5">
        <v>1</v>
      </c>
      <c r="H37" s="5">
        <v>2</v>
      </c>
      <c r="I37" s="5" t="s">
        <v>143</v>
      </c>
      <c r="J37" s="5">
        <v>3</v>
      </c>
      <c r="K37" s="5">
        <v>2.2999999999999998</v>
      </c>
      <c r="L37" s="5">
        <v>15</v>
      </c>
      <c r="M37" s="5">
        <v>1</v>
      </c>
      <c r="N37" s="5">
        <v>2</v>
      </c>
      <c r="O37" s="5">
        <v>1</v>
      </c>
      <c r="P37" s="5">
        <v>10</v>
      </c>
      <c r="Q37" s="5">
        <v>10</v>
      </c>
    </row>
    <row r="38" spans="1:17" x14ac:dyDescent="0.3">
      <c r="A38" s="5">
        <v>37</v>
      </c>
      <c r="B38" s="5" t="s">
        <v>144</v>
      </c>
      <c r="C38" s="5">
        <v>1</v>
      </c>
      <c r="D38" s="5">
        <v>26</v>
      </c>
      <c r="E38" s="5">
        <v>2</v>
      </c>
      <c r="F38" s="5">
        <v>2</v>
      </c>
      <c r="G38" s="5">
        <v>0</v>
      </c>
      <c r="H38" s="5">
        <v>1</v>
      </c>
      <c r="I38" s="5" t="s">
        <v>125</v>
      </c>
      <c r="J38" s="5">
        <v>1</v>
      </c>
      <c r="K38" s="5">
        <v>3</v>
      </c>
      <c r="L38" s="5">
        <v>15</v>
      </c>
      <c r="M38" s="5">
        <v>1</v>
      </c>
      <c r="N38" s="5">
        <v>1</v>
      </c>
      <c r="O38" s="5">
        <v>0</v>
      </c>
      <c r="P38" s="5">
        <v>6</v>
      </c>
      <c r="Q38" s="5">
        <v>8</v>
      </c>
    </row>
    <row r="39" spans="1:17" x14ac:dyDescent="0.3">
      <c r="A39" s="5">
        <v>38</v>
      </c>
      <c r="B39" s="5" t="s">
        <v>145</v>
      </c>
      <c r="C39" s="5">
        <v>1</v>
      </c>
      <c r="D39" s="5">
        <v>26</v>
      </c>
      <c r="E39" s="5">
        <v>2</v>
      </c>
      <c r="F39" s="5">
        <v>2</v>
      </c>
      <c r="G39" s="5">
        <v>1</v>
      </c>
      <c r="H39" s="5">
        <v>2</v>
      </c>
      <c r="I39" s="5" t="s">
        <v>98</v>
      </c>
      <c r="J39" s="5">
        <v>1</v>
      </c>
      <c r="K39" s="5">
        <v>2.4</v>
      </c>
      <c r="L39" s="5">
        <v>12</v>
      </c>
      <c r="M39" s="5">
        <v>1</v>
      </c>
      <c r="N39" s="5">
        <v>2</v>
      </c>
      <c r="O39" s="5">
        <v>1</v>
      </c>
      <c r="P39" s="5">
        <v>5</v>
      </c>
      <c r="Q39" s="5">
        <v>4</v>
      </c>
    </row>
    <row r="40" spans="1:17" x14ac:dyDescent="0.3">
      <c r="A40" s="5">
        <v>39</v>
      </c>
      <c r="B40" s="5" t="s">
        <v>146</v>
      </c>
      <c r="C40" s="5">
        <v>2</v>
      </c>
      <c r="D40" s="5">
        <v>30</v>
      </c>
      <c r="E40" s="5">
        <v>2</v>
      </c>
      <c r="F40" s="5">
        <v>2</v>
      </c>
      <c r="G40" s="5">
        <v>1</v>
      </c>
      <c r="H40" s="5">
        <v>2</v>
      </c>
      <c r="I40" s="5" t="s">
        <v>125</v>
      </c>
      <c r="J40" s="5">
        <v>3</v>
      </c>
      <c r="K40" s="5">
        <v>2.9</v>
      </c>
      <c r="L40" s="5">
        <v>10</v>
      </c>
      <c r="M40" s="5">
        <v>1</v>
      </c>
      <c r="N40" s="5">
        <v>1</v>
      </c>
      <c r="O40" s="5">
        <v>0</v>
      </c>
      <c r="P40" s="5">
        <v>10</v>
      </c>
      <c r="Q40" s="5">
        <v>9</v>
      </c>
    </row>
    <row r="41" spans="1:17" x14ac:dyDescent="0.3">
      <c r="A41" s="5">
        <v>40</v>
      </c>
      <c r="B41" s="5" t="s">
        <v>147</v>
      </c>
      <c r="C41" s="5">
        <v>1</v>
      </c>
      <c r="D41" s="5">
        <v>27</v>
      </c>
      <c r="E41" s="5">
        <v>2</v>
      </c>
      <c r="F41" s="5">
        <v>3</v>
      </c>
      <c r="G41" s="5">
        <v>0</v>
      </c>
      <c r="H41" s="5">
        <v>2</v>
      </c>
      <c r="I41" s="5" t="s">
        <v>143</v>
      </c>
      <c r="J41" s="5">
        <v>2</v>
      </c>
      <c r="K41" s="5">
        <v>2.5</v>
      </c>
      <c r="L41" s="5">
        <v>12</v>
      </c>
      <c r="M41" s="5">
        <v>1</v>
      </c>
      <c r="N41" s="5">
        <v>2</v>
      </c>
      <c r="O41" s="5">
        <v>0</v>
      </c>
      <c r="P41" s="5">
        <v>5</v>
      </c>
      <c r="Q41" s="5">
        <v>6</v>
      </c>
    </row>
    <row r="42" spans="1:17" x14ac:dyDescent="0.3">
      <c r="A42" s="5">
        <v>41</v>
      </c>
      <c r="B42" s="5" t="s">
        <v>148</v>
      </c>
      <c r="C42" s="5">
        <v>1</v>
      </c>
      <c r="D42" s="5">
        <v>24</v>
      </c>
      <c r="E42" s="5">
        <v>2</v>
      </c>
      <c r="F42" s="5">
        <v>2</v>
      </c>
      <c r="G42" s="5">
        <v>0</v>
      </c>
      <c r="H42" s="5">
        <v>2</v>
      </c>
      <c r="I42" s="5" t="s">
        <v>127</v>
      </c>
      <c r="J42" s="5">
        <v>1</v>
      </c>
      <c r="K42" s="5">
        <v>2</v>
      </c>
      <c r="L42" s="5">
        <v>12</v>
      </c>
      <c r="M42" s="5">
        <v>1</v>
      </c>
      <c r="N42" s="5">
        <v>2</v>
      </c>
      <c r="O42" s="5">
        <v>1</v>
      </c>
      <c r="P42" s="5">
        <v>7</v>
      </c>
      <c r="Q42" s="5">
        <v>7</v>
      </c>
    </row>
    <row r="43" spans="1:17" x14ac:dyDescent="0.3">
      <c r="A43" s="5">
        <v>42</v>
      </c>
      <c r="B43" s="5" t="s">
        <v>149</v>
      </c>
      <c r="C43" s="5">
        <v>1</v>
      </c>
      <c r="D43" s="5">
        <v>23</v>
      </c>
      <c r="E43" s="5">
        <v>2</v>
      </c>
      <c r="F43" s="5">
        <v>2</v>
      </c>
      <c r="G43" s="5">
        <v>0</v>
      </c>
      <c r="H43" s="5">
        <v>2</v>
      </c>
      <c r="I43" s="5" t="s">
        <v>150</v>
      </c>
      <c r="J43" s="5">
        <v>1</v>
      </c>
      <c r="K43" s="5">
        <v>3</v>
      </c>
      <c r="L43" s="5">
        <v>10</v>
      </c>
      <c r="M43" s="5">
        <v>1</v>
      </c>
      <c r="N43" s="5">
        <v>1</v>
      </c>
      <c r="O43" s="5">
        <v>0</v>
      </c>
      <c r="P43" s="5">
        <v>7</v>
      </c>
      <c r="Q43" s="5">
        <v>8</v>
      </c>
    </row>
    <row r="44" spans="1:17" x14ac:dyDescent="0.3">
      <c r="A44" s="5">
        <v>43</v>
      </c>
      <c r="B44" s="5" t="s">
        <v>151</v>
      </c>
      <c r="C44" s="5">
        <v>2</v>
      </c>
      <c r="D44" s="5">
        <v>32</v>
      </c>
      <c r="E44" s="5">
        <v>2</v>
      </c>
      <c r="F44" s="5">
        <v>3</v>
      </c>
      <c r="G44" s="5">
        <v>0</v>
      </c>
      <c r="H44" s="5">
        <v>1</v>
      </c>
      <c r="I44" s="5" t="s">
        <v>135</v>
      </c>
      <c r="J44" s="5">
        <v>1</v>
      </c>
      <c r="K44" s="5">
        <v>2.5</v>
      </c>
      <c r="L44" s="5">
        <v>20</v>
      </c>
      <c r="M44" s="5">
        <v>1</v>
      </c>
      <c r="N44" s="5">
        <v>1</v>
      </c>
      <c r="O44" s="5">
        <v>0</v>
      </c>
      <c r="P44" s="5">
        <v>2</v>
      </c>
      <c r="Q44" s="5">
        <v>1</v>
      </c>
    </row>
    <row r="45" spans="1:17" x14ac:dyDescent="0.3">
      <c r="A45" s="5">
        <v>44</v>
      </c>
      <c r="B45" s="5" t="s">
        <v>152</v>
      </c>
      <c r="C45" s="5">
        <v>2</v>
      </c>
      <c r="D45" s="5">
        <v>24</v>
      </c>
      <c r="E45" s="5">
        <v>1</v>
      </c>
      <c r="F45" s="5">
        <v>2</v>
      </c>
      <c r="G45" s="5">
        <v>1</v>
      </c>
      <c r="H45" s="5">
        <v>2</v>
      </c>
      <c r="I45" s="5" t="s">
        <v>153</v>
      </c>
      <c r="J45" s="5">
        <v>2</v>
      </c>
      <c r="K45" s="5">
        <v>2.5</v>
      </c>
      <c r="L45" s="5">
        <v>15</v>
      </c>
      <c r="M45" s="5">
        <v>1</v>
      </c>
      <c r="N45" s="5">
        <v>1</v>
      </c>
      <c r="O45" s="5">
        <v>0</v>
      </c>
      <c r="P45" s="5">
        <v>7</v>
      </c>
      <c r="Q45" s="5">
        <v>5</v>
      </c>
    </row>
    <row r="46" spans="1:17" x14ac:dyDescent="0.3">
      <c r="A46" s="5">
        <v>45</v>
      </c>
      <c r="B46" s="5" t="s">
        <v>154</v>
      </c>
      <c r="C46" s="5">
        <v>1</v>
      </c>
      <c r="D46" s="5">
        <v>25</v>
      </c>
      <c r="E46" s="5">
        <v>2</v>
      </c>
      <c r="F46" s="5">
        <v>2</v>
      </c>
      <c r="G46" s="5">
        <v>0</v>
      </c>
      <c r="H46" s="5">
        <v>2</v>
      </c>
      <c r="I46" s="5" t="s">
        <v>129</v>
      </c>
      <c r="J46" s="5">
        <v>2</v>
      </c>
      <c r="K46" s="5">
        <v>3.3</v>
      </c>
      <c r="L46" s="5">
        <v>20</v>
      </c>
      <c r="M46" s="5">
        <v>1</v>
      </c>
      <c r="N46" s="5">
        <v>1</v>
      </c>
      <c r="O46" s="5">
        <v>0</v>
      </c>
      <c r="P46" s="5">
        <v>7</v>
      </c>
      <c r="Q46" s="5">
        <v>9</v>
      </c>
    </row>
    <row r="47" spans="1:17" x14ac:dyDescent="0.3">
      <c r="A47" s="5">
        <v>46</v>
      </c>
      <c r="B47" s="5" t="s">
        <v>155</v>
      </c>
      <c r="C47" s="5">
        <v>2</v>
      </c>
      <c r="D47" s="5">
        <v>27</v>
      </c>
      <c r="E47" s="5">
        <v>2</v>
      </c>
      <c r="F47" s="5">
        <v>3</v>
      </c>
      <c r="G47" s="5">
        <v>0</v>
      </c>
      <c r="H47" s="5">
        <v>1</v>
      </c>
      <c r="I47" s="5" t="s">
        <v>139</v>
      </c>
      <c r="J47" s="5">
        <v>2</v>
      </c>
      <c r="K47" s="5">
        <v>3</v>
      </c>
      <c r="L47" s="5">
        <v>10</v>
      </c>
      <c r="M47" s="5">
        <v>1</v>
      </c>
      <c r="N47" s="5">
        <v>2</v>
      </c>
      <c r="O47" s="5">
        <v>1</v>
      </c>
      <c r="P47" s="5">
        <v>8</v>
      </c>
      <c r="Q47" s="5">
        <v>3</v>
      </c>
    </row>
    <row r="48" spans="1:17" x14ac:dyDescent="0.3">
      <c r="A48" s="5">
        <v>47</v>
      </c>
      <c r="B48" s="5" t="s">
        <v>156</v>
      </c>
      <c r="C48" s="5">
        <v>2</v>
      </c>
      <c r="D48" s="5">
        <v>24</v>
      </c>
      <c r="E48" s="5">
        <v>1</v>
      </c>
      <c r="F48" s="5">
        <v>2</v>
      </c>
      <c r="G48" s="5">
        <v>0</v>
      </c>
      <c r="H48" s="5">
        <v>1</v>
      </c>
      <c r="I48" s="5" t="s">
        <v>125</v>
      </c>
      <c r="J48" s="5">
        <v>1</v>
      </c>
      <c r="K48" s="5">
        <v>2.8</v>
      </c>
      <c r="L48" s="5">
        <v>8</v>
      </c>
      <c r="M48" s="5">
        <v>1</v>
      </c>
      <c r="N48" s="5">
        <v>2</v>
      </c>
      <c r="O48" s="5">
        <v>1</v>
      </c>
      <c r="P48" s="5">
        <v>8</v>
      </c>
      <c r="Q48" s="5">
        <v>8</v>
      </c>
    </row>
    <row r="49" spans="1:17" x14ac:dyDescent="0.3">
      <c r="A49" s="5">
        <v>48</v>
      </c>
      <c r="B49" s="5" t="s">
        <v>157</v>
      </c>
      <c r="C49" s="5">
        <v>2</v>
      </c>
      <c r="D49" s="5">
        <v>26</v>
      </c>
      <c r="E49" s="5">
        <v>2</v>
      </c>
      <c r="F49" s="5">
        <v>3</v>
      </c>
      <c r="G49" s="5">
        <v>0</v>
      </c>
      <c r="H49" s="5">
        <v>1</v>
      </c>
      <c r="I49" s="5" t="s">
        <v>135</v>
      </c>
      <c r="J49" s="5">
        <v>2</v>
      </c>
      <c r="K49" s="5">
        <v>2.1</v>
      </c>
      <c r="L49" s="5">
        <v>20</v>
      </c>
      <c r="M49" s="5">
        <v>1</v>
      </c>
      <c r="N49" s="5">
        <v>2</v>
      </c>
      <c r="O49" s="5">
        <v>0</v>
      </c>
      <c r="P49" s="5">
        <v>8</v>
      </c>
      <c r="Q49" s="5">
        <v>7</v>
      </c>
    </row>
    <row r="50" spans="1:17" x14ac:dyDescent="0.3">
      <c r="A50" s="5">
        <v>49</v>
      </c>
      <c r="B50" s="5" t="s">
        <v>158</v>
      </c>
      <c r="C50" s="5">
        <v>1</v>
      </c>
      <c r="D50" s="5">
        <v>21</v>
      </c>
      <c r="E50" s="5">
        <v>2</v>
      </c>
      <c r="F50" s="5">
        <v>2</v>
      </c>
      <c r="G50" s="5">
        <v>0</v>
      </c>
      <c r="H50" s="5">
        <v>2</v>
      </c>
      <c r="I50" s="5" t="s">
        <v>135</v>
      </c>
      <c r="J50" s="5">
        <v>1</v>
      </c>
      <c r="K50" s="5">
        <v>2.1</v>
      </c>
      <c r="L50" s="5">
        <v>8</v>
      </c>
      <c r="M50" s="5">
        <v>1</v>
      </c>
      <c r="N50" s="5">
        <v>2</v>
      </c>
      <c r="O50" s="5">
        <v>0</v>
      </c>
      <c r="P50" s="5">
        <v>5</v>
      </c>
      <c r="Q50" s="5">
        <v>7</v>
      </c>
    </row>
    <row r="51" spans="1:17" x14ac:dyDescent="0.3">
      <c r="A51" s="5">
        <v>50</v>
      </c>
      <c r="B51" s="5" t="s">
        <v>159</v>
      </c>
      <c r="C51" s="5">
        <v>1</v>
      </c>
      <c r="D51" s="5">
        <v>21</v>
      </c>
      <c r="E51" s="5">
        <v>1</v>
      </c>
      <c r="F51" s="5">
        <v>3</v>
      </c>
      <c r="G51" s="5">
        <v>0</v>
      </c>
      <c r="H51" s="5">
        <v>2</v>
      </c>
      <c r="I51" s="5">
        <v>38</v>
      </c>
      <c r="J51" s="5">
        <v>1</v>
      </c>
      <c r="K51" s="5">
        <v>2.4</v>
      </c>
      <c r="L51" s="5">
        <v>12</v>
      </c>
      <c r="M51" s="5">
        <v>1</v>
      </c>
      <c r="N51" s="5">
        <v>2</v>
      </c>
      <c r="O51" s="5">
        <v>0</v>
      </c>
      <c r="P51" s="5">
        <v>7</v>
      </c>
      <c r="Q51" s="5">
        <v>8</v>
      </c>
    </row>
    <row r="52" spans="1:17" x14ac:dyDescent="0.3">
      <c r="A52" s="5">
        <v>51</v>
      </c>
      <c r="B52" s="5" t="s">
        <v>160</v>
      </c>
      <c r="C52" s="5">
        <v>1</v>
      </c>
      <c r="D52" s="5">
        <v>18</v>
      </c>
      <c r="E52" s="5">
        <v>2</v>
      </c>
      <c r="F52" s="5">
        <v>2</v>
      </c>
      <c r="G52" s="5">
        <v>0</v>
      </c>
      <c r="H52" s="5">
        <v>2</v>
      </c>
      <c r="I52" s="5" t="s">
        <v>139</v>
      </c>
      <c r="J52" s="5">
        <v>2</v>
      </c>
      <c r="K52" s="5">
        <v>2.7</v>
      </c>
      <c r="L52" s="5">
        <v>15</v>
      </c>
      <c r="M52" s="5">
        <v>1</v>
      </c>
      <c r="N52" s="5">
        <v>1</v>
      </c>
      <c r="O52" s="5">
        <v>1</v>
      </c>
      <c r="P52" s="5">
        <v>6</v>
      </c>
      <c r="Q52" s="5">
        <v>7</v>
      </c>
    </row>
    <row r="53" spans="1:17" x14ac:dyDescent="0.3">
      <c r="A53" s="5">
        <v>52</v>
      </c>
      <c r="B53" s="5" t="s">
        <v>161</v>
      </c>
      <c r="C53" s="5">
        <v>2</v>
      </c>
      <c r="D53" s="5">
        <v>26</v>
      </c>
      <c r="E53" s="5">
        <v>2</v>
      </c>
      <c r="F53" s="5">
        <v>3</v>
      </c>
      <c r="G53" s="5">
        <v>0</v>
      </c>
      <c r="H53" s="5">
        <v>2</v>
      </c>
      <c r="I53" s="5" t="s">
        <v>113</v>
      </c>
      <c r="J53" s="5">
        <v>3</v>
      </c>
      <c r="K53" s="5">
        <v>3.6</v>
      </c>
      <c r="L53" s="5">
        <v>17</v>
      </c>
      <c r="M53" s="5">
        <v>1</v>
      </c>
      <c r="N53" s="5">
        <v>2</v>
      </c>
      <c r="O53" s="5">
        <v>1</v>
      </c>
      <c r="P53" s="5">
        <v>7</v>
      </c>
      <c r="Q53" s="5">
        <v>6</v>
      </c>
    </row>
    <row r="54" spans="1:17" x14ac:dyDescent="0.3">
      <c r="A54" s="5">
        <v>53</v>
      </c>
      <c r="B54" s="5" t="s">
        <v>162</v>
      </c>
      <c r="C54" s="5">
        <v>1</v>
      </c>
      <c r="D54" s="5">
        <v>19</v>
      </c>
      <c r="E54" s="5">
        <v>2</v>
      </c>
      <c r="F54" s="5">
        <v>2</v>
      </c>
      <c r="G54" s="5">
        <v>0</v>
      </c>
      <c r="H54" s="5">
        <v>2</v>
      </c>
      <c r="I54" s="5" t="s">
        <v>85</v>
      </c>
      <c r="J54" s="5">
        <v>2</v>
      </c>
      <c r="K54" s="5">
        <v>3</v>
      </c>
      <c r="L54" s="5">
        <v>17</v>
      </c>
      <c r="M54" s="5">
        <v>1</v>
      </c>
      <c r="N54" s="5">
        <v>2</v>
      </c>
      <c r="O54" s="5">
        <v>0</v>
      </c>
      <c r="P54" s="5">
        <v>5</v>
      </c>
      <c r="Q54" s="5">
        <v>6</v>
      </c>
    </row>
    <row r="55" spans="1:17" x14ac:dyDescent="0.3">
      <c r="A55" s="5">
        <v>54</v>
      </c>
      <c r="B55" s="5" t="s">
        <v>163</v>
      </c>
      <c r="C55" s="5">
        <v>2</v>
      </c>
      <c r="D55" s="5">
        <v>21</v>
      </c>
      <c r="E55" s="5">
        <v>2</v>
      </c>
      <c r="F55" s="5">
        <v>3</v>
      </c>
      <c r="G55" s="5">
        <v>0</v>
      </c>
      <c r="H55" s="5">
        <v>2</v>
      </c>
      <c r="I55" s="5" t="s">
        <v>129</v>
      </c>
      <c r="J55" s="5">
        <v>1</v>
      </c>
      <c r="K55" s="5">
        <v>2.4</v>
      </c>
      <c r="L55" s="5">
        <v>15</v>
      </c>
      <c r="M55" s="5">
        <v>1</v>
      </c>
      <c r="N55" s="5">
        <v>1</v>
      </c>
      <c r="O55" s="5">
        <v>0</v>
      </c>
      <c r="P55" s="5">
        <v>3</v>
      </c>
      <c r="Q55" s="5">
        <v>3</v>
      </c>
    </row>
    <row r="56" spans="1:17" x14ac:dyDescent="0.3">
      <c r="A56" s="5">
        <v>55</v>
      </c>
      <c r="B56" s="5" t="s">
        <v>164</v>
      </c>
      <c r="C56" s="5">
        <v>1</v>
      </c>
      <c r="D56" s="5">
        <v>29</v>
      </c>
      <c r="E56" s="5">
        <v>2</v>
      </c>
      <c r="F56" s="5">
        <v>3</v>
      </c>
      <c r="G56" s="5">
        <v>1</v>
      </c>
      <c r="H56" s="5">
        <v>2</v>
      </c>
      <c r="I56" s="5" t="s">
        <v>165</v>
      </c>
      <c r="J56" s="5">
        <v>3</v>
      </c>
      <c r="K56" s="5">
        <v>3.1</v>
      </c>
      <c r="L56" s="5">
        <v>14</v>
      </c>
      <c r="M56" s="5">
        <v>1</v>
      </c>
      <c r="N56" s="5">
        <v>1</v>
      </c>
      <c r="O56" s="5">
        <v>0</v>
      </c>
      <c r="P56" s="5">
        <v>9</v>
      </c>
      <c r="Q56" s="5">
        <v>10</v>
      </c>
    </row>
    <row r="57" spans="1:17" x14ac:dyDescent="0.3">
      <c r="A57" s="5">
        <v>56</v>
      </c>
      <c r="B57" s="5" t="s">
        <v>166</v>
      </c>
      <c r="C57" s="5">
        <v>2</v>
      </c>
      <c r="D57" s="5">
        <v>21</v>
      </c>
      <c r="E57" s="5">
        <v>2</v>
      </c>
      <c r="F57" s="5">
        <v>2</v>
      </c>
      <c r="G57" s="5">
        <v>0</v>
      </c>
      <c r="H57" s="5">
        <v>2</v>
      </c>
      <c r="I57" s="5" t="s">
        <v>150</v>
      </c>
      <c r="J57" s="5">
        <v>2</v>
      </c>
      <c r="K57" s="5">
        <v>2.9</v>
      </c>
      <c r="L57" s="5">
        <v>20</v>
      </c>
      <c r="M57" s="5">
        <v>1</v>
      </c>
      <c r="N57" s="5">
        <v>1</v>
      </c>
      <c r="O57" s="5">
        <v>0</v>
      </c>
      <c r="P57" s="5">
        <v>6</v>
      </c>
      <c r="Q57" s="5">
        <v>5</v>
      </c>
    </row>
    <row r="58" spans="1:17" x14ac:dyDescent="0.3">
      <c r="A58" s="5">
        <v>57</v>
      </c>
      <c r="B58" s="5" t="s">
        <v>167</v>
      </c>
      <c r="C58" s="5">
        <v>1</v>
      </c>
      <c r="D58" s="5">
        <v>20</v>
      </c>
      <c r="E58" s="5">
        <v>2</v>
      </c>
      <c r="F58" s="5">
        <v>1</v>
      </c>
      <c r="G58" s="5">
        <v>0</v>
      </c>
      <c r="H58" s="5">
        <v>2</v>
      </c>
      <c r="I58" s="5" t="s">
        <v>125</v>
      </c>
      <c r="J58" s="5">
        <v>2</v>
      </c>
      <c r="K58" s="5">
        <v>2.8</v>
      </c>
      <c r="L58" s="5">
        <v>6</v>
      </c>
      <c r="M58" s="5">
        <v>1</v>
      </c>
      <c r="N58" s="5">
        <v>1</v>
      </c>
      <c r="O58" s="5">
        <v>0</v>
      </c>
      <c r="P58" s="5">
        <v>5</v>
      </c>
      <c r="Q58" s="5">
        <v>6</v>
      </c>
    </row>
    <row r="59" spans="1:17" x14ac:dyDescent="0.3">
      <c r="A59" s="5">
        <v>58</v>
      </c>
      <c r="B59" s="5" t="s">
        <v>168</v>
      </c>
      <c r="C59" s="5">
        <v>2</v>
      </c>
      <c r="D59" s="5">
        <v>23</v>
      </c>
      <c r="E59" s="5">
        <v>2</v>
      </c>
      <c r="F59" s="5">
        <v>3</v>
      </c>
      <c r="G59" s="5">
        <v>0</v>
      </c>
      <c r="H59" s="5">
        <v>2</v>
      </c>
      <c r="I59" s="5">
        <v>38</v>
      </c>
      <c r="J59" s="5">
        <v>3</v>
      </c>
      <c r="K59" s="5">
        <v>2.5</v>
      </c>
      <c r="L59" s="5">
        <v>12</v>
      </c>
      <c r="M59" s="5">
        <v>1</v>
      </c>
      <c r="N59" s="5">
        <v>1</v>
      </c>
      <c r="O59" s="5">
        <v>1</v>
      </c>
      <c r="P59" s="5">
        <v>9</v>
      </c>
      <c r="Q59" s="5">
        <v>9</v>
      </c>
    </row>
    <row r="60" spans="1:17" x14ac:dyDescent="0.3">
      <c r="A60" s="5">
        <v>59</v>
      </c>
      <c r="B60" s="5" t="s">
        <v>169</v>
      </c>
      <c r="C60" s="5">
        <v>1</v>
      </c>
      <c r="D60" s="5">
        <v>28</v>
      </c>
      <c r="E60" s="5">
        <v>1</v>
      </c>
      <c r="F60" s="5">
        <v>3</v>
      </c>
      <c r="G60" s="5">
        <v>1</v>
      </c>
      <c r="H60" s="5">
        <v>1</v>
      </c>
      <c r="I60" s="5" t="s">
        <v>113</v>
      </c>
      <c r="J60" s="5">
        <v>2</v>
      </c>
      <c r="K60" s="5">
        <v>3.1</v>
      </c>
      <c r="L60" s="5">
        <v>12</v>
      </c>
      <c r="M60" s="5">
        <v>1</v>
      </c>
      <c r="N60" s="5">
        <v>2</v>
      </c>
      <c r="O60" s="5">
        <v>1</v>
      </c>
      <c r="P60" s="5">
        <v>5</v>
      </c>
      <c r="Q60" s="5">
        <v>7</v>
      </c>
    </row>
    <row r="61" spans="1:17" x14ac:dyDescent="0.3">
      <c r="A61" s="5">
        <v>60</v>
      </c>
      <c r="B61" s="5" t="s">
        <v>170</v>
      </c>
      <c r="C61" s="5">
        <v>2</v>
      </c>
      <c r="D61" s="5">
        <v>23</v>
      </c>
      <c r="E61" s="5">
        <v>1</v>
      </c>
      <c r="F61" s="5">
        <v>3</v>
      </c>
      <c r="G61" s="5">
        <v>1</v>
      </c>
      <c r="H61" s="5">
        <v>2</v>
      </c>
      <c r="I61" s="5" t="s">
        <v>113</v>
      </c>
      <c r="J61" s="5">
        <v>3</v>
      </c>
      <c r="K61" s="5">
        <v>3.2</v>
      </c>
      <c r="L61" s="5">
        <v>10</v>
      </c>
      <c r="M61" s="5">
        <v>1</v>
      </c>
      <c r="N61" s="5">
        <v>2</v>
      </c>
      <c r="O61" s="5">
        <v>1</v>
      </c>
      <c r="P61" s="5">
        <v>8</v>
      </c>
      <c r="Q61" s="5">
        <v>3</v>
      </c>
    </row>
    <row r="62" spans="1:17" x14ac:dyDescent="0.3">
      <c r="A62" s="5">
        <v>61</v>
      </c>
      <c r="B62" s="5" t="s">
        <v>171</v>
      </c>
      <c r="C62" s="5">
        <v>2</v>
      </c>
      <c r="D62" s="5">
        <v>27</v>
      </c>
      <c r="E62" s="5">
        <v>2</v>
      </c>
      <c r="F62" s="5">
        <v>3</v>
      </c>
      <c r="G62" s="5">
        <v>0</v>
      </c>
      <c r="H62" s="5">
        <v>2</v>
      </c>
      <c r="I62" s="5">
        <v>38</v>
      </c>
      <c r="J62" s="5">
        <v>3</v>
      </c>
      <c r="K62" s="5">
        <v>3.3</v>
      </c>
      <c r="L62" s="5">
        <v>11</v>
      </c>
      <c r="M62" s="5">
        <v>1</v>
      </c>
      <c r="N62" s="5">
        <v>2</v>
      </c>
      <c r="O62" s="5">
        <v>0</v>
      </c>
      <c r="P62" s="5">
        <v>8</v>
      </c>
      <c r="Q62" s="5">
        <v>7</v>
      </c>
    </row>
    <row r="63" spans="1:17" x14ac:dyDescent="0.3">
      <c r="A63" s="5">
        <v>62</v>
      </c>
      <c r="B63" s="5" t="s">
        <v>172</v>
      </c>
      <c r="C63" s="5">
        <v>1</v>
      </c>
      <c r="D63" s="5">
        <v>27</v>
      </c>
      <c r="E63" s="5">
        <v>1</v>
      </c>
      <c r="F63" s="5">
        <v>3</v>
      </c>
      <c r="G63" s="5">
        <v>0</v>
      </c>
      <c r="H63" s="5">
        <v>1</v>
      </c>
      <c r="I63" s="5" t="s">
        <v>125</v>
      </c>
      <c r="J63" s="5">
        <v>2</v>
      </c>
      <c r="K63" s="5">
        <v>2.2999999999999998</v>
      </c>
      <c r="L63" s="5">
        <v>12</v>
      </c>
      <c r="M63" s="5">
        <v>1</v>
      </c>
      <c r="N63" s="5">
        <v>2</v>
      </c>
      <c r="O63" s="5">
        <v>0</v>
      </c>
      <c r="P63" s="5">
        <v>5</v>
      </c>
      <c r="Q63" s="5">
        <v>6</v>
      </c>
    </row>
    <row r="64" spans="1:17" x14ac:dyDescent="0.3">
      <c r="A64" s="5">
        <v>63</v>
      </c>
      <c r="B64" s="5" t="s">
        <v>173</v>
      </c>
      <c r="C64" s="5">
        <v>1</v>
      </c>
      <c r="D64" s="5">
        <v>30</v>
      </c>
      <c r="E64" s="5">
        <v>1</v>
      </c>
      <c r="F64" s="5">
        <v>1</v>
      </c>
      <c r="G64" s="5">
        <v>0</v>
      </c>
      <c r="H64" s="5">
        <v>1</v>
      </c>
      <c r="I64" s="5" t="s">
        <v>133</v>
      </c>
      <c r="J64" s="5">
        <v>2</v>
      </c>
      <c r="K64" s="5">
        <v>2.8</v>
      </c>
      <c r="L64" s="5">
        <v>15</v>
      </c>
      <c r="M64" s="5">
        <v>1</v>
      </c>
      <c r="N64" s="5">
        <v>2</v>
      </c>
      <c r="O64" s="5">
        <v>0</v>
      </c>
      <c r="P64" s="5">
        <v>6</v>
      </c>
      <c r="Q64" s="5">
        <v>8</v>
      </c>
    </row>
    <row r="65" spans="1:17" x14ac:dyDescent="0.3">
      <c r="A65" s="5">
        <v>64</v>
      </c>
      <c r="B65" s="5" t="s">
        <v>174</v>
      </c>
      <c r="C65" s="5">
        <v>1</v>
      </c>
      <c r="D65" s="5">
        <v>19</v>
      </c>
      <c r="E65" s="5">
        <v>2</v>
      </c>
      <c r="F65" s="5">
        <v>3</v>
      </c>
      <c r="G65" s="5">
        <v>0</v>
      </c>
      <c r="H65" s="5">
        <v>1</v>
      </c>
      <c r="I65" s="5" t="s">
        <v>139</v>
      </c>
      <c r="J65" s="5">
        <v>1</v>
      </c>
      <c r="K65" s="5">
        <v>2.8</v>
      </c>
      <c r="L65" s="5">
        <v>13</v>
      </c>
      <c r="M65" s="5">
        <v>1</v>
      </c>
      <c r="N65" s="5">
        <v>2</v>
      </c>
      <c r="O65" s="5">
        <v>0</v>
      </c>
      <c r="P65" s="5">
        <v>3</v>
      </c>
      <c r="Q65" s="5">
        <v>4</v>
      </c>
    </row>
    <row r="66" spans="1:17" x14ac:dyDescent="0.3">
      <c r="A66" s="5">
        <v>65</v>
      </c>
      <c r="B66" s="5" t="s">
        <v>175</v>
      </c>
      <c r="C66" s="5">
        <v>1</v>
      </c>
      <c r="D66" s="5">
        <v>28</v>
      </c>
      <c r="E66" s="5">
        <v>1</v>
      </c>
      <c r="F66" s="5">
        <v>3</v>
      </c>
      <c r="G66" s="5">
        <v>1</v>
      </c>
      <c r="H66" s="5">
        <v>2</v>
      </c>
      <c r="I66" s="5" t="s">
        <v>139</v>
      </c>
      <c r="J66" s="5">
        <v>2</v>
      </c>
      <c r="K66" s="5">
        <v>4.2</v>
      </c>
      <c r="L66" s="5">
        <v>7</v>
      </c>
      <c r="M66" s="5">
        <v>1</v>
      </c>
      <c r="N66" s="5">
        <v>2</v>
      </c>
      <c r="O66" s="5">
        <v>1</v>
      </c>
      <c r="P66" s="5">
        <v>5</v>
      </c>
      <c r="Q66" s="5">
        <v>5</v>
      </c>
    </row>
    <row r="67" spans="1:17" x14ac:dyDescent="0.3">
      <c r="A67" s="5">
        <v>66</v>
      </c>
      <c r="B67" s="5" t="s">
        <v>176</v>
      </c>
      <c r="C67" s="5">
        <v>2</v>
      </c>
      <c r="D67" s="5">
        <v>30</v>
      </c>
      <c r="E67" s="5">
        <v>1</v>
      </c>
      <c r="F67" s="5">
        <v>3</v>
      </c>
      <c r="G67" s="5">
        <v>1</v>
      </c>
      <c r="H67" s="5">
        <v>2</v>
      </c>
      <c r="I67" s="5" t="s">
        <v>119</v>
      </c>
      <c r="J67" s="5">
        <v>2</v>
      </c>
      <c r="K67" s="5">
        <v>3.1</v>
      </c>
      <c r="L67" s="5">
        <v>20</v>
      </c>
      <c r="M67" s="5">
        <v>1</v>
      </c>
      <c r="N67" s="5">
        <v>2</v>
      </c>
      <c r="O67" s="5">
        <v>1</v>
      </c>
      <c r="P67" s="5">
        <v>6</v>
      </c>
      <c r="Q67" s="5">
        <v>4</v>
      </c>
    </row>
    <row r="68" spans="1:17" x14ac:dyDescent="0.3">
      <c r="A68" s="5">
        <v>67</v>
      </c>
      <c r="B68" s="5" t="s">
        <v>177</v>
      </c>
      <c r="C68" s="5">
        <v>2</v>
      </c>
      <c r="D68" s="5">
        <v>23</v>
      </c>
      <c r="E68" s="5">
        <v>2</v>
      </c>
      <c r="F68" s="5">
        <v>2</v>
      </c>
      <c r="G68" s="5">
        <v>0</v>
      </c>
      <c r="H68" s="5">
        <v>1</v>
      </c>
      <c r="I68" s="5" t="s">
        <v>139</v>
      </c>
      <c r="J68" s="5">
        <v>2</v>
      </c>
      <c r="K68" s="5">
        <v>3.2</v>
      </c>
      <c r="L68" s="5">
        <v>9</v>
      </c>
      <c r="M68" s="5">
        <v>1</v>
      </c>
      <c r="N68" s="5">
        <v>2</v>
      </c>
      <c r="O68" s="5">
        <v>0</v>
      </c>
      <c r="P68" s="5">
        <v>6</v>
      </c>
      <c r="Q68" s="5">
        <v>5</v>
      </c>
    </row>
    <row r="69" spans="1:17" x14ac:dyDescent="0.3">
      <c r="A69" s="5">
        <v>68</v>
      </c>
      <c r="B69" s="5" t="s">
        <v>178</v>
      </c>
      <c r="C69" s="5">
        <v>2</v>
      </c>
      <c r="D69" s="5">
        <v>25</v>
      </c>
      <c r="E69" s="5">
        <v>2</v>
      </c>
      <c r="F69" s="5">
        <v>1</v>
      </c>
      <c r="G69" s="5">
        <v>0</v>
      </c>
      <c r="H69" s="5">
        <v>1</v>
      </c>
      <c r="I69" s="5" t="s">
        <v>165</v>
      </c>
      <c r="J69" s="5">
        <v>3</v>
      </c>
      <c r="K69" s="5">
        <v>3</v>
      </c>
      <c r="L69" s="5">
        <v>12</v>
      </c>
      <c r="M69" s="5">
        <v>1</v>
      </c>
      <c r="N69" s="5">
        <v>2</v>
      </c>
      <c r="O69" s="5">
        <v>1</v>
      </c>
      <c r="P69" s="5">
        <v>6</v>
      </c>
      <c r="Q69" s="5">
        <v>4</v>
      </c>
    </row>
    <row r="70" spans="1:17" x14ac:dyDescent="0.3">
      <c r="A70" s="5">
        <v>69</v>
      </c>
      <c r="B70" s="5" t="s">
        <v>179</v>
      </c>
      <c r="C70" s="5">
        <v>2</v>
      </c>
      <c r="D70" s="5">
        <v>27</v>
      </c>
      <c r="E70" s="5">
        <v>1</v>
      </c>
      <c r="F70" s="5">
        <v>2</v>
      </c>
      <c r="G70" s="5">
        <v>0</v>
      </c>
      <c r="H70" s="5">
        <v>2</v>
      </c>
      <c r="I70" s="5">
        <v>40</v>
      </c>
      <c r="J70" s="5">
        <v>3</v>
      </c>
      <c r="K70" s="5">
        <v>2.1</v>
      </c>
      <c r="L70" s="5">
        <v>10</v>
      </c>
      <c r="M70" s="5">
        <v>1</v>
      </c>
      <c r="N70" s="5">
        <v>1</v>
      </c>
      <c r="O70" s="5">
        <v>0</v>
      </c>
      <c r="P70" s="5">
        <v>10</v>
      </c>
      <c r="Q70" s="5">
        <v>10</v>
      </c>
    </row>
    <row r="71" spans="1:17" x14ac:dyDescent="0.3">
      <c r="A71" s="5">
        <v>70</v>
      </c>
      <c r="B71" s="5" t="s">
        <v>180</v>
      </c>
      <c r="C71" s="5">
        <v>1</v>
      </c>
      <c r="D71" s="5">
        <v>25</v>
      </c>
      <c r="E71" s="5">
        <v>1</v>
      </c>
      <c r="F71" s="5">
        <v>3</v>
      </c>
      <c r="G71" s="5">
        <v>1</v>
      </c>
      <c r="H71" s="5">
        <v>2</v>
      </c>
      <c r="I71" s="5" t="s">
        <v>92</v>
      </c>
      <c r="J71" s="5">
        <v>2</v>
      </c>
      <c r="K71" s="5">
        <v>3</v>
      </c>
      <c r="L71" s="5">
        <v>4</v>
      </c>
      <c r="M71" s="5">
        <v>1</v>
      </c>
      <c r="N71" s="5">
        <v>2</v>
      </c>
      <c r="O71" s="5">
        <v>0</v>
      </c>
      <c r="P71" s="5">
        <v>3</v>
      </c>
      <c r="Q71" s="5">
        <v>4</v>
      </c>
    </row>
    <row r="72" spans="1:17" x14ac:dyDescent="0.3">
      <c r="A72" s="5">
        <v>71</v>
      </c>
      <c r="B72" s="5" t="s">
        <v>181</v>
      </c>
      <c r="C72" s="5">
        <v>2</v>
      </c>
      <c r="D72" s="5">
        <v>22</v>
      </c>
      <c r="E72" s="5">
        <v>1</v>
      </c>
      <c r="F72" s="5">
        <v>3</v>
      </c>
      <c r="G72" s="5">
        <v>0</v>
      </c>
      <c r="H72" s="5">
        <v>2</v>
      </c>
      <c r="I72" s="5">
        <v>39</v>
      </c>
      <c r="J72" s="5">
        <v>1</v>
      </c>
      <c r="K72" s="5">
        <v>2.7</v>
      </c>
      <c r="L72" s="5">
        <v>17</v>
      </c>
      <c r="M72" s="5">
        <v>1</v>
      </c>
      <c r="N72" s="5">
        <v>2</v>
      </c>
      <c r="O72" s="5">
        <v>1</v>
      </c>
      <c r="P72" s="5">
        <v>6</v>
      </c>
      <c r="Q72" s="5">
        <v>6</v>
      </c>
    </row>
    <row r="73" spans="1:17" x14ac:dyDescent="0.3">
      <c r="A73" s="5">
        <v>72</v>
      </c>
      <c r="B73" s="5" t="s">
        <v>182</v>
      </c>
      <c r="C73" s="5">
        <v>1</v>
      </c>
      <c r="D73" s="5">
        <v>23</v>
      </c>
      <c r="E73" s="5">
        <v>2</v>
      </c>
      <c r="F73" s="5">
        <v>2</v>
      </c>
      <c r="G73" s="5">
        <v>0</v>
      </c>
      <c r="H73" s="5">
        <v>2</v>
      </c>
      <c r="I73" s="5">
        <v>37</v>
      </c>
      <c r="J73" s="5">
        <v>2</v>
      </c>
      <c r="K73" s="5">
        <v>2.4</v>
      </c>
      <c r="L73" s="5">
        <v>10</v>
      </c>
      <c r="M73" s="5">
        <v>1</v>
      </c>
      <c r="N73" s="5">
        <v>2</v>
      </c>
      <c r="O73" s="5">
        <v>0</v>
      </c>
      <c r="P73" s="5">
        <v>3</v>
      </c>
      <c r="Q73" s="5">
        <v>5</v>
      </c>
    </row>
    <row r="74" spans="1:17" x14ac:dyDescent="0.3">
      <c r="A74" s="5">
        <v>73</v>
      </c>
      <c r="B74" s="5" t="s">
        <v>183</v>
      </c>
      <c r="C74" s="5">
        <v>2</v>
      </c>
      <c r="D74" s="5">
        <v>23</v>
      </c>
      <c r="E74" s="5">
        <v>2</v>
      </c>
      <c r="F74" s="5">
        <v>2</v>
      </c>
      <c r="G74" s="5">
        <v>0</v>
      </c>
      <c r="H74" s="5">
        <v>2</v>
      </c>
      <c r="I74" s="5" t="s">
        <v>150</v>
      </c>
      <c r="J74" s="5">
        <v>2</v>
      </c>
      <c r="K74" s="5">
        <v>3</v>
      </c>
      <c r="L74" s="5">
        <v>12</v>
      </c>
      <c r="M74" s="5">
        <v>1</v>
      </c>
      <c r="N74" s="5">
        <v>2</v>
      </c>
      <c r="O74" s="5">
        <v>1</v>
      </c>
      <c r="P74" s="5">
        <v>6</v>
      </c>
      <c r="Q74" s="5">
        <v>5</v>
      </c>
    </row>
    <row r="75" spans="1:17" x14ac:dyDescent="0.3">
      <c r="A75" s="5">
        <v>74</v>
      </c>
      <c r="B75" s="5" t="s">
        <v>184</v>
      </c>
      <c r="C75" s="5">
        <v>1</v>
      </c>
      <c r="D75" s="5">
        <v>22</v>
      </c>
      <c r="E75" s="5">
        <v>1</v>
      </c>
      <c r="F75" s="5">
        <v>3</v>
      </c>
      <c r="G75" s="5">
        <v>0</v>
      </c>
      <c r="H75" s="5">
        <v>2</v>
      </c>
      <c r="I75" s="5" t="s">
        <v>139</v>
      </c>
      <c r="J75" s="5">
        <v>2</v>
      </c>
      <c r="K75" s="5">
        <v>2.8</v>
      </c>
      <c r="L75" s="5">
        <v>15</v>
      </c>
      <c r="M75" s="5">
        <v>1</v>
      </c>
      <c r="N75" s="5">
        <v>1</v>
      </c>
      <c r="O75" s="5">
        <v>1</v>
      </c>
      <c r="P75" s="5">
        <v>8</v>
      </c>
      <c r="Q75" s="5">
        <v>9</v>
      </c>
    </row>
    <row r="76" spans="1:17" x14ac:dyDescent="0.3">
      <c r="A76" s="5">
        <v>75</v>
      </c>
      <c r="B76" s="5" t="s">
        <v>185</v>
      </c>
      <c r="C76" s="5">
        <v>2</v>
      </c>
      <c r="D76" s="5">
        <v>27</v>
      </c>
      <c r="E76" s="5">
        <v>1</v>
      </c>
      <c r="F76" s="5">
        <v>3</v>
      </c>
      <c r="G76" s="5">
        <v>0</v>
      </c>
      <c r="H76" s="5">
        <v>1</v>
      </c>
      <c r="I76" s="5" t="s">
        <v>100</v>
      </c>
      <c r="J76" s="5">
        <v>2</v>
      </c>
      <c r="K76" s="5">
        <v>2.8</v>
      </c>
      <c r="L76" s="5">
        <v>8</v>
      </c>
      <c r="M76" s="5">
        <v>1</v>
      </c>
      <c r="N76" s="5">
        <v>2</v>
      </c>
      <c r="O76" s="5">
        <v>0</v>
      </c>
      <c r="P76" s="5">
        <v>1</v>
      </c>
      <c r="Q76" s="5">
        <v>1</v>
      </c>
    </row>
    <row r="77" spans="1:17" x14ac:dyDescent="0.3">
      <c r="A77" s="5">
        <v>76</v>
      </c>
      <c r="B77" s="5" t="s">
        <v>186</v>
      </c>
      <c r="C77" s="5">
        <v>2</v>
      </c>
      <c r="D77" s="5">
        <v>20</v>
      </c>
      <c r="E77" s="5">
        <v>2</v>
      </c>
      <c r="F77" s="5">
        <v>3</v>
      </c>
      <c r="G77" s="5">
        <v>0</v>
      </c>
      <c r="H77" s="5">
        <v>2</v>
      </c>
      <c r="I77" s="5" t="s">
        <v>119</v>
      </c>
      <c r="J77" s="5">
        <v>1</v>
      </c>
      <c r="K77" s="5">
        <v>3.8</v>
      </c>
      <c r="L77" s="5">
        <v>18</v>
      </c>
      <c r="M77" s="5">
        <v>1</v>
      </c>
      <c r="N77" s="5">
        <v>2</v>
      </c>
      <c r="O77" s="5">
        <v>0</v>
      </c>
      <c r="P77" s="5">
        <v>5</v>
      </c>
      <c r="Q77" s="5">
        <v>4</v>
      </c>
    </row>
    <row r="78" spans="1:17" x14ac:dyDescent="0.3">
      <c r="A78" s="5">
        <v>77</v>
      </c>
      <c r="B78" s="5" t="s">
        <v>187</v>
      </c>
      <c r="C78" s="5">
        <v>1</v>
      </c>
      <c r="D78" s="5">
        <v>30</v>
      </c>
      <c r="E78" s="5">
        <v>2</v>
      </c>
      <c r="F78" s="5">
        <v>1</v>
      </c>
      <c r="G78" s="5">
        <v>1</v>
      </c>
      <c r="H78" s="5">
        <v>2</v>
      </c>
      <c r="I78" s="5" t="s">
        <v>85</v>
      </c>
      <c r="J78" s="5">
        <v>2</v>
      </c>
      <c r="K78" s="5">
        <v>3</v>
      </c>
      <c r="L78" s="5">
        <v>10</v>
      </c>
      <c r="M78" s="5">
        <v>1</v>
      </c>
      <c r="N78" s="5">
        <v>2</v>
      </c>
      <c r="O78" s="5">
        <v>1</v>
      </c>
      <c r="P78" s="5">
        <v>6</v>
      </c>
      <c r="Q78" s="5">
        <v>8</v>
      </c>
    </row>
    <row r="79" spans="1:17" x14ac:dyDescent="0.3">
      <c r="A79" s="5">
        <v>78</v>
      </c>
      <c r="B79" s="5" t="s">
        <v>188</v>
      </c>
      <c r="C79" s="5">
        <v>1</v>
      </c>
      <c r="D79" s="5">
        <v>25</v>
      </c>
      <c r="E79" s="5">
        <v>2</v>
      </c>
      <c r="F79" s="5">
        <v>3</v>
      </c>
      <c r="G79" s="5">
        <v>1</v>
      </c>
      <c r="H79" s="5">
        <v>2</v>
      </c>
      <c r="I79" s="5">
        <v>41</v>
      </c>
      <c r="J79" s="5">
        <v>1</v>
      </c>
      <c r="K79" s="5">
        <v>3.1</v>
      </c>
      <c r="L79" s="5">
        <v>12</v>
      </c>
      <c r="M79" s="5">
        <v>1</v>
      </c>
      <c r="N79" s="5">
        <v>2</v>
      </c>
      <c r="O79" s="5">
        <v>0</v>
      </c>
      <c r="P79" s="5">
        <v>8</v>
      </c>
      <c r="Q79" s="5">
        <v>9</v>
      </c>
    </row>
    <row r="80" spans="1:17" x14ac:dyDescent="0.3">
      <c r="A80" s="5">
        <v>79</v>
      </c>
      <c r="B80" s="5" t="s">
        <v>189</v>
      </c>
      <c r="C80" s="5">
        <v>1</v>
      </c>
      <c r="D80" s="5">
        <v>27</v>
      </c>
      <c r="E80" s="5">
        <v>2</v>
      </c>
      <c r="F80" s="5">
        <v>3</v>
      </c>
      <c r="G80" s="5">
        <v>0</v>
      </c>
      <c r="H80" s="5">
        <v>2</v>
      </c>
      <c r="I80" s="5" t="s">
        <v>133</v>
      </c>
      <c r="J80" s="5">
        <v>1</v>
      </c>
      <c r="K80" s="5">
        <v>2.4</v>
      </c>
      <c r="L80" s="5">
        <v>10</v>
      </c>
      <c r="M80" s="5">
        <v>1</v>
      </c>
      <c r="N80" s="5">
        <v>2</v>
      </c>
      <c r="O80" s="5">
        <v>1</v>
      </c>
      <c r="P80" s="5">
        <v>5</v>
      </c>
      <c r="Q80" s="5">
        <v>5</v>
      </c>
    </row>
    <row r="81" spans="1:17" x14ac:dyDescent="0.3">
      <c r="A81" s="5">
        <v>80</v>
      </c>
      <c r="B81" s="5" t="s">
        <v>190</v>
      </c>
      <c r="C81" s="5">
        <v>2</v>
      </c>
      <c r="D81" s="5">
        <v>21</v>
      </c>
      <c r="E81" s="5">
        <v>1</v>
      </c>
      <c r="F81" s="5">
        <v>3</v>
      </c>
      <c r="G81" s="5">
        <v>1</v>
      </c>
      <c r="H81" s="5">
        <v>2</v>
      </c>
      <c r="I81" s="5" t="s">
        <v>98</v>
      </c>
      <c r="J81" s="5">
        <v>2</v>
      </c>
      <c r="K81" s="5">
        <v>3.5</v>
      </c>
      <c r="L81" s="5">
        <v>15</v>
      </c>
      <c r="M81" s="5">
        <v>1</v>
      </c>
      <c r="N81" s="5">
        <v>2</v>
      </c>
      <c r="O81" s="5">
        <v>1</v>
      </c>
      <c r="P81" s="5">
        <v>10</v>
      </c>
      <c r="Q81" s="5">
        <v>9</v>
      </c>
    </row>
    <row r="82" spans="1:17" x14ac:dyDescent="0.3">
      <c r="A82" s="5">
        <v>81</v>
      </c>
      <c r="B82" s="5" t="s">
        <v>191</v>
      </c>
      <c r="C82" s="5">
        <v>1</v>
      </c>
      <c r="D82" s="5">
        <v>20</v>
      </c>
      <c r="E82" s="5">
        <v>2</v>
      </c>
      <c r="F82" s="5">
        <v>3</v>
      </c>
      <c r="G82" s="5">
        <v>0</v>
      </c>
      <c r="H82" s="5">
        <v>2</v>
      </c>
      <c r="I82" s="5" t="s">
        <v>92</v>
      </c>
      <c r="J82" s="5">
        <v>1</v>
      </c>
      <c r="K82" s="5">
        <v>3</v>
      </c>
      <c r="L82" s="5">
        <v>11</v>
      </c>
      <c r="M82" s="5">
        <v>1</v>
      </c>
      <c r="N82" s="5">
        <v>2</v>
      </c>
      <c r="O82" s="5">
        <v>1</v>
      </c>
      <c r="P82" s="5">
        <v>4</v>
      </c>
      <c r="Q82" s="5">
        <v>5</v>
      </c>
    </row>
    <row r="83" spans="1:17" x14ac:dyDescent="0.3">
      <c r="A83" s="5">
        <v>82</v>
      </c>
      <c r="B83" s="5" t="s">
        <v>192</v>
      </c>
      <c r="C83" s="5">
        <v>1</v>
      </c>
      <c r="D83" s="5">
        <v>20</v>
      </c>
      <c r="E83" s="5">
        <v>2</v>
      </c>
      <c r="F83" s="5">
        <v>2</v>
      </c>
      <c r="G83" s="5">
        <v>0</v>
      </c>
      <c r="H83" s="5">
        <v>1</v>
      </c>
      <c r="I83" s="5" t="s">
        <v>119</v>
      </c>
      <c r="J83" s="5">
        <v>2</v>
      </c>
      <c r="K83" s="5">
        <v>3</v>
      </c>
      <c r="L83" s="5">
        <v>10</v>
      </c>
      <c r="M83" s="5">
        <v>1</v>
      </c>
      <c r="N83" s="5">
        <v>1</v>
      </c>
      <c r="O83" s="5">
        <v>1</v>
      </c>
      <c r="P83" s="5">
        <v>5</v>
      </c>
      <c r="Q83" s="5">
        <v>6</v>
      </c>
    </row>
    <row r="84" spans="1:17" x14ac:dyDescent="0.3">
      <c r="A84" s="5">
        <v>83</v>
      </c>
      <c r="B84" s="5" t="s">
        <v>193</v>
      </c>
      <c r="C84" s="5">
        <v>2</v>
      </c>
      <c r="D84" s="5">
        <v>22</v>
      </c>
      <c r="E84" s="5">
        <v>2</v>
      </c>
      <c r="F84" s="5">
        <v>3</v>
      </c>
      <c r="G84" s="5">
        <v>0</v>
      </c>
      <c r="H84" s="5">
        <v>1</v>
      </c>
      <c r="I84" s="5" t="s">
        <v>133</v>
      </c>
      <c r="J84" s="5">
        <v>1</v>
      </c>
      <c r="K84" s="5">
        <v>2</v>
      </c>
      <c r="L84" s="5">
        <v>10</v>
      </c>
      <c r="M84" s="5">
        <v>1</v>
      </c>
      <c r="N84" s="5">
        <v>2</v>
      </c>
      <c r="O84" s="5">
        <v>1</v>
      </c>
      <c r="P84" s="5">
        <v>5</v>
      </c>
      <c r="Q84" s="5">
        <v>3</v>
      </c>
    </row>
    <row r="85" spans="1:17" x14ac:dyDescent="0.3">
      <c r="A85" s="5">
        <v>84</v>
      </c>
      <c r="B85" s="5" t="s">
        <v>194</v>
      </c>
      <c r="C85" s="5">
        <v>2</v>
      </c>
      <c r="D85" s="5">
        <v>23</v>
      </c>
      <c r="E85" s="5">
        <v>2</v>
      </c>
      <c r="F85" s="5">
        <v>1</v>
      </c>
      <c r="G85" s="5">
        <v>0</v>
      </c>
      <c r="H85" s="5">
        <v>2</v>
      </c>
      <c r="I85" s="5" t="s">
        <v>150</v>
      </c>
      <c r="J85" s="5">
        <v>1</v>
      </c>
      <c r="K85" s="5">
        <v>3.2</v>
      </c>
      <c r="L85" s="5">
        <v>15</v>
      </c>
      <c r="M85" s="5">
        <v>1</v>
      </c>
      <c r="N85" s="5">
        <v>2</v>
      </c>
      <c r="O85" s="5">
        <v>0</v>
      </c>
      <c r="P85" s="5">
        <v>5</v>
      </c>
      <c r="Q85" s="5">
        <v>4</v>
      </c>
    </row>
    <row r="86" spans="1:17" x14ac:dyDescent="0.3">
      <c r="A86" s="5">
        <v>85</v>
      </c>
      <c r="B86" s="5" t="s">
        <v>195</v>
      </c>
      <c r="C86" s="5">
        <v>1</v>
      </c>
      <c r="D86" s="5">
        <v>22</v>
      </c>
      <c r="E86" s="5">
        <v>2</v>
      </c>
      <c r="F86" s="5">
        <v>2</v>
      </c>
      <c r="G86" s="5">
        <v>0</v>
      </c>
      <c r="H86" s="5">
        <v>2</v>
      </c>
      <c r="I86" s="5" t="s">
        <v>153</v>
      </c>
      <c r="J86" s="5">
        <v>2</v>
      </c>
      <c r="K86" s="5">
        <v>2.9</v>
      </c>
      <c r="L86" s="5">
        <v>17</v>
      </c>
      <c r="M86" s="5">
        <v>1</v>
      </c>
      <c r="N86" s="5">
        <v>2</v>
      </c>
      <c r="O86" s="5">
        <v>0</v>
      </c>
      <c r="P86" s="5">
        <v>7</v>
      </c>
      <c r="Q86" s="5">
        <v>8</v>
      </c>
    </row>
    <row r="87" spans="1:17" x14ac:dyDescent="0.3">
      <c r="A87" s="5">
        <v>86</v>
      </c>
      <c r="B87" s="5" t="s">
        <v>196</v>
      </c>
      <c r="C87" s="5">
        <v>1</v>
      </c>
      <c r="D87" s="5">
        <v>26</v>
      </c>
      <c r="E87" s="5">
        <v>2</v>
      </c>
      <c r="F87" s="5">
        <v>1</v>
      </c>
      <c r="G87" s="5">
        <v>0</v>
      </c>
      <c r="H87" s="5">
        <v>2</v>
      </c>
      <c r="I87" s="5" t="s">
        <v>111</v>
      </c>
      <c r="J87" s="5">
        <v>2</v>
      </c>
      <c r="K87" s="5">
        <v>2.4</v>
      </c>
      <c r="L87" s="5">
        <v>20</v>
      </c>
      <c r="M87" s="5">
        <v>1</v>
      </c>
      <c r="N87" s="5">
        <v>2</v>
      </c>
      <c r="O87" s="5">
        <v>0</v>
      </c>
      <c r="P87" s="5">
        <v>8</v>
      </c>
      <c r="Q87" s="5">
        <v>8</v>
      </c>
    </row>
    <row r="88" spans="1:17" x14ac:dyDescent="0.3">
      <c r="A88" s="5">
        <v>87</v>
      </c>
      <c r="B88" s="5" t="s">
        <v>197</v>
      </c>
      <c r="C88" s="5">
        <v>2</v>
      </c>
      <c r="D88" s="5">
        <v>29</v>
      </c>
      <c r="E88" s="5">
        <v>2</v>
      </c>
      <c r="F88" s="5">
        <v>3</v>
      </c>
      <c r="G88" s="5">
        <v>1</v>
      </c>
      <c r="H88" s="5">
        <v>2</v>
      </c>
      <c r="I88" s="5">
        <v>40</v>
      </c>
      <c r="J88" s="5">
        <v>2</v>
      </c>
      <c r="K88" s="5">
        <v>2.6</v>
      </c>
      <c r="L88" s="5">
        <v>15</v>
      </c>
      <c r="M88" s="5">
        <v>1</v>
      </c>
      <c r="N88" s="5">
        <v>2</v>
      </c>
      <c r="O88" s="5">
        <v>1</v>
      </c>
      <c r="P88" s="5">
        <v>4</v>
      </c>
      <c r="Q88" s="5">
        <v>2</v>
      </c>
    </row>
    <row r="89" spans="1:17" x14ac:dyDescent="0.3">
      <c r="A89" s="5">
        <v>88</v>
      </c>
      <c r="B89" s="5" t="s">
        <v>198</v>
      </c>
      <c r="C89" s="5">
        <v>2</v>
      </c>
      <c r="D89" s="5">
        <v>25</v>
      </c>
      <c r="E89" s="5">
        <v>2</v>
      </c>
      <c r="F89" s="5">
        <v>2</v>
      </c>
      <c r="G89" s="5">
        <v>0</v>
      </c>
      <c r="H89" s="5">
        <v>1</v>
      </c>
      <c r="I89" s="5" t="s">
        <v>95</v>
      </c>
      <c r="J89" s="5">
        <v>1</v>
      </c>
      <c r="K89" s="5">
        <v>2.8</v>
      </c>
      <c r="L89" s="5">
        <v>25</v>
      </c>
      <c r="M89" s="5">
        <v>1</v>
      </c>
      <c r="N89" s="5">
        <v>2</v>
      </c>
      <c r="O89" s="5">
        <v>0</v>
      </c>
      <c r="P89" s="5">
        <v>1</v>
      </c>
      <c r="Q89" s="5">
        <v>0</v>
      </c>
    </row>
    <row r="90" spans="1:17" x14ac:dyDescent="0.3">
      <c r="A90" s="5">
        <v>89</v>
      </c>
      <c r="B90" s="5" t="s">
        <v>199</v>
      </c>
      <c r="C90" s="5">
        <v>2</v>
      </c>
      <c r="D90" s="5">
        <v>32</v>
      </c>
      <c r="E90" s="5">
        <v>1</v>
      </c>
      <c r="F90" s="5">
        <v>2</v>
      </c>
      <c r="G90" s="5">
        <v>1</v>
      </c>
      <c r="H90" s="5">
        <v>1</v>
      </c>
      <c r="I90" s="5" t="s">
        <v>111</v>
      </c>
      <c r="J90" s="5">
        <v>1</v>
      </c>
      <c r="K90" s="5">
        <v>2.5</v>
      </c>
      <c r="L90" s="5">
        <v>15</v>
      </c>
      <c r="M90" s="5">
        <v>1</v>
      </c>
      <c r="N90" s="5">
        <v>1</v>
      </c>
      <c r="O90" s="5">
        <v>1</v>
      </c>
      <c r="P90" s="5">
        <v>5</v>
      </c>
      <c r="Q90" s="5">
        <v>3</v>
      </c>
    </row>
    <row r="91" spans="1:17" x14ac:dyDescent="0.3">
      <c r="A91" s="5">
        <v>90</v>
      </c>
      <c r="B91" s="5" t="s">
        <v>200</v>
      </c>
      <c r="C91" s="5">
        <v>1</v>
      </c>
      <c r="D91" s="5">
        <v>26</v>
      </c>
      <c r="E91" s="5">
        <v>1</v>
      </c>
      <c r="F91" s="5">
        <v>3</v>
      </c>
      <c r="G91" s="5">
        <v>1</v>
      </c>
      <c r="H91" s="5">
        <v>2</v>
      </c>
      <c r="I91" s="5" t="s">
        <v>165</v>
      </c>
      <c r="J91" s="5">
        <v>2</v>
      </c>
      <c r="K91" s="5">
        <v>3.3</v>
      </c>
      <c r="L91" s="5">
        <v>17</v>
      </c>
      <c r="M91" s="5">
        <v>1</v>
      </c>
      <c r="N91" s="5">
        <v>2</v>
      </c>
      <c r="O91" s="5">
        <v>0</v>
      </c>
      <c r="P91" s="5">
        <v>4</v>
      </c>
      <c r="Q91" s="5">
        <v>5</v>
      </c>
    </row>
    <row r="92" spans="1:17" x14ac:dyDescent="0.3">
      <c r="A92" s="5">
        <v>91</v>
      </c>
      <c r="B92" s="5" t="s">
        <v>201</v>
      </c>
      <c r="C92" s="5">
        <v>1</v>
      </c>
      <c r="D92" s="5">
        <v>22</v>
      </c>
      <c r="E92" s="5">
        <v>2</v>
      </c>
      <c r="F92" s="5">
        <v>3</v>
      </c>
      <c r="G92" s="5">
        <v>0</v>
      </c>
      <c r="H92" s="5">
        <v>2</v>
      </c>
      <c r="I92" s="5">
        <v>40</v>
      </c>
      <c r="J92" s="5">
        <v>3</v>
      </c>
      <c r="K92" s="5">
        <v>3.2</v>
      </c>
      <c r="L92" s="5">
        <v>16</v>
      </c>
      <c r="M92" s="5">
        <v>1</v>
      </c>
      <c r="N92" s="5">
        <v>2</v>
      </c>
      <c r="O92" s="5">
        <v>0</v>
      </c>
      <c r="P92" s="5">
        <v>9</v>
      </c>
      <c r="Q92" s="5">
        <v>9</v>
      </c>
    </row>
    <row r="93" spans="1:17" x14ac:dyDescent="0.3">
      <c r="A93" s="5">
        <v>92</v>
      </c>
      <c r="B93" s="5" t="s">
        <v>202</v>
      </c>
      <c r="C93" s="5">
        <v>2</v>
      </c>
      <c r="D93" s="5">
        <v>26</v>
      </c>
      <c r="E93" s="5">
        <v>2</v>
      </c>
      <c r="F93" s="5">
        <v>3</v>
      </c>
      <c r="G93" s="5">
        <v>0</v>
      </c>
      <c r="H93" s="5">
        <v>1</v>
      </c>
      <c r="I93" s="5" t="s">
        <v>203</v>
      </c>
      <c r="J93" s="5">
        <v>2</v>
      </c>
      <c r="K93" s="5">
        <v>2.2999999999999998</v>
      </c>
      <c r="L93" s="5">
        <v>15</v>
      </c>
      <c r="M93" s="5">
        <v>1</v>
      </c>
      <c r="N93" s="5">
        <v>2</v>
      </c>
      <c r="O93" s="5">
        <v>0</v>
      </c>
      <c r="P93" s="5">
        <v>6</v>
      </c>
      <c r="Q93" s="5">
        <v>5</v>
      </c>
    </row>
    <row r="94" spans="1:17" x14ac:dyDescent="0.3">
      <c r="A94" s="5">
        <v>93</v>
      </c>
      <c r="B94" s="5" t="s">
        <v>204</v>
      </c>
      <c r="C94" s="5">
        <v>1</v>
      </c>
      <c r="D94" s="5">
        <v>28</v>
      </c>
      <c r="E94" s="5">
        <v>1</v>
      </c>
      <c r="F94" s="5">
        <v>3</v>
      </c>
      <c r="G94" s="5">
        <v>0</v>
      </c>
      <c r="H94" s="5">
        <v>2</v>
      </c>
      <c r="I94" s="5" t="s">
        <v>100</v>
      </c>
      <c r="J94" s="5">
        <v>1</v>
      </c>
      <c r="K94" s="5">
        <v>3.2</v>
      </c>
      <c r="L94" s="5">
        <v>20</v>
      </c>
      <c r="M94" s="5">
        <v>1</v>
      </c>
      <c r="N94" s="5">
        <v>2</v>
      </c>
      <c r="O94" s="5">
        <v>1</v>
      </c>
      <c r="P94" s="5">
        <v>3</v>
      </c>
      <c r="Q94" s="5">
        <v>5</v>
      </c>
    </row>
    <row r="95" spans="1:17" x14ac:dyDescent="0.3">
      <c r="A95" s="5">
        <v>94</v>
      </c>
      <c r="B95" s="5" t="s">
        <v>205</v>
      </c>
      <c r="C95" s="5">
        <v>2</v>
      </c>
      <c r="D95" s="5">
        <v>26</v>
      </c>
      <c r="E95" s="5">
        <v>2</v>
      </c>
      <c r="F95" s="5">
        <v>3</v>
      </c>
      <c r="G95" s="5">
        <v>0</v>
      </c>
      <c r="H95" s="5">
        <v>2</v>
      </c>
      <c r="I95" s="5" t="s">
        <v>100</v>
      </c>
      <c r="J95" s="5">
        <v>1</v>
      </c>
      <c r="K95" s="5">
        <v>3</v>
      </c>
      <c r="L95" s="5">
        <v>20</v>
      </c>
      <c r="M95" s="5">
        <v>4</v>
      </c>
      <c r="N95" s="5">
        <v>2</v>
      </c>
      <c r="O95" s="5">
        <v>0</v>
      </c>
      <c r="P95" s="5">
        <v>6</v>
      </c>
      <c r="Q95" s="5">
        <v>4</v>
      </c>
    </row>
    <row r="96" spans="1:17" x14ac:dyDescent="0.3">
      <c r="A96" s="5">
        <v>95</v>
      </c>
      <c r="B96" s="5" t="s">
        <v>207</v>
      </c>
      <c r="C96" s="5">
        <v>1</v>
      </c>
      <c r="D96" s="5">
        <v>27</v>
      </c>
      <c r="E96" s="5">
        <v>2</v>
      </c>
      <c r="F96" s="5">
        <v>3</v>
      </c>
      <c r="G96" s="5">
        <v>0</v>
      </c>
      <c r="H96" s="5">
        <v>2</v>
      </c>
      <c r="I96" s="5" t="s">
        <v>153</v>
      </c>
      <c r="J96" s="5">
        <v>2</v>
      </c>
      <c r="K96" s="5">
        <v>3.2</v>
      </c>
      <c r="L96" s="5">
        <v>12</v>
      </c>
      <c r="M96" s="5">
        <v>1</v>
      </c>
      <c r="N96" s="5">
        <v>2</v>
      </c>
      <c r="O96" s="5">
        <v>0</v>
      </c>
      <c r="P96" s="5">
        <v>8</v>
      </c>
      <c r="Q96" s="5">
        <v>10</v>
      </c>
    </row>
    <row r="97" spans="1:17" x14ac:dyDescent="0.3">
      <c r="A97" s="5">
        <v>96</v>
      </c>
      <c r="B97" s="5" t="s">
        <v>208</v>
      </c>
      <c r="C97" s="5">
        <v>2</v>
      </c>
      <c r="D97" s="5">
        <v>30</v>
      </c>
      <c r="E97" s="5">
        <v>1</v>
      </c>
      <c r="F97" s="5">
        <v>3</v>
      </c>
      <c r="G97" s="5">
        <v>1</v>
      </c>
      <c r="H97" s="5">
        <v>2</v>
      </c>
      <c r="I97" s="5" t="s">
        <v>135</v>
      </c>
      <c r="J97" s="5">
        <v>2</v>
      </c>
      <c r="K97" s="5">
        <v>2.5</v>
      </c>
      <c r="L97" s="5">
        <v>25</v>
      </c>
      <c r="M97" s="5">
        <v>1</v>
      </c>
      <c r="N97" s="5">
        <v>2</v>
      </c>
      <c r="O97" s="5">
        <v>1</v>
      </c>
      <c r="P97" s="5">
        <v>8</v>
      </c>
      <c r="Q97" s="5">
        <v>7</v>
      </c>
    </row>
    <row r="98" spans="1:17" x14ac:dyDescent="0.3">
      <c r="A98" s="5">
        <v>97</v>
      </c>
      <c r="B98" s="5" t="s">
        <v>209</v>
      </c>
      <c r="C98" s="5">
        <v>1</v>
      </c>
      <c r="D98" s="5">
        <v>26</v>
      </c>
      <c r="E98" s="5">
        <v>1</v>
      </c>
      <c r="F98" s="5">
        <v>2</v>
      </c>
      <c r="G98" s="5">
        <v>0</v>
      </c>
      <c r="H98" s="5">
        <v>2</v>
      </c>
      <c r="I98" s="5" t="s">
        <v>133</v>
      </c>
      <c r="J98" s="5">
        <v>2</v>
      </c>
      <c r="K98" s="5">
        <v>2.8</v>
      </c>
      <c r="L98" s="5">
        <v>12</v>
      </c>
      <c r="M98" s="5">
        <v>1</v>
      </c>
      <c r="N98" s="5">
        <v>1</v>
      </c>
      <c r="O98" s="5">
        <v>0</v>
      </c>
      <c r="P98" s="5">
        <v>5</v>
      </c>
      <c r="Q98" s="5">
        <v>6</v>
      </c>
    </row>
    <row r="99" spans="1:17" x14ac:dyDescent="0.3">
      <c r="A99" s="5">
        <v>98</v>
      </c>
      <c r="B99" s="5" t="s">
        <v>210</v>
      </c>
      <c r="C99" s="5">
        <v>2</v>
      </c>
      <c r="D99" s="5">
        <v>25</v>
      </c>
      <c r="E99" s="5">
        <v>2</v>
      </c>
      <c r="F99" s="5">
        <v>3</v>
      </c>
      <c r="G99" s="5">
        <v>0</v>
      </c>
      <c r="H99" s="5">
        <v>2</v>
      </c>
      <c r="I99" s="5" t="s">
        <v>113</v>
      </c>
      <c r="J99" s="5">
        <v>1</v>
      </c>
      <c r="K99" s="5">
        <v>3.1</v>
      </c>
      <c r="L99" s="5">
        <v>20</v>
      </c>
      <c r="M99" s="5">
        <v>1</v>
      </c>
      <c r="N99" s="5">
        <v>2</v>
      </c>
      <c r="O99" s="5">
        <v>1</v>
      </c>
      <c r="P99" s="5">
        <v>6</v>
      </c>
      <c r="Q99" s="5">
        <v>4</v>
      </c>
    </row>
    <row r="100" spans="1:17" x14ac:dyDescent="0.3">
      <c r="A100" s="5">
        <v>99</v>
      </c>
      <c r="B100" s="5" t="s">
        <v>211</v>
      </c>
      <c r="C100" s="5">
        <v>2</v>
      </c>
      <c r="D100" s="5">
        <v>29</v>
      </c>
      <c r="E100" s="5">
        <v>2</v>
      </c>
      <c r="F100" s="5">
        <v>2</v>
      </c>
      <c r="G100" s="5">
        <v>0</v>
      </c>
      <c r="H100" s="5">
        <v>2</v>
      </c>
      <c r="I100" s="5" t="s">
        <v>143</v>
      </c>
      <c r="J100" s="5">
        <v>2</v>
      </c>
      <c r="K100" s="5">
        <v>2.8</v>
      </c>
      <c r="L100" s="5">
        <v>12</v>
      </c>
      <c r="M100" s="5">
        <v>1</v>
      </c>
      <c r="N100" s="5">
        <v>2</v>
      </c>
      <c r="O100" s="5">
        <v>1</v>
      </c>
      <c r="P100" s="5">
        <v>8</v>
      </c>
      <c r="Q100" s="5">
        <v>6</v>
      </c>
    </row>
    <row r="101" spans="1:17" x14ac:dyDescent="0.3">
      <c r="A101" s="5">
        <v>100</v>
      </c>
      <c r="B101" s="5" t="s">
        <v>212</v>
      </c>
      <c r="C101" s="5">
        <v>1</v>
      </c>
      <c r="D101" s="5">
        <v>22</v>
      </c>
      <c r="E101" s="5">
        <v>2</v>
      </c>
      <c r="F101" s="5">
        <v>2</v>
      </c>
      <c r="G101" s="5">
        <v>0</v>
      </c>
      <c r="H101" s="5">
        <v>2</v>
      </c>
      <c r="I101" s="5" t="s">
        <v>98</v>
      </c>
      <c r="J101" s="5">
        <v>1</v>
      </c>
      <c r="K101" s="5">
        <v>2.2999999999999998</v>
      </c>
      <c r="L101" s="5">
        <v>10</v>
      </c>
      <c r="M101" s="5">
        <v>1</v>
      </c>
      <c r="N101" s="5">
        <v>2</v>
      </c>
      <c r="O101" s="5">
        <v>0</v>
      </c>
      <c r="P101" s="5">
        <v>7</v>
      </c>
      <c r="Q101" s="5">
        <v>8</v>
      </c>
    </row>
    <row r="102" spans="1:17" x14ac:dyDescent="0.3">
      <c r="A102" s="5">
        <v>101</v>
      </c>
      <c r="B102" s="5" t="s">
        <v>213</v>
      </c>
      <c r="C102" s="5">
        <v>1</v>
      </c>
      <c r="D102" s="5">
        <v>25</v>
      </c>
      <c r="E102" s="5">
        <v>1</v>
      </c>
      <c r="F102" s="5">
        <v>2</v>
      </c>
      <c r="G102" s="5">
        <v>0</v>
      </c>
      <c r="H102" s="5">
        <v>2</v>
      </c>
      <c r="I102" s="5" t="s">
        <v>127</v>
      </c>
      <c r="J102" s="5">
        <v>1</v>
      </c>
      <c r="K102" s="5">
        <v>2.5</v>
      </c>
      <c r="L102" s="5">
        <v>10</v>
      </c>
      <c r="M102" s="5">
        <v>1</v>
      </c>
      <c r="N102" s="5">
        <v>2</v>
      </c>
      <c r="O102" s="5">
        <v>1</v>
      </c>
      <c r="P102" s="5">
        <v>10</v>
      </c>
      <c r="Q102" s="5">
        <v>10</v>
      </c>
    </row>
    <row r="103" spans="1:17" x14ac:dyDescent="0.3">
      <c r="A103" s="5">
        <v>102</v>
      </c>
      <c r="B103" s="5" t="s">
        <v>214</v>
      </c>
      <c r="C103" s="5">
        <v>2</v>
      </c>
      <c r="D103" s="5">
        <v>22</v>
      </c>
      <c r="E103" s="5">
        <v>2</v>
      </c>
      <c r="F103" s="5">
        <v>3</v>
      </c>
      <c r="G103" s="5">
        <v>0</v>
      </c>
      <c r="H103" s="5">
        <v>2</v>
      </c>
      <c r="I103" s="5">
        <v>40</v>
      </c>
      <c r="J103" s="5">
        <v>2</v>
      </c>
      <c r="K103" s="5">
        <v>3.1</v>
      </c>
      <c r="L103" s="5">
        <v>8</v>
      </c>
      <c r="M103" s="5">
        <v>1</v>
      </c>
      <c r="N103" s="5">
        <v>2</v>
      </c>
      <c r="O103" s="5">
        <v>1</v>
      </c>
      <c r="P103" s="5">
        <v>8</v>
      </c>
      <c r="Q103" s="5">
        <v>7</v>
      </c>
    </row>
    <row r="104" spans="1:17" x14ac:dyDescent="0.3">
      <c r="A104" s="5">
        <v>103</v>
      </c>
      <c r="B104" s="5" t="s">
        <v>215</v>
      </c>
      <c r="C104" s="5">
        <v>2</v>
      </c>
      <c r="D104" s="5">
        <v>28</v>
      </c>
      <c r="E104" s="5">
        <v>1</v>
      </c>
      <c r="F104" s="5">
        <v>2</v>
      </c>
      <c r="G104" s="5">
        <v>0</v>
      </c>
      <c r="H104" s="5">
        <v>2</v>
      </c>
      <c r="I104" s="5" t="s">
        <v>92</v>
      </c>
      <c r="J104" s="5">
        <v>2</v>
      </c>
      <c r="K104" s="5">
        <v>3</v>
      </c>
      <c r="L104" s="5">
        <v>18</v>
      </c>
      <c r="M104" s="5">
        <v>1</v>
      </c>
      <c r="N104" s="5">
        <v>2</v>
      </c>
      <c r="O104" s="5">
        <v>0</v>
      </c>
      <c r="P104" s="5">
        <v>7</v>
      </c>
      <c r="Q104" s="5">
        <v>5</v>
      </c>
    </row>
    <row r="105" spans="1:17" x14ac:dyDescent="0.3">
      <c r="A105" s="5">
        <v>104</v>
      </c>
      <c r="B105" s="5" t="s">
        <v>216</v>
      </c>
      <c r="C105" s="5">
        <v>1</v>
      </c>
      <c r="D105" s="5">
        <v>25</v>
      </c>
      <c r="E105" s="5">
        <v>1</v>
      </c>
      <c r="F105" s="5">
        <v>3</v>
      </c>
      <c r="G105" s="5">
        <v>0</v>
      </c>
      <c r="H105" s="5">
        <v>1</v>
      </c>
      <c r="I105" s="5" t="s">
        <v>119</v>
      </c>
      <c r="J105" s="5">
        <v>1</v>
      </c>
      <c r="K105" s="5">
        <v>2.8</v>
      </c>
      <c r="L105" s="5">
        <v>20</v>
      </c>
      <c r="M105" s="5">
        <v>1</v>
      </c>
      <c r="N105" s="5">
        <v>2</v>
      </c>
      <c r="O105" s="5">
        <v>1</v>
      </c>
      <c r="P105" s="5">
        <v>4</v>
      </c>
      <c r="Q105" s="5">
        <v>6</v>
      </c>
    </row>
    <row r="106" spans="1:17" x14ac:dyDescent="0.3">
      <c r="A106" s="5">
        <v>105</v>
      </c>
      <c r="B106" s="5" t="s">
        <v>217</v>
      </c>
      <c r="C106" s="5">
        <v>1</v>
      </c>
      <c r="D106" s="5">
        <v>24</v>
      </c>
      <c r="E106" s="5">
        <v>2</v>
      </c>
      <c r="F106" s="5">
        <v>2</v>
      </c>
      <c r="G106" s="5">
        <v>0</v>
      </c>
      <c r="H106" s="5">
        <v>2</v>
      </c>
      <c r="I106" s="5">
        <v>37</v>
      </c>
      <c r="J106" s="5">
        <v>2</v>
      </c>
      <c r="K106" s="5">
        <v>2.4</v>
      </c>
      <c r="L106" s="5">
        <v>15</v>
      </c>
      <c r="M106" s="5">
        <v>1</v>
      </c>
      <c r="N106" s="5">
        <v>2</v>
      </c>
      <c r="O106" s="5">
        <v>1</v>
      </c>
      <c r="P106" s="5">
        <v>7</v>
      </c>
      <c r="Q106" s="5">
        <v>9</v>
      </c>
    </row>
    <row r="107" spans="1:17" x14ac:dyDescent="0.3">
      <c r="A107" s="5">
        <v>106</v>
      </c>
      <c r="B107" s="5" t="s">
        <v>218</v>
      </c>
      <c r="C107" s="5">
        <v>2</v>
      </c>
      <c r="D107" s="5">
        <v>25</v>
      </c>
      <c r="E107" s="5">
        <v>1</v>
      </c>
      <c r="F107" s="5">
        <v>3</v>
      </c>
      <c r="G107" s="5">
        <v>0</v>
      </c>
      <c r="H107" s="5">
        <v>2</v>
      </c>
      <c r="I107" s="5" t="s">
        <v>139</v>
      </c>
      <c r="J107" s="5">
        <v>2</v>
      </c>
      <c r="K107" s="5">
        <v>2.9</v>
      </c>
      <c r="L107" s="5">
        <v>12</v>
      </c>
      <c r="M107" s="5">
        <v>1</v>
      </c>
      <c r="N107" s="5">
        <v>2</v>
      </c>
      <c r="O107" s="5">
        <v>1</v>
      </c>
      <c r="P107" s="5">
        <v>6</v>
      </c>
      <c r="Q107" s="5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5031-4497-46BB-992A-20675ED2D5AC}">
  <dimension ref="A1:F18"/>
  <sheetViews>
    <sheetView topLeftCell="K1" zoomScale="131" workbookViewId="0">
      <selection activeCell="F4" sqref="F4"/>
    </sheetView>
  </sheetViews>
  <sheetFormatPr defaultRowHeight="14.4" x14ac:dyDescent="0.3"/>
  <cols>
    <col min="1" max="1" width="12.5546875" bestFit="1" customWidth="1"/>
    <col min="5" max="5" width="17.33203125" bestFit="1" customWidth="1"/>
    <col min="6" max="6" width="19.33203125" bestFit="1" customWidth="1"/>
    <col min="7" max="7" width="25.77734375" bestFit="1" customWidth="1"/>
    <col min="8" max="8" width="10.77734375" bestFit="1" customWidth="1"/>
  </cols>
  <sheetData>
    <row r="1" spans="1:6" x14ac:dyDescent="0.3">
      <c r="A1" s="10"/>
      <c r="B1" s="11"/>
      <c r="C1" s="12"/>
    </row>
    <row r="2" spans="1:6" x14ac:dyDescent="0.3">
      <c r="A2" s="13"/>
      <c r="B2" s="14"/>
      <c r="C2" s="15"/>
    </row>
    <row r="3" spans="1:6" x14ac:dyDescent="0.3">
      <c r="A3" s="13"/>
      <c r="B3" s="14"/>
      <c r="C3" s="15"/>
    </row>
    <row r="4" spans="1:6" x14ac:dyDescent="0.3">
      <c r="A4" s="13"/>
      <c r="B4" s="14"/>
      <c r="C4" s="15"/>
      <c r="E4" s="19" t="s">
        <v>248</v>
      </c>
      <c r="F4" t="s">
        <v>252</v>
      </c>
    </row>
    <row r="5" spans="1:6" x14ac:dyDescent="0.3">
      <c r="A5" s="13"/>
      <c r="B5" s="14"/>
      <c r="C5" s="15"/>
      <c r="E5" s="20" t="s">
        <v>84</v>
      </c>
      <c r="F5">
        <v>-0.84905660377358494</v>
      </c>
    </row>
    <row r="6" spans="1:6" x14ac:dyDescent="0.3">
      <c r="A6" s="13"/>
      <c r="B6" s="14"/>
      <c r="C6" s="15"/>
      <c r="E6" s="21" t="s">
        <v>65</v>
      </c>
      <c r="F6">
        <v>-0.5714285714285714</v>
      </c>
    </row>
    <row r="7" spans="1:6" x14ac:dyDescent="0.3">
      <c r="A7" s="13"/>
      <c r="B7" s="14"/>
      <c r="C7" s="15"/>
      <c r="E7" s="21" t="s">
        <v>97</v>
      </c>
      <c r="F7">
        <v>-1.2857142857142858</v>
      </c>
    </row>
    <row r="8" spans="1:6" x14ac:dyDescent="0.3">
      <c r="A8" s="13"/>
      <c r="B8" s="14"/>
      <c r="C8" s="15"/>
      <c r="E8" s="21" t="s">
        <v>75</v>
      </c>
      <c r="F8">
        <v>-1.1111111111111112</v>
      </c>
    </row>
    <row r="9" spans="1:6" x14ac:dyDescent="0.3">
      <c r="A9" s="13"/>
      <c r="B9" s="14"/>
      <c r="C9" s="15"/>
      <c r="E9" s="20" t="s">
        <v>251</v>
      </c>
      <c r="F9">
        <v>1.4716981132075471</v>
      </c>
    </row>
    <row r="10" spans="1:6" x14ac:dyDescent="0.3">
      <c r="A10" s="13"/>
      <c r="B10" s="14"/>
      <c r="C10" s="15"/>
      <c r="E10" s="21" t="s">
        <v>65</v>
      </c>
      <c r="F10">
        <v>1.75</v>
      </c>
    </row>
    <row r="11" spans="1:6" x14ac:dyDescent="0.3">
      <c r="A11" s="13"/>
      <c r="B11" s="14"/>
      <c r="C11" s="15"/>
      <c r="E11" s="21" t="s">
        <v>97</v>
      </c>
      <c r="F11">
        <v>1.75</v>
      </c>
    </row>
    <row r="12" spans="1:6" x14ac:dyDescent="0.3">
      <c r="A12" s="13"/>
      <c r="B12" s="14"/>
      <c r="C12" s="15"/>
      <c r="E12" s="21" t="s">
        <v>75</v>
      </c>
      <c r="F12">
        <v>0.88235294117647056</v>
      </c>
    </row>
    <row r="13" spans="1:6" x14ac:dyDescent="0.3">
      <c r="A13" s="13"/>
      <c r="B13" s="14"/>
      <c r="C13" s="15"/>
      <c r="E13" s="20" t="s">
        <v>249</v>
      </c>
      <c r="F13">
        <v>0.31132075471698112</v>
      </c>
    </row>
    <row r="14" spans="1:6" x14ac:dyDescent="0.3">
      <c r="A14" s="13"/>
      <c r="B14" s="14"/>
      <c r="C14" s="15"/>
    </row>
    <row r="15" spans="1:6" x14ac:dyDescent="0.3">
      <c r="A15" s="13"/>
      <c r="B15" s="14"/>
      <c r="C15" s="15"/>
    </row>
    <row r="16" spans="1:6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6"/>
      <c r="B18" s="17"/>
      <c r="C18" s="18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F408-AA7D-4744-B5F0-29414453BD8D}">
  <dimension ref="A1:P5"/>
  <sheetViews>
    <sheetView topLeftCell="J1" workbookViewId="0">
      <selection activeCell="G8" sqref="G8"/>
    </sheetView>
  </sheetViews>
  <sheetFormatPr defaultRowHeight="14.4" x14ac:dyDescent="0.3"/>
  <cols>
    <col min="3" max="3" width="16.109375" customWidth="1"/>
    <col min="4" max="4" width="21.6640625" customWidth="1"/>
    <col min="5" max="5" width="17.6640625" customWidth="1"/>
    <col min="6" max="6" width="16.77734375" customWidth="1"/>
    <col min="7" max="7" width="24.109375" customWidth="1"/>
    <col min="8" max="8" width="24.77734375" customWidth="1"/>
    <col min="9" max="9" width="33.88671875" customWidth="1"/>
    <col min="10" max="10" width="25.5546875" customWidth="1"/>
    <col min="11" max="11" width="27" customWidth="1"/>
    <col min="12" max="12" width="26.77734375" customWidth="1"/>
    <col min="13" max="14" width="23.44140625" customWidth="1"/>
    <col min="15" max="15" width="21.77734375" customWidth="1"/>
  </cols>
  <sheetData>
    <row r="1" spans="1:16" x14ac:dyDescent="0.3">
      <c r="A1" t="s">
        <v>62</v>
      </c>
      <c r="B1" t="s">
        <v>63</v>
      </c>
      <c r="C1" s="1" t="s">
        <v>44</v>
      </c>
      <c r="D1" s="1" t="s">
        <v>18</v>
      </c>
      <c r="E1" s="1" t="s">
        <v>22</v>
      </c>
      <c r="F1" s="1" t="s">
        <v>23</v>
      </c>
      <c r="G1" s="1" t="s">
        <v>24</v>
      </c>
      <c r="H1" s="1" t="s">
        <v>17</v>
      </c>
      <c r="I1" s="1" t="s">
        <v>12</v>
      </c>
      <c r="J1" s="1" t="s">
        <v>21</v>
      </c>
      <c r="K1" s="1" t="s">
        <v>20</v>
      </c>
      <c r="L1" s="1" t="s">
        <v>19</v>
      </c>
      <c r="M1" s="1" t="s">
        <v>13</v>
      </c>
      <c r="N1" s="1" t="s">
        <v>14</v>
      </c>
      <c r="O1" s="1" t="s">
        <v>15</v>
      </c>
      <c r="P1" s="1"/>
    </row>
    <row r="2" spans="1:16" x14ac:dyDescent="0.3">
      <c r="C2" t="s">
        <v>78</v>
      </c>
      <c r="E2" t="s">
        <v>46</v>
      </c>
      <c r="F2" t="s">
        <v>48</v>
      </c>
      <c r="G2" t="s">
        <v>80</v>
      </c>
      <c r="H2" t="s">
        <v>52</v>
      </c>
      <c r="J2" t="s">
        <v>9</v>
      </c>
      <c r="M2" t="s">
        <v>54</v>
      </c>
      <c r="N2" t="s">
        <v>61</v>
      </c>
      <c r="O2" t="s">
        <v>59</v>
      </c>
    </row>
    <row r="3" spans="1:16" x14ac:dyDescent="0.3">
      <c r="C3" t="s">
        <v>79</v>
      </c>
      <c r="E3" t="s">
        <v>47</v>
      </c>
      <c r="F3" t="s">
        <v>49</v>
      </c>
      <c r="G3" t="s">
        <v>108</v>
      </c>
      <c r="H3" t="s">
        <v>53</v>
      </c>
      <c r="J3" t="s">
        <v>10</v>
      </c>
      <c r="M3" t="s">
        <v>55</v>
      </c>
      <c r="N3" t="s">
        <v>58</v>
      </c>
      <c r="O3" t="s">
        <v>60</v>
      </c>
    </row>
    <row r="4" spans="1:16" x14ac:dyDescent="0.3">
      <c r="F4" t="s">
        <v>50</v>
      </c>
      <c r="J4" t="s">
        <v>11</v>
      </c>
      <c r="M4" t="s">
        <v>56</v>
      </c>
    </row>
    <row r="5" spans="1:16" x14ac:dyDescent="0.3">
      <c r="F5" t="s">
        <v>51</v>
      </c>
      <c r="M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EXPT RAW DATA </vt:lpstr>
      <vt:lpstr>EXPT CODED DATA</vt:lpstr>
      <vt:lpstr>Sheet1</vt:lpstr>
      <vt:lpstr>INDEX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MONYA TASSO</dc:creator>
  <cp:lastModifiedBy>Vidyashankar Iyer</cp:lastModifiedBy>
  <dcterms:created xsi:type="dcterms:W3CDTF">2023-09-07T04:02:07Z</dcterms:created>
  <dcterms:modified xsi:type="dcterms:W3CDTF">2024-12-17T07:03:00Z</dcterms:modified>
</cp:coreProperties>
</file>