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79312426-BE01-479A-9CFB-ADE9C96DB568}" xr6:coauthVersionLast="47" xr6:coauthVersionMax="47" xr10:uidLastSave="{00000000-0000-0000-0000-000000000000}"/>
  <bookViews>
    <workbookView xWindow="-108" yWindow="-108" windowWidth="29016" windowHeight="17496" activeTab="4" xr2:uid="{00000000-000D-0000-FFFF-FFFF00000000}"/>
  </bookViews>
  <sheets>
    <sheet name="Hướng dẫn" sheetId="10" r:id="rId1"/>
    <sheet name="Si_so_lop" sheetId="13" r:id="rId2"/>
    <sheet name="Ke_gio_HK1" sheetId="16" r:id="rId3"/>
    <sheet name="Ke_gio_HK2_Cả_năm" sheetId="1" r:id="rId4"/>
    <sheet name="DANHMUC" sheetId="15" r:id="rId5"/>
  </sheets>
  <definedNames>
    <definedName name="_xlnm._FilterDatabase" localSheetId="2" hidden="1">Ke_gio_HK1!$D$1:$L$2</definedName>
    <definedName name="_xlnm._FilterDatabase" localSheetId="3" hidden="1">Ke_gio_HK2_Cả_năm!$A$2:$M$2</definedName>
    <definedName name="_xlnm.Print_Area" localSheetId="2">Ke_gio_HK1!$A$1:$L$211</definedName>
    <definedName name="_xlnm.Print_Area" localSheetId="3">Ke_gio_HK2_Cả_năm!$A$1:$L$244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 i="1" l="1"/>
  <c r="F203" i="16"/>
  <c r="G203" i="16"/>
  <c r="H203" i="16"/>
  <c r="I203" i="16"/>
  <c r="G199" i="1"/>
  <c r="H199" i="1"/>
  <c r="F199" i="1"/>
  <c r="E185" i="1" a="1"/>
  <c r="E185" i="1" s="1"/>
  <c r="F185" i="1"/>
  <c r="G185" i="1"/>
  <c r="H185" i="1"/>
  <c r="E186" i="1" a="1"/>
  <c r="E186" i="1" s="1"/>
  <c r="F186" i="1"/>
  <c r="G186" i="1"/>
  <c r="H186" i="1"/>
  <c r="E187" i="1" a="1"/>
  <c r="E187" i="1" s="1"/>
  <c r="F187" i="1"/>
  <c r="G187" i="1"/>
  <c r="H187" i="1"/>
  <c r="E188" i="1" a="1"/>
  <c r="E188" i="1" s="1"/>
  <c r="F188" i="1"/>
  <c r="G188" i="1"/>
  <c r="H188" i="1"/>
  <c r="E189" i="1" a="1"/>
  <c r="E189" i="1" s="1"/>
  <c r="F189" i="1"/>
  <c r="G189" i="1"/>
  <c r="H189" i="1"/>
  <c r="E190" i="1" a="1"/>
  <c r="E190" i="1" s="1"/>
  <c r="F190" i="1"/>
  <c r="G190" i="1"/>
  <c r="H190" i="1"/>
  <c r="E191" i="1" a="1"/>
  <c r="E191" i="1" s="1"/>
  <c r="F191" i="1"/>
  <c r="G191" i="1"/>
  <c r="H191" i="1"/>
  <c r="E192" i="1" a="1"/>
  <c r="E192" i="1" s="1"/>
  <c r="F192" i="1"/>
  <c r="G192" i="1"/>
  <c r="H192" i="1"/>
  <c r="E193" i="1" a="1"/>
  <c r="E193" i="1" s="1"/>
  <c r="F193" i="1"/>
  <c r="G193" i="1"/>
  <c r="H193" i="1"/>
  <c r="E194" i="1" a="1"/>
  <c r="E194" i="1" s="1"/>
  <c r="F194" i="1"/>
  <c r="G194" i="1"/>
  <c r="H194" i="1"/>
  <c r="E195" i="1" a="1"/>
  <c r="E195" i="1" s="1"/>
  <c r="F195" i="1"/>
  <c r="G195" i="1"/>
  <c r="H195" i="1"/>
  <c r="E196" i="1" a="1"/>
  <c r="E196" i="1" s="1"/>
  <c r="F196" i="1"/>
  <c r="G196" i="1"/>
  <c r="H196" i="1"/>
  <c r="E197" i="1" a="1"/>
  <c r="E197" i="1" s="1"/>
  <c r="F197" i="1"/>
  <c r="G197" i="1"/>
  <c r="H197" i="1"/>
  <c r="E198" i="1" a="1"/>
  <c r="E198" i="1" s="1"/>
  <c r="F198" i="1"/>
  <c r="G198" i="1"/>
  <c r="H198" i="1"/>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F185" i="16"/>
  <c r="F8" i="16" l="1"/>
  <c r="E188" i="16" a="1"/>
  <c r="E188" i="16" s="1"/>
  <c r="F188" i="16"/>
  <c r="G188" i="16"/>
  <c r="H188" i="16"/>
  <c r="I188" i="16"/>
  <c r="E189" i="16" a="1"/>
  <c r="E189" i="16" s="1"/>
  <c r="F189" i="16"/>
  <c r="G189" i="16"/>
  <c r="H189" i="16"/>
  <c r="I189" i="16"/>
  <c r="E190" i="16" a="1"/>
  <c r="E190" i="16" s="1"/>
  <c r="F190" i="16"/>
  <c r="G190" i="16"/>
  <c r="H190" i="16"/>
  <c r="I190" i="16"/>
  <c r="E191" i="16" a="1"/>
  <c r="E191" i="16" s="1"/>
  <c r="F191" i="16"/>
  <c r="G191" i="16"/>
  <c r="H191" i="16"/>
  <c r="I191" i="16"/>
  <c r="E192" i="16" a="1"/>
  <c r="E192" i="16" s="1"/>
  <c r="F192" i="16"/>
  <c r="G192" i="16"/>
  <c r="H192" i="16"/>
  <c r="I192" i="16"/>
  <c r="E193" i="16" a="1"/>
  <c r="E193" i="16" s="1"/>
  <c r="F193" i="16"/>
  <c r="G193" i="16"/>
  <c r="H193" i="16"/>
  <c r="I193" i="16"/>
  <c r="E194" i="16" a="1"/>
  <c r="E194" i="16" s="1"/>
  <c r="F194" i="16"/>
  <c r="G194" i="16"/>
  <c r="H194" i="16"/>
  <c r="I194" i="16"/>
  <c r="E195" i="16" a="1"/>
  <c r="E195" i="16" s="1"/>
  <c r="F195" i="16"/>
  <c r="G195" i="16"/>
  <c r="H195" i="16"/>
  <c r="I195" i="16"/>
  <c r="E196" i="16" a="1"/>
  <c r="E196" i="16" s="1"/>
  <c r="F196" i="16"/>
  <c r="G196" i="16"/>
  <c r="H196" i="16"/>
  <c r="I196" i="16"/>
  <c r="E197" i="16" a="1"/>
  <c r="E197" i="16" s="1"/>
  <c r="F197" i="16"/>
  <c r="G197" i="16"/>
  <c r="H197" i="16"/>
  <c r="I197" i="16"/>
  <c r="E198" i="16" a="1"/>
  <c r="E198" i="16" s="1"/>
  <c r="F198" i="16"/>
  <c r="G198" i="16"/>
  <c r="H198" i="16"/>
  <c r="I198" i="16"/>
  <c r="E199" i="16" a="1"/>
  <c r="E199" i="16" s="1"/>
  <c r="F199" i="16"/>
  <c r="G199" i="16"/>
  <c r="H199" i="16"/>
  <c r="I199" i="16"/>
  <c r="E200" i="16" a="1"/>
  <c r="E200" i="16" s="1"/>
  <c r="F200" i="16"/>
  <c r="G200" i="16"/>
  <c r="H200" i="16"/>
  <c r="I200" i="16"/>
  <c r="E201" i="16" a="1"/>
  <c r="E201" i="16" s="1"/>
  <c r="F201" i="16"/>
  <c r="G201" i="16"/>
  <c r="H201" i="16"/>
  <c r="I201" i="16"/>
  <c r="E202" i="16" a="1"/>
  <c r="E202" i="16" s="1"/>
  <c r="F202" i="16"/>
  <c r="G202" i="16"/>
  <c r="H202" i="16"/>
  <c r="I202" i="16"/>
  <c r="L10" i="16"/>
  <c r="L11" i="16"/>
  <c r="L12" i="16"/>
  <c r="L13" i="16"/>
  <c r="L14" i="16"/>
  <c r="L15" i="16"/>
  <c r="L16" i="16"/>
  <c r="L17" i="16"/>
  <c r="L18" i="16"/>
  <c r="L19" i="16"/>
  <c r="L20" i="16"/>
  <c r="L21" i="16"/>
  <c r="L22" i="16"/>
  <c r="I187" i="16" s="1"/>
  <c r="L23" i="16"/>
  <c r="L24" i="16"/>
  <c r="L25" i="16"/>
  <c r="L26" i="16"/>
  <c r="L27" i="16"/>
  <c r="F9" i="16"/>
  <c r="F10" i="16"/>
  <c r="F11" i="16"/>
  <c r="F12" i="16"/>
  <c r="F13" i="16"/>
  <c r="F14" i="16"/>
  <c r="F15" i="16"/>
  <c r="F16" i="16"/>
  <c r="F17" i="16"/>
  <c r="F18" i="16"/>
  <c r="F19" i="16"/>
  <c r="F20" i="16"/>
  <c r="F21" i="16"/>
  <c r="F22" i="16"/>
  <c r="F23" i="16"/>
  <c r="F24" i="16"/>
  <c r="F25" i="16"/>
  <c r="F26" i="16"/>
  <c r="F27" i="16"/>
  <c r="E186" i="16" a="1"/>
  <c r="E186" i="16" s="1"/>
  <c r="G186" i="16"/>
  <c r="H186" i="16"/>
  <c r="E187" i="16" a="1"/>
  <c r="E187" i="16" s="1"/>
  <c r="F187" i="16"/>
  <c r="G187" i="16"/>
  <c r="H187" i="16"/>
  <c r="H185" i="16"/>
  <c r="G185" i="16"/>
  <c r="E185" i="16" a="1"/>
  <c r="E185" i="16" s="1"/>
  <c r="I187" i="1"/>
  <c r="I188" i="1"/>
  <c r="I189" i="1"/>
  <c r="I190" i="1"/>
  <c r="I191" i="1"/>
  <c r="I192" i="1"/>
  <c r="I193" i="1"/>
  <c r="I194" i="1"/>
  <c r="I195" i="1"/>
  <c r="I196" i="1"/>
  <c r="I197" i="1"/>
  <c r="I198" i="1"/>
  <c r="G180" i="16"/>
  <c r="H180" i="16"/>
  <c r="K180" i="16"/>
  <c r="G180" i="1"/>
  <c r="H180" i="1"/>
  <c r="K180" i="1"/>
  <c r="L214" i="1"/>
  <c r="D233" i="1" s="1"/>
  <c r="L228" i="1"/>
  <c r="D232" i="1" s="1"/>
  <c r="L9" i="1"/>
  <c r="L10" i="1"/>
  <c r="L11" i="1"/>
  <c r="L12" i="1"/>
  <c r="L13" i="1"/>
  <c r="L14" i="1"/>
  <c r="L15" i="1"/>
  <c r="L16" i="1"/>
  <c r="L17" i="1"/>
  <c r="L18" i="1"/>
  <c r="L19" i="1"/>
  <c r="L20" i="1"/>
  <c r="L21" i="1"/>
  <c r="L22" i="1"/>
  <c r="L23" i="1"/>
  <c r="L24" i="1"/>
  <c r="L25" i="1"/>
  <c r="L26" i="1"/>
  <c r="L27" i="1"/>
  <c r="I186" i="1" l="1"/>
  <c r="I186" i="16"/>
  <c r="F186" i="16"/>
  <c r="L9" i="16" l="1"/>
  <c r="L8" i="16"/>
  <c r="I185" i="16" s="1"/>
  <c r="L180" i="16" l="1"/>
  <c r="D234" i="1" s="1"/>
  <c r="F180" i="16"/>
  <c r="F27" i="1" l="1"/>
  <c r="F26" i="1"/>
  <c r="F25" i="1"/>
  <c r="F24" i="1"/>
  <c r="F23" i="1"/>
  <c r="F22" i="1"/>
  <c r="F21" i="1"/>
  <c r="F20" i="1"/>
  <c r="F19" i="1"/>
  <c r="F18" i="1"/>
  <c r="L8" i="1"/>
  <c r="F9" i="1"/>
  <c r="F10" i="1"/>
  <c r="F11" i="1"/>
  <c r="F12" i="1"/>
  <c r="F13" i="1"/>
  <c r="F14" i="1"/>
  <c r="F15" i="1"/>
  <c r="F16" i="1"/>
  <c r="F17" i="1"/>
  <c r="F180" i="1" l="1"/>
  <c r="L180" i="1"/>
  <c r="I185" i="1"/>
  <c r="D235" i="1" s="1"/>
  <c r="D2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3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3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3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 ref="A182" authorId="1" shapeId="0" xr:uid="{00000000-0006-0000-0300-000004000000}">
      <text>
        <r>
          <rPr>
            <sz val="8"/>
            <color indexed="81"/>
            <rFont val="Tahoma"/>
            <family val="2"/>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4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4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4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<sst xmlns="http://schemas.openxmlformats.org/spreadsheetml/2006/main" count="880" uniqueCount="544">
  <si>
    <t>TUẦN</t>
  </si>
  <si>
    <t>SĨ SỐ</t>
  </si>
  <si>
    <t>MÃ</t>
  </si>
  <si>
    <t>TÊN MÔN HỌC / MÔ ĐUN</t>
  </si>
  <si>
    <t>TT</t>
  </si>
  <si>
    <t>TỔNG</t>
  </si>
  <si>
    <t>HIỆU TRƯỞNG</t>
  </si>
  <si>
    <t>TRƯỞNG KHOA</t>
  </si>
  <si>
    <t>TÊN MÔN HỌC /MÔ ĐUN</t>
  </si>
  <si>
    <t>Lý do</t>
  </si>
  <si>
    <t>Tổng</t>
  </si>
  <si>
    <t>TÊN LỚP</t>
  </si>
  <si>
    <t>HỌC KỲ:</t>
  </si>
  <si>
    <t>Ghi chú</t>
  </si>
  <si>
    <t>48C.CGKL</t>
  </si>
  <si>
    <t>49T.CGKL</t>
  </si>
  <si>
    <t>48C.HAN</t>
  </si>
  <si>
    <t>49T.HAN1</t>
  </si>
  <si>
    <t>49T.HAN2</t>
  </si>
  <si>
    <t>49T.KTXD</t>
  </si>
  <si>
    <t>CĐ CNTT 22</t>
  </si>
  <si>
    <t>48C.CNTT</t>
  </si>
  <si>
    <t>49T.CNTT1</t>
  </si>
  <si>
    <t>49T.CNTT2</t>
  </si>
  <si>
    <t>49T.PCMT</t>
  </si>
  <si>
    <t>CĐ CN ÔTÔ 22A</t>
  </si>
  <si>
    <t>CĐ CN ÔTÔ 22B</t>
  </si>
  <si>
    <t>48C.CNOT1</t>
  </si>
  <si>
    <t>48C.CNOT2</t>
  </si>
  <si>
    <t>49T.CNOT1</t>
  </si>
  <si>
    <t>49T.CNOT2</t>
  </si>
  <si>
    <t>49T.CNOT3</t>
  </si>
  <si>
    <t>49T.CNOT4</t>
  </si>
  <si>
    <t>49T.CNOT5</t>
  </si>
  <si>
    <t>49C.CNOT1</t>
  </si>
  <si>
    <t>49C.CNOT2</t>
  </si>
  <si>
    <t>48C.KTOT1</t>
  </si>
  <si>
    <t>49C.KTOT1</t>
  </si>
  <si>
    <t>49C.KTOT2</t>
  </si>
  <si>
    <t>CĐ ĐIỆN CN 22</t>
  </si>
  <si>
    <t>48C.ĐCN</t>
  </si>
  <si>
    <t>49C.ĐCN</t>
  </si>
  <si>
    <t>49T.LĐĐ</t>
  </si>
  <si>
    <t>49T.KTML</t>
  </si>
  <si>
    <t>49C.KTML</t>
  </si>
  <si>
    <t>49T.MTT1</t>
  </si>
  <si>
    <t>49T.MTT2</t>
  </si>
  <si>
    <t>49T.CPCC</t>
  </si>
  <si>
    <t>49T.GCM</t>
  </si>
  <si>
    <t>CĐ THÚ Y 22A</t>
  </si>
  <si>
    <t>CĐ THÚ Y 22B</t>
  </si>
  <si>
    <t>49T.THUY1</t>
  </si>
  <si>
    <t>49C.THUY</t>
  </si>
  <si>
    <t>49T.BVTV</t>
  </si>
  <si>
    <t>49C.BVTV</t>
  </si>
  <si>
    <t>49T.VTHC</t>
  </si>
  <si>
    <t>TRƯỞNG PHÒNG ĐT-NCKH &amp; QHQT</t>
  </si>
  <si>
    <t>Quy ra giờ</t>
  </si>
  <si>
    <t>NỘI DUNG</t>
  </si>
  <si>
    <t>CÁC HOẠT ĐỘNG KHÁC QUY RA GIỜ CHUẨN</t>
  </si>
  <si>
    <t>THÔNG TIN LỚP HỌC</t>
  </si>
  <si>
    <t>STT</t>
  </si>
  <si>
    <t>Lớp</t>
  </si>
  <si>
    <t>Lớp 1</t>
  </si>
  <si>
    <t>Lớp 2</t>
  </si>
  <si>
    <t>Lớp 3</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</si>
  <si>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</si>
  <si>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</si>
  <si>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</si>
  <si>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</si>
  <si>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</si>
  <si>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</si>
  <si>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</si>
  <si>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</si>
  <si>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</si>
  <si>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</si>
  <si>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</si>
  <si>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</si>
  <si>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</si>
  <si>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</si>
  <si>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</si>
  <si>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</si>
  <si>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</si>
  <si>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</si>
  <si>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</si>
  <si>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</si>
  <si>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</si>
  <si>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</si>
  <si>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</si>
  <si>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</si>
  <si>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</si>
  <si>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</si>
  <si>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</si>
  <si>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</si>
  <si>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</si>
  <si>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</si>
  <si>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49C.CNTT</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</si>
  <si>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</si>
  <si>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</si>
  <si>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</si>
  <si>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</si>
  <si>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</si>
  <si>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</si>
  <si>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</si>
  <si>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</si>
  <si>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</si>
  <si>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</si>
  <si>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</si>
  <si>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</si>
  <si>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</si>
  <si>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</si>
  <si>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</si>
  <si>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</si>
  <si>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</si>
  <si>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</si>
  <si>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</si>
  <si>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</si>
  <si>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</si>
  <si>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</si>
  <si>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</si>
  <si>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</si>
  <si>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</si>
  <si>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</si>
  <si>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</si>
  <si>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</si>
  <si>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</si>
  <si>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</si>
  <si>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</si>
  <si>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</si>
  <si>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</si>
  <si>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</si>
  <si>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</si>
  <si>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</si>
  <si>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</si>
  <si>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</si>
  <si>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</si>
  <si>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</si>
  <si>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</si>
  <si>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</si>
  <si>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</si>
  <si>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</si>
  <si>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</si>
  <si>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</si>
  <si>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</si>
  <si>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</si>
  <si>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</si>
  <si>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</si>
  <si>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</si>
  <si>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</si>
  <si>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</si>
  <si>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</si>
  <si>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</si>
  <si>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</si>
  <si>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</si>
  <si>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</si>
  <si>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</si>
  <si>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</si>
  <si>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</si>
  <si>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</si>
  <si>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</si>
  <si>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</si>
  <si>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</si>
  <si>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</si>
  <si>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</si>
  <si>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</si>
  <si>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</si>
  <si>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</si>
  <si>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</si>
  <si>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</si>
  <si>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</si>
  <si>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</si>
  <si>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</si>
  <si>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</si>
  <si>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Lớp ghép</t>
  </si>
  <si>
    <t>Lớp tách ca</t>
  </si>
  <si>
    <t>49T.CNTT1_1</t>
  </si>
  <si>
    <t>49T.CNTT1_2</t>
  </si>
  <si>
    <t>49C.ĐCN_1</t>
  </si>
  <si>
    <t>49C.ĐCN_2</t>
  </si>
  <si>
    <t>GIẢNG VIÊN</t>
  </si>
  <si>
    <t>Tên/Tiêu đề hoạt động 
(Số QĐ ban hành/...)</t>
  </si>
  <si>
    <t>Ngành, nghề</t>
  </si>
  <si>
    <t>- GV có trách nhiệm kê khai chính xác khối lượng giờ trong năm học, kê khai không đúng phải chịu trách nhiệm;
- Trưởng khoa có trách nhiệm kiểm tra xác nhận chính xác số giờ kê khai của GV;</t>
  </si>
  <si>
    <t>- Số giờ đề nghị thanh toán:</t>
  </si>
  <si>
    <t>BẢNG KÊ GIỜ GIẢNG NĂM HỌC 2024-2025</t>
  </si>
  <si>
    <t>Hệ số khi dạy lớp TC/SC</t>
  </si>
  <si>
    <r>
      <t>Ghi chú</t>
    </r>
    <r>
      <rPr>
        <b/>
        <sz val="10"/>
        <color theme="1"/>
        <rFont val="Times New Roman"/>
        <family val="1"/>
      </rPr>
      <t xml:space="preserve">: </t>
    </r>
  </si>
  <si>
    <t>Giáo dục thể chất</t>
  </si>
  <si>
    <t>Quy đổi</t>
  </si>
  <si>
    <t>QUY ĐỔI</t>
  </si>
  <si>
    <t>CĐ_CGKL</t>
  </si>
  <si>
    <t>CĐ_CNOT</t>
  </si>
  <si>
    <t>CĐ_CNTT</t>
  </si>
  <si>
    <t>CĐ_ĐCN</t>
  </si>
  <si>
    <t>CĐ_HAN</t>
  </si>
  <si>
    <t>48C.KĐT</t>
  </si>
  <si>
    <t>CĐ_KĐT</t>
  </si>
  <si>
    <t>CĐ_KTOT</t>
  </si>
  <si>
    <t>CĐ_BVTV</t>
  </si>
  <si>
    <t>CĐ_KTML</t>
  </si>
  <si>
    <t>CĐ_THUY</t>
  </si>
  <si>
    <t>TC_BVTV</t>
  </si>
  <si>
    <t>49T.CBMA</t>
  </si>
  <si>
    <t>TC_CBMA</t>
  </si>
  <si>
    <t>TC_CGKL</t>
  </si>
  <si>
    <t>TC_CNOT</t>
  </si>
  <si>
    <t>TC_CNTT</t>
  </si>
  <si>
    <t>49T.CNTT3</t>
  </si>
  <si>
    <t>TC_CPCC</t>
  </si>
  <si>
    <t>49T.ĐCN</t>
  </si>
  <si>
    <t>TC_ĐCN</t>
  </si>
  <si>
    <t>49T.ĐTCN</t>
  </si>
  <si>
    <t>TC_ĐTCN</t>
  </si>
  <si>
    <t>TC_GCM</t>
  </si>
  <si>
    <t>TC_HAN</t>
  </si>
  <si>
    <t>49T.KTDN</t>
  </si>
  <si>
    <t>TC_KTDN</t>
  </si>
  <si>
    <t>TC_KTML</t>
  </si>
  <si>
    <t>TC_KTXD</t>
  </si>
  <si>
    <t>TC_LĐĐ</t>
  </si>
  <si>
    <t>49T.LĐĐ_EASUP</t>
  </si>
  <si>
    <t>TC_LĐĐ_EASUP</t>
  </si>
  <si>
    <t>49T.MTT_EASUP</t>
  </si>
  <si>
    <t>TC_MTT_EASUP</t>
  </si>
  <si>
    <t>TC_MTT</t>
  </si>
  <si>
    <t>TC_PCMT</t>
  </si>
  <si>
    <t>TC_THUY</t>
  </si>
  <si>
    <t>TC_VTHC</t>
  </si>
  <si>
    <t>50C.BVTV</t>
  </si>
  <si>
    <t>50C.CNOT1</t>
  </si>
  <si>
    <t>50C.CNOT2</t>
  </si>
  <si>
    <t>50C.CNTT</t>
  </si>
  <si>
    <t>50C.ĐCN</t>
  </si>
  <si>
    <t>50C.KĐT</t>
  </si>
  <si>
    <t>50C.KTOT1</t>
  </si>
  <si>
    <t>50C.KTOT2</t>
  </si>
  <si>
    <t>50C.THUY</t>
  </si>
  <si>
    <t>50T.BVTV</t>
  </si>
  <si>
    <t>50T.CBMA1</t>
  </si>
  <si>
    <t>50T.CBMA2</t>
  </si>
  <si>
    <t>50T.CGKL</t>
  </si>
  <si>
    <t>50T.CNHA</t>
  </si>
  <si>
    <t>TC_CNHA</t>
  </si>
  <si>
    <t>50T.CNOT1</t>
  </si>
  <si>
    <t>50T.CNOT2</t>
  </si>
  <si>
    <t>50T.CNOT3</t>
  </si>
  <si>
    <t>50T.CNOT4</t>
  </si>
  <si>
    <t>50T.CNOT5</t>
  </si>
  <si>
    <t>50T.CNTT1</t>
  </si>
  <si>
    <t>50T.CNTT2</t>
  </si>
  <si>
    <t>50T.CNTT3</t>
  </si>
  <si>
    <t>50T.CPCC</t>
  </si>
  <si>
    <t>50T.ĐCN1</t>
  </si>
  <si>
    <t>50T.ĐCN2</t>
  </si>
  <si>
    <t>50T.ĐTCN</t>
  </si>
  <si>
    <t>50T.GCM</t>
  </si>
  <si>
    <t>50T.HAN1</t>
  </si>
  <si>
    <t>50T.HAN2</t>
  </si>
  <si>
    <t>50T.KTDN</t>
  </si>
  <si>
    <t>50T.KTML</t>
  </si>
  <si>
    <t>50T.KTXD</t>
  </si>
  <si>
    <t>50T.LĐĐ</t>
  </si>
  <si>
    <t>50T.MTT1</t>
  </si>
  <si>
    <t>50T.MTT2</t>
  </si>
  <si>
    <t>50T.PCMT</t>
  </si>
  <si>
    <t>50T.THUY1</t>
  </si>
  <si>
    <t>50T.THUY2</t>
  </si>
  <si>
    <t>50T.VTHC</t>
  </si>
  <si>
    <t>50T.LĐĐ_EASUP</t>
  </si>
  <si>
    <t>50T.MTT_EASUP</t>
  </si>
  <si>
    <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</si>
  <si>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</si>
  <si>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</si>
  <si>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</si>
  <si>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</si>
  <si>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</si>
  <si>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</si>
  <si>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</si>
  <si>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</si>
  <si>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</si>
  <si>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</si>
  <si>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</si>
  <si>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</si>
  <si>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</si>
  <si>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</si>
  <si>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</si>
  <si>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</si>
  <si>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</si>
  <si>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</si>
  <si>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</si>
  <si>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</si>
  <si>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</si>
  <si>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</si>
  <si>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</si>
  <si>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</si>
  <si>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</si>
  <si>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</si>
  <si>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</si>
  <si>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</si>
  <si>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50C.(CNTT+THUY+BVTV)</t>
  </si>
  <si>
    <t>50C.(ĐCN+KĐT)</t>
  </si>
  <si>
    <t>50C.CNOT(1+2)</t>
  </si>
  <si>
    <t>50T.(BVTV+THUY2)</t>
  </si>
  <si>
    <t>50T.(CBMA2+VTHC)</t>
  </si>
  <si>
    <t>50T.(CGKL+KTML)</t>
  </si>
  <si>
    <t>50T.(HAN2+CNHA)</t>
  </si>
  <si>
    <t>50T.(KTDN+LĐĐ)</t>
  </si>
  <si>
    <t>50T.(MTT2+GCM)</t>
  </si>
  <si>
    <t>50T.(PCMT+ĐCN2)</t>
  </si>
  <si>
    <t>50T.CBMA(1+2)</t>
  </si>
  <si>
    <t>50T.ĐCN(1+2)</t>
  </si>
  <si>
    <t>50C.KTOT(1+2)</t>
  </si>
  <si>
    <t>50T.KTXD_1</t>
  </si>
  <si>
    <t>50T.KTXD_2</t>
  </si>
  <si>
    <t>50T.KTXD_3</t>
  </si>
  <si>
    <t>Sĩ số TB</t>
  </si>
  <si>
    <t>SĨ SỐ CẬP NHẬT THEO THÁNG TRONG NĂM HỌC 2024-2025</t>
  </si>
  <si>
    <t>SĨ SỐ TB</t>
  </si>
  <si>
    <t>Số giờ của thực dạy</t>
  </si>
  <si>
    <t xml:space="preserve">Số giờ Lý thuyểt </t>
  </si>
  <si>
    <t>Số giờ thực hành</t>
  </si>
  <si>
    <t>Hệ số TC/SC</t>
  </si>
  <si>
    <t>Thực hành nghề Nặng nhọc</t>
  </si>
  <si>
    <t>NN</t>
  </si>
  <si>
    <t>Tiện rãnh, lỗ, côn</t>
  </si>
  <si>
    <t>Nội dung hoạt động quy đổi</t>
  </si>
  <si>
    <t>Hệ số</t>
  </si>
  <si>
    <t>MÃ NCKH</t>
  </si>
  <si>
    <t>HD00</t>
  </si>
  <si>
    <t>Quy đổi nhiệm vụ Quản lý, Đi học, GVCN…</t>
  </si>
  <si>
    <t>BT</t>
  </si>
  <si>
    <t>HD01</t>
  </si>
  <si>
    <t>HD chuyên đề, Khóa luận TN (Chuyên đề)</t>
  </si>
  <si>
    <t>HD02</t>
  </si>
  <si>
    <t>Chấm chuyên đề, Khóa luận TN (Bài)</t>
  </si>
  <si>
    <t>HD03</t>
  </si>
  <si>
    <t>Đi kiểm tra Thực tập TN (Ngày)</t>
  </si>
  <si>
    <t>HD04</t>
  </si>
  <si>
    <t>Hướng dẫn viết + chấm báo cáo TN (Bài)</t>
  </si>
  <si>
    <t>HD05</t>
  </si>
  <si>
    <t>Nhà giáo tham gia hội giảng</t>
  </si>
  <si>
    <t>NCKH</t>
  </si>
  <si>
    <t>HD06</t>
  </si>
  <si>
    <t>Dân quân tự vệ &amp; ANQP</t>
  </si>
  <si>
    <t>HD07</t>
  </si>
  <si>
    <t>Đi thực tập DN không quá 4 tuần</t>
  </si>
  <si>
    <t>HD08</t>
  </si>
  <si>
    <t>Bồi dưỡng cho nhà giáo,HSSV (Giờ)</t>
  </si>
  <si>
    <t>HD09</t>
  </si>
  <si>
    <t>Ctác PT TDTT,huấn luyện QS (Tiết)</t>
  </si>
  <si>
    <t>HD10</t>
  </si>
  <si>
    <t>Ctrị đầu khóa, HĐ trải nghiệm tập trung (Tiết)</t>
  </si>
  <si>
    <t>HD11</t>
  </si>
  <si>
    <t>HĐ trải nghiệm giáo viên chủ nhiệm (Tiết)</t>
  </si>
  <si>
    <t>HD12</t>
  </si>
  <si>
    <t>Xây dựng chương trình đào tạo (Tiết)</t>
  </si>
  <si>
    <t>HD13</t>
  </si>
  <si>
    <t>Ra đề,Coi,chấm thi Tốt nghiệp (Tiết)</t>
  </si>
  <si>
    <t>HD14</t>
  </si>
  <si>
    <t>Đề tài NCKH, Sáng tạo KHKT</t>
  </si>
  <si>
    <t>HD15</t>
  </si>
  <si>
    <t>Quy đổi khác (Không thuộc về NCKH)</t>
  </si>
  <si>
    <t>HD16</t>
  </si>
  <si>
    <t>Quy đổi khác (Thuộc về NCKH)</t>
  </si>
  <si>
    <t>Ra đề,Coi,chấm thi kết thúc (Tiết)</t>
  </si>
  <si>
    <t>HD17</t>
  </si>
  <si>
    <t>Đắk Lắk, ngày .... tháng ..... năm 2025</t>
  </si>
  <si>
    <t>CHỨC VỤ - NGHỈ - ĐI HỌC - GVCN</t>
  </si>
  <si>
    <t>PHẦN TRĂM</t>
  </si>
  <si>
    <t>MÃ GIẢM</t>
  </si>
  <si>
    <t>CV01</t>
  </si>
  <si>
    <t>A-TRƯỞNG KHOA - GĐ</t>
  </si>
  <si>
    <t>A01</t>
  </si>
  <si>
    <t>CV02</t>
  </si>
  <si>
    <t>A-PHÓ KHOA - P.GĐ</t>
  </si>
  <si>
    <t>A02</t>
  </si>
  <si>
    <t>CV03</t>
  </si>
  <si>
    <t>A-TỔ TRƯỞNG BỘ MÔN</t>
  </si>
  <si>
    <t>A03</t>
  </si>
  <si>
    <t>CV04</t>
  </si>
  <si>
    <t>A-PHỤ TRÁCH PKCM(Có c/trách)</t>
  </si>
  <si>
    <t>A04</t>
  </si>
  <si>
    <t>CV05</t>
  </si>
  <si>
    <t>A-PHỤ TRÁCH PKCM</t>
  </si>
  <si>
    <t>A05</t>
  </si>
  <si>
    <t>CV06</t>
  </si>
  <si>
    <t>A-GV CHỦ NHIỆM</t>
  </si>
  <si>
    <t>A06</t>
  </si>
  <si>
    <t>CV07</t>
  </si>
  <si>
    <t>A-GV CHỦ NHIỆM (VHPT10,11)</t>
  </si>
  <si>
    <t>A07</t>
  </si>
  <si>
    <t>CV08</t>
  </si>
  <si>
    <t>A-GV CHỦ NHIỆM (VHPT12)</t>
  </si>
  <si>
    <t>A08</t>
  </si>
  <si>
    <t>CV09</t>
  </si>
  <si>
    <t>B-BÍ THƯ ĐOÀN</t>
  </si>
  <si>
    <t>B01</t>
  </si>
  <si>
    <t>CV10</t>
  </si>
  <si>
    <t>B-PHÓ BÍ THƯ ĐOÀN</t>
  </si>
  <si>
    <t>B02</t>
  </si>
  <si>
    <t>CV11</t>
  </si>
  <si>
    <t>B-BÍ THƯ ĐẢNG ỦY</t>
  </si>
  <si>
    <t>B03</t>
  </si>
  <si>
    <t>CV12</t>
  </si>
  <si>
    <t>B-PHÓ BÍ ĐẢNG ỦY + THƯ KÝ</t>
  </si>
  <si>
    <t>B04</t>
  </si>
  <si>
    <t>CV13</t>
  </si>
  <si>
    <t>B-Chủ tịch + phó công đoàn trường</t>
  </si>
  <si>
    <t>B05</t>
  </si>
  <si>
    <t>CV14</t>
  </si>
  <si>
    <t>B-UVBCH,Trưởng + phó tổ Công đoàn</t>
  </si>
  <si>
    <t>B06</t>
  </si>
  <si>
    <t>CV15</t>
  </si>
  <si>
    <t>C-Kỹ Thuật Viên</t>
  </si>
  <si>
    <t>C01</t>
  </si>
  <si>
    <t>CV16</t>
  </si>
  <si>
    <t>C-GV TẬP SỰ</t>
  </si>
  <si>
    <t>C02</t>
  </si>
  <si>
    <t>CV17</t>
  </si>
  <si>
    <t>C-NUÔI CON NHỎ (&lt;12 THÁNG)</t>
  </si>
  <si>
    <t>C03</t>
  </si>
  <si>
    <t>CV18</t>
  </si>
  <si>
    <t>VỀ KHỐI VĂN PHÒNG</t>
  </si>
  <si>
    <t>D01</t>
  </si>
  <si>
    <t>CV19</t>
  </si>
  <si>
    <t>Nghỉ thai sản, chữa bệnh</t>
  </si>
  <si>
    <t>D02</t>
  </si>
  <si>
    <t>CV20</t>
  </si>
  <si>
    <t>Học tập, chuẩn hóa (Vượt QĐ)</t>
  </si>
  <si>
    <t>D03</t>
  </si>
  <si>
    <t>CV21</t>
  </si>
  <si>
    <t>Nghỉ không hưởng lương</t>
  </si>
  <si>
    <t>D04</t>
  </si>
  <si>
    <t>CV23</t>
  </si>
  <si>
    <t>GV giảng dạy ko đủ năm</t>
  </si>
  <si>
    <t>D05</t>
  </si>
  <si>
    <t>- Tổng số giờ giảm định mức</t>
  </si>
  <si>
    <t>- Tổng giờ định mức năm học</t>
  </si>
  <si>
    <t>- Tổng số giờ quy đổi HĐ khác</t>
  </si>
  <si>
    <t>CÁC HOẠT ĐỘNG GIẢM GIỜ ĐỊNH MỨC</t>
  </si>
  <si>
    <t>- Theo chuẩn 594 giờ giảng viên Nghề và 616 giờ  đối với GV môn chung</t>
  </si>
  <si>
    <t>- Tổng số giờ Theo bảng CÁC HOẠT ĐỘNG GIẢM GIỜ ĐỊNH MỨC</t>
  </si>
  <si>
    <t>- Tổng số giờ Theo bảng CÁC HOẠT ĐỘNG KHÁC QUY RA GIỜ CHUẨN</t>
  </si>
  <si>
    <t>- Tổng số giờ quy đổi giảng dạy HK1</t>
  </si>
  <si>
    <t>- Tổng số giờ quy đổi giảng dạy HK2</t>
  </si>
  <si>
    <t>- Tổng số giờ quy đổi giảng dạy Học HK1</t>
  </si>
  <si>
    <t>- Tổng số giờ quy đổi giảng dạy Học HK2</t>
  </si>
  <si>
    <t>Tháng</t>
  </si>
  <si>
    <t>Tuần 1 - 3</t>
  </si>
  <si>
    <t>Tuần 4 - 8</t>
  </si>
  <si>
    <t>Tuần 9 - 12</t>
  </si>
  <si>
    <t>Tuần 13 - 16</t>
  </si>
  <si>
    <t>Tuần 17 - 21</t>
  </si>
  <si>
    <t>Tuần 22 - 25</t>
  </si>
  <si>
    <t>Tuần 26 - 29</t>
  </si>
  <si>
    <t>Tuần 30 - 34</t>
  </si>
  <si>
    <t>Tuần 35 - 38</t>
  </si>
  <si>
    <t>Tuần 39 - 42</t>
  </si>
  <si>
    <t>Tuần 43 - 47</t>
  </si>
  <si>
    <t>Tuần 48 - 50</t>
  </si>
  <si>
    <t>Từ Tuần đến Tuần</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</si>
  <si>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</si>
  <si>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</si>
  <si>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</si>
  <si>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</si>
  <si>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</si>
  <si>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</si>
  <si>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 Xác định chuẩn giảng viên (Chuẩn GV)</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</si>
  <si>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</si>
  <si>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</si>
  <si>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</si>
  <si>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</si>
  <si>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Sĩ số thì sẽ dò bảng si_so_lop: Tương ứng với mỗi tuần sẽ có sĩ số tương ứng</t>
  </si>
  <si>
    <t>- Hệ số theo Sĩ số giờ thực hành hay giờ lý thuyết theo Quy định liên quan đến Sĩ số</t>
  </si>
  <si>
    <t>Từ sĩ số</t>
  </si>
  <si>
    <t>Đến sĩ sô</t>
  </si>
  <si>
    <t>Đến sĩ số</t>
  </si>
  <si>
    <t>- Cột Hệ số TC/SC</t>
  </si>
  <si>
    <t>+ Nếu là Chuẩn GV (TC) hoặc (TCMC) thì tại cột Hệ số TC/SC sẽ là 1.0</t>
  </si>
  <si>
    <t>+ Nếu là Chuẩn GV (CĐ) hoặc (CĐMC) thì khi dạy các lớp dạy trung cấp sẽ có Hệ số TC/SC = 0,89  (CĐ) hoặc 0,88 (CĐMC)</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</si>
  <si>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</si>
  <si>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</si>
  <si>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</si>
  <si>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(A)</t>
  </si>
  <si>
    <t>(B)</t>
  </si>
  <si>
    <t>(C)</t>
  </si>
  <si>
    <t>(D1)</t>
  </si>
  <si>
    <t>(D2)</t>
  </si>
  <si>
    <t>TỔNG HỢP GIỜ DẠY THEO LỚP VÀ MÔN HỌC - MÔ ĐUN (HK2)</t>
  </si>
  <si>
    <t>TỔNG HỢP GIỜ DẠY THEO LỚP VÀ MÔN HỌC - MÔ ĐUN (HK1)</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</si>
  <si>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</si>
  <si>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</si>
  <si>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</si>
  <si>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Hệ số theo sĩ (Giờ lý thuyết)</t>
  </si>
  <si>
    <t>Hệ số theo sĩ (Giờ thực hành)</t>
  </si>
  <si>
    <t>Số giờ dạy lý thuyết</t>
  </si>
  <si>
    <t>Số giờ dạy thực hành</t>
  </si>
  <si>
    <t>Giờ thực dạy (Giờ LT + Giờ TH)</t>
  </si>
  <si>
    <t>- GV kiểm tra Tổng số tiết thực dạy đúng với kế hoạch giảng dạy của môn học</t>
  </si>
  <si>
    <t>Bước 4: Thực hiện kê hoạt động quy đổi ra giờ dạy và các nhiệm vụ giảm giờ tại kê giờ HK2</t>
  </si>
  <si>
    <t>XÁC ĐỊNH GIỜ CHUẨN</t>
  </si>
  <si>
    <t>Bước 5: Xác định giờ định mức giảng dạy của GV  (Mục A)</t>
  </si>
  <si>
    <t>- Phần mềm tự động lấy giá trị từ các bảng tương ứng và tính toán ra giờ thừa và thiếu</t>
  </si>
  <si>
    <t>LƯU Ý</t>
  </si>
  <si>
    <t>- Số giờ đề nghị thanh toán phải ghi là 0</t>
  </si>
  <si>
    <t>TRƯỚC KHI KÊ GIỜ GIẢNG VIÊN CẦN ĐỌC KỸ HƯỚNG DẪN ĐỂ VIỆC KÊ GIỜ ĐƯỢC CHÍNH XÁC</t>
  </si>
  <si>
    <t>- Kiểm tra Các quy định liên quan việc giữ nhiều chức vụ, và nhiệm vụ trong năm học</t>
  </si>
  <si>
    <t>- Số tuần Nghiên cứu khoa học và học tập không được vượt quá quy định =&gt; Phụ thuộc vào Chuẩn giáo viên ở phần 1 mà tính số tuần NCKH</t>
  </si>
  <si>
    <r>
      <t xml:space="preserve">Lý thuyết
</t>
    </r>
    <r>
      <rPr>
        <i/>
        <sz val="10"/>
        <rFont val="Arial"/>
        <family val="2"/>
      </rPr>
      <t>(môn học/mô đun)</t>
    </r>
  </si>
  <si>
    <r>
      <t xml:space="preserve">Thực hành, tích hợp </t>
    </r>
    <r>
      <rPr>
        <i/>
        <sz val="10"/>
        <rFont val="Arial"/>
        <family val="2"/>
      </rPr>
      <t>(nghề nặng nhọc độc hại)</t>
    </r>
  </si>
  <si>
    <r>
      <t xml:space="preserve">Thực hành, tích hợp </t>
    </r>
    <r>
      <rPr>
        <i/>
        <sz val="10"/>
        <rFont val="Arial"/>
        <family val="2"/>
      </rPr>
      <t>(nghề bình thường)</t>
    </r>
  </si>
  <si>
    <t>Hệ số quy đổi</t>
  </si>
  <si>
    <t>&gt;50</t>
  </si>
  <si>
    <t>&gt;18</t>
  </si>
  <si>
    <t>&gt;26</t>
  </si>
  <si>
    <t>- Tổng số giờ trong năm học</t>
  </si>
  <si>
    <t>- Tổng số giờ trong năm học = [(B)+(C)+(D1)+(D2)] - (A)</t>
  </si>
  <si>
    <t>(Nếu kê lại giờ mà phát sinh DƯ GIỜ thì không được thanh toán dư giờ và cũng không còn bị xem là thiếu giờ)</t>
  </si>
  <si>
    <t>+ Cô Dung (PĐT-CS1) nhận: Khoa Nông lâm TYTP; Sư phạm HCXH; Trung tâm THƯD; Công nghệ thông tin - Kế toán</t>
  </si>
  <si>
    <t>+ Thầy Hải (PĐT-CS2) nhận: Khoa Công nghệ ô tô; Điện - Điện tử; Cơ khí - xây dựng</t>
  </si>
  <si>
    <t>Bảng in kê giờ + file tập hợp nộp về PĐT theo Khoa/Trung tâm:</t>
  </si>
  <si>
    <t>Họ tên GV:</t>
  </si>
  <si>
    <t>Chuẩn GV:</t>
  </si>
  <si>
    <t>CĐ/CĐMC/TC/TCMC</t>
  </si>
  <si>
    <t xml:space="preserve">Chức vụ: </t>
  </si>
  <si>
    <t>Giảng viên</t>
  </si>
  <si>
    <t xml:space="preserve">Bộ phận: </t>
  </si>
  <si>
    <t>Khoa Sư phạm - HC - XH</t>
  </si>
  <si>
    <r>
      <t xml:space="preserve">- Khi Giảng viên </t>
    </r>
    <r>
      <rPr>
        <sz val="12"/>
        <color rgb="FF0000FF"/>
        <rFont val="Arial"/>
        <family val="2"/>
      </rPr>
      <t>THIẾU GIỜ</t>
    </r>
    <r>
      <rPr>
        <sz val="12"/>
        <rFont val="Arial"/>
        <family val="2"/>
      </rPr>
      <t xml:space="preserve"> mà trong các Hệ số  sĩ số LT  hoặc  Hệ số  sĩ số TH có giá trị &lt; 1 thì được phép đổi thành 1 và kê lại giờ theo hệ số 1,0</t>
    </r>
  </si>
  <si>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</si>
  <si>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</si>
  <si>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Tháng 8</t>
  </si>
  <si>
    <t>Tháng 1</t>
  </si>
  <si>
    <t>Tháng 9</t>
  </si>
  <si>
    <t>Tháng 10</t>
  </si>
  <si>
    <t>Tháng 11</t>
  </si>
  <si>
    <t>Tháng 12</t>
  </si>
  <si>
    <t>Tháng 2</t>
  </si>
  <si>
    <t>Tháng 3</t>
  </si>
  <si>
    <t>Tháng 4</t>
  </si>
  <si>
    <t>Tháng 5</t>
  </si>
  <si>
    <t>Tháng 6</t>
  </si>
  <si>
    <t>Tháng 7</t>
  </si>
  <si>
    <t>Trương Văn Giản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</si>
</sst>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0\)"/>
    <numFmt numFmtId="165" formatCode="#,##0.000_ "/>
    <numFmt numFmtId="166" formatCode="&quot;\&quot;#,##0;[Red]&quot;\&quot;&quot;\&quot;\-#,##0"/>
    <numFmt numFmtId="167" formatCode="&quot;\&quot;#,##0.00;[Red]&quot;\&quot;&quot;\&quot;&quot;\&quot;&quot;\&quot;&quot;\&quot;&quot;\&quot;\-#,##0.00"/>
    <numFmt numFmtId="168" formatCode="&quot;\&quot;#,##0.00;[Red]&quot;\&quot;\-#,##0.00"/>
    <numFmt numFmtId="169" formatCode="&quot;\&quot;#,##0;[Red]&quot;\&quot;\-#,##0"/>
    <numFmt numFmtId="170" formatCode="0.0"/>
    <numFmt numFmtId="171" formatCode="00"/>
    <numFmt numFmtId="172" formatCode="0.0%"/>
  </numFmts>
  <fonts count="112">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sz val="8"/>
      <color indexed="81"/>
      <name val="Tahoma"/>
      <family val="2"/>
    </font>
    <font>
      <b/>
      <sz val="12"/>
      <color indexed="18"/>
      <name val="Times New Roman"/>
      <family val="1"/>
    </font>
    <font>
      <b/>
      <sz val="11"/>
      <color indexed="61"/>
      <name val="Times New Roman"/>
      <family val="1"/>
    </font>
    <font>
      <sz val="9"/>
      <color indexed="81"/>
      <name val="Tahoma"/>
      <family val="2"/>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10.5"/>
      <color theme="1"/>
      <name val="Times New Roman"/>
      <family val="1"/>
    </font>
    <font>
      <b/>
      <sz val="9"/>
      <color theme="1"/>
      <name val="Times New Roman"/>
      <family val="1"/>
    </font>
    <font>
      <b/>
      <sz val="8"/>
      <color theme="1"/>
      <name val="Times New Roman"/>
      <family val="1"/>
    </font>
    <font>
      <b/>
      <sz val="11"/>
      <color theme="1"/>
      <name val="Times New Roman"/>
      <family val="1"/>
    </font>
    <font>
      <b/>
      <u/>
      <sz val="10"/>
      <color theme="1"/>
      <name val="Times New Roman"/>
      <family val="1"/>
    </font>
    <font>
      <b/>
      <sz val="10"/>
      <color theme="1"/>
      <name val="Times New Roman"/>
      <family val="1"/>
    </font>
    <font>
      <b/>
      <sz val="12"/>
      <color theme="1"/>
      <name val="Times New Roman"/>
      <family val="1"/>
    </font>
    <font>
      <b/>
      <sz val="8"/>
      <color theme="1"/>
      <name val="Arial"/>
      <family val="2"/>
    </font>
    <font>
      <b/>
      <sz val="7"/>
      <color theme="1"/>
      <name val="Arial"/>
      <family val="2"/>
    </font>
    <font>
      <b/>
      <sz val="6"/>
      <color theme="1"/>
      <name val="Arial"/>
      <family val="2"/>
    </font>
    <font>
      <b/>
      <sz val="8"/>
      <color theme="1"/>
      <name val="Arial"/>
      <family val="2"/>
      <scheme val="minor"/>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8"/>
      <name val="Arial"/>
      <family val="2"/>
      <charset val="163"/>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i/>
      <sz val="11"/>
      <name val="Times New Roman"/>
      <family val="1"/>
      <charset val="163"/>
    </font>
    <font>
      <b/>
      <i/>
      <sz val="11"/>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i/>
      <sz val="10"/>
      <name val="Arial"/>
      <family val="2"/>
    </font>
    <font>
      <sz val="10"/>
      <color rgb="FFFF0000"/>
      <name val="Arial"/>
      <family val="2"/>
      <charset val="163"/>
    </font>
    <font>
      <b/>
      <sz val="10"/>
      <color rgb="FFFF0000"/>
      <name val="Arial"/>
      <family val="2"/>
      <charset val="163"/>
    </font>
    <font>
      <b/>
      <sz val="12"/>
      <color indexed="12"/>
      <name val="Tahoma"/>
      <family val="2"/>
    </font>
    <font>
      <sz val="12"/>
      <color rgb="FF002060"/>
      <name val="Arial"/>
      <family val="2"/>
    </font>
    <font>
      <sz val="12"/>
      <color rgb="FF0000FF"/>
      <name val="Arial"/>
      <family val="2"/>
    </font>
    <font>
      <i/>
      <sz val="12"/>
      <color rgb="FFFF0000"/>
      <name val="Arial"/>
      <family val="2"/>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3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hair">
        <color indexed="64"/>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dotted">
        <color indexed="64"/>
      </top>
      <bottom style="thin">
        <color indexed="64"/>
      </bottom>
      <diagonal/>
    </border>
  </borders>
  <cellStyleXfs count="18">
    <xf numFmtId="0" fontId="0" fillId="0" borderId="0"/>
    <xf numFmtId="3" fontId="4" fillId="0" borderId="0" applyFont="0" applyFill="0" applyBorder="0" applyAlignment="0" applyProtection="0"/>
    <xf numFmtId="164"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165" fontId="1" fillId="0" borderId="0"/>
    <xf numFmtId="0" fontId="37" fillId="0" borderId="0"/>
    <xf numFmtId="40" fontId="6" fillId="0" borderId="0" applyFont="0" applyFill="0" applyBorder="0" applyAlignment="0" applyProtection="0"/>
    <xf numFmtId="38"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0" fontId="4" fillId="0" borderId="0" applyFont="0" applyFill="0" applyBorder="0" applyAlignment="0" applyProtection="0"/>
    <xf numFmtId="0" fontId="7" fillId="0" borderId="0"/>
    <xf numFmtId="166" fontId="4" fillId="0" borderId="0" applyFont="0" applyFill="0" applyBorder="0" applyAlignment="0" applyProtection="0"/>
    <xf numFmtId="167" fontId="4"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0" fontId="9" fillId="0" borderId="0"/>
  </cellStyleXfs>
  <cellXfs count="355">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30" fillId="0" borderId="0" xfId="0" applyFont="1" applyAlignment="1" applyProtection="1">
      <alignment horizontal="center"/>
      <protection hidden="1"/>
    </xf>
    <xf numFmtId="0" fontId="10" fillId="0" borderId="0" xfId="0" applyFont="1" applyProtection="1">
      <protection hidden="1"/>
    </xf>
    <xf numFmtId="170"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70"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70" fontId="21" fillId="0" borderId="0" xfId="0" applyNumberFormat="1" applyFont="1" applyAlignment="1" applyProtection="1">
      <alignment horizontal="center"/>
      <protection hidden="1"/>
    </xf>
    <xf numFmtId="0" fontId="28" fillId="0" borderId="6" xfId="0" applyFont="1" applyBorder="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5" fillId="0" borderId="0" xfId="0" applyFont="1"/>
    <xf numFmtId="0" fontId="22" fillId="0" borderId="0" xfId="0" applyFont="1"/>
    <xf numFmtId="0" fontId="1" fillId="0" borderId="0" xfId="0" applyFont="1"/>
    <xf numFmtId="0" fontId="36" fillId="0" borderId="0" xfId="0" applyFont="1"/>
    <xf numFmtId="0" fontId="1" fillId="0" borderId="0" xfId="0" quotePrefix="1" applyFont="1"/>
    <xf numFmtId="0" fontId="44" fillId="0" borderId="0" xfId="0" quotePrefix="1" applyFont="1"/>
    <xf numFmtId="0" fontId="45" fillId="0" borderId="0" xfId="0" applyFont="1" applyAlignment="1">
      <alignment horizontal="left"/>
    </xf>
    <xf numFmtId="0" fontId="45" fillId="0" borderId="0" xfId="0" applyFont="1" applyAlignment="1">
      <alignment horizontal="center" vertical="center"/>
    </xf>
    <xf numFmtId="0" fontId="47" fillId="0" borderId="0" xfId="0" applyFont="1"/>
    <xf numFmtId="49" fontId="46" fillId="0" borderId="2" xfId="0" applyNumberFormat="1" applyFont="1" applyBorder="1" applyAlignment="1">
      <alignment horizontal="center" vertical="center"/>
    </xf>
    <xf numFmtId="0" fontId="46" fillId="0" borderId="2" xfId="6" applyFont="1" applyBorder="1" applyAlignment="1">
      <alignment horizontal="left" vertical="center"/>
    </xf>
    <xf numFmtId="0" fontId="46" fillId="0" borderId="2" xfId="6" applyFont="1" applyBorder="1" applyAlignment="1">
      <alignment horizontal="center" vertical="center"/>
    </xf>
    <xf numFmtId="0" fontId="46" fillId="0" borderId="2" xfId="0" applyFont="1" applyBorder="1" applyAlignment="1">
      <alignment horizontal="center" vertical="center"/>
    </xf>
    <xf numFmtId="0" fontId="46" fillId="0" borderId="2" xfId="0" applyFont="1" applyBorder="1" applyAlignment="1">
      <alignment horizontal="left" vertical="center"/>
    </xf>
    <xf numFmtId="0" fontId="42" fillId="0" borderId="0" xfId="0" applyFont="1"/>
    <xf numFmtId="0" fontId="49" fillId="0" borderId="0" xfId="0" applyFont="1"/>
    <xf numFmtId="0" fontId="50" fillId="0" borderId="0" xfId="0" applyFont="1"/>
    <xf numFmtId="0" fontId="51" fillId="0" borderId="11" xfId="0" applyFont="1" applyBorder="1" applyAlignment="1">
      <alignment horizontal="center"/>
    </xf>
    <xf numFmtId="0" fontId="52" fillId="0" borderId="0" xfId="0" applyFont="1" applyAlignment="1">
      <alignment horizontal="center"/>
    </xf>
    <xf numFmtId="0" fontId="51" fillId="0" borderId="0" xfId="0" applyFont="1" applyAlignment="1">
      <alignment horizontal="center"/>
    </xf>
    <xf numFmtId="0" fontId="53" fillId="3" borderId="0" xfId="0" applyFont="1" applyFill="1"/>
    <xf numFmtId="0" fontId="53" fillId="0" borderId="0" xfId="0" applyFont="1"/>
    <xf numFmtId="0" fontId="54" fillId="0" borderId="2" xfId="6" applyFont="1" applyBorder="1" applyAlignment="1">
      <alignment horizontal="center" vertical="center"/>
    </xf>
    <xf numFmtId="0" fontId="46" fillId="0" borderId="2" xfId="0" applyFont="1" applyBorder="1" applyAlignment="1">
      <alignment horizontal="center" vertical="center" wrapText="1"/>
    </xf>
    <xf numFmtId="0" fontId="46" fillId="3" borderId="2" xfId="0" applyFont="1" applyFill="1" applyBorder="1" applyAlignment="1">
      <alignment horizontal="center" vertical="center"/>
    </xf>
    <xf numFmtId="0" fontId="46" fillId="3" borderId="2" xfId="0" applyFont="1" applyFill="1" applyBorder="1" applyAlignment="1">
      <alignment horizontal="left" vertical="center"/>
    </xf>
    <xf numFmtId="0" fontId="25" fillId="0" borderId="0" xfId="0" applyFont="1"/>
    <xf numFmtId="0" fontId="40" fillId="0" borderId="0" xfId="0" applyFont="1" applyAlignment="1">
      <alignment vertical="justify" wrapText="1"/>
    </xf>
    <xf numFmtId="2" fontId="3" fillId="0" borderId="0" xfId="0" applyNumberFormat="1" applyFont="1" applyProtection="1">
      <protection hidden="1"/>
    </xf>
    <xf numFmtId="170" fontId="26" fillId="0" borderId="0" xfId="0" applyNumberFormat="1" applyFont="1" applyProtection="1">
      <protection hidden="1"/>
    </xf>
    <xf numFmtId="0" fontId="41" fillId="0" borderId="0" xfId="0" applyFont="1" applyAlignment="1" applyProtection="1">
      <alignment horizontal="center" vertical="center"/>
      <protection hidden="1"/>
    </xf>
    <xf numFmtId="0" fontId="28" fillId="0" borderId="15" xfId="0" applyFont="1" applyBorder="1" applyAlignment="1" applyProtection="1">
      <alignment horizontal="center"/>
      <protection hidden="1"/>
    </xf>
    <xf numFmtId="0" fontId="28" fillId="0" borderId="16" xfId="0" applyFont="1" applyBorder="1" applyAlignment="1" applyProtection="1">
      <alignment horizontal="center"/>
      <protection hidden="1"/>
    </xf>
    <xf numFmtId="170" fontId="18" fillId="0" borderId="2" xfId="0" applyNumberFormat="1" applyFont="1" applyBorder="1" applyAlignment="1" applyProtection="1">
      <alignment horizontal="center"/>
      <protection hidden="1"/>
    </xf>
    <xf numFmtId="49" fontId="43" fillId="0" borderId="15" xfId="0" applyNumberFormat="1" applyFont="1" applyBorder="1" applyAlignment="1" applyProtection="1">
      <alignment horizontal="center" vertical="center" wrapText="1"/>
      <protection hidden="1"/>
    </xf>
    <xf numFmtId="49" fontId="57" fillId="0" borderId="1" xfId="0" applyNumberFormat="1" applyFont="1" applyBorder="1" applyAlignment="1" applyProtection="1">
      <alignment horizontal="center" vertical="center" wrapText="1"/>
      <protection hidden="1"/>
    </xf>
    <xf numFmtId="49" fontId="58" fillId="2" borderId="2" xfId="0" applyNumberFormat="1" applyFont="1" applyFill="1" applyBorder="1" applyAlignment="1" applyProtection="1">
      <alignment horizontal="center" vertical="center" wrapText="1"/>
      <protection hidden="1"/>
    </xf>
    <xf numFmtId="49" fontId="43" fillId="0" borderId="16" xfId="0" applyNumberFormat="1" applyFont="1" applyBorder="1" applyAlignment="1" applyProtection="1">
      <alignment horizontal="center" vertical="center" wrapText="1"/>
      <protection hidden="1"/>
    </xf>
    <xf numFmtId="49" fontId="43" fillId="0" borderId="6" xfId="0" applyNumberFormat="1" applyFont="1" applyBorder="1" applyAlignment="1" applyProtection="1">
      <alignment horizontal="center" vertical="center" wrapText="1"/>
      <protection hidden="1"/>
    </xf>
    <xf numFmtId="49" fontId="43" fillId="0" borderId="0" xfId="0" applyNumberFormat="1" applyFont="1" applyAlignment="1" applyProtection="1">
      <alignment horizontal="center" vertical="center"/>
      <protection hidden="1"/>
    </xf>
    <xf numFmtId="49" fontId="60" fillId="0" borderId="0" xfId="0" applyNumberFormat="1" applyFont="1" applyAlignment="1" applyProtection="1">
      <alignment horizontal="center" vertical="center"/>
      <protection hidden="1"/>
    </xf>
    <xf numFmtId="49" fontId="61" fillId="0" borderId="0" xfId="0" applyNumberFormat="1" applyFont="1" applyAlignment="1">
      <alignment horizontal="center" vertical="center"/>
    </xf>
    <xf numFmtId="49" fontId="58" fillId="0" borderId="0" xfId="0" applyNumberFormat="1" applyFont="1" applyAlignment="1" applyProtection="1">
      <alignment horizontal="center" vertical="center"/>
      <protection hidden="1"/>
    </xf>
    <xf numFmtId="49" fontId="59" fillId="0" borderId="0" xfId="0" applyNumberFormat="1" applyFont="1" applyAlignment="1" applyProtection="1">
      <alignment horizontal="center" vertical="center"/>
      <protection hidden="1"/>
    </xf>
    <xf numFmtId="49" fontId="63" fillId="0" borderId="0" xfId="0" applyNumberFormat="1" applyFont="1" applyAlignment="1" applyProtection="1">
      <alignment horizontal="center" vertical="center"/>
      <protection hidden="1"/>
    </xf>
    <xf numFmtId="49" fontId="64" fillId="0" borderId="15" xfId="0" applyNumberFormat="1" applyFont="1" applyBorder="1" applyAlignment="1" applyProtection="1">
      <alignment horizontal="center" vertical="center" wrapText="1"/>
      <protection hidden="1"/>
    </xf>
    <xf numFmtId="49" fontId="58" fillId="0" borderId="15" xfId="0" applyNumberFormat="1" applyFont="1" applyBorder="1" applyAlignment="1" applyProtection="1">
      <alignment horizontal="center" vertical="center"/>
      <protection hidden="1"/>
    </xf>
    <xf numFmtId="49" fontId="64" fillId="0" borderId="3" xfId="0" applyNumberFormat="1" applyFont="1" applyBorder="1" applyAlignment="1" applyProtection="1">
      <alignment horizontal="center" vertical="center"/>
      <protection hidden="1"/>
    </xf>
    <xf numFmtId="49" fontId="64" fillId="0" borderId="4" xfId="0" applyNumberFormat="1" applyFont="1" applyBorder="1" applyAlignment="1" applyProtection="1">
      <alignment horizontal="center" vertical="center"/>
      <protection hidden="1"/>
    </xf>
    <xf numFmtId="49" fontId="65" fillId="3" borderId="15" xfId="0" applyNumberFormat="1" applyFont="1" applyFill="1" applyBorder="1" applyAlignment="1" applyProtection="1">
      <alignment horizontal="center" vertical="center" wrapText="1"/>
      <protection hidden="1"/>
    </xf>
    <xf numFmtId="49" fontId="66" fillId="3" borderId="15" xfId="0" applyNumberFormat="1" applyFont="1" applyFill="1" applyBorder="1" applyAlignment="1" applyProtection="1">
      <alignment horizontal="center" vertical="center" wrapText="1"/>
      <protection hidden="1"/>
    </xf>
    <xf numFmtId="49" fontId="67" fillId="3" borderId="15" xfId="0" applyNumberFormat="1" applyFont="1" applyFill="1" applyBorder="1" applyAlignment="1" applyProtection="1">
      <alignment horizontal="center" vertical="center" wrapText="1"/>
      <protection hidden="1"/>
    </xf>
    <xf numFmtId="49" fontId="65" fillId="3" borderId="4" xfId="0" applyNumberFormat="1" applyFont="1" applyFill="1" applyBorder="1" applyAlignment="1" applyProtection="1">
      <alignment horizontal="center" vertical="center" wrapText="1"/>
      <protection hidden="1"/>
    </xf>
    <xf numFmtId="49" fontId="43" fillId="0" borderId="4" xfId="0" applyNumberFormat="1" applyFont="1" applyBorder="1" applyAlignment="1" applyProtection="1">
      <alignment horizontal="center" vertical="center" wrapText="1"/>
      <protection hidden="1"/>
    </xf>
    <xf numFmtId="49" fontId="64" fillId="0" borderId="4" xfId="0" applyNumberFormat="1" applyFont="1" applyBorder="1" applyAlignment="1" applyProtection="1">
      <alignment horizontal="center" vertical="center" wrapText="1"/>
      <protection hidden="1"/>
    </xf>
    <xf numFmtId="49" fontId="58" fillId="2" borderId="3" xfId="0" applyNumberFormat="1"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56"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6"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6"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4"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69"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70" fillId="0" borderId="0" xfId="0" applyFont="1" applyProtection="1">
      <protection hidden="1"/>
    </xf>
    <xf numFmtId="0" fontId="71"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49" fontId="43" fillId="0" borderId="4" xfId="0" applyNumberFormat="1" applyFont="1" applyBorder="1" applyAlignment="1" applyProtection="1">
      <alignment horizontal="center" vertical="center"/>
      <protection hidden="1"/>
    </xf>
    <xf numFmtId="49" fontId="43" fillId="0" borderId="5" xfId="0" applyNumberFormat="1" applyFont="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0" fontId="73" fillId="4" borderId="2" xfId="0" applyFont="1" applyFill="1" applyBorder="1" applyAlignment="1">
      <alignment horizontal="left" vertical="center"/>
    </xf>
    <xf numFmtId="171" fontId="73" fillId="4" borderId="2" xfId="0" applyNumberFormat="1" applyFont="1" applyFill="1" applyBorder="1" applyAlignment="1">
      <alignment horizontal="center" vertical="center"/>
    </xf>
    <xf numFmtId="0" fontId="73" fillId="4" borderId="2" xfId="0" applyFont="1" applyFill="1" applyBorder="1" applyAlignment="1">
      <alignment horizontal="center" vertical="center"/>
    </xf>
    <xf numFmtId="0" fontId="73" fillId="4" borderId="2" xfId="0" applyFont="1" applyFill="1" applyBorder="1" applyAlignment="1">
      <alignment horizontal="center" vertical="center" wrapText="1"/>
    </xf>
    <xf numFmtId="0" fontId="73" fillId="0" borderId="2" xfId="6" applyFont="1" applyBorder="1" applyAlignment="1">
      <alignment horizontal="center" vertical="center"/>
    </xf>
    <xf numFmtId="0" fontId="46" fillId="3" borderId="2" xfId="6" applyFont="1" applyFill="1" applyBorder="1" applyAlignment="1">
      <alignment horizontal="center" vertical="center"/>
    </xf>
    <xf numFmtId="0" fontId="74" fillId="0" borderId="2" xfId="0" applyFont="1" applyBorder="1"/>
    <xf numFmtId="0" fontId="38" fillId="0" borderId="0" xfId="0" applyFont="1" applyAlignment="1">
      <alignment vertical="center"/>
    </xf>
    <xf numFmtId="171" fontId="46" fillId="0" borderId="2" xfId="0" applyNumberFormat="1" applyFont="1" applyBorder="1" applyAlignment="1">
      <alignment horizontal="center" vertical="center"/>
    </xf>
    <xf numFmtId="0" fontId="0" fillId="0" borderId="13" xfId="0" applyBorder="1"/>
    <xf numFmtId="0" fontId="45" fillId="0" borderId="13" xfId="0" applyFont="1" applyBorder="1" applyAlignment="1">
      <alignment horizontal="left"/>
    </xf>
    <xf numFmtId="0" fontId="46" fillId="3" borderId="13" xfId="0" applyFont="1" applyFill="1" applyBorder="1" applyAlignment="1">
      <alignment horizontal="left" vertical="center"/>
    </xf>
    <xf numFmtId="0" fontId="45" fillId="0" borderId="13" xfId="0" applyFont="1" applyBorder="1" applyAlignment="1">
      <alignment horizontal="center" vertical="center"/>
    </xf>
    <xf numFmtId="0" fontId="77" fillId="4" borderId="2" xfId="0" applyFont="1" applyFill="1" applyBorder="1" applyAlignment="1">
      <alignment horizontal="center" vertical="center" wrapText="1"/>
    </xf>
    <xf numFmtId="0" fontId="77" fillId="4" borderId="9" xfId="0" applyFont="1" applyFill="1" applyBorder="1" applyAlignment="1">
      <alignment horizontal="center" vertical="center" wrapText="1"/>
    </xf>
    <xf numFmtId="0" fontId="76" fillId="4" borderId="2" xfId="0" applyFont="1" applyFill="1" applyBorder="1" applyAlignment="1">
      <alignment horizontal="centerContinuous" vertical="center"/>
    </xf>
    <xf numFmtId="0" fontId="78" fillId="0" borderId="2" xfId="0" applyFont="1" applyBorder="1" applyAlignment="1">
      <alignment horizontal="center" vertical="center"/>
    </xf>
    <xf numFmtId="0" fontId="78" fillId="0" borderId="2" xfId="6" applyFont="1" applyBorder="1" applyAlignment="1">
      <alignment horizontal="center" vertical="center"/>
    </xf>
    <xf numFmtId="0" fontId="78" fillId="0" borderId="2" xfId="0" applyFont="1" applyBorder="1" applyAlignment="1">
      <alignment horizontal="center"/>
    </xf>
    <xf numFmtId="0" fontId="48" fillId="0" borderId="2" xfId="6" applyFont="1" applyBorder="1" applyAlignment="1">
      <alignment horizontal="center" vertical="center"/>
    </xf>
    <xf numFmtId="0" fontId="75" fillId="0" borderId="2" xfId="6" applyFont="1" applyBorder="1" applyAlignment="1">
      <alignment horizontal="center" vertical="center"/>
    </xf>
    <xf numFmtId="0" fontId="48" fillId="3" borderId="2" xfId="6" applyFont="1" applyFill="1" applyBorder="1" applyAlignment="1">
      <alignment horizontal="center" vertical="center"/>
    </xf>
    <xf numFmtId="0" fontId="78" fillId="3" borderId="2" xfId="6" applyFont="1" applyFill="1" applyBorder="1" applyAlignment="1">
      <alignment horizontal="center" vertical="center"/>
    </xf>
    <xf numFmtId="49" fontId="54" fillId="0" borderId="2" xfId="0" applyNumberFormat="1" applyFont="1" applyBorder="1" applyAlignment="1">
      <alignment horizontal="center" vertical="center"/>
    </xf>
    <xf numFmtId="0" fontId="39" fillId="0" borderId="2" xfId="0" applyFont="1" applyBorder="1" applyAlignment="1">
      <alignment vertical="center" wrapText="1"/>
    </xf>
    <xf numFmtId="0" fontId="72" fillId="0" borderId="2" xfId="0" applyFont="1" applyBorder="1" applyAlignment="1">
      <alignment vertical="center" wrapText="1"/>
    </xf>
    <xf numFmtId="0" fontId="72" fillId="0" borderId="2" xfId="0" applyFont="1" applyBorder="1" applyAlignment="1">
      <alignment horizontal="center" vertical="center"/>
    </xf>
    <xf numFmtId="170" fontId="72" fillId="0" borderId="2" xfId="0" applyNumberFormat="1" applyFont="1" applyBorder="1" applyAlignment="1">
      <alignment horizontal="center" vertical="center"/>
    </xf>
    <xf numFmtId="0" fontId="75" fillId="4" borderId="2" xfId="0" applyFont="1" applyFill="1" applyBorder="1" applyAlignment="1">
      <alignment horizontal="center" vertical="center"/>
    </xf>
    <xf numFmtId="170" fontId="75"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72" fontId="0" fillId="0" borderId="0" xfId="0" applyNumberFormat="1" applyAlignment="1">
      <alignment horizontal="center"/>
    </xf>
    <xf numFmtId="172" fontId="72" fillId="0" borderId="2" xfId="0" applyNumberFormat="1" applyFont="1" applyBorder="1" applyAlignment="1">
      <alignment horizontal="center" vertical="center"/>
    </xf>
    <xf numFmtId="0" fontId="72" fillId="0" borderId="2" xfId="0" applyFont="1" applyBorder="1" applyAlignment="1">
      <alignment horizontal="left" vertical="center"/>
    </xf>
    <xf numFmtId="49" fontId="64" fillId="0" borderId="5" xfId="0" applyNumberFormat="1" applyFont="1" applyBorder="1" applyAlignment="1" applyProtection="1">
      <alignment horizontal="center" vertical="center"/>
      <protection hidden="1"/>
    </xf>
    <xf numFmtId="170" fontId="82" fillId="0" borderId="4" xfId="0" applyNumberFormat="1" applyFont="1" applyBorder="1" applyAlignment="1" applyProtection="1">
      <alignment horizontal="center"/>
      <protection hidden="1"/>
    </xf>
    <xf numFmtId="170" fontId="82" fillId="0" borderId="6" xfId="0" applyNumberFormat="1" applyFont="1" applyBorder="1" applyAlignment="1" applyProtection="1">
      <alignment horizontal="center"/>
      <protection hidden="1"/>
    </xf>
    <xf numFmtId="170" fontId="82" fillId="0" borderId="15" xfId="0" applyNumberFormat="1" applyFont="1" applyBorder="1" applyAlignment="1" applyProtection="1">
      <alignment horizontal="center"/>
      <protection hidden="1"/>
    </xf>
    <xf numFmtId="170" fontId="82" fillId="0" borderId="16"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83" fillId="0" borderId="4" xfId="0" applyNumberFormat="1" applyFont="1" applyBorder="1" applyAlignment="1" applyProtection="1">
      <alignment horizontal="center"/>
      <protection hidden="1"/>
    </xf>
    <xf numFmtId="170" fontId="83" fillId="0" borderId="4" xfId="0" applyNumberFormat="1" applyFont="1" applyBorder="1" applyAlignment="1" applyProtection="1">
      <alignment horizontal="center"/>
      <protection hidden="1"/>
    </xf>
    <xf numFmtId="49" fontId="65" fillId="3" borderId="26" xfId="0" applyNumberFormat="1" applyFont="1" applyFill="1" applyBorder="1" applyAlignment="1" applyProtection="1">
      <alignment horizontal="center" vertical="center" wrapText="1"/>
      <protection hidden="1"/>
    </xf>
    <xf numFmtId="0" fontId="28" fillId="0" borderId="26" xfId="0" applyFont="1" applyBorder="1" applyAlignment="1" applyProtection="1">
      <alignment horizontal="center"/>
      <protection hidden="1"/>
    </xf>
    <xf numFmtId="170" fontId="82" fillId="0" borderId="26" xfId="0" applyNumberFormat="1" applyFont="1" applyBorder="1" applyAlignment="1" applyProtection="1">
      <alignment horizontal="center"/>
      <protection hidden="1"/>
    </xf>
    <xf numFmtId="0" fontId="16" fillId="0" borderId="13" xfId="0" applyFont="1" applyBorder="1" applyAlignment="1" applyProtection="1">
      <alignment horizontal="center"/>
      <protection hidden="1"/>
    </xf>
    <xf numFmtId="0" fontId="79" fillId="4" borderId="2" xfId="0" applyFont="1" applyFill="1" applyBorder="1" applyAlignment="1">
      <alignment horizontal="center" vertical="center"/>
    </xf>
    <xf numFmtId="14" fontId="81" fillId="4" borderId="2" xfId="0" applyNumberFormat="1" applyFont="1" applyFill="1" applyBorder="1" applyAlignment="1">
      <alignment horizontal="center" vertical="center" wrapText="1"/>
    </xf>
    <xf numFmtId="0" fontId="46" fillId="0" borderId="2" xfId="0" applyFont="1" applyBorder="1" applyAlignment="1">
      <alignment vertical="center"/>
    </xf>
    <xf numFmtId="0" fontId="73" fillId="0" borderId="2" xfId="0" applyFont="1" applyBorder="1" applyAlignment="1">
      <alignment horizontal="center" vertical="center"/>
    </xf>
    <xf numFmtId="0" fontId="73" fillId="0" borderId="2" xfId="0" applyFont="1" applyBorder="1" applyAlignment="1">
      <alignment horizontal="left" vertical="center"/>
    </xf>
    <xf numFmtId="49" fontId="64" fillId="0" borderId="6" xfId="0" applyNumberFormat="1" applyFont="1" applyBorder="1" applyAlignment="1" applyProtection="1">
      <alignment horizontal="center" vertical="center" wrapText="1"/>
      <protection hidden="1"/>
    </xf>
    <xf numFmtId="0" fontId="76" fillId="4" borderId="2" xfId="0" applyFont="1" applyFill="1" applyBorder="1" applyAlignment="1">
      <alignment horizontal="centerContinuous" vertical="center" wrapText="1"/>
    </xf>
    <xf numFmtId="0" fontId="35" fillId="4" borderId="2" xfId="0" applyFont="1" applyFill="1" applyBorder="1" applyAlignment="1">
      <alignment horizontal="center" vertical="center" wrapText="1"/>
    </xf>
    <xf numFmtId="0" fontId="0" fillId="5" borderId="2" xfId="0" applyFill="1" applyBorder="1" applyAlignment="1">
      <alignment horizontal="center"/>
    </xf>
    <xf numFmtId="0" fontId="72" fillId="5" borderId="2" xfId="0" applyFont="1" applyFill="1" applyBorder="1" applyAlignment="1">
      <alignment horizontal="center" vertical="center"/>
    </xf>
    <xf numFmtId="0" fontId="0" fillId="0" borderId="2" xfId="0" applyBorder="1" applyAlignment="1">
      <alignment horizontal="center" vertical="center"/>
    </xf>
    <xf numFmtId="170" fontId="72" fillId="5"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49" fontId="59" fillId="2" borderId="7" xfId="0" applyNumberFormat="1" applyFont="1" applyFill="1" applyBorder="1" applyAlignment="1" applyProtection="1">
      <alignment horizontal="center" vertical="center" wrapText="1"/>
      <protection hidden="1"/>
    </xf>
    <xf numFmtId="0" fontId="27" fillId="2" borderId="7" xfId="0" applyFont="1" applyFill="1" applyBorder="1" applyAlignment="1" applyProtection="1">
      <alignment horizontal="center" vertical="center" wrapText="1"/>
      <protection hidden="1"/>
    </xf>
    <xf numFmtId="2" fontId="27" fillId="2" borderId="7" xfId="0" applyNumberFormat="1" applyFont="1" applyFill="1" applyBorder="1" applyAlignment="1" applyProtection="1">
      <alignment horizontal="center" vertical="center" wrapText="1"/>
      <protection hidden="1"/>
    </xf>
    <xf numFmtId="1" fontId="27" fillId="2" borderId="7"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86" fillId="0" borderId="0" xfId="0" applyNumberFormat="1" applyFont="1" applyAlignment="1" applyProtection="1">
      <alignment horizontal="center" vertical="center"/>
      <protection hidden="1"/>
    </xf>
    <xf numFmtId="2" fontId="91" fillId="0" borderId="2" xfId="0" applyNumberFormat="1" applyFont="1" applyBorder="1" applyAlignment="1" applyProtection="1">
      <alignment horizontal="center" vertical="center"/>
      <protection hidden="1"/>
    </xf>
    <xf numFmtId="1" fontId="92" fillId="0" borderId="4" xfId="0" applyNumberFormat="1" applyFont="1" applyBorder="1" applyAlignment="1" applyProtection="1">
      <alignment horizontal="center"/>
      <protection hidden="1"/>
    </xf>
    <xf numFmtId="170" fontId="93" fillId="6" borderId="4" xfId="0" applyNumberFormat="1" applyFont="1" applyFill="1" applyBorder="1" applyAlignment="1" applyProtection="1">
      <alignment horizontal="center"/>
      <protection hidden="1"/>
    </xf>
    <xf numFmtId="170" fontId="93" fillId="0" borderId="4" xfId="0" applyNumberFormat="1" applyFont="1" applyBorder="1" applyAlignment="1" applyProtection="1">
      <alignment horizontal="center"/>
      <protection hidden="1"/>
    </xf>
    <xf numFmtId="2" fontId="95" fillId="6" borderId="2" xfId="0" applyNumberFormat="1" applyFont="1" applyFill="1" applyBorder="1" applyAlignment="1" applyProtection="1">
      <alignment horizontal="center"/>
      <protection hidden="1"/>
    </xf>
    <xf numFmtId="2" fontId="96" fillId="0" borderId="4" xfId="0" applyNumberFormat="1" applyFont="1" applyBorder="1" applyAlignment="1" applyProtection="1">
      <alignment horizontal="center" vertical="center"/>
      <protection hidden="1"/>
    </xf>
    <xf numFmtId="1" fontId="96" fillId="0" borderId="4" xfId="0" applyNumberFormat="1" applyFont="1" applyBorder="1" applyAlignment="1" applyProtection="1">
      <alignment horizontal="center" vertical="center"/>
      <protection hidden="1"/>
    </xf>
    <xf numFmtId="1" fontId="92" fillId="0" borderId="26" xfId="0" applyNumberFormat="1" applyFont="1" applyBorder="1" applyAlignment="1" applyProtection="1">
      <alignment horizontal="center"/>
      <protection hidden="1"/>
    </xf>
    <xf numFmtId="1" fontId="92" fillId="0" borderId="6" xfId="0" applyNumberFormat="1" applyFont="1" applyBorder="1" applyAlignment="1" applyProtection="1">
      <alignment horizontal="center"/>
      <protection hidden="1"/>
    </xf>
    <xf numFmtId="170" fontId="99" fillId="0" borderId="2" xfId="0" applyNumberFormat="1" applyFont="1" applyBorder="1" applyAlignment="1" applyProtection="1">
      <alignment horizontal="center" vertical="center"/>
      <protection hidden="1"/>
    </xf>
    <xf numFmtId="2" fontId="100" fillId="0" borderId="2" xfId="0" applyNumberFormat="1" applyFont="1" applyBorder="1" applyAlignment="1" applyProtection="1">
      <alignment horizontal="center" vertical="center"/>
      <protection hidden="1"/>
    </xf>
    <xf numFmtId="2" fontId="100" fillId="6" borderId="2" xfId="0" applyNumberFormat="1" applyFont="1" applyFill="1" applyBorder="1" applyAlignment="1" applyProtection="1">
      <alignment horizontal="center" vertical="center"/>
      <protection hidden="1"/>
    </xf>
    <xf numFmtId="1" fontId="97" fillId="6" borderId="2" xfId="0" applyNumberFormat="1" applyFont="1" applyFill="1" applyBorder="1" applyAlignment="1" applyProtection="1">
      <alignment horizontal="center" vertical="center"/>
      <protection hidden="1"/>
    </xf>
    <xf numFmtId="0" fontId="101" fillId="0" borderId="0" xfId="0" applyFont="1" applyAlignment="1" applyProtection="1">
      <alignment horizontal="center" vertical="center"/>
      <protection hidden="1"/>
    </xf>
    <xf numFmtId="1" fontId="101" fillId="0" borderId="0" xfId="0" applyNumberFormat="1" applyFont="1" applyAlignment="1" applyProtection="1">
      <alignment horizontal="center" vertical="center"/>
      <protection hidden="1"/>
    </xf>
    <xf numFmtId="0" fontId="102" fillId="0" borderId="0" xfId="0" applyFont="1" applyAlignment="1" applyProtection="1">
      <alignment horizontal="center" vertical="center"/>
      <protection hidden="1"/>
    </xf>
    <xf numFmtId="0" fontId="97" fillId="6" borderId="2" xfId="0" applyFont="1" applyFill="1" applyBorder="1" applyAlignment="1" applyProtection="1">
      <alignment horizontal="center"/>
      <protection hidden="1"/>
    </xf>
    <xf numFmtId="1" fontId="99" fillId="6" borderId="2" xfId="0" applyNumberFormat="1" applyFont="1" applyFill="1" applyBorder="1" applyAlignment="1" applyProtection="1">
      <alignment horizontal="center" vertical="center"/>
      <protection hidden="1"/>
    </xf>
    <xf numFmtId="1" fontId="94" fillId="0" borderId="2" xfId="0" applyNumberFormat="1" applyFont="1" applyBorder="1" applyAlignment="1" applyProtection="1">
      <alignment horizontal="center"/>
      <protection hidden="1"/>
    </xf>
    <xf numFmtId="170" fontId="93" fillId="0" borderId="6" xfId="0" applyNumberFormat="1" applyFont="1" applyBorder="1" applyAlignment="1" applyProtection="1">
      <alignment horizontal="center"/>
      <protection hidden="1"/>
    </xf>
    <xf numFmtId="49" fontId="65" fillId="3" borderId="3" xfId="0" applyNumberFormat="1" applyFont="1" applyFill="1" applyBorder="1" applyAlignment="1" applyProtection="1">
      <alignment horizontal="center" vertical="center" wrapText="1"/>
      <protection hidden="1"/>
    </xf>
    <xf numFmtId="0" fontId="28" fillId="0" borderId="3" xfId="0" applyFont="1" applyBorder="1" applyAlignment="1" applyProtection="1">
      <alignment horizontal="center"/>
      <protection hidden="1"/>
    </xf>
    <xf numFmtId="1" fontId="92" fillId="0" borderId="3" xfId="0" applyNumberFormat="1" applyFont="1" applyBorder="1" applyAlignment="1" applyProtection="1">
      <alignment horizontal="center"/>
      <protection hidden="1"/>
    </xf>
    <xf numFmtId="170" fontId="82" fillId="0" borderId="3" xfId="0" applyNumberFormat="1" applyFont="1" applyBorder="1" applyAlignment="1" applyProtection="1">
      <alignment horizontal="center"/>
      <protection hidden="1"/>
    </xf>
    <xf numFmtId="170" fontId="93" fillId="0" borderId="3" xfId="0" applyNumberFormat="1" applyFont="1" applyBorder="1" applyAlignment="1" applyProtection="1">
      <alignment horizontal="center"/>
      <protection hidden="1"/>
    </xf>
    <xf numFmtId="2" fontId="97" fillId="0" borderId="2" xfId="0" applyNumberFormat="1" applyFont="1" applyBorder="1" applyAlignment="1" applyProtection="1">
      <alignment horizontal="center" vertical="center"/>
      <protection hidden="1"/>
    </xf>
    <xf numFmtId="0" fontId="84" fillId="0" borderId="0" xfId="0" applyFont="1" applyAlignment="1" applyProtection="1">
      <alignment horizontal="center" vertical="center"/>
      <protection hidden="1"/>
    </xf>
    <xf numFmtId="0" fontId="103" fillId="0" borderId="0" xfId="0" applyFont="1"/>
    <xf numFmtId="0" fontId="90" fillId="0" borderId="0" xfId="0" quotePrefix="1" applyFont="1"/>
    <xf numFmtId="49" fontId="43" fillId="0" borderId="6" xfId="0" applyNumberFormat="1" applyFont="1" applyBorder="1" applyAlignment="1" applyProtection="1">
      <alignment horizontal="center" vertical="center"/>
      <protection hidden="1"/>
    </xf>
    <xf numFmtId="0" fontId="18" fillId="0" borderId="6" xfId="0" applyFont="1" applyBorder="1" applyAlignment="1" applyProtection="1">
      <alignment horizontal="center" vertical="center"/>
      <protection hidden="1"/>
    </xf>
    <xf numFmtId="2" fontId="96" fillId="0" borderId="6" xfId="0" applyNumberFormat="1" applyFont="1" applyBorder="1" applyAlignment="1" applyProtection="1">
      <alignment horizontal="center" vertical="center"/>
      <protection hidden="1"/>
    </xf>
    <xf numFmtId="1" fontId="96" fillId="0" borderId="6" xfId="0" applyNumberFormat="1" applyFont="1" applyBorder="1" applyAlignment="1" applyProtection="1">
      <alignment horizontal="center" vertical="center"/>
      <protection hidden="1"/>
    </xf>
    <xf numFmtId="2" fontId="98" fillId="0" borderId="2" xfId="0" applyNumberFormat="1" applyFont="1" applyBorder="1" applyAlignment="1" applyProtection="1">
      <alignment horizontal="center" vertical="center"/>
      <protection hidden="1"/>
    </xf>
    <xf numFmtId="0" fontId="104" fillId="0" borderId="0" xfId="0" applyFont="1" applyAlignment="1" applyProtection="1">
      <alignment horizontal="center"/>
      <protection hidden="1"/>
    </xf>
    <xf numFmtId="49" fontId="43" fillId="0" borderId="32" xfId="0" applyNumberFormat="1" applyFont="1" applyBorder="1" applyAlignment="1" applyProtection="1">
      <alignment horizontal="center" vertical="center"/>
      <protection hidden="1"/>
    </xf>
    <xf numFmtId="0" fontId="18" fillId="0" borderId="32" xfId="0" applyFont="1" applyBorder="1" applyAlignment="1" applyProtection="1">
      <alignment horizontal="center" vertical="center"/>
      <protection hidden="1"/>
    </xf>
    <xf numFmtId="2" fontId="96" fillId="0" borderId="32" xfId="0" applyNumberFormat="1" applyFont="1" applyBorder="1" applyAlignment="1" applyProtection="1">
      <alignment horizontal="center" vertical="center"/>
      <protection hidden="1"/>
    </xf>
    <xf numFmtId="1" fontId="96" fillId="0" borderId="32" xfId="0" applyNumberFormat="1" applyFont="1" applyBorder="1" applyAlignment="1" applyProtection="1">
      <alignment horizontal="center" vertical="center"/>
      <protection hidden="1"/>
    </xf>
    <xf numFmtId="49" fontId="59" fillId="2" borderId="2" xfId="0" applyNumberFormat="1" applyFont="1" applyFill="1" applyBorder="1" applyAlignment="1" applyProtection="1">
      <alignment horizontal="center" vertical="center" wrapText="1"/>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49" fontId="64" fillId="0" borderId="32" xfId="0" applyNumberFormat="1" applyFont="1" applyBorder="1" applyAlignment="1" applyProtection="1">
      <alignment horizontal="center" vertical="center"/>
      <protection hidden="1"/>
    </xf>
    <xf numFmtId="0" fontId="21" fillId="0" borderId="32" xfId="0" applyFont="1" applyBorder="1" applyAlignment="1" applyProtection="1">
      <alignment horizontal="center"/>
      <protection hidden="1"/>
    </xf>
    <xf numFmtId="49" fontId="65" fillId="3" borderId="32" xfId="0" applyNumberFormat="1" applyFont="1" applyFill="1" applyBorder="1" applyAlignment="1" applyProtection="1">
      <alignment horizontal="center" vertical="center" wrapText="1"/>
      <protection hidden="1"/>
    </xf>
    <xf numFmtId="0" fontId="2" fillId="0" borderId="32" xfId="0" applyFont="1" applyBorder="1" applyAlignment="1" applyProtection="1">
      <alignment horizontal="center"/>
      <protection hidden="1"/>
    </xf>
    <xf numFmtId="0" fontId="28" fillId="0" borderId="32" xfId="0" applyFont="1" applyBorder="1" applyAlignment="1" applyProtection="1">
      <alignment horizontal="center"/>
      <protection hidden="1"/>
    </xf>
    <xf numFmtId="2" fontId="83" fillId="0" borderId="32" xfId="0" applyNumberFormat="1" applyFont="1" applyBorder="1" applyAlignment="1" applyProtection="1">
      <alignment horizontal="center"/>
      <protection hidden="1"/>
    </xf>
    <xf numFmtId="1" fontId="92" fillId="0" borderId="32" xfId="0" applyNumberFormat="1" applyFont="1" applyBorder="1" applyAlignment="1" applyProtection="1">
      <alignment horizontal="center"/>
      <protection hidden="1"/>
    </xf>
    <xf numFmtId="170" fontId="82" fillId="0" borderId="32" xfId="0" applyNumberFormat="1" applyFont="1" applyBorder="1" applyAlignment="1" applyProtection="1">
      <alignment horizontal="center"/>
      <protection hidden="1"/>
    </xf>
    <xf numFmtId="170" fontId="83" fillId="0" borderId="32" xfId="0" applyNumberFormat="1" applyFont="1" applyBorder="1" applyAlignment="1" applyProtection="1">
      <alignment horizontal="center"/>
      <protection hidden="1"/>
    </xf>
    <xf numFmtId="170" fontId="93" fillId="0" borderId="32" xfId="0" applyNumberFormat="1" applyFont="1" applyBorder="1" applyAlignment="1" applyProtection="1">
      <alignment horizontal="center"/>
      <protection hidden="1"/>
    </xf>
    <xf numFmtId="2" fontId="56" fillId="2" borderId="2" xfId="0" applyNumberFormat="1" applyFont="1" applyFill="1" applyBorder="1" applyAlignment="1" applyProtection="1">
      <alignment horizontal="center" vertical="center" wrapText="1"/>
      <protection hidden="1"/>
    </xf>
    <xf numFmtId="1" fontId="56" fillId="2" borderId="2" xfId="0" applyNumberFormat="1" applyFont="1" applyFill="1" applyBorder="1" applyAlignment="1" applyProtection="1">
      <alignment horizontal="center" vertical="center" wrapText="1"/>
      <protection hidden="1"/>
    </xf>
    <xf numFmtId="0" fontId="56" fillId="2" borderId="2" xfId="0" applyFont="1" applyFill="1" applyBorder="1" applyAlignment="1" applyProtection="1">
      <alignment horizontal="center" vertical="center" wrapText="1"/>
      <protection hidden="1"/>
    </xf>
    <xf numFmtId="0" fontId="69" fillId="2" borderId="2" xfId="0" applyFont="1" applyFill="1" applyBorder="1" applyAlignment="1" applyProtection="1">
      <alignment horizontal="center" vertical="center" wrapText="1"/>
      <protection hidden="1"/>
    </xf>
    <xf numFmtId="49" fontId="43" fillId="0" borderId="36" xfId="0" applyNumberFormat="1" applyFont="1" applyBorder="1" applyAlignment="1" applyProtection="1">
      <alignment horizontal="center" vertical="center" wrapText="1"/>
      <protection hidden="1"/>
    </xf>
    <xf numFmtId="170" fontId="82" fillId="0" borderId="36" xfId="0" applyNumberFormat="1" applyFont="1" applyBorder="1" applyAlignment="1" applyProtection="1">
      <alignment horizontal="center"/>
      <protection hidden="1"/>
    </xf>
    <xf numFmtId="0" fontId="106" fillId="5" borderId="2" xfId="0" applyFont="1" applyFill="1" applyBorder="1" applyAlignment="1">
      <alignment horizontal="center" vertical="center"/>
    </xf>
    <xf numFmtId="0" fontId="107" fillId="0" borderId="2" xfId="0" applyFont="1" applyBorder="1" applyAlignment="1">
      <alignment horizontal="center" vertical="center"/>
    </xf>
    <xf numFmtId="170" fontId="107"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103" fillId="0" borderId="0" xfId="0" applyFont="1" applyAlignment="1">
      <alignment vertical="center"/>
    </xf>
    <xf numFmtId="0" fontId="109" fillId="0" borderId="0" xfId="0" applyFont="1"/>
    <xf numFmtId="0" fontId="109" fillId="0" borderId="0" xfId="0" quotePrefix="1" applyFont="1"/>
    <xf numFmtId="0" fontId="111" fillId="0" borderId="0" xfId="0" quotePrefix="1" applyFont="1"/>
    <xf numFmtId="0" fontId="111" fillId="0" borderId="0" xfId="0" applyFont="1"/>
    <xf numFmtId="0" fontId="101"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2" fontId="87" fillId="0" borderId="0" xfId="0" quotePrefix="1" applyNumberFormat="1" applyFont="1" applyAlignment="1" applyProtection="1">
      <alignment vertical="center"/>
      <protection hidden="1"/>
    </xf>
    <xf numFmtId="1" fontId="87" fillId="0" borderId="0" xfId="0" applyNumberFormat="1" applyFont="1" applyAlignment="1" applyProtection="1">
      <alignment vertical="center"/>
      <protection hidden="1"/>
    </xf>
    <xf numFmtId="0" fontId="87" fillId="0" borderId="0" xfId="0" applyFont="1" applyAlignment="1" applyProtection="1">
      <alignment vertical="center"/>
      <protection hidden="1"/>
    </xf>
    <xf numFmtId="0" fontId="88"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84" fillId="0" borderId="0" xfId="0" applyFont="1" applyProtection="1">
      <protection hidden="1"/>
    </xf>
    <xf numFmtId="170" fontId="97" fillId="6" borderId="2" xfId="0" applyNumberFormat="1" applyFont="1" applyFill="1" applyBorder="1" applyAlignment="1" applyProtection="1">
      <alignment horizontal="center" vertical="center"/>
      <protection hidden="1"/>
    </xf>
    <xf numFmtId="0" fontId="72" fillId="0" borderId="9" xfId="0" applyFont="1" applyBorder="1" applyAlignment="1">
      <alignment horizontal="center" vertical="center"/>
    </xf>
    <xf numFmtId="0" fontId="0" fillId="0" borderId="8" xfId="0" applyBorder="1" applyAlignment="1">
      <alignment horizontal="center" vertical="center"/>
    </xf>
    <xf numFmtId="0" fontId="109" fillId="0" borderId="0" xfId="0" quotePrefix="1" applyFont="1" applyAlignment="1">
      <alignment horizontal="left" vertical="center"/>
    </xf>
    <xf numFmtId="0" fontId="34" fillId="0" borderId="0" xfId="0" applyFont="1" applyAlignment="1">
      <alignment horizontal="center"/>
    </xf>
    <xf numFmtId="0" fontId="35" fillId="4" borderId="27" xfId="0" applyFont="1" applyFill="1" applyBorder="1" applyAlignment="1">
      <alignment horizontal="center" vertical="center" wrapText="1"/>
    </xf>
    <xf numFmtId="0" fontId="35" fillId="4" borderId="28" xfId="0" applyFont="1" applyFill="1" applyBorder="1" applyAlignment="1">
      <alignment horizontal="center" vertical="center" wrapText="1"/>
    </xf>
    <xf numFmtId="0" fontId="77" fillId="4" borderId="2" xfId="0" applyFont="1" applyFill="1" applyBorder="1" applyAlignment="1">
      <alignment horizontal="center" vertical="center" wrapText="1"/>
    </xf>
    <xf numFmtId="0" fontId="85" fillId="4" borderId="27" xfId="0" applyFont="1" applyFill="1" applyBorder="1" applyAlignment="1">
      <alignment horizontal="center" vertical="center"/>
    </xf>
    <xf numFmtId="0" fontId="85" fillId="4" borderId="13" xfId="0" applyFont="1" applyFill="1" applyBorder="1" applyAlignment="1">
      <alignment horizontal="center" vertical="center"/>
    </xf>
    <xf numFmtId="0" fontId="85" fillId="4" borderId="28" xfId="0" applyFont="1" applyFill="1" applyBorder="1" applyAlignment="1">
      <alignment horizontal="center" vertical="center"/>
    </xf>
    <xf numFmtId="0" fontId="85" fillId="4" borderId="12" xfId="0" applyFont="1" applyFill="1" applyBorder="1" applyAlignment="1">
      <alignment horizontal="center" vertical="center"/>
    </xf>
    <xf numFmtId="0" fontId="85" fillId="4" borderId="1" xfId="0" applyFont="1" applyFill="1" applyBorder="1" applyAlignment="1">
      <alignment horizontal="center" vertical="center"/>
    </xf>
    <xf numFmtId="0" fontId="85" fillId="4" borderId="14" xfId="0" applyFont="1" applyFill="1" applyBorder="1" applyAlignment="1">
      <alignment horizontal="center" vertical="center"/>
    </xf>
    <xf numFmtId="0" fontId="55" fillId="0" borderId="0" xfId="0" applyFont="1" applyAlignment="1">
      <alignment horizontal="center" vertical="center"/>
    </xf>
    <xf numFmtId="0" fontId="68" fillId="0" borderId="19" xfId="0" applyFont="1" applyBorder="1" applyAlignment="1" applyProtection="1">
      <alignment horizontal="center" vertical="center"/>
      <protection hidden="1"/>
    </xf>
    <xf numFmtId="0" fontId="68" fillId="0" borderId="24" xfId="0" applyFont="1" applyBorder="1" applyAlignment="1" applyProtection="1">
      <alignment horizontal="center" vertical="center"/>
      <protection hidden="1"/>
    </xf>
    <xf numFmtId="0" fontId="68" fillId="0" borderId="20" xfId="0" applyFont="1" applyBorder="1" applyAlignment="1" applyProtection="1">
      <alignment horizontal="center" vertical="center"/>
      <protection hidden="1"/>
    </xf>
    <xf numFmtId="0" fontId="33" fillId="0" borderId="0" xfId="0" applyFont="1" applyAlignment="1" applyProtection="1">
      <alignment horizontal="center"/>
      <protection hidden="1"/>
    </xf>
    <xf numFmtId="0" fontId="13" fillId="0" borderId="0" xfId="0" applyFont="1" applyAlignment="1" applyProtection="1">
      <alignment horizontal="left"/>
      <protection hidden="1"/>
    </xf>
    <xf numFmtId="0" fontId="16" fillId="0" borderId="2" xfId="0" applyFont="1" applyBorder="1" applyAlignment="1" applyProtection="1">
      <alignment horizontal="center"/>
      <protection hidden="1"/>
    </xf>
    <xf numFmtId="0" fontId="31" fillId="0" borderId="0" xfId="0" applyFont="1" applyAlignment="1" applyProtection="1">
      <alignment horizontal="center" vertical="center"/>
      <protection hidden="1"/>
    </xf>
    <xf numFmtId="0" fontId="27" fillId="2" borderId="7" xfId="0" applyFont="1" applyFill="1" applyBorder="1" applyAlignment="1" applyProtection="1">
      <alignment horizontal="center" vertical="center" wrapText="1"/>
      <protection hidden="1"/>
    </xf>
    <xf numFmtId="0" fontId="15" fillId="0" borderId="0" xfId="0" applyFont="1" applyAlignment="1" applyProtection="1">
      <alignment horizontal="center"/>
      <protection hidden="1"/>
    </xf>
    <xf numFmtId="0" fontId="15" fillId="0" borderId="0" xfId="0" quotePrefix="1" applyFont="1" applyAlignment="1">
      <alignment horizontal="left" vertical="center" wrapText="1"/>
    </xf>
    <xf numFmtId="0" fontId="35" fillId="0" borderId="9" xfId="0" applyFont="1" applyBorder="1" applyAlignment="1" applyProtection="1">
      <alignment horizontal="center" vertical="center"/>
      <protection hidden="1"/>
    </xf>
    <xf numFmtId="0" fontId="35" fillId="0" borderId="10" xfId="0" applyFont="1" applyBorder="1" applyAlignment="1" applyProtection="1">
      <alignment horizontal="center" vertical="center"/>
      <protection hidden="1"/>
    </xf>
    <xf numFmtId="0" fontId="35" fillId="0" borderId="8" xfId="0" applyFont="1" applyBorder="1" applyAlignment="1" applyProtection="1">
      <alignment horizontal="center" vertical="center"/>
      <protection hidden="1"/>
    </xf>
    <xf numFmtId="170" fontId="21" fillId="0" borderId="9" xfId="0" applyNumberFormat="1" applyFont="1" applyBorder="1" applyAlignment="1" applyProtection="1">
      <alignment horizontal="center" vertical="center"/>
      <protection hidden="1"/>
    </xf>
    <xf numFmtId="170" fontId="21" fillId="0" borderId="10" xfId="0" applyNumberFormat="1" applyFont="1" applyBorder="1" applyAlignment="1" applyProtection="1">
      <alignment horizontal="center" vertical="center"/>
      <protection hidden="1"/>
    </xf>
    <xf numFmtId="170" fontId="21" fillId="0" borderId="8" xfId="0" applyNumberFormat="1" applyFont="1" applyBorder="1" applyAlignment="1" applyProtection="1">
      <alignment horizontal="center" vertical="center"/>
      <protection hidden="1"/>
    </xf>
    <xf numFmtId="0" fontId="68" fillId="0" borderId="29" xfId="0" applyFont="1" applyBorder="1" applyAlignment="1" applyProtection="1">
      <alignment horizontal="center" vertical="center"/>
      <protection hidden="1"/>
    </xf>
    <xf numFmtId="0" fontId="68" fillId="0" borderId="30" xfId="0" applyFont="1" applyBorder="1" applyAlignment="1" applyProtection="1">
      <alignment horizontal="center" vertical="center"/>
      <protection hidden="1"/>
    </xf>
    <xf numFmtId="0" fontId="68" fillId="0" borderId="31" xfId="0" applyFont="1" applyBorder="1" applyAlignment="1" applyProtection="1">
      <alignment horizontal="center" vertical="center"/>
      <protection hidden="1"/>
    </xf>
    <xf numFmtId="0" fontId="68" fillId="0" borderId="21" xfId="0" applyFont="1" applyBorder="1" applyAlignment="1" applyProtection="1">
      <alignment horizontal="center" vertical="center"/>
      <protection hidden="1"/>
    </xf>
    <xf numFmtId="0" fontId="68" fillId="0" borderId="25" xfId="0" applyFont="1" applyBorder="1" applyAlignment="1" applyProtection="1">
      <alignment horizontal="center" vertical="center"/>
      <protection hidden="1"/>
    </xf>
    <xf numFmtId="0" fontId="68" fillId="0" borderId="22" xfId="0" applyFont="1" applyBorder="1" applyAlignment="1" applyProtection="1">
      <alignment horizontal="center" vertical="center"/>
      <protection hidden="1"/>
    </xf>
    <xf numFmtId="0" fontId="89" fillId="0" borderId="2" xfId="0" applyFont="1" applyBorder="1" applyAlignment="1" applyProtection="1">
      <alignment horizontal="center" vertical="center"/>
      <protection hidden="1"/>
    </xf>
    <xf numFmtId="0" fontId="68" fillId="0" borderId="33" xfId="0" applyFont="1" applyBorder="1" applyAlignment="1" applyProtection="1">
      <alignment horizontal="center" vertical="center"/>
      <protection hidden="1"/>
    </xf>
    <xf numFmtId="0" fontId="68" fillId="0" borderId="34" xfId="0" applyFont="1" applyBorder="1" applyAlignment="1" applyProtection="1">
      <alignment horizontal="center" vertical="center"/>
      <protection hidden="1"/>
    </xf>
    <xf numFmtId="0" fontId="68" fillId="0" borderId="35" xfId="0" applyFont="1" applyBorder="1" applyAlignment="1" applyProtection="1">
      <alignment horizontal="center" vertical="center"/>
      <protection hidden="1"/>
    </xf>
    <xf numFmtId="0" fontId="18" fillId="0" borderId="19" xfId="0" applyFont="1" applyBorder="1" applyAlignment="1" applyProtection="1">
      <alignment horizontal="left" vertical="center" shrinkToFit="1"/>
      <protection hidden="1"/>
    </xf>
    <xf numFmtId="0" fontId="18" fillId="0" borderId="20" xfId="0" applyFont="1" applyBorder="1" applyAlignment="1" applyProtection="1">
      <alignment horizontal="left" vertical="center" shrinkToFit="1"/>
      <protection hidden="1"/>
    </xf>
    <xf numFmtId="0" fontId="18" fillId="0" borderId="21" xfId="0" applyFont="1" applyBorder="1" applyAlignment="1" applyProtection="1">
      <alignment horizontal="left" vertical="center" shrinkToFit="1"/>
      <protection hidden="1"/>
    </xf>
    <xf numFmtId="0" fontId="18" fillId="0" borderId="22" xfId="0" applyFont="1" applyBorder="1" applyAlignment="1" applyProtection="1">
      <alignment horizontal="left" vertical="center" shrinkToFit="1"/>
      <protection hidden="1"/>
    </xf>
    <xf numFmtId="0" fontId="27" fillId="2" borderId="2" xfId="0" applyFont="1" applyFill="1" applyBorder="1" applyAlignment="1" applyProtection="1">
      <alignment horizontal="center" vertical="center" wrapText="1"/>
      <protection hidden="1"/>
    </xf>
    <xf numFmtId="170" fontId="21" fillId="0" borderId="9" xfId="0" applyNumberFormat="1" applyFont="1" applyBorder="1" applyAlignment="1" applyProtection="1">
      <alignment horizontal="center"/>
      <protection hidden="1"/>
    </xf>
    <xf numFmtId="170" fontId="21" fillId="0" borderId="10" xfId="0" applyNumberFormat="1" applyFont="1" applyBorder="1" applyAlignment="1" applyProtection="1">
      <alignment horizontal="center"/>
      <protection hidden="1"/>
    </xf>
    <xf numFmtId="170" fontId="21" fillId="0" borderId="8" xfId="0" applyNumberFormat="1" applyFont="1" applyBorder="1" applyAlignment="1" applyProtection="1">
      <alignment horizontal="center"/>
      <protection hidden="1"/>
    </xf>
    <xf numFmtId="0" fontId="11" fillId="0" borderId="0" xfId="0" applyFont="1" applyAlignment="1" applyProtection="1">
      <alignment horizontal="center"/>
      <protection hidden="1"/>
    </xf>
    <xf numFmtId="0" fontId="2" fillId="0" borderId="33" xfId="0" applyFont="1" applyBorder="1" applyAlignment="1" applyProtection="1">
      <alignment horizontal="left" vertical="center"/>
      <protection hidden="1"/>
    </xf>
    <xf numFmtId="0" fontId="2" fillId="0" borderId="35" xfId="0" applyFont="1" applyBorder="1" applyAlignment="1" applyProtection="1">
      <alignment horizontal="left" vertical="center"/>
      <protection hidden="1"/>
    </xf>
    <xf numFmtId="0" fontId="2" fillId="0" borderId="19" xfId="0" applyFont="1" applyBorder="1" applyAlignment="1" applyProtection="1">
      <alignment horizontal="left" vertical="center"/>
      <protection hidden="1"/>
    </xf>
    <xf numFmtId="0" fontId="2" fillId="0" borderId="20" xfId="0" applyFont="1" applyBorder="1" applyAlignment="1" applyProtection="1">
      <alignment horizontal="left" vertical="center"/>
      <protection hidden="1"/>
    </xf>
    <xf numFmtId="0" fontId="2" fillId="0" borderId="21" xfId="0" applyFont="1" applyBorder="1" applyAlignment="1" applyProtection="1">
      <alignment horizontal="left" vertical="center"/>
      <protection hidden="1"/>
    </xf>
    <xf numFmtId="0" fontId="2" fillId="0" borderId="22" xfId="0" applyFont="1" applyBorder="1" applyAlignment="1" applyProtection="1">
      <alignment horizontal="left" vertical="center"/>
      <protection hidden="1"/>
    </xf>
    <xf numFmtId="0" fontId="27" fillId="2" borderId="9" xfId="0" applyFont="1" applyFill="1" applyBorder="1" applyAlignment="1" applyProtection="1">
      <alignment horizontal="center" vertical="center" wrapText="1"/>
      <protection hidden="1"/>
    </xf>
    <xf numFmtId="0" fontId="27" fillId="2" borderId="8" xfId="0" applyFont="1" applyFill="1" applyBorder="1" applyAlignment="1" applyProtection="1">
      <alignment horizontal="center" vertical="center" wrapText="1"/>
      <protection hidden="1"/>
    </xf>
    <xf numFmtId="0" fontId="17" fillId="2" borderId="9" xfId="0" applyFont="1" applyFill="1" applyBorder="1" applyAlignment="1" applyProtection="1">
      <alignment horizontal="center" vertical="center" wrapText="1"/>
      <protection hidden="1"/>
    </xf>
    <xf numFmtId="0" fontId="17" fillId="2" borderId="10" xfId="0" applyFont="1" applyFill="1" applyBorder="1" applyAlignment="1" applyProtection="1">
      <alignment horizontal="center" vertical="center" wrapText="1"/>
      <protection hidden="1"/>
    </xf>
    <xf numFmtId="0" fontId="17" fillId="2" borderId="8" xfId="0" applyFont="1" applyFill="1" applyBorder="1" applyAlignment="1" applyProtection="1">
      <alignment horizontal="center" vertical="center" wrapText="1"/>
      <protection hidden="1"/>
    </xf>
    <xf numFmtId="0" fontId="2" fillId="0" borderId="17" xfId="0" applyFont="1" applyBorder="1" applyAlignment="1" applyProtection="1">
      <alignment horizontal="center"/>
      <protection hidden="1"/>
    </xf>
    <xf numFmtId="0" fontId="28" fillId="0" borderId="23" xfId="0" applyFont="1" applyBorder="1" applyAlignment="1" applyProtection="1">
      <alignment horizontal="center"/>
      <protection hidden="1"/>
    </xf>
    <xf numFmtId="0" fontId="28" fillId="0" borderId="18" xfId="0" applyFont="1" applyBorder="1" applyAlignment="1" applyProtection="1">
      <alignment horizontal="center"/>
      <protection hidden="1"/>
    </xf>
    <xf numFmtId="0" fontId="28" fillId="0" borderId="19" xfId="0" applyFont="1" applyBorder="1" applyAlignment="1" applyProtection="1">
      <alignment horizontal="center"/>
      <protection hidden="1"/>
    </xf>
    <xf numFmtId="0" fontId="28" fillId="0" borderId="24" xfId="0" applyFont="1" applyBorder="1" applyAlignment="1" applyProtection="1">
      <alignment horizontal="center"/>
      <protection hidden="1"/>
    </xf>
    <xf numFmtId="0" fontId="28" fillId="0" borderId="20" xfId="0" applyFont="1" applyBorder="1" applyAlignment="1" applyProtection="1">
      <alignment horizontal="center"/>
      <protection hidden="1"/>
    </xf>
    <xf numFmtId="0" fontId="2" fillId="0" borderId="19" xfId="0" applyFont="1" applyBorder="1" applyAlignment="1" applyProtection="1">
      <alignment horizontal="center" wrapText="1"/>
      <protection hidden="1"/>
    </xf>
    <xf numFmtId="0" fontId="2" fillId="0" borderId="24" xfId="0" applyFont="1" applyBorder="1" applyAlignment="1" applyProtection="1">
      <alignment horizontal="center" wrapText="1"/>
      <protection hidden="1"/>
    </xf>
    <xf numFmtId="0" fontId="2" fillId="0" borderId="20" xfId="0" applyFont="1" applyBorder="1" applyAlignment="1" applyProtection="1">
      <alignment horizontal="center" wrapText="1"/>
      <protection hidden="1"/>
    </xf>
    <xf numFmtId="0" fontId="18" fillId="0" borderId="17" xfId="0" applyFont="1" applyBorder="1" applyAlignment="1" applyProtection="1">
      <alignment horizontal="left" vertical="center" shrinkToFit="1"/>
      <protection hidden="1"/>
    </xf>
    <xf numFmtId="0" fontId="18" fillId="0" borderId="18" xfId="0" applyFont="1" applyBorder="1" applyAlignment="1" applyProtection="1">
      <alignment horizontal="left" vertical="center" shrinkToFit="1"/>
      <protection hidden="1"/>
    </xf>
    <xf numFmtId="0" fontId="28" fillId="0" borderId="21" xfId="0" applyFont="1" applyBorder="1" applyAlignment="1" applyProtection="1">
      <alignment horizontal="center"/>
      <protection hidden="1"/>
    </xf>
    <xf numFmtId="0" fontId="28" fillId="0" borderId="25" xfId="0" applyFont="1" applyBorder="1" applyAlignment="1" applyProtection="1">
      <alignment horizontal="center"/>
      <protection hidden="1"/>
    </xf>
    <xf numFmtId="0" fontId="28" fillId="0" borderId="22" xfId="0" applyFont="1" applyBorder="1" applyAlignment="1" applyProtection="1">
      <alignment horizontal="center"/>
      <protection hidden="1"/>
    </xf>
    <xf numFmtId="0" fontId="28" fillId="0" borderId="33" xfId="0" applyFont="1" applyBorder="1" applyAlignment="1" applyProtection="1">
      <alignment horizontal="center"/>
      <protection hidden="1"/>
    </xf>
    <xf numFmtId="0" fontId="28" fillId="0" borderId="34" xfId="0" applyFont="1" applyBorder="1" applyAlignment="1" applyProtection="1">
      <alignment horizontal="center"/>
      <protection hidden="1"/>
    </xf>
    <xf numFmtId="0" fontId="28" fillId="0" borderId="35" xfId="0" applyFont="1" applyBorder="1" applyAlignment="1" applyProtection="1">
      <alignment horizontal="center"/>
      <protection hidden="1"/>
    </xf>
    <xf numFmtId="0" fontId="16" fillId="0" borderId="9" xfId="0" applyFont="1" applyBorder="1" applyAlignment="1" applyProtection="1">
      <alignment horizontal="center"/>
      <protection hidden="1"/>
    </xf>
    <xf numFmtId="0" fontId="16" fillId="0" borderId="10" xfId="0" applyFont="1" applyBorder="1" applyAlignment="1" applyProtection="1">
      <alignment horizontal="center"/>
      <protection hidden="1"/>
    </xf>
    <xf numFmtId="0" fontId="16" fillId="0" borderId="8" xfId="0" applyFont="1" applyBorder="1" applyAlignment="1" applyProtection="1">
      <alignment horizontal="center"/>
      <protection hidden="1"/>
    </xf>
    <xf numFmtId="0" fontId="28" fillId="0" borderId="17" xfId="0" applyFont="1" applyBorder="1" applyAlignment="1" applyProtection="1">
      <alignment horizontal="center"/>
      <protection hidden="1"/>
    </xf>
  </cellXfs>
  <cellStyles count="18">
    <cellStyle name="Comma0" xfId="1" xr:uid="{00000000-0005-0000-0000-000000000000}"/>
    <cellStyle name="Currency0" xfId="2" xr:uid="{00000000-0005-0000-0000-000001000000}"/>
    <cellStyle name="Date" xfId="3" xr:uid="{00000000-0005-0000-0000-000002000000}"/>
    <cellStyle name="Fixed" xfId="4" xr:uid="{00000000-0005-0000-0000-000003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6795556505021"/>
        </patternFill>
      </fill>
    </dxf>
    <dxf>
      <fill>
        <patternFill>
          <bgColor rgb="FFFFFF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3CDDB497-D288-54FA-ED8E-643662DA3991}"/>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3062FECD-AD7C-E67F-E400-1146FA9E0969}"/>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E6E553AF-E9AC-3FEB-0866-103384193965}"/>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9F1CCFE5-E580-0D9A-FF14-4B16AAA8ADDF}"/>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F7C02958-C0C6-9B04-E047-4A01AF46D9FB}"/>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266A07D1-12C2-3752-3668-1011A28B0134}"/>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959F0F44-174D-511B-F504-53254764A2CA}"/>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 name="Group 1">
          <a:extLst>
            <a:ext uri="{FF2B5EF4-FFF2-40B4-BE49-F238E27FC236}">
              <a16:creationId xmlns:a16="http://schemas.microsoft.com/office/drawing/2014/main" id="{FEEAB11B-FE50-4475-BC94-C1A9D49EB785}"/>
            </a:ext>
          </a:extLst>
        </xdr:cNvPr>
        <xdr:cNvGrpSpPr>
          <a:grpSpLocks/>
        </xdr:cNvGrpSpPr>
      </xdr:nvGrpSpPr>
      <xdr:grpSpPr bwMode="auto">
        <a:xfrm>
          <a:off x="38100" y="53340"/>
          <a:ext cx="3061162" cy="466898"/>
          <a:chOff x="38893" y="61451"/>
          <a:chExt cx="2204091" cy="468569"/>
        </a:xfrm>
      </xdr:grpSpPr>
      <xdr:sp macro="" textlink="">
        <xdr:nvSpPr>
          <xdr:cNvPr id="3" name="Text Box 62">
            <a:extLst>
              <a:ext uri="{FF2B5EF4-FFF2-40B4-BE49-F238E27FC236}">
                <a16:creationId xmlns:a16="http://schemas.microsoft.com/office/drawing/2014/main" id="{490D2C52-613A-FE43-5BAF-C9D40A79B0C2}"/>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4" name="Picture 4">
            <a:extLst>
              <a:ext uri="{FF2B5EF4-FFF2-40B4-BE49-F238E27FC236}">
                <a16:creationId xmlns:a16="http://schemas.microsoft.com/office/drawing/2014/main" id="{168B6E9D-DC19-ACF5-62D7-D09D64CEBC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41997"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4821" name="Group 1">
          <a:extLst>
            <a:ext uri="{FF2B5EF4-FFF2-40B4-BE49-F238E27FC236}">
              <a16:creationId xmlns:a16="http://schemas.microsoft.com/office/drawing/2014/main" id="{42BFB417-A83C-E0E8-0E7B-9BE8D2A17F71}"/>
            </a:ext>
          </a:extLst>
        </xdr:cNvPr>
        <xdr:cNvGrpSpPr>
          <a:grpSpLocks/>
        </xdr:cNvGrpSpPr>
      </xdr:nvGrpSpPr>
      <xdr:grpSpPr bwMode="auto">
        <a:xfrm>
          <a:off x="38100" y="53340"/>
          <a:ext cx="2853344" cy="466898"/>
          <a:chOff x="38893" y="61451"/>
          <a:chExt cx="2204091" cy="468569"/>
        </a:xfrm>
      </xdr:grpSpPr>
      <xdr:sp macro="" textlink="">
        <xdr:nvSpPr>
          <xdr:cNvPr id="10641" name="Text Box 62">
            <a:extLst>
              <a:ext uri="{FF2B5EF4-FFF2-40B4-BE49-F238E27FC236}">
                <a16:creationId xmlns:a16="http://schemas.microsoft.com/office/drawing/2014/main" id="{D12CAFEE-EC4D-D0C3-E330-6D556E702713}"/>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24823" name="Picture 4">
            <a:extLst>
              <a:ext uri="{FF2B5EF4-FFF2-40B4-BE49-F238E27FC236}">
                <a16:creationId xmlns:a16="http://schemas.microsoft.com/office/drawing/2014/main" id="{D51FD6C3-1CCD-6DBE-7488-B29041BBCB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72840"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09375" defaultRowHeight="13.2"/>
  <cols>
    <col min="1" max="3" width="9.109375" style="4" customWidth="1"/>
    <col min="4" max="4" width="11.33203125" style="4" customWidth="1"/>
    <col min="5" max="5" width="9.5546875" style="4" customWidth="1"/>
    <col min="6" max="7" width="9.109375" style="4" customWidth="1"/>
    <col min="8" max="8" width="10.44140625" style="4" customWidth="1"/>
    <col min="9" max="9" width="9.6640625" style="4" customWidth="1"/>
    <col min="10" max="10" width="9.44140625" style="4" customWidth="1"/>
    <col min="11" max="16384" width="9.109375" style="4"/>
  </cols>
  <sheetData>
    <row r="2" spans="1:17" ht="16.8">
      <c r="A2" s="277" t="s">
        <v>505</v>
      </c>
      <c r="B2" s="277"/>
      <c r="C2" s="277"/>
      <c r="D2" s="277"/>
      <c r="E2" s="277"/>
      <c r="F2" s="277"/>
      <c r="G2" s="277"/>
      <c r="H2" s="277"/>
      <c r="I2" s="277"/>
      <c r="J2" s="277"/>
      <c r="K2" s="277"/>
      <c r="L2" s="277"/>
      <c r="M2" s="277"/>
      <c r="N2" s="277"/>
      <c r="O2" s="277"/>
      <c r="P2" s="277"/>
      <c r="Q2" s="277"/>
    </row>
    <row r="3" spans="1:17" s="3" customFormat="1" ht="17.399999999999999">
      <c r="A3" s="6"/>
      <c r="B3" s="6"/>
      <c r="C3" s="6"/>
    </row>
    <row r="5" spans="1:17" ht="15.6">
      <c r="A5" s="1">
        <v>1</v>
      </c>
      <c r="B5" s="5" t="s">
        <v>500</v>
      </c>
      <c r="C5" s="34"/>
      <c r="D5" s="34"/>
      <c r="E5" s="34"/>
      <c r="F5" s="34"/>
      <c r="G5" s="34"/>
      <c r="H5" s="34"/>
      <c r="I5" s="34"/>
      <c r="J5" s="34"/>
      <c r="K5" s="34"/>
      <c r="L5" s="34"/>
      <c r="M5" s="34"/>
      <c r="N5" s="34"/>
    </row>
    <row r="6" spans="1:17">
      <c r="A6" s="32"/>
      <c r="B6" s="34"/>
      <c r="C6" s="34"/>
      <c r="D6" s="34"/>
      <c r="E6" s="34"/>
      <c r="F6" s="34"/>
      <c r="G6" s="34"/>
      <c r="H6" s="34"/>
      <c r="I6" s="34"/>
      <c r="J6" s="34"/>
      <c r="K6" s="34"/>
      <c r="L6" s="34"/>
      <c r="M6" s="34"/>
      <c r="N6" s="34"/>
    </row>
    <row r="7" spans="1:17">
      <c r="A7" s="34"/>
      <c r="B7" s="34"/>
      <c r="C7" s="34"/>
      <c r="D7" s="34"/>
      <c r="E7" s="34"/>
      <c r="F7" s="34"/>
      <c r="G7" s="34"/>
      <c r="H7" s="34"/>
      <c r="I7" s="34"/>
      <c r="J7" s="34"/>
      <c r="K7" s="34"/>
      <c r="L7" s="34"/>
      <c r="M7" s="34"/>
      <c r="N7" s="34"/>
    </row>
    <row r="8" spans="1:17">
      <c r="A8" s="34"/>
      <c r="B8" s="34"/>
      <c r="C8" s="34"/>
      <c r="D8" s="34"/>
      <c r="E8" s="34"/>
      <c r="F8" s="34"/>
      <c r="G8" s="34"/>
      <c r="H8" s="34"/>
      <c r="I8" s="34"/>
      <c r="J8" s="34"/>
      <c r="K8" s="34"/>
      <c r="L8" s="34"/>
      <c r="M8" s="34"/>
      <c r="N8" s="34"/>
    </row>
    <row r="9" spans="1:17">
      <c r="A9" s="34"/>
      <c r="B9" s="34"/>
      <c r="C9" s="34"/>
      <c r="D9" s="34"/>
      <c r="E9" s="34"/>
      <c r="F9" s="34"/>
      <c r="G9" s="34"/>
      <c r="H9" s="34"/>
      <c r="I9" s="34"/>
      <c r="J9" s="34"/>
      <c r="K9" s="34"/>
      <c r="L9" s="34"/>
      <c r="M9" s="34"/>
      <c r="N9" s="34"/>
    </row>
    <row r="10" spans="1:17">
      <c r="A10" s="34"/>
      <c r="B10" s="35"/>
      <c r="C10" s="34"/>
      <c r="D10" s="34"/>
      <c r="E10" s="34"/>
      <c r="F10" s="34"/>
      <c r="G10" s="34"/>
      <c r="H10" s="34"/>
      <c r="I10" s="34"/>
      <c r="J10" s="34"/>
      <c r="K10" s="34"/>
      <c r="L10" s="34"/>
      <c r="M10" s="34"/>
      <c r="N10" s="34"/>
    </row>
    <row r="11" spans="1:17">
      <c r="A11" s="34"/>
      <c r="B11" s="36"/>
      <c r="C11" s="34"/>
      <c r="D11" s="34"/>
      <c r="E11" s="34"/>
      <c r="F11" s="34"/>
      <c r="G11" s="34"/>
      <c r="H11" s="34"/>
      <c r="I11" s="34"/>
      <c r="J11" s="34"/>
      <c r="K11" s="34"/>
      <c r="L11" s="34"/>
      <c r="M11" s="34"/>
      <c r="N11" s="34"/>
    </row>
    <row r="12" spans="1:17" ht="16.95" customHeight="1">
      <c r="A12" s="34"/>
      <c r="B12" s="36"/>
      <c r="C12" s="34"/>
      <c r="D12" s="34"/>
      <c r="E12" s="34"/>
      <c r="F12" s="34"/>
      <c r="G12" s="34"/>
      <c r="H12" s="34"/>
      <c r="I12" s="34"/>
      <c r="J12" s="34"/>
      <c r="K12" s="34"/>
      <c r="L12" s="34"/>
      <c r="M12" s="34"/>
      <c r="N12" s="34"/>
    </row>
    <row r="13" spans="1:17" s="252" customFormat="1" ht="15">
      <c r="B13" s="253" t="s">
        <v>467</v>
      </c>
    </row>
    <row r="14" spans="1:17" s="252" customFormat="1" ht="15">
      <c r="B14" s="253"/>
      <c r="C14" s="252" t="s">
        <v>461</v>
      </c>
    </row>
    <row r="15" spans="1:17" s="252" customFormat="1" ht="15">
      <c r="C15" s="252" t="s">
        <v>462</v>
      </c>
    </row>
    <row r="16" spans="1:17" s="252" customFormat="1" ht="13.95" customHeight="1">
      <c r="C16" s="252" t="s">
        <v>463</v>
      </c>
    </row>
    <row r="17" spans="1:256" s="252" customFormat="1" ht="13.95" customHeight="1">
      <c r="B17" s="253" t="s">
        <v>464</v>
      </c>
    </row>
    <row r="18" spans="1:256" s="252" customFormat="1" ht="13.95" customHeight="1">
      <c r="B18" s="253"/>
      <c r="C18" s="252" t="s">
        <v>465</v>
      </c>
    </row>
    <row r="19" spans="1:256" s="252" customFormat="1" ht="13.95" customHeight="1">
      <c r="B19" s="253"/>
      <c r="C19" s="252" t="s">
        <v>466</v>
      </c>
    </row>
    <row r="20" spans="1:256" s="252" customFormat="1" ht="13.95" customHeight="1">
      <c r="B20" s="253"/>
      <c r="C20" s="252" t="s">
        <v>480</v>
      </c>
    </row>
    <row r="21" spans="1:256" s="252" customFormat="1" ht="13.95" customHeight="1">
      <c r="B21" s="253"/>
      <c r="C21" s="252" t="s">
        <v>481</v>
      </c>
    </row>
    <row r="22" spans="1:256" s="252" customFormat="1" ht="18" customHeight="1">
      <c r="B22" s="253"/>
      <c r="C22" s="276" t="s">
        <v>482</v>
      </c>
      <c r="D22" s="276"/>
      <c r="E22" s="276"/>
      <c r="F22" s="276"/>
      <c r="G22" s="276"/>
      <c r="H22" s="276"/>
      <c r="I22" s="276"/>
      <c r="J22" s="276"/>
      <c r="K22" s="276"/>
      <c r="L22" s="276"/>
    </row>
    <row r="23" spans="1:256" ht="21" customHeight="1">
      <c r="A23" s="5">
        <v>2</v>
      </c>
      <c r="B23" s="5" t="s">
        <v>468</v>
      </c>
      <c r="C23" s="34"/>
      <c r="D23" s="34"/>
      <c r="E23" s="34"/>
      <c r="F23" s="34"/>
      <c r="G23" s="34"/>
      <c r="H23" s="34"/>
      <c r="I23" s="34"/>
      <c r="J23" s="34"/>
      <c r="K23" s="34"/>
      <c r="L23" s="34"/>
      <c r="M23" s="34"/>
      <c r="N23" s="34"/>
    </row>
    <row r="24" spans="1:256" s="2" customFormat="1" ht="16.95" customHeight="1">
      <c r="A24" s="32"/>
      <c r="B24" s="5" t="s">
        <v>469</v>
      </c>
      <c r="E24" s="34"/>
      <c r="F24" s="34"/>
      <c r="G24" s="34"/>
      <c r="H24" s="34"/>
      <c r="I24" s="34"/>
      <c r="J24" s="34"/>
      <c r="K24" s="34"/>
      <c r="L24" s="34"/>
      <c r="M24" s="34"/>
      <c r="N24" s="34"/>
    </row>
    <row r="25" spans="1:256" ht="15.6" customHeight="1">
      <c r="A25" s="34"/>
      <c r="B25" s="5" t="s">
        <v>470</v>
      </c>
      <c r="C25" s="2"/>
      <c r="D25" s="2"/>
      <c r="E25" s="34"/>
      <c r="F25" s="34"/>
      <c r="G25" s="34"/>
      <c r="H25" s="34"/>
      <c r="I25" s="34"/>
      <c r="J25" s="34"/>
      <c r="K25" s="34"/>
      <c r="L25" s="34"/>
      <c r="M25" s="34"/>
      <c r="N25" s="34"/>
    </row>
    <row r="26" spans="1:256">
      <c r="A26" s="34"/>
      <c r="B26" s="34"/>
      <c r="C26" s="34"/>
      <c r="D26" s="34"/>
      <c r="E26" s="34"/>
      <c r="F26" s="34"/>
      <c r="G26" s="34"/>
      <c r="H26" s="34"/>
      <c r="I26" s="34"/>
      <c r="J26" s="34"/>
      <c r="K26" s="34"/>
      <c r="L26" s="34"/>
      <c r="M26" s="34"/>
      <c r="N26" s="34"/>
    </row>
    <row r="27" spans="1:256">
      <c r="A27" s="34"/>
      <c r="B27" s="36"/>
      <c r="C27" s="36"/>
      <c r="D27" s="34"/>
      <c r="E27" s="34"/>
      <c r="F27" s="34"/>
      <c r="G27" s="34"/>
      <c r="H27" s="34"/>
      <c r="I27" s="34"/>
      <c r="J27" s="34"/>
      <c r="K27" s="34"/>
      <c r="L27" s="34"/>
      <c r="M27" s="34"/>
      <c r="N27" s="34"/>
    </row>
    <row r="28" spans="1:256" ht="15">
      <c r="A28" s="36"/>
      <c r="B28" s="36"/>
      <c r="C28" s="36"/>
      <c r="D28" s="36"/>
      <c r="E28" s="36"/>
      <c r="F28" s="36"/>
      <c r="G28" s="36"/>
      <c r="H28" s="36"/>
      <c r="I28" s="36"/>
      <c r="J28" s="36"/>
      <c r="K28" s="36"/>
      <c r="L28" s="36"/>
      <c r="M28" s="36"/>
      <c r="N28" s="36"/>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 r="A29" s="36"/>
      <c r="B29" s="36"/>
      <c r="C29" s="34"/>
      <c r="D29" s="36"/>
      <c r="E29" s="36"/>
      <c r="F29" s="36"/>
      <c r="G29" s="36"/>
      <c r="H29" s="36"/>
      <c r="I29" s="36"/>
      <c r="J29" s="36"/>
      <c r="K29" s="36"/>
      <c r="L29" s="36"/>
      <c r="M29" s="36"/>
      <c r="N29" s="36"/>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4"/>
      <c r="B30" s="36"/>
      <c r="C30" s="34"/>
      <c r="D30" s="34"/>
      <c r="E30" s="34"/>
      <c r="F30" s="34"/>
      <c r="G30" s="34"/>
      <c r="H30" s="34"/>
      <c r="I30" s="34"/>
      <c r="J30" s="34"/>
      <c r="K30" s="34"/>
      <c r="L30" s="34"/>
      <c r="M30" s="34"/>
      <c r="N30" s="34"/>
    </row>
    <row r="31" spans="1:256">
      <c r="A31" s="34"/>
      <c r="B31" s="36"/>
      <c r="C31" s="34"/>
      <c r="D31" s="34"/>
      <c r="E31" s="34"/>
      <c r="F31" s="34"/>
      <c r="G31" s="34"/>
      <c r="H31" s="34"/>
      <c r="I31" s="34"/>
      <c r="J31" s="34"/>
      <c r="K31" s="34"/>
      <c r="L31" s="34"/>
      <c r="M31" s="34"/>
      <c r="N31" s="34"/>
    </row>
    <row r="32" spans="1:256">
      <c r="A32" s="34"/>
      <c r="B32" s="37"/>
      <c r="C32" s="34"/>
      <c r="D32" s="34"/>
      <c r="E32" s="34"/>
      <c r="F32" s="34"/>
      <c r="G32" s="34"/>
      <c r="H32" s="34"/>
      <c r="I32" s="34"/>
      <c r="J32" s="34"/>
      <c r="K32" s="34"/>
      <c r="L32" s="34"/>
      <c r="M32" s="34"/>
      <c r="N32" s="34"/>
    </row>
    <row r="33" spans="1:14" s="2" customFormat="1" ht="15">
      <c r="A33" s="32"/>
      <c r="B33" s="33"/>
      <c r="C33" s="34"/>
      <c r="D33" s="34"/>
      <c r="E33" s="34"/>
      <c r="F33" s="34"/>
      <c r="G33" s="34"/>
      <c r="H33" s="34"/>
      <c r="I33" s="34"/>
      <c r="J33" s="34"/>
      <c r="K33" s="34"/>
      <c r="L33" s="34"/>
      <c r="M33" s="34"/>
      <c r="N33" s="34"/>
    </row>
    <row r="34" spans="1:14">
      <c r="A34" s="34"/>
      <c r="B34" s="34"/>
      <c r="C34" s="34"/>
      <c r="D34" s="34"/>
      <c r="E34" s="34"/>
      <c r="F34" s="34"/>
      <c r="G34" s="34"/>
      <c r="H34" s="34"/>
      <c r="I34" s="34"/>
      <c r="J34" s="34"/>
      <c r="K34" s="34"/>
      <c r="L34" s="34"/>
      <c r="M34" s="34"/>
      <c r="N34" s="34"/>
    </row>
    <row r="35" spans="1:14">
      <c r="A35" s="34"/>
      <c r="B35" s="34"/>
      <c r="C35" s="34"/>
      <c r="D35" s="34"/>
      <c r="E35" s="34"/>
      <c r="F35" s="34"/>
      <c r="G35" s="34"/>
      <c r="H35" s="34"/>
      <c r="I35" s="34"/>
      <c r="J35" s="34"/>
      <c r="K35" s="34"/>
      <c r="L35" s="34"/>
      <c r="M35" s="34"/>
      <c r="N35" s="34"/>
    </row>
    <row r="36" spans="1:14" s="2" customFormat="1" ht="15">
      <c r="A36" s="32"/>
      <c r="B36" s="33"/>
      <c r="C36" s="7" t="s">
        <v>471</v>
      </c>
      <c r="D36" s="34"/>
      <c r="E36" s="34"/>
      <c r="F36" s="34"/>
      <c r="G36" s="34"/>
      <c r="H36" s="34"/>
      <c r="I36" s="34"/>
      <c r="J36" s="34"/>
      <c r="K36" s="34"/>
      <c r="L36" s="34"/>
      <c r="M36" s="34"/>
      <c r="N36" s="34"/>
    </row>
    <row r="37" spans="1:14">
      <c r="A37" s="34"/>
      <c r="B37" s="34"/>
      <c r="G37" s="34"/>
      <c r="H37" s="34"/>
      <c r="I37" s="34"/>
      <c r="J37" s="34"/>
      <c r="K37" s="34"/>
      <c r="L37" s="34"/>
      <c r="M37" s="34"/>
      <c r="N37" s="34"/>
    </row>
    <row r="38" spans="1:14">
      <c r="A38" s="34"/>
      <c r="B38" s="34"/>
      <c r="C38" s="34"/>
      <c r="D38" s="34"/>
      <c r="E38" s="34"/>
      <c r="F38" s="34"/>
      <c r="G38" s="34"/>
      <c r="H38" s="34"/>
      <c r="I38" s="34"/>
      <c r="J38" s="34"/>
      <c r="K38" s="34"/>
      <c r="L38" s="34"/>
      <c r="M38" s="34"/>
      <c r="N38" s="34"/>
    </row>
    <row r="39" spans="1:14" s="2" customFormat="1" ht="15">
      <c r="A39" s="32"/>
      <c r="B39" s="33"/>
      <c r="C39" s="34"/>
      <c r="D39" s="34"/>
      <c r="E39" s="34"/>
      <c r="F39" s="34"/>
      <c r="G39" s="34"/>
      <c r="H39" s="34"/>
      <c r="I39" s="34"/>
      <c r="J39" s="34"/>
      <c r="K39" s="34"/>
      <c r="L39" s="34"/>
      <c r="M39" s="34"/>
      <c r="N39" s="34"/>
    </row>
    <row r="40" spans="1:14">
      <c r="A40" s="34"/>
      <c r="B40" s="34"/>
      <c r="C40" s="34"/>
      <c r="D40" s="34"/>
      <c r="E40" s="34"/>
      <c r="F40" s="34"/>
      <c r="G40" s="34"/>
      <c r="H40" s="34"/>
      <c r="I40" s="34"/>
      <c r="J40" s="34"/>
      <c r="K40" s="34"/>
      <c r="L40" s="34"/>
      <c r="M40" s="34"/>
      <c r="N40" s="34"/>
    </row>
    <row r="41" spans="1:14">
      <c r="A41" s="34"/>
      <c r="B41" s="34"/>
      <c r="C41" s="34"/>
      <c r="D41" s="34"/>
      <c r="E41" s="34"/>
      <c r="F41" s="34"/>
      <c r="G41" s="34"/>
      <c r="H41" s="34"/>
      <c r="I41" s="34"/>
      <c r="J41" s="34"/>
      <c r="K41" s="34"/>
      <c r="L41" s="34"/>
      <c r="M41" s="34"/>
      <c r="N41" s="34"/>
    </row>
    <row r="42" spans="1:14" s="2" customFormat="1" ht="15">
      <c r="A42" s="32"/>
      <c r="B42" s="33"/>
      <c r="C42" s="34"/>
      <c r="D42" s="34"/>
      <c r="E42" s="34"/>
      <c r="F42" s="34"/>
      <c r="G42" s="34"/>
      <c r="H42" s="34"/>
      <c r="I42" s="34"/>
      <c r="J42" s="34"/>
      <c r="K42" s="34"/>
      <c r="L42" s="34"/>
      <c r="M42" s="34"/>
      <c r="N42" s="34"/>
    </row>
    <row r="43" spans="1:14">
      <c r="A43" s="34"/>
      <c r="B43" s="34"/>
      <c r="C43" s="34"/>
      <c r="D43" s="34"/>
      <c r="E43" s="34"/>
      <c r="F43" s="34"/>
      <c r="G43" s="34"/>
      <c r="H43" s="34"/>
      <c r="I43" s="34"/>
      <c r="J43" s="34"/>
      <c r="K43" s="34"/>
      <c r="L43" s="34"/>
      <c r="M43" s="34"/>
      <c r="N43" s="34"/>
    </row>
    <row r="44" spans="1:14">
      <c r="A44" s="34"/>
      <c r="B44" s="34"/>
      <c r="C44" s="34"/>
      <c r="D44" s="34"/>
      <c r="E44" s="34"/>
      <c r="F44" s="34"/>
      <c r="G44" s="34"/>
      <c r="H44" s="34"/>
      <c r="I44" s="34"/>
      <c r="J44" s="34"/>
      <c r="K44" s="34"/>
      <c r="L44" s="34"/>
      <c r="M44" s="34"/>
      <c r="N44" s="34"/>
    </row>
    <row r="45" spans="1:14" s="2" customFormat="1" ht="15">
      <c r="A45" s="32"/>
      <c r="B45" s="33"/>
      <c r="C45" s="34"/>
      <c r="D45" s="34"/>
      <c r="E45" s="34"/>
      <c r="F45" s="34"/>
      <c r="G45" s="34"/>
      <c r="H45" s="34"/>
      <c r="I45" s="34"/>
      <c r="J45" s="34"/>
      <c r="K45" s="34"/>
      <c r="L45" s="34"/>
      <c r="M45" s="34"/>
      <c r="N45" s="34"/>
    </row>
    <row r="46" spans="1:14">
      <c r="A46" s="34"/>
      <c r="B46" s="34"/>
      <c r="C46" s="34"/>
      <c r="D46" s="34"/>
      <c r="E46" s="34"/>
      <c r="F46" s="34"/>
      <c r="G46" s="34"/>
      <c r="H46" s="34"/>
      <c r="I46" s="34"/>
      <c r="J46" s="34"/>
      <c r="K46" s="34"/>
      <c r="L46" s="34"/>
      <c r="M46" s="34"/>
      <c r="N46" s="34"/>
    </row>
    <row r="47" spans="1:14">
      <c r="A47" s="34"/>
      <c r="B47" s="36"/>
      <c r="C47" s="34"/>
      <c r="D47" s="34"/>
      <c r="E47" s="34"/>
      <c r="F47" s="34"/>
      <c r="G47" s="34"/>
      <c r="H47" s="34"/>
      <c r="I47" s="34"/>
      <c r="J47" s="34"/>
      <c r="K47" s="34"/>
      <c r="L47" s="34"/>
      <c r="M47" s="34"/>
      <c r="N47" s="34"/>
    </row>
    <row r="48" spans="1:14" ht="15.6" customHeight="1">
      <c r="A48" s="34"/>
      <c r="B48" s="36"/>
      <c r="C48" s="7" t="s">
        <v>477</v>
      </c>
      <c r="D48" s="2"/>
      <c r="E48" s="2"/>
      <c r="F48" s="2"/>
      <c r="G48" s="2"/>
      <c r="H48" s="2"/>
      <c r="I48" s="2"/>
      <c r="J48" s="34"/>
      <c r="K48" s="34"/>
      <c r="L48" s="34"/>
      <c r="M48" s="34"/>
      <c r="N48" s="34"/>
    </row>
    <row r="49" spans="1:14" ht="15" customHeight="1">
      <c r="A49" s="34"/>
      <c r="B49" s="36"/>
      <c r="C49" s="7" t="s">
        <v>478</v>
      </c>
      <c r="D49" s="2"/>
      <c r="E49" s="2"/>
      <c r="F49" s="2"/>
      <c r="G49" s="2"/>
      <c r="H49" s="2"/>
      <c r="I49" s="2"/>
      <c r="J49" s="34"/>
      <c r="K49" s="34"/>
      <c r="L49" s="34"/>
      <c r="M49" s="34"/>
      <c r="N49" s="34"/>
    </row>
    <row r="50" spans="1:14" ht="15" customHeight="1">
      <c r="A50" s="34"/>
      <c r="B50" s="36"/>
      <c r="C50" s="7" t="s">
        <v>479</v>
      </c>
      <c r="D50" s="2"/>
      <c r="E50" s="2"/>
      <c r="F50" s="2"/>
      <c r="G50" s="2"/>
      <c r="H50" s="2"/>
      <c r="I50" s="2"/>
      <c r="J50" s="34"/>
      <c r="K50" s="34"/>
      <c r="L50" s="34"/>
      <c r="M50" s="34"/>
      <c r="N50" s="34"/>
    </row>
    <row r="51" spans="1:14" ht="15" customHeight="1">
      <c r="A51" s="34"/>
      <c r="B51" s="36"/>
      <c r="C51" s="7" t="s">
        <v>472</v>
      </c>
      <c r="D51" s="2"/>
      <c r="E51" s="2"/>
      <c r="F51" s="2"/>
      <c r="G51" s="2"/>
      <c r="H51" s="2"/>
      <c r="I51" s="7"/>
      <c r="J51" s="34"/>
      <c r="K51" s="34"/>
      <c r="L51" s="34"/>
      <c r="M51" s="34"/>
      <c r="N51" s="34"/>
    </row>
    <row r="52" spans="1:14" ht="15" customHeight="1">
      <c r="C52" s="7" t="s">
        <v>473</v>
      </c>
      <c r="D52" s="2"/>
      <c r="E52" s="2"/>
      <c r="F52" s="2"/>
      <c r="G52" s="2"/>
      <c r="H52" s="2"/>
      <c r="I52" s="2"/>
    </row>
    <row r="53" spans="1:14" ht="15" customHeight="1">
      <c r="C53" s="36"/>
    </row>
    <row r="54" spans="1:14" ht="46.2" customHeight="1">
      <c r="C54" s="174" t="s">
        <v>61</v>
      </c>
      <c r="D54" s="278" t="s">
        <v>508</v>
      </c>
      <c r="E54" s="279"/>
      <c r="F54" s="278" t="s">
        <v>509</v>
      </c>
      <c r="G54" s="279"/>
      <c r="H54" s="278" t="s">
        <v>510</v>
      </c>
      <c r="I54" s="279"/>
      <c r="J54" s="174" t="s">
        <v>511</v>
      </c>
    </row>
    <row r="55" spans="1:14">
      <c r="C55" s="175"/>
      <c r="D55" s="176" t="s">
        <v>474</v>
      </c>
      <c r="E55" s="176" t="s">
        <v>475</v>
      </c>
      <c r="F55" s="176" t="s">
        <v>474</v>
      </c>
      <c r="G55" s="176" t="s">
        <v>476</v>
      </c>
      <c r="H55" s="176" t="s">
        <v>474</v>
      </c>
      <c r="I55" s="176" t="s">
        <v>476</v>
      </c>
      <c r="J55" s="176"/>
    </row>
    <row r="56" spans="1:14">
      <c r="C56" s="176">
        <v>1</v>
      </c>
      <c r="D56" s="177">
        <v>0</v>
      </c>
      <c r="E56" s="177">
        <v>9</v>
      </c>
      <c r="F56" s="177">
        <v>0</v>
      </c>
      <c r="G56" s="177">
        <v>3</v>
      </c>
      <c r="H56" s="177">
        <v>0</v>
      </c>
      <c r="I56" s="177">
        <v>5</v>
      </c>
      <c r="J56" s="178">
        <v>0.5</v>
      </c>
    </row>
    <row r="57" spans="1:14">
      <c r="C57" s="176">
        <v>2</v>
      </c>
      <c r="D57" s="177">
        <v>10</v>
      </c>
      <c r="E57" s="177">
        <v>19</v>
      </c>
      <c r="F57" s="177">
        <v>4</v>
      </c>
      <c r="G57" s="177">
        <v>5</v>
      </c>
      <c r="H57" s="177">
        <v>6</v>
      </c>
      <c r="I57" s="177">
        <v>10</v>
      </c>
      <c r="J57" s="179">
        <v>0.7</v>
      </c>
    </row>
    <row r="58" spans="1:14">
      <c r="C58" s="176">
        <v>3</v>
      </c>
      <c r="D58" s="177">
        <v>20</v>
      </c>
      <c r="E58" s="177">
        <v>29</v>
      </c>
      <c r="F58" s="177">
        <v>6</v>
      </c>
      <c r="G58" s="177">
        <v>7</v>
      </c>
      <c r="H58" s="177">
        <v>11</v>
      </c>
      <c r="I58" s="177">
        <v>15</v>
      </c>
      <c r="J58" s="179">
        <v>0.8</v>
      </c>
    </row>
    <row r="59" spans="1:14">
      <c r="C59" s="245">
        <v>4</v>
      </c>
      <c r="D59" s="246">
        <v>30</v>
      </c>
      <c r="E59" s="246">
        <v>35</v>
      </c>
      <c r="F59" s="246">
        <v>8</v>
      </c>
      <c r="G59" s="246">
        <v>10</v>
      </c>
      <c r="H59" s="246">
        <v>16</v>
      </c>
      <c r="I59" s="246">
        <v>18</v>
      </c>
      <c r="J59" s="247">
        <v>1</v>
      </c>
    </row>
    <row r="60" spans="1:14">
      <c r="C60" s="176">
        <v>5</v>
      </c>
      <c r="D60" s="177">
        <v>36</v>
      </c>
      <c r="E60" s="177">
        <v>45</v>
      </c>
      <c r="F60" s="177">
        <v>11</v>
      </c>
      <c r="G60" s="177">
        <v>15</v>
      </c>
      <c r="H60" s="177">
        <v>19</v>
      </c>
      <c r="I60" s="177">
        <v>23</v>
      </c>
      <c r="J60" s="179">
        <v>1.1000000000000001</v>
      </c>
    </row>
    <row r="61" spans="1:14">
      <c r="C61" s="176">
        <v>6</v>
      </c>
      <c r="D61" s="177">
        <v>46</v>
      </c>
      <c r="E61" s="177">
        <v>50</v>
      </c>
      <c r="F61" s="177">
        <v>16</v>
      </c>
      <c r="G61" s="177">
        <v>18</v>
      </c>
      <c r="H61" s="177">
        <v>24</v>
      </c>
      <c r="I61" s="177">
        <v>26</v>
      </c>
      <c r="J61" s="179">
        <v>1.2</v>
      </c>
    </row>
    <row r="62" spans="1:14">
      <c r="C62" s="176">
        <v>7</v>
      </c>
      <c r="D62" s="274" t="s">
        <v>512</v>
      </c>
      <c r="E62" s="275"/>
      <c r="F62" s="274" t="s">
        <v>513</v>
      </c>
      <c r="G62" s="275"/>
      <c r="H62" s="274" t="s">
        <v>514</v>
      </c>
      <c r="I62" s="275"/>
      <c r="J62" s="179">
        <v>1.3</v>
      </c>
    </row>
    <row r="64" spans="1:14" ht="15.6">
      <c r="B64" s="5" t="s">
        <v>490</v>
      </c>
    </row>
    <row r="65" spans="1:2">
      <c r="B65" s="34"/>
    </row>
    <row r="73" spans="1:2" ht="15.6">
      <c r="A73" s="1"/>
      <c r="B73" s="5"/>
    </row>
    <row r="75" spans="1:2">
      <c r="B75" s="8"/>
    </row>
    <row r="83" spans="2:3" ht="15">
      <c r="C83" s="7" t="s">
        <v>491</v>
      </c>
    </row>
    <row r="84" spans="2:3" ht="15">
      <c r="C84" s="7" t="s">
        <v>492</v>
      </c>
    </row>
    <row r="85" spans="2:3" ht="15">
      <c r="C85" s="7" t="s">
        <v>498</v>
      </c>
    </row>
    <row r="86" spans="2:3" ht="15">
      <c r="C86" s="7"/>
    </row>
    <row r="87" spans="2:3" ht="15.6">
      <c r="B87" s="5" t="s">
        <v>499</v>
      </c>
    </row>
    <row r="107" spans="2:3" s="2" customFormat="1" ht="15.6">
      <c r="B107" s="213" t="s">
        <v>503</v>
      </c>
      <c r="C107" s="7" t="s">
        <v>507</v>
      </c>
    </row>
    <row r="108" spans="2:3" s="2" customFormat="1" ht="15.6">
      <c r="B108" s="213"/>
      <c r="C108" s="7" t="s">
        <v>506</v>
      </c>
    </row>
    <row r="110" spans="2:3" ht="15.6">
      <c r="B110" s="5" t="s">
        <v>501</v>
      </c>
    </row>
    <row r="122" spans="2:8" s="2" customFormat="1" ht="15">
      <c r="C122" s="7" t="s">
        <v>502</v>
      </c>
    </row>
    <row r="123" spans="2:8" s="2" customFormat="1" ht="15"/>
    <row r="124" spans="2:8" s="2" customFormat="1" ht="15.6">
      <c r="B124" s="213" t="s">
        <v>503</v>
      </c>
      <c r="C124" s="7" t="s">
        <v>528</v>
      </c>
    </row>
    <row r="125" spans="2:8" s="2" customFormat="1" ht="15.6">
      <c r="C125" s="254" t="s">
        <v>517</v>
      </c>
      <c r="D125" s="255"/>
      <c r="E125" s="255"/>
      <c r="F125" s="255"/>
      <c r="G125" s="255"/>
      <c r="H125" s="255"/>
    </row>
    <row r="126" spans="2:8" s="2" customFormat="1" ht="15">
      <c r="C126" s="7" t="s">
        <v>504</v>
      </c>
    </row>
    <row r="141" spans="2:3" ht="13.8">
      <c r="C141" s="214"/>
    </row>
    <row r="142" spans="2:3" s="248" customFormat="1" ht="18" customHeight="1">
      <c r="B142" s="249" t="s">
        <v>529</v>
      </c>
    </row>
    <row r="143" spans="2:3" s="248" customFormat="1" ht="18" customHeight="1">
      <c r="B143" s="249"/>
      <c r="C143" s="250" t="s">
        <v>530</v>
      </c>
    </row>
    <row r="144" spans="2:3" s="248" customFormat="1" ht="18" customHeight="1">
      <c r="C144" s="251" t="s">
        <v>520</v>
      </c>
    </row>
    <row r="145" spans="3:3" s="248" customFormat="1" ht="18" customHeight="1">
      <c r="C145" s="250" t="s">
        <v>518</v>
      </c>
    </row>
    <row r="146" spans="3:3" s="248" customFormat="1" ht="18" customHeight="1">
      <c r="C146" s="250" t="s">
        <v>519</v>
      </c>
    </row>
  </sheetData>
  <mergeCells count="8">
    <mergeCell ref="D62:E62"/>
    <mergeCell ref="F62:G62"/>
    <mergeCell ref="H62:I62"/>
    <mergeCell ref="C22:L22"/>
    <mergeCell ref="A2:Q2"/>
    <mergeCell ref="D54:E54"/>
    <mergeCell ref="F54:G54"/>
    <mergeCell ref="H54:I54"/>
  </mergeCells>
  <phoneticPr fontId="2" type="noConversion"/>
  <printOptions horizontalCentered="1"/>
  <pageMargins left="0.19685039370078741" right="0.11811023622047245" top="9.8425196850393706E-2" bottom="9.8425196850393706E-2" header="0.51181102362204722" footer="0.51181102362204722"/>
  <pageSetup paperSize="9" scale="8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64"/>
  <sheetViews>
    <sheetView zoomScale="85" zoomScaleNormal="85" workbookViewId="0">
      <pane xSplit="4" ySplit="6" topLeftCell="F15" activePane="bottomRight" state="frozen"/>
      <selection pane="topRight" activeCell="E1" sqref="E1"/>
      <selection pane="bottomLeft" activeCell="A7" sqref="A7"/>
      <selection pane="bottomRight" activeCell="R5" sqref="R5"/>
    </sheetView>
  </sheetViews>
  <sheetFormatPr defaultRowHeight="13.2"/>
  <cols>
    <col min="1" max="1" width="8.44140625" customWidth="1"/>
    <col min="2" max="2" width="26.33203125" style="38" bestFit="1" customWidth="1"/>
    <col min="3" max="3" width="17.6640625" style="38" bestFit="1" customWidth="1"/>
    <col min="4" max="4" width="12.5546875" style="39" bestFit="1" customWidth="1"/>
    <col min="5" max="5" width="13.44140625" style="39" customWidth="1"/>
    <col min="6" max="6" width="12.88671875" style="39" customWidth="1"/>
    <col min="7" max="8" width="12.44140625" customWidth="1"/>
    <col min="9" max="9" width="13.5546875" customWidth="1"/>
    <col min="10" max="10" width="15.109375" customWidth="1"/>
    <col min="11" max="15" width="13" bestFit="1" customWidth="1"/>
    <col min="16" max="16" width="14.6640625" customWidth="1"/>
    <col min="17" max="17" width="13" bestFit="1" customWidth="1"/>
    <col min="18" max="18" width="13.44140625" customWidth="1"/>
    <col min="19" max="19" width="14.6640625" customWidth="1"/>
  </cols>
  <sheetData>
    <row r="1" spans="1:19" ht="17.399999999999999">
      <c r="A1" s="124"/>
      <c r="B1" s="124"/>
      <c r="C1" s="124"/>
      <c r="D1" s="124"/>
      <c r="E1" s="124"/>
      <c r="F1" s="124"/>
      <c r="G1" s="124"/>
      <c r="H1" s="124"/>
      <c r="I1" s="124"/>
      <c r="J1" s="124"/>
      <c r="K1" s="124"/>
      <c r="L1" s="124"/>
      <c r="M1" s="124"/>
      <c r="N1" s="124"/>
      <c r="O1" s="124"/>
      <c r="P1" s="124"/>
      <c r="Q1" s="124"/>
      <c r="R1" s="124"/>
    </row>
    <row r="2" spans="1:19" ht="21" customHeight="1">
      <c r="A2" s="287" t="s">
        <v>316</v>
      </c>
      <c r="B2" s="287"/>
      <c r="C2" s="287"/>
      <c r="D2" s="287"/>
      <c r="E2" s="287"/>
      <c r="F2" s="287"/>
      <c r="G2" s="287"/>
      <c r="H2" s="287"/>
      <c r="I2" s="287"/>
      <c r="J2" s="287"/>
      <c r="K2" s="287"/>
      <c r="L2" s="287"/>
      <c r="M2" s="287"/>
      <c r="N2" s="287"/>
      <c r="O2" s="287"/>
      <c r="P2" s="287"/>
      <c r="Q2" s="287"/>
      <c r="R2" s="287"/>
      <c r="S2" s="287"/>
    </row>
    <row r="4" spans="1:19" ht="21" customHeight="1">
      <c r="A4" s="281" t="s">
        <v>60</v>
      </c>
      <c r="B4" s="282"/>
      <c r="C4" s="282"/>
      <c r="D4" s="282"/>
      <c r="E4" s="283"/>
      <c r="F4" s="132" t="s">
        <v>447</v>
      </c>
      <c r="G4" s="167" t="s">
        <v>531</v>
      </c>
      <c r="H4" s="167" t="s">
        <v>533</v>
      </c>
      <c r="I4" s="167" t="s">
        <v>534</v>
      </c>
      <c r="J4" s="167" t="s">
        <v>535</v>
      </c>
      <c r="K4" s="167" t="s">
        <v>536</v>
      </c>
      <c r="L4" s="167" t="s">
        <v>532</v>
      </c>
      <c r="M4" s="167" t="s">
        <v>537</v>
      </c>
      <c r="N4" s="167" t="s">
        <v>538</v>
      </c>
      <c r="O4" s="167" t="s">
        <v>539</v>
      </c>
      <c r="P4" s="167" t="s">
        <v>540</v>
      </c>
      <c r="Q4" s="167" t="s">
        <v>541</v>
      </c>
      <c r="R4" s="167" t="s">
        <v>542</v>
      </c>
      <c r="S4" s="280" t="s">
        <v>13</v>
      </c>
    </row>
    <row r="5" spans="1:19" ht="37.200000000000003" customHeight="1">
      <c r="A5" s="284"/>
      <c r="B5" s="285"/>
      <c r="C5" s="285"/>
      <c r="D5" s="285"/>
      <c r="E5" s="286"/>
      <c r="F5" s="173" t="s">
        <v>460</v>
      </c>
      <c r="G5" s="167" t="s">
        <v>448</v>
      </c>
      <c r="H5" s="167" t="s">
        <v>449</v>
      </c>
      <c r="I5" s="167" t="s">
        <v>450</v>
      </c>
      <c r="J5" s="167" t="s">
        <v>451</v>
      </c>
      <c r="K5" s="167" t="s">
        <v>452</v>
      </c>
      <c r="L5" s="167" t="s">
        <v>453</v>
      </c>
      <c r="M5" s="167" t="s">
        <v>454</v>
      </c>
      <c r="N5" s="167" t="s">
        <v>455</v>
      </c>
      <c r="O5" s="167" t="s">
        <v>456</v>
      </c>
      <c r="P5" s="167" t="s">
        <v>457</v>
      </c>
      <c r="Q5" s="167" t="s">
        <v>458</v>
      </c>
      <c r="R5" s="167" t="s">
        <v>459</v>
      </c>
      <c r="S5" s="280"/>
    </row>
    <row r="6" spans="1:19" s="40" customFormat="1" ht="21.6" customHeight="1">
      <c r="A6" s="131" t="s">
        <v>61</v>
      </c>
      <c r="B6" s="130" t="s">
        <v>62</v>
      </c>
      <c r="C6" s="130" t="s">
        <v>181</v>
      </c>
      <c r="D6" s="130"/>
      <c r="E6" s="130"/>
      <c r="F6" s="130" t="s">
        <v>315</v>
      </c>
      <c r="G6" s="168">
        <v>45505</v>
      </c>
      <c r="H6" s="168">
        <v>45536</v>
      </c>
      <c r="I6" s="168">
        <v>45566</v>
      </c>
      <c r="J6" s="168">
        <v>45597</v>
      </c>
      <c r="K6" s="168">
        <v>45627</v>
      </c>
      <c r="L6" s="168">
        <v>45658</v>
      </c>
      <c r="M6" s="168">
        <v>45689</v>
      </c>
      <c r="N6" s="168">
        <v>45717</v>
      </c>
      <c r="O6" s="168">
        <v>45748</v>
      </c>
      <c r="P6" s="168">
        <v>45778</v>
      </c>
      <c r="Q6" s="168">
        <v>45809</v>
      </c>
      <c r="R6" s="168">
        <v>45839</v>
      </c>
      <c r="S6" s="280"/>
    </row>
    <row r="7" spans="1:19" ht="18" customHeight="1">
      <c r="A7" s="41" t="s">
        <v>66</v>
      </c>
      <c r="B7" s="42" t="s">
        <v>14</v>
      </c>
      <c r="C7" s="42" t="s">
        <v>190</v>
      </c>
      <c r="D7" s="136"/>
      <c r="E7" s="43"/>
      <c r="F7" s="134">
        <v>6</v>
      </c>
      <c r="G7" s="133">
        <v>6</v>
      </c>
      <c r="H7" s="133">
        <v>6</v>
      </c>
      <c r="I7" s="133">
        <v>6</v>
      </c>
      <c r="J7" s="133">
        <v>6</v>
      </c>
      <c r="K7" s="133">
        <v>6</v>
      </c>
      <c r="L7" s="133">
        <v>6</v>
      </c>
      <c r="M7" s="133">
        <v>6</v>
      </c>
      <c r="N7" s="133">
        <v>6</v>
      </c>
      <c r="O7" s="133">
        <v>6</v>
      </c>
      <c r="P7" s="133">
        <v>6</v>
      </c>
      <c r="Q7" s="133">
        <v>6</v>
      </c>
      <c r="R7" s="133">
        <v>6</v>
      </c>
      <c r="S7" s="169"/>
    </row>
    <row r="8" spans="1:19" ht="18" customHeight="1">
      <c r="A8" s="41" t="s">
        <v>67</v>
      </c>
      <c r="B8" s="42" t="s">
        <v>27</v>
      </c>
      <c r="C8" s="42" t="s">
        <v>191</v>
      </c>
      <c r="D8" s="136"/>
      <c r="E8" s="43"/>
      <c r="F8" s="134">
        <v>16</v>
      </c>
      <c r="G8" s="133">
        <v>16</v>
      </c>
      <c r="H8" s="133">
        <v>16</v>
      </c>
      <c r="I8" s="133">
        <v>16</v>
      </c>
      <c r="J8" s="133">
        <v>16</v>
      </c>
      <c r="K8" s="133">
        <v>16</v>
      </c>
      <c r="L8" s="133">
        <v>16</v>
      </c>
      <c r="M8" s="133">
        <v>16</v>
      </c>
      <c r="N8" s="133">
        <v>0</v>
      </c>
      <c r="O8" s="133">
        <v>0</v>
      </c>
      <c r="P8" s="133">
        <v>0</v>
      </c>
      <c r="Q8" s="133">
        <v>0</v>
      </c>
      <c r="R8" s="133">
        <v>0</v>
      </c>
      <c r="S8" s="169"/>
    </row>
    <row r="9" spans="1:19" ht="18" customHeight="1">
      <c r="A9" s="41" t="s">
        <v>68</v>
      </c>
      <c r="B9" s="42" t="s">
        <v>28</v>
      </c>
      <c r="C9" s="42" t="s">
        <v>191</v>
      </c>
      <c r="D9" s="136"/>
      <c r="E9" s="43"/>
      <c r="F9" s="134">
        <v>15</v>
      </c>
      <c r="G9" s="133">
        <v>15</v>
      </c>
      <c r="H9" s="133">
        <v>15</v>
      </c>
      <c r="I9" s="133">
        <v>15</v>
      </c>
      <c r="J9" s="133">
        <v>15</v>
      </c>
      <c r="K9" s="133">
        <v>15</v>
      </c>
      <c r="L9" s="133">
        <v>15</v>
      </c>
      <c r="M9" s="133">
        <v>15</v>
      </c>
      <c r="N9" s="133">
        <v>0</v>
      </c>
      <c r="O9" s="133">
        <v>0</v>
      </c>
      <c r="P9" s="133">
        <v>0</v>
      </c>
      <c r="Q9" s="133">
        <v>0</v>
      </c>
      <c r="R9" s="133">
        <v>0</v>
      </c>
      <c r="S9" s="169"/>
    </row>
    <row r="10" spans="1:19" ht="18" customHeight="1">
      <c r="A10" s="41" t="s">
        <v>69</v>
      </c>
      <c r="B10" s="42" t="s">
        <v>21</v>
      </c>
      <c r="C10" s="42" t="s">
        <v>192</v>
      </c>
      <c r="D10" s="136"/>
      <c r="E10" s="43"/>
      <c r="F10" s="134">
        <v>8</v>
      </c>
      <c r="G10" s="133">
        <v>8</v>
      </c>
      <c r="H10" s="133">
        <v>8</v>
      </c>
      <c r="I10" s="133">
        <v>8</v>
      </c>
      <c r="J10" s="133">
        <v>8</v>
      </c>
      <c r="K10" s="133">
        <v>8</v>
      </c>
      <c r="L10" s="133">
        <v>8</v>
      </c>
      <c r="M10" s="133">
        <v>8</v>
      </c>
      <c r="N10" s="133">
        <v>8</v>
      </c>
      <c r="O10" s="133">
        <v>8</v>
      </c>
      <c r="P10" s="133">
        <v>8</v>
      </c>
      <c r="Q10" s="133">
        <v>8</v>
      </c>
      <c r="R10" s="133">
        <v>8</v>
      </c>
      <c r="S10" s="169"/>
    </row>
    <row r="11" spans="1:19" ht="18" customHeight="1">
      <c r="A11" s="41" t="s">
        <v>70</v>
      </c>
      <c r="B11" s="42" t="s">
        <v>40</v>
      </c>
      <c r="C11" s="42" t="s">
        <v>193</v>
      </c>
      <c r="D11" s="136"/>
      <c r="E11" s="43"/>
      <c r="F11" s="134">
        <v>18</v>
      </c>
      <c r="G11" s="133">
        <v>18</v>
      </c>
      <c r="H11" s="133">
        <v>18</v>
      </c>
      <c r="I11" s="133">
        <v>18</v>
      </c>
      <c r="J11" s="133">
        <v>18</v>
      </c>
      <c r="K11" s="133">
        <v>18</v>
      </c>
      <c r="L11" s="133">
        <v>18</v>
      </c>
      <c r="M11" s="133">
        <v>18</v>
      </c>
      <c r="N11" s="133">
        <v>18</v>
      </c>
      <c r="O11" s="133">
        <v>18</v>
      </c>
      <c r="P11" s="133">
        <v>18</v>
      </c>
      <c r="Q11" s="133">
        <v>18</v>
      </c>
      <c r="R11" s="133">
        <v>18</v>
      </c>
      <c r="S11" s="169"/>
    </row>
    <row r="12" spans="1:19" ht="18" customHeight="1">
      <c r="A12" s="41" t="s">
        <v>71</v>
      </c>
      <c r="B12" s="42" t="s">
        <v>16</v>
      </c>
      <c r="C12" s="42" t="s">
        <v>194</v>
      </c>
      <c r="D12" s="136"/>
      <c r="E12" s="43"/>
      <c r="F12" s="134">
        <v>5</v>
      </c>
      <c r="G12" s="133">
        <v>5</v>
      </c>
      <c r="H12" s="133">
        <v>5</v>
      </c>
      <c r="I12" s="133">
        <v>5</v>
      </c>
      <c r="J12" s="133">
        <v>5</v>
      </c>
      <c r="K12" s="133">
        <v>5</v>
      </c>
      <c r="L12" s="133">
        <v>5</v>
      </c>
      <c r="M12" s="133">
        <v>5</v>
      </c>
      <c r="N12" s="133">
        <v>0</v>
      </c>
      <c r="O12" s="133">
        <v>0</v>
      </c>
      <c r="P12" s="133">
        <v>0</v>
      </c>
      <c r="Q12" s="133">
        <v>0</v>
      </c>
      <c r="R12" s="133">
        <v>0</v>
      </c>
      <c r="S12" s="169"/>
    </row>
    <row r="13" spans="1:19" ht="18" customHeight="1">
      <c r="A13" s="41" t="s">
        <v>72</v>
      </c>
      <c r="B13" s="42" t="s">
        <v>195</v>
      </c>
      <c r="C13" s="42" t="s">
        <v>196</v>
      </c>
      <c r="D13" s="136"/>
      <c r="E13" s="43"/>
      <c r="F13" s="134">
        <v>12</v>
      </c>
      <c r="G13" s="133">
        <v>12</v>
      </c>
      <c r="H13" s="133">
        <v>12</v>
      </c>
      <c r="I13" s="133">
        <v>12</v>
      </c>
      <c r="J13" s="133">
        <v>12</v>
      </c>
      <c r="K13" s="133">
        <v>12</v>
      </c>
      <c r="L13" s="133">
        <v>12</v>
      </c>
      <c r="M13" s="133">
        <v>12</v>
      </c>
      <c r="N13" s="133">
        <v>12</v>
      </c>
      <c r="O13" s="133">
        <v>12</v>
      </c>
      <c r="P13" s="133">
        <v>12</v>
      </c>
      <c r="Q13" s="133">
        <v>12</v>
      </c>
      <c r="R13" s="133">
        <v>12</v>
      </c>
      <c r="S13" s="169"/>
    </row>
    <row r="14" spans="1:19" ht="18" customHeight="1">
      <c r="A14" s="41" t="s">
        <v>73</v>
      </c>
      <c r="B14" s="42" t="s">
        <v>36</v>
      </c>
      <c r="C14" s="42" t="s">
        <v>197</v>
      </c>
      <c r="D14" s="136"/>
      <c r="E14" s="43"/>
      <c r="F14" s="134">
        <v>33</v>
      </c>
      <c r="G14" s="133">
        <v>33</v>
      </c>
      <c r="H14" s="133">
        <v>33</v>
      </c>
      <c r="I14" s="133">
        <v>33</v>
      </c>
      <c r="J14" s="133">
        <v>33</v>
      </c>
      <c r="K14" s="133">
        <v>33</v>
      </c>
      <c r="L14" s="133">
        <v>33</v>
      </c>
      <c r="M14" s="133">
        <v>32</v>
      </c>
      <c r="N14" s="133">
        <v>32</v>
      </c>
      <c r="O14" s="133">
        <v>32</v>
      </c>
      <c r="P14" s="133">
        <v>32</v>
      </c>
      <c r="Q14" s="133">
        <v>32</v>
      </c>
      <c r="R14" s="133">
        <v>32</v>
      </c>
      <c r="S14" s="169"/>
    </row>
    <row r="15" spans="1:19" ht="18" customHeight="1">
      <c r="A15" s="41" t="s">
        <v>74</v>
      </c>
      <c r="B15" s="42" t="s">
        <v>25</v>
      </c>
      <c r="C15" s="42" t="s">
        <v>191</v>
      </c>
      <c r="D15" s="136"/>
      <c r="E15" s="43"/>
      <c r="F15" s="134">
        <v>23</v>
      </c>
      <c r="G15" s="133">
        <v>23</v>
      </c>
      <c r="H15" s="133">
        <v>23</v>
      </c>
      <c r="I15" s="133">
        <v>23</v>
      </c>
      <c r="J15" s="133">
        <v>23</v>
      </c>
      <c r="K15" s="133">
        <v>22</v>
      </c>
      <c r="L15" s="133">
        <v>22</v>
      </c>
      <c r="M15" s="133">
        <v>0</v>
      </c>
      <c r="N15" s="133">
        <v>0</v>
      </c>
      <c r="O15" s="133">
        <v>0</v>
      </c>
      <c r="P15" s="133">
        <v>0</v>
      </c>
      <c r="Q15" s="133">
        <v>0</v>
      </c>
      <c r="R15" s="133">
        <v>0</v>
      </c>
      <c r="S15" s="169"/>
    </row>
    <row r="16" spans="1:19" ht="18" customHeight="1">
      <c r="A16" s="41" t="s">
        <v>75</v>
      </c>
      <c r="B16" s="45" t="s">
        <v>26</v>
      </c>
      <c r="C16" s="42" t="s">
        <v>191</v>
      </c>
      <c r="D16" s="136"/>
      <c r="E16" s="43"/>
      <c r="F16" s="134">
        <v>22</v>
      </c>
      <c r="G16" s="133">
        <v>23</v>
      </c>
      <c r="H16" s="133">
        <v>23</v>
      </c>
      <c r="I16" s="133">
        <v>22</v>
      </c>
      <c r="J16" s="133">
        <v>21</v>
      </c>
      <c r="K16" s="133">
        <v>21</v>
      </c>
      <c r="L16" s="133">
        <v>21</v>
      </c>
      <c r="M16" s="133">
        <v>0</v>
      </c>
      <c r="N16" s="133">
        <v>0</v>
      </c>
      <c r="O16" s="133">
        <v>0</v>
      </c>
      <c r="P16" s="133">
        <v>0</v>
      </c>
      <c r="Q16" s="133">
        <v>0</v>
      </c>
      <c r="R16" s="133">
        <v>0</v>
      </c>
      <c r="S16" s="169"/>
    </row>
    <row r="17" spans="1:19" ht="18" customHeight="1">
      <c r="A17" s="41" t="s">
        <v>76</v>
      </c>
      <c r="B17" s="45" t="s">
        <v>20</v>
      </c>
      <c r="C17" s="42" t="s">
        <v>192</v>
      </c>
      <c r="D17" s="136"/>
      <c r="E17" s="43"/>
      <c r="F17" s="134">
        <v>7</v>
      </c>
      <c r="G17" s="134">
        <v>7</v>
      </c>
      <c r="H17" s="134">
        <v>7</v>
      </c>
      <c r="I17" s="134">
        <v>7</v>
      </c>
      <c r="J17" s="134">
        <v>7</v>
      </c>
      <c r="K17" s="134">
        <v>7</v>
      </c>
      <c r="L17" s="134">
        <v>7</v>
      </c>
      <c r="M17" s="134">
        <v>7</v>
      </c>
      <c r="N17" s="134">
        <v>0</v>
      </c>
      <c r="O17" s="134">
        <v>0</v>
      </c>
      <c r="P17" s="134">
        <v>0</v>
      </c>
      <c r="Q17" s="134">
        <v>0</v>
      </c>
      <c r="R17" s="134">
        <v>0</v>
      </c>
      <c r="S17" s="169"/>
    </row>
    <row r="18" spans="1:19" ht="18" customHeight="1">
      <c r="A18" s="41" t="s">
        <v>77</v>
      </c>
      <c r="B18" s="45" t="s">
        <v>39</v>
      </c>
      <c r="C18" s="42" t="s">
        <v>210</v>
      </c>
      <c r="D18" s="136"/>
      <c r="E18" s="43"/>
      <c r="F18" s="134">
        <v>8</v>
      </c>
      <c r="G18" s="133">
        <v>8</v>
      </c>
      <c r="H18" s="133">
        <v>8</v>
      </c>
      <c r="I18" s="133">
        <v>8</v>
      </c>
      <c r="J18" s="133">
        <v>8</v>
      </c>
      <c r="K18" s="133">
        <v>8</v>
      </c>
      <c r="L18" s="133">
        <v>8</v>
      </c>
      <c r="M18" s="133">
        <v>0</v>
      </c>
      <c r="N18" s="133">
        <v>0</v>
      </c>
      <c r="O18" s="133">
        <v>0</v>
      </c>
      <c r="P18" s="133">
        <v>0</v>
      </c>
      <c r="Q18" s="133">
        <v>0</v>
      </c>
      <c r="R18" s="133">
        <v>0</v>
      </c>
      <c r="S18" s="169"/>
    </row>
    <row r="19" spans="1:19" ht="18" customHeight="1">
      <c r="A19" s="41" t="s">
        <v>78</v>
      </c>
      <c r="B19" s="45" t="s">
        <v>49</v>
      </c>
      <c r="C19" s="42" t="s">
        <v>200</v>
      </c>
      <c r="D19" s="136"/>
      <c r="E19" s="43"/>
      <c r="F19" s="134">
        <v>21</v>
      </c>
      <c r="G19" s="133">
        <v>21</v>
      </c>
      <c r="H19" s="133">
        <v>21</v>
      </c>
      <c r="I19" s="133">
        <v>21</v>
      </c>
      <c r="J19" s="133">
        <v>21</v>
      </c>
      <c r="K19" s="133">
        <v>21</v>
      </c>
      <c r="L19" s="133">
        <v>21</v>
      </c>
      <c r="M19" s="133">
        <v>21</v>
      </c>
      <c r="N19" s="133">
        <v>0</v>
      </c>
      <c r="O19" s="133">
        <v>0</v>
      </c>
      <c r="P19" s="133">
        <v>0</v>
      </c>
      <c r="Q19" s="133">
        <v>0</v>
      </c>
      <c r="R19" s="133">
        <v>0</v>
      </c>
      <c r="S19" s="169"/>
    </row>
    <row r="20" spans="1:19" ht="18" customHeight="1">
      <c r="A20" s="41" t="s">
        <v>79</v>
      </c>
      <c r="B20" s="45" t="s">
        <v>50</v>
      </c>
      <c r="C20" s="45" t="s">
        <v>200</v>
      </c>
      <c r="D20" s="136"/>
      <c r="E20" s="43"/>
      <c r="F20" s="134">
        <v>17</v>
      </c>
      <c r="G20" s="133">
        <v>17</v>
      </c>
      <c r="H20" s="133">
        <v>17</v>
      </c>
      <c r="I20" s="133">
        <v>17</v>
      </c>
      <c r="J20" s="133">
        <v>17</v>
      </c>
      <c r="K20" s="133">
        <v>17</v>
      </c>
      <c r="L20" s="133">
        <v>17</v>
      </c>
      <c r="M20" s="133">
        <v>17</v>
      </c>
      <c r="N20" s="133">
        <v>0</v>
      </c>
      <c r="O20" s="133">
        <v>0</v>
      </c>
      <c r="P20" s="133">
        <v>0</v>
      </c>
      <c r="Q20" s="133">
        <v>0</v>
      </c>
      <c r="R20" s="133">
        <v>0</v>
      </c>
      <c r="S20" s="169"/>
    </row>
    <row r="21" spans="1:19" ht="18" customHeight="1">
      <c r="A21" s="41" t="s">
        <v>80</v>
      </c>
      <c r="B21" s="45" t="s">
        <v>54</v>
      </c>
      <c r="C21" s="45" t="s">
        <v>198</v>
      </c>
      <c r="D21" s="136"/>
      <c r="E21" s="43"/>
      <c r="F21" s="134">
        <v>9</v>
      </c>
      <c r="G21" s="133">
        <v>9</v>
      </c>
      <c r="H21" s="133">
        <v>9</v>
      </c>
      <c r="I21" s="133">
        <v>9</v>
      </c>
      <c r="J21" s="133">
        <v>9</v>
      </c>
      <c r="K21" s="133">
        <v>9</v>
      </c>
      <c r="L21" s="133">
        <v>9</v>
      </c>
      <c r="M21" s="133">
        <v>9</v>
      </c>
      <c r="N21" s="133">
        <v>9</v>
      </c>
      <c r="O21" s="133">
        <v>9</v>
      </c>
      <c r="P21" s="133">
        <v>9</v>
      </c>
      <c r="Q21" s="133">
        <v>9</v>
      </c>
      <c r="R21" s="133">
        <v>9</v>
      </c>
      <c r="S21" s="169"/>
    </row>
    <row r="22" spans="1:19" ht="18" customHeight="1">
      <c r="A22" s="41" t="s">
        <v>81</v>
      </c>
      <c r="B22" s="45" t="s">
        <v>34</v>
      </c>
      <c r="C22" s="42" t="s">
        <v>191</v>
      </c>
      <c r="D22" s="136"/>
      <c r="E22" s="43"/>
      <c r="F22" s="134">
        <v>27</v>
      </c>
      <c r="G22" s="133">
        <v>28</v>
      </c>
      <c r="H22" s="133">
        <v>28</v>
      </c>
      <c r="I22" s="133">
        <v>28</v>
      </c>
      <c r="J22" s="133">
        <v>27</v>
      </c>
      <c r="K22" s="133">
        <v>27</v>
      </c>
      <c r="L22" s="133">
        <v>26</v>
      </c>
      <c r="M22" s="133">
        <v>26</v>
      </c>
      <c r="N22" s="133">
        <v>25</v>
      </c>
      <c r="O22" s="133">
        <v>25</v>
      </c>
      <c r="P22" s="133">
        <v>25</v>
      </c>
      <c r="Q22" s="133">
        <v>25</v>
      </c>
      <c r="R22" s="133">
        <v>25</v>
      </c>
      <c r="S22" s="169"/>
    </row>
    <row r="23" spans="1:19" ht="18" customHeight="1">
      <c r="A23" s="41" t="s">
        <v>82</v>
      </c>
      <c r="B23" s="45" t="s">
        <v>35</v>
      </c>
      <c r="C23" s="45" t="s">
        <v>191</v>
      </c>
      <c r="D23" s="136"/>
      <c r="E23" s="43"/>
      <c r="F23" s="134">
        <v>28</v>
      </c>
      <c r="G23" s="133">
        <v>30</v>
      </c>
      <c r="H23" s="133">
        <v>28</v>
      </c>
      <c r="I23" s="133">
        <v>28</v>
      </c>
      <c r="J23" s="133">
        <v>27</v>
      </c>
      <c r="K23" s="133">
        <v>27</v>
      </c>
      <c r="L23" s="133">
        <v>27</v>
      </c>
      <c r="M23" s="133">
        <v>27</v>
      </c>
      <c r="N23" s="133">
        <v>27</v>
      </c>
      <c r="O23" s="133">
        <v>28</v>
      </c>
      <c r="P23" s="133">
        <v>28</v>
      </c>
      <c r="Q23" s="133">
        <v>28</v>
      </c>
      <c r="R23" s="133">
        <v>28</v>
      </c>
      <c r="S23" s="169"/>
    </row>
    <row r="24" spans="1:19" ht="18" customHeight="1">
      <c r="A24" s="41" t="s">
        <v>83</v>
      </c>
      <c r="B24" s="45" t="s">
        <v>96</v>
      </c>
      <c r="C24" s="42" t="s">
        <v>192</v>
      </c>
      <c r="D24" s="136"/>
      <c r="E24" s="43"/>
      <c r="F24" s="134">
        <v>22</v>
      </c>
      <c r="G24" s="133">
        <v>22</v>
      </c>
      <c r="H24" s="133">
        <v>22</v>
      </c>
      <c r="I24" s="133">
        <v>22</v>
      </c>
      <c r="J24" s="133">
        <v>22</v>
      </c>
      <c r="K24" s="133">
        <v>22</v>
      </c>
      <c r="L24" s="133">
        <v>22</v>
      </c>
      <c r="M24" s="133">
        <v>22</v>
      </c>
      <c r="N24" s="133">
        <v>22</v>
      </c>
      <c r="O24" s="133">
        <v>20</v>
      </c>
      <c r="P24" s="133">
        <v>20</v>
      </c>
      <c r="Q24" s="133">
        <v>20</v>
      </c>
      <c r="R24" s="133">
        <v>20</v>
      </c>
      <c r="S24" s="169"/>
    </row>
    <row r="25" spans="1:19" ht="18" customHeight="1">
      <c r="A25" s="41" t="s">
        <v>84</v>
      </c>
      <c r="B25" s="45" t="s">
        <v>41</v>
      </c>
      <c r="C25" s="42" t="s">
        <v>193</v>
      </c>
      <c r="D25" s="136"/>
      <c r="E25" s="43"/>
      <c r="F25" s="134">
        <v>29</v>
      </c>
      <c r="G25" s="133">
        <v>31</v>
      </c>
      <c r="H25" s="133">
        <v>31</v>
      </c>
      <c r="I25" s="133">
        <v>31</v>
      </c>
      <c r="J25" s="133">
        <v>31</v>
      </c>
      <c r="K25" s="133">
        <v>30</v>
      </c>
      <c r="L25" s="133">
        <v>30</v>
      </c>
      <c r="M25" s="133">
        <v>29</v>
      </c>
      <c r="N25" s="133">
        <v>27</v>
      </c>
      <c r="O25" s="133">
        <v>26</v>
      </c>
      <c r="P25" s="133">
        <v>25</v>
      </c>
      <c r="Q25" s="133">
        <v>25</v>
      </c>
      <c r="R25" s="133">
        <v>25</v>
      </c>
      <c r="S25" s="169"/>
    </row>
    <row r="26" spans="1:19" ht="18" customHeight="1">
      <c r="A26" s="41" t="s">
        <v>85</v>
      </c>
      <c r="B26" s="45" t="s">
        <v>44</v>
      </c>
      <c r="C26" s="42" t="s">
        <v>199</v>
      </c>
      <c r="D26" s="136"/>
      <c r="E26" s="43"/>
      <c r="F26" s="134">
        <v>7</v>
      </c>
      <c r="G26" s="133">
        <v>7</v>
      </c>
      <c r="H26" s="133">
        <v>7</v>
      </c>
      <c r="I26" s="133">
        <v>7</v>
      </c>
      <c r="J26" s="133">
        <v>7</v>
      </c>
      <c r="K26" s="133">
        <v>6</v>
      </c>
      <c r="L26" s="133">
        <v>6</v>
      </c>
      <c r="M26" s="133">
        <v>6</v>
      </c>
      <c r="N26" s="133">
        <v>6</v>
      </c>
      <c r="O26" s="133">
        <v>6</v>
      </c>
      <c r="P26" s="133">
        <v>6</v>
      </c>
      <c r="Q26" s="133">
        <v>6</v>
      </c>
      <c r="R26" s="133">
        <v>6</v>
      </c>
      <c r="S26" s="169"/>
    </row>
    <row r="27" spans="1:19" ht="18" customHeight="1">
      <c r="A27" s="41" t="s">
        <v>86</v>
      </c>
      <c r="B27" s="45" t="s">
        <v>37</v>
      </c>
      <c r="C27" s="42" t="s">
        <v>197</v>
      </c>
      <c r="D27" s="136"/>
      <c r="E27" s="43"/>
      <c r="F27" s="134">
        <v>30</v>
      </c>
      <c r="G27" s="133">
        <v>30</v>
      </c>
      <c r="H27" s="133">
        <v>29</v>
      </c>
      <c r="I27" s="133">
        <v>29</v>
      </c>
      <c r="J27" s="133">
        <v>29</v>
      </c>
      <c r="K27" s="133">
        <v>29</v>
      </c>
      <c r="L27" s="133">
        <v>29</v>
      </c>
      <c r="M27" s="133">
        <v>29</v>
      </c>
      <c r="N27" s="133">
        <v>29</v>
      </c>
      <c r="O27" s="133">
        <v>29</v>
      </c>
      <c r="P27" s="133">
        <v>29</v>
      </c>
      <c r="Q27" s="133">
        <v>29</v>
      </c>
      <c r="R27" s="133">
        <v>29</v>
      </c>
      <c r="S27" s="169"/>
    </row>
    <row r="28" spans="1:19" ht="18" customHeight="1">
      <c r="A28" s="41" t="s">
        <v>87</v>
      </c>
      <c r="B28" s="45" t="s">
        <v>38</v>
      </c>
      <c r="C28" s="45" t="s">
        <v>197</v>
      </c>
      <c r="D28" s="136"/>
      <c r="E28" s="43"/>
      <c r="F28" s="134">
        <v>17</v>
      </c>
      <c r="G28" s="133">
        <v>17</v>
      </c>
      <c r="H28" s="133">
        <v>17</v>
      </c>
      <c r="I28" s="133">
        <v>17</v>
      </c>
      <c r="J28" s="133">
        <v>17</v>
      </c>
      <c r="K28" s="133">
        <v>17</v>
      </c>
      <c r="L28" s="133">
        <v>17</v>
      </c>
      <c r="M28" s="133">
        <v>17</v>
      </c>
      <c r="N28" s="133">
        <v>17</v>
      </c>
      <c r="O28" s="133">
        <v>17</v>
      </c>
      <c r="P28" s="133">
        <v>17</v>
      </c>
      <c r="Q28" s="133">
        <v>17</v>
      </c>
      <c r="R28" s="133">
        <v>17</v>
      </c>
      <c r="S28" s="169"/>
    </row>
    <row r="29" spans="1:19" ht="18" customHeight="1">
      <c r="A29" s="41" t="s">
        <v>88</v>
      </c>
      <c r="B29" s="45" t="s">
        <v>52</v>
      </c>
      <c r="C29" s="45" t="s">
        <v>200</v>
      </c>
      <c r="D29" s="136"/>
      <c r="E29" s="43"/>
      <c r="F29" s="134">
        <v>29</v>
      </c>
      <c r="G29" s="133">
        <v>30</v>
      </c>
      <c r="H29" s="133">
        <v>30</v>
      </c>
      <c r="I29" s="133">
        <v>30</v>
      </c>
      <c r="J29" s="133">
        <v>29</v>
      </c>
      <c r="K29" s="133">
        <v>29</v>
      </c>
      <c r="L29" s="133">
        <v>28</v>
      </c>
      <c r="M29" s="133">
        <v>28</v>
      </c>
      <c r="N29" s="133">
        <v>28</v>
      </c>
      <c r="O29" s="133">
        <v>28</v>
      </c>
      <c r="P29" s="133">
        <v>28</v>
      </c>
      <c r="Q29" s="133">
        <v>28</v>
      </c>
      <c r="R29" s="133">
        <v>28</v>
      </c>
      <c r="S29" s="169"/>
    </row>
    <row r="30" spans="1:19" ht="18" customHeight="1">
      <c r="A30" s="41" t="s">
        <v>89</v>
      </c>
      <c r="B30" s="45" t="s">
        <v>53</v>
      </c>
      <c r="C30" s="45" t="s">
        <v>201</v>
      </c>
      <c r="D30" s="136"/>
      <c r="E30" s="43"/>
      <c r="F30" s="134">
        <v>24</v>
      </c>
      <c r="G30" s="133">
        <v>27</v>
      </c>
      <c r="H30" s="133">
        <v>26</v>
      </c>
      <c r="I30" s="133">
        <v>26</v>
      </c>
      <c r="J30" s="133">
        <v>24</v>
      </c>
      <c r="K30" s="133">
        <v>24</v>
      </c>
      <c r="L30" s="133">
        <v>24</v>
      </c>
      <c r="M30" s="133">
        <v>24</v>
      </c>
      <c r="N30" s="133">
        <v>23</v>
      </c>
      <c r="O30" s="133">
        <v>23</v>
      </c>
      <c r="P30" s="133">
        <v>22</v>
      </c>
      <c r="Q30" s="133">
        <v>21</v>
      </c>
      <c r="R30" s="133">
        <v>21</v>
      </c>
      <c r="S30" s="169"/>
    </row>
    <row r="31" spans="1:19" ht="18" customHeight="1">
      <c r="A31" s="41" t="s">
        <v>90</v>
      </c>
      <c r="B31" s="45" t="s">
        <v>202</v>
      </c>
      <c r="C31" s="45" t="s">
        <v>203</v>
      </c>
      <c r="D31" s="136"/>
      <c r="E31" s="43"/>
      <c r="F31" s="134">
        <v>43</v>
      </c>
      <c r="G31" s="133">
        <v>44</v>
      </c>
      <c r="H31" s="133">
        <v>43</v>
      </c>
      <c r="I31" s="133">
        <v>43</v>
      </c>
      <c r="J31" s="133">
        <v>43</v>
      </c>
      <c r="K31" s="133">
        <v>42</v>
      </c>
      <c r="L31" s="133">
        <v>42</v>
      </c>
      <c r="M31" s="133">
        <v>42</v>
      </c>
      <c r="N31" s="133">
        <v>42</v>
      </c>
      <c r="O31" s="133">
        <v>42</v>
      </c>
      <c r="P31" s="133">
        <v>42</v>
      </c>
      <c r="Q31" s="133">
        <v>42</v>
      </c>
      <c r="R31" s="133">
        <v>42</v>
      </c>
      <c r="S31" s="169"/>
    </row>
    <row r="32" spans="1:19" ht="18" customHeight="1">
      <c r="A32" s="41" t="s">
        <v>91</v>
      </c>
      <c r="B32" s="45" t="s">
        <v>15</v>
      </c>
      <c r="C32" s="45" t="s">
        <v>204</v>
      </c>
      <c r="D32" s="136"/>
      <c r="E32" s="43"/>
      <c r="F32" s="134">
        <v>15</v>
      </c>
      <c r="G32" s="133">
        <v>15</v>
      </c>
      <c r="H32" s="133">
        <v>15</v>
      </c>
      <c r="I32" s="133">
        <v>15</v>
      </c>
      <c r="J32" s="133">
        <v>15</v>
      </c>
      <c r="K32" s="133">
        <v>15</v>
      </c>
      <c r="L32" s="133">
        <v>15</v>
      </c>
      <c r="M32" s="133">
        <v>15</v>
      </c>
      <c r="N32" s="133">
        <v>14</v>
      </c>
      <c r="O32" s="133">
        <v>13</v>
      </c>
      <c r="P32" s="133">
        <v>13</v>
      </c>
      <c r="Q32" s="133">
        <v>13</v>
      </c>
      <c r="R32" s="133">
        <v>13</v>
      </c>
      <c r="S32" s="169"/>
    </row>
    <row r="33" spans="1:19" ht="18" customHeight="1">
      <c r="A33" s="41" t="s">
        <v>92</v>
      </c>
      <c r="B33" s="45" t="s">
        <v>29</v>
      </c>
      <c r="C33" s="45" t="s">
        <v>205</v>
      </c>
      <c r="D33" s="136"/>
      <c r="E33" s="43"/>
      <c r="F33" s="134">
        <v>32</v>
      </c>
      <c r="G33" s="133">
        <v>34</v>
      </c>
      <c r="H33" s="133">
        <v>34</v>
      </c>
      <c r="I33" s="133">
        <v>34</v>
      </c>
      <c r="J33" s="133">
        <v>33</v>
      </c>
      <c r="K33" s="133">
        <v>33</v>
      </c>
      <c r="L33" s="133">
        <v>33</v>
      </c>
      <c r="M33" s="133">
        <v>33</v>
      </c>
      <c r="N33" s="133">
        <v>32</v>
      </c>
      <c r="O33" s="133">
        <v>30</v>
      </c>
      <c r="P33" s="133">
        <v>29</v>
      </c>
      <c r="Q33" s="133">
        <v>29</v>
      </c>
      <c r="R33" s="133">
        <v>29</v>
      </c>
      <c r="S33" s="169"/>
    </row>
    <row r="34" spans="1:19" ht="18" customHeight="1">
      <c r="A34" s="41" t="s">
        <v>93</v>
      </c>
      <c r="B34" s="45" t="s">
        <v>30</v>
      </c>
      <c r="C34" s="42" t="s">
        <v>205</v>
      </c>
      <c r="D34" s="136"/>
      <c r="E34" s="43"/>
      <c r="F34" s="134">
        <v>17</v>
      </c>
      <c r="G34" s="133">
        <v>17</v>
      </c>
      <c r="H34" s="133">
        <v>17</v>
      </c>
      <c r="I34" s="133">
        <v>17</v>
      </c>
      <c r="J34" s="133">
        <v>17</v>
      </c>
      <c r="K34" s="133">
        <v>17</v>
      </c>
      <c r="L34" s="133">
        <v>17</v>
      </c>
      <c r="M34" s="133">
        <v>16</v>
      </c>
      <c r="N34" s="133">
        <v>16</v>
      </c>
      <c r="O34" s="133">
        <v>15</v>
      </c>
      <c r="P34" s="133">
        <v>15</v>
      </c>
      <c r="Q34" s="133">
        <v>15</v>
      </c>
      <c r="R34" s="133">
        <v>15</v>
      </c>
      <c r="S34" s="169"/>
    </row>
    <row r="35" spans="1:19" ht="18" customHeight="1">
      <c r="A35" s="41" t="s">
        <v>94</v>
      </c>
      <c r="B35" s="45" t="s">
        <v>31</v>
      </c>
      <c r="C35" s="42" t="s">
        <v>205</v>
      </c>
      <c r="D35" s="136"/>
      <c r="E35" s="43"/>
      <c r="F35" s="134">
        <v>31</v>
      </c>
      <c r="G35" s="133">
        <v>33</v>
      </c>
      <c r="H35" s="133">
        <v>32</v>
      </c>
      <c r="I35" s="133">
        <v>32</v>
      </c>
      <c r="J35" s="133">
        <v>31</v>
      </c>
      <c r="K35" s="133">
        <v>30</v>
      </c>
      <c r="L35" s="133">
        <v>30</v>
      </c>
      <c r="M35" s="133">
        <v>30</v>
      </c>
      <c r="N35" s="133">
        <v>30</v>
      </c>
      <c r="O35" s="133">
        <v>29</v>
      </c>
      <c r="P35" s="133">
        <v>29</v>
      </c>
      <c r="Q35" s="133">
        <v>29</v>
      </c>
      <c r="R35" s="133">
        <v>29</v>
      </c>
      <c r="S35" s="169"/>
    </row>
    <row r="36" spans="1:19" ht="18" customHeight="1">
      <c r="A36" s="41" t="s">
        <v>95</v>
      </c>
      <c r="B36" s="45" t="s">
        <v>32</v>
      </c>
      <c r="C36" s="42" t="s">
        <v>205</v>
      </c>
      <c r="D36" s="136"/>
      <c r="E36" s="43"/>
      <c r="F36" s="134">
        <v>23</v>
      </c>
      <c r="G36" s="133">
        <v>25</v>
      </c>
      <c r="H36" s="133">
        <v>25</v>
      </c>
      <c r="I36" s="133">
        <v>25</v>
      </c>
      <c r="J36" s="133">
        <v>25</v>
      </c>
      <c r="K36" s="133">
        <v>22</v>
      </c>
      <c r="L36" s="133">
        <v>22</v>
      </c>
      <c r="M36" s="133">
        <v>22</v>
      </c>
      <c r="N36" s="133">
        <v>22</v>
      </c>
      <c r="O36" s="133">
        <v>22</v>
      </c>
      <c r="P36" s="133">
        <v>21</v>
      </c>
      <c r="Q36" s="133">
        <v>21</v>
      </c>
      <c r="R36" s="133">
        <v>21</v>
      </c>
      <c r="S36" s="169"/>
    </row>
    <row r="37" spans="1:19" ht="18" customHeight="1">
      <c r="A37" s="41" t="s">
        <v>97</v>
      </c>
      <c r="B37" s="45" t="s">
        <v>33</v>
      </c>
      <c r="C37" s="42" t="s">
        <v>205</v>
      </c>
      <c r="D37" s="136"/>
      <c r="E37" s="43"/>
      <c r="F37" s="134">
        <v>21</v>
      </c>
      <c r="G37" s="133">
        <v>22</v>
      </c>
      <c r="H37" s="133">
        <v>22</v>
      </c>
      <c r="I37" s="133">
        <v>22</v>
      </c>
      <c r="J37" s="133">
        <v>22</v>
      </c>
      <c r="K37" s="133">
        <v>21</v>
      </c>
      <c r="L37" s="133">
        <v>21</v>
      </c>
      <c r="M37" s="133">
        <v>21</v>
      </c>
      <c r="N37" s="133">
        <v>20</v>
      </c>
      <c r="O37" s="133">
        <v>20</v>
      </c>
      <c r="P37" s="133">
        <v>20</v>
      </c>
      <c r="Q37" s="133">
        <v>20</v>
      </c>
      <c r="R37" s="133">
        <v>20</v>
      </c>
      <c r="S37" s="169"/>
    </row>
    <row r="38" spans="1:19" ht="18" customHeight="1">
      <c r="A38" s="41" t="s">
        <v>98</v>
      </c>
      <c r="B38" s="45" t="s">
        <v>22</v>
      </c>
      <c r="C38" s="45" t="s">
        <v>206</v>
      </c>
      <c r="D38" s="136"/>
      <c r="E38" s="43"/>
      <c r="F38" s="134">
        <v>36</v>
      </c>
      <c r="G38" s="133">
        <v>39</v>
      </c>
      <c r="H38" s="133">
        <v>39</v>
      </c>
      <c r="I38" s="133">
        <v>38</v>
      </c>
      <c r="J38" s="133">
        <v>36</v>
      </c>
      <c r="K38" s="133">
        <v>36</v>
      </c>
      <c r="L38" s="133">
        <v>35</v>
      </c>
      <c r="M38" s="133">
        <v>35</v>
      </c>
      <c r="N38" s="133">
        <v>35</v>
      </c>
      <c r="O38" s="133">
        <v>34</v>
      </c>
      <c r="P38" s="133">
        <v>34</v>
      </c>
      <c r="Q38" s="133">
        <v>34</v>
      </c>
      <c r="R38" s="133">
        <v>34</v>
      </c>
      <c r="S38" s="169"/>
    </row>
    <row r="39" spans="1:19" ht="18" customHeight="1">
      <c r="A39" s="41" t="s">
        <v>99</v>
      </c>
      <c r="B39" s="45" t="s">
        <v>23</v>
      </c>
      <c r="C39" s="42" t="s">
        <v>206</v>
      </c>
      <c r="D39" s="136"/>
      <c r="E39" s="43"/>
      <c r="F39" s="134">
        <v>25</v>
      </c>
      <c r="G39" s="133">
        <v>30</v>
      </c>
      <c r="H39" s="133">
        <v>30</v>
      </c>
      <c r="I39" s="133">
        <v>30</v>
      </c>
      <c r="J39" s="133">
        <v>23</v>
      </c>
      <c r="K39" s="133">
        <v>23</v>
      </c>
      <c r="L39" s="133">
        <v>23</v>
      </c>
      <c r="M39" s="133">
        <v>23</v>
      </c>
      <c r="N39" s="133">
        <v>23</v>
      </c>
      <c r="O39" s="133">
        <v>22</v>
      </c>
      <c r="P39" s="133">
        <v>22</v>
      </c>
      <c r="Q39" s="133">
        <v>22</v>
      </c>
      <c r="R39" s="133">
        <v>22</v>
      </c>
      <c r="S39" s="169"/>
    </row>
    <row r="40" spans="1:19" ht="18" customHeight="1">
      <c r="A40" s="41" t="s">
        <v>100</v>
      </c>
      <c r="B40" s="45" t="s">
        <v>207</v>
      </c>
      <c r="C40" s="42" t="s">
        <v>206</v>
      </c>
      <c r="D40" s="136"/>
      <c r="E40" s="43"/>
      <c r="F40" s="134">
        <v>26</v>
      </c>
      <c r="G40" s="133">
        <v>30</v>
      </c>
      <c r="H40" s="133">
        <v>29</v>
      </c>
      <c r="I40" s="133">
        <v>26</v>
      </c>
      <c r="J40" s="133">
        <v>25</v>
      </c>
      <c r="K40" s="133">
        <v>25</v>
      </c>
      <c r="L40" s="133">
        <v>25</v>
      </c>
      <c r="M40" s="133">
        <v>25</v>
      </c>
      <c r="N40" s="133">
        <v>25</v>
      </c>
      <c r="O40" s="133">
        <v>24</v>
      </c>
      <c r="P40" s="133">
        <v>24</v>
      </c>
      <c r="Q40" s="133">
        <v>24</v>
      </c>
      <c r="R40" s="133">
        <v>24</v>
      </c>
      <c r="S40" s="169"/>
    </row>
    <row r="41" spans="1:19" ht="18" customHeight="1">
      <c r="A41" s="41" t="s">
        <v>101</v>
      </c>
      <c r="B41" s="45" t="s">
        <v>47</v>
      </c>
      <c r="C41" s="45" t="s">
        <v>208</v>
      </c>
      <c r="D41" s="136"/>
      <c r="E41" s="43"/>
      <c r="F41" s="134">
        <v>15</v>
      </c>
      <c r="G41" s="133">
        <v>15</v>
      </c>
      <c r="H41" s="133">
        <v>15</v>
      </c>
      <c r="I41" s="133">
        <v>15</v>
      </c>
      <c r="J41" s="133">
        <v>15</v>
      </c>
      <c r="K41" s="133">
        <v>15</v>
      </c>
      <c r="L41" s="133">
        <v>15</v>
      </c>
      <c r="M41" s="133">
        <v>14</v>
      </c>
      <c r="N41" s="133">
        <v>14</v>
      </c>
      <c r="O41" s="133">
        <v>14</v>
      </c>
      <c r="P41" s="133">
        <v>14</v>
      </c>
      <c r="Q41" s="133">
        <v>13</v>
      </c>
      <c r="R41" s="133">
        <v>13</v>
      </c>
      <c r="S41" s="169"/>
    </row>
    <row r="42" spans="1:19" ht="18" customHeight="1">
      <c r="A42" s="41" t="s">
        <v>102</v>
      </c>
      <c r="B42" s="45" t="s">
        <v>209</v>
      </c>
      <c r="C42" s="45" t="s">
        <v>210</v>
      </c>
      <c r="D42" s="136"/>
      <c r="E42" s="43"/>
      <c r="F42" s="134">
        <v>18</v>
      </c>
      <c r="G42" s="133">
        <v>18</v>
      </c>
      <c r="H42" s="133">
        <v>18</v>
      </c>
      <c r="I42" s="133">
        <v>18</v>
      </c>
      <c r="J42" s="133">
        <v>18</v>
      </c>
      <c r="K42" s="133">
        <v>18</v>
      </c>
      <c r="L42" s="133">
        <v>18</v>
      </c>
      <c r="M42" s="133">
        <v>18</v>
      </c>
      <c r="N42" s="133">
        <v>18</v>
      </c>
      <c r="O42" s="133">
        <v>17</v>
      </c>
      <c r="P42" s="133">
        <v>17</v>
      </c>
      <c r="Q42" s="133">
        <v>16</v>
      </c>
      <c r="R42" s="133">
        <v>16</v>
      </c>
      <c r="S42" s="169"/>
    </row>
    <row r="43" spans="1:19" s="46" customFormat="1" ht="18" customHeight="1">
      <c r="A43" s="41" t="s">
        <v>103</v>
      </c>
      <c r="B43" s="45" t="s">
        <v>211</v>
      </c>
      <c r="C43" s="45" t="s">
        <v>212</v>
      </c>
      <c r="D43" s="136"/>
      <c r="E43" s="43"/>
      <c r="F43" s="134">
        <v>25</v>
      </c>
      <c r="G43" s="133">
        <v>25</v>
      </c>
      <c r="H43" s="133">
        <v>25</v>
      </c>
      <c r="I43" s="133">
        <v>25</v>
      </c>
      <c r="J43" s="133">
        <v>25</v>
      </c>
      <c r="K43" s="133">
        <v>25</v>
      </c>
      <c r="L43" s="133">
        <v>25</v>
      </c>
      <c r="M43" s="133">
        <v>25</v>
      </c>
      <c r="N43" s="133">
        <v>25</v>
      </c>
      <c r="O43" s="133">
        <v>24</v>
      </c>
      <c r="P43" s="133">
        <v>24</v>
      </c>
      <c r="Q43" s="133">
        <v>24</v>
      </c>
      <c r="R43" s="133">
        <v>24</v>
      </c>
      <c r="S43" s="169"/>
    </row>
    <row r="44" spans="1:19" s="46" customFormat="1" ht="18" customHeight="1">
      <c r="A44" s="41" t="s">
        <v>104</v>
      </c>
      <c r="B44" s="45" t="s">
        <v>48</v>
      </c>
      <c r="C44" s="45" t="s">
        <v>213</v>
      </c>
      <c r="D44" s="136"/>
      <c r="E44" s="43"/>
      <c r="F44" s="134">
        <v>15</v>
      </c>
      <c r="G44" s="133">
        <v>16</v>
      </c>
      <c r="H44" s="133">
        <v>15</v>
      </c>
      <c r="I44" s="133">
        <v>15</v>
      </c>
      <c r="J44" s="133">
        <v>14</v>
      </c>
      <c r="K44" s="133">
        <v>14</v>
      </c>
      <c r="L44" s="133">
        <v>14</v>
      </c>
      <c r="M44" s="133">
        <v>14</v>
      </c>
      <c r="N44" s="133">
        <v>14</v>
      </c>
      <c r="O44" s="133">
        <v>14</v>
      </c>
      <c r="P44" s="133">
        <v>14</v>
      </c>
      <c r="Q44" s="133">
        <v>14</v>
      </c>
      <c r="R44" s="133">
        <v>14</v>
      </c>
      <c r="S44" s="169"/>
    </row>
    <row r="45" spans="1:19" s="47" customFormat="1" ht="18" customHeight="1">
      <c r="A45" s="41" t="s">
        <v>105</v>
      </c>
      <c r="B45" s="45" t="s">
        <v>17</v>
      </c>
      <c r="C45" s="45" t="s">
        <v>214</v>
      </c>
      <c r="D45" s="136"/>
      <c r="E45" s="43"/>
      <c r="F45" s="134">
        <v>20</v>
      </c>
      <c r="G45" s="135">
        <v>22</v>
      </c>
      <c r="H45" s="135">
        <v>21</v>
      </c>
      <c r="I45" s="135">
        <v>20</v>
      </c>
      <c r="J45" s="135">
        <v>20</v>
      </c>
      <c r="K45" s="135">
        <v>19</v>
      </c>
      <c r="L45" s="135">
        <v>19</v>
      </c>
      <c r="M45" s="135">
        <v>19</v>
      </c>
      <c r="N45" s="135">
        <v>19</v>
      </c>
      <c r="O45" s="135">
        <v>20</v>
      </c>
      <c r="P45" s="135">
        <v>20</v>
      </c>
      <c r="Q45" s="135">
        <v>19</v>
      </c>
      <c r="R45" s="135">
        <v>19</v>
      </c>
      <c r="S45" s="169"/>
    </row>
    <row r="46" spans="1:19" ht="18" customHeight="1">
      <c r="A46" s="41" t="s">
        <v>106</v>
      </c>
      <c r="B46" s="45" t="s">
        <v>18</v>
      </c>
      <c r="C46" s="42" t="s">
        <v>214</v>
      </c>
      <c r="D46" s="136"/>
      <c r="E46" s="43"/>
      <c r="F46" s="134">
        <v>14</v>
      </c>
      <c r="G46" s="133">
        <v>15</v>
      </c>
      <c r="H46" s="133">
        <v>15</v>
      </c>
      <c r="I46" s="133">
        <v>14</v>
      </c>
      <c r="J46" s="133">
        <v>14</v>
      </c>
      <c r="K46" s="133">
        <v>14</v>
      </c>
      <c r="L46" s="133">
        <v>14</v>
      </c>
      <c r="M46" s="133">
        <v>14</v>
      </c>
      <c r="N46" s="133">
        <v>14</v>
      </c>
      <c r="O46" s="133">
        <v>13</v>
      </c>
      <c r="P46" s="133">
        <v>13</v>
      </c>
      <c r="Q46" s="133">
        <v>13</v>
      </c>
      <c r="R46" s="133">
        <v>13</v>
      </c>
      <c r="S46" s="169"/>
    </row>
    <row r="47" spans="1:19" ht="18" customHeight="1">
      <c r="A47" s="41" t="s">
        <v>107</v>
      </c>
      <c r="B47" s="45" t="s">
        <v>215</v>
      </c>
      <c r="C47" s="42" t="s">
        <v>216</v>
      </c>
      <c r="D47" s="136"/>
      <c r="E47" s="43"/>
      <c r="F47" s="134">
        <v>36</v>
      </c>
      <c r="G47" s="133">
        <v>39</v>
      </c>
      <c r="H47" s="133">
        <v>39</v>
      </c>
      <c r="I47" s="133">
        <v>39</v>
      </c>
      <c r="J47" s="133">
        <v>37</v>
      </c>
      <c r="K47" s="133">
        <v>35</v>
      </c>
      <c r="L47" s="133">
        <v>35</v>
      </c>
      <c r="M47" s="133">
        <v>35</v>
      </c>
      <c r="N47" s="133">
        <v>35</v>
      </c>
      <c r="O47" s="133">
        <v>32</v>
      </c>
      <c r="P47" s="133">
        <v>32</v>
      </c>
      <c r="Q47" s="133">
        <v>32</v>
      </c>
      <c r="R47" s="133">
        <v>32</v>
      </c>
      <c r="S47" s="169"/>
    </row>
    <row r="48" spans="1:19" ht="18" customHeight="1">
      <c r="A48" s="41" t="s">
        <v>108</v>
      </c>
      <c r="B48" s="45" t="s">
        <v>43</v>
      </c>
      <c r="C48" s="42" t="s">
        <v>217</v>
      </c>
      <c r="D48" s="136"/>
      <c r="E48" s="43"/>
      <c r="F48" s="134">
        <v>11</v>
      </c>
      <c r="G48" s="133">
        <v>11</v>
      </c>
      <c r="H48" s="133">
        <v>11</v>
      </c>
      <c r="I48" s="133">
        <v>11</v>
      </c>
      <c r="J48" s="133">
        <v>11</v>
      </c>
      <c r="K48" s="133">
        <v>10</v>
      </c>
      <c r="L48" s="133">
        <v>10</v>
      </c>
      <c r="M48" s="133">
        <v>10</v>
      </c>
      <c r="N48" s="133">
        <v>10</v>
      </c>
      <c r="O48" s="133">
        <v>10</v>
      </c>
      <c r="P48" s="133">
        <v>10</v>
      </c>
      <c r="Q48" s="133">
        <v>10</v>
      </c>
      <c r="R48" s="133">
        <v>10</v>
      </c>
      <c r="S48" s="169"/>
    </row>
    <row r="49" spans="1:31" ht="18" customHeight="1">
      <c r="A49" s="41" t="s">
        <v>109</v>
      </c>
      <c r="B49" s="45" t="s">
        <v>19</v>
      </c>
      <c r="C49" s="42" t="s">
        <v>218</v>
      </c>
      <c r="D49" s="136"/>
      <c r="E49" s="43"/>
      <c r="F49" s="134">
        <v>13</v>
      </c>
      <c r="G49" s="133">
        <v>14</v>
      </c>
      <c r="H49" s="133">
        <v>14</v>
      </c>
      <c r="I49" s="133">
        <v>13</v>
      </c>
      <c r="J49" s="133">
        <v>12</v>
      </c>
      <c r="K49" s="133">
        <v>12</v>
      </c>
      <c r="L49" s="133">
        <v>12</v>
      </c>
      <c r="M49" s="133">
        <v>12</v>
      </c>
      <c r="N49" s="133">
        <v>12</v>
      </c>
      <c r="O49" s="133">
        <v>12</v>
      </c>
      <c r="P49" s="133">
        <v>12</v>
      </c>
      <c r="Q49" s="133">
        <v>11</v>
      </c>
      <c r="R49" s="133">
        <v>11</v>
      </c>
      <c r="S49" s="169"/>
    </row>
    <row r="50" spans="1:31" ht="18" customHeight="1">
      <c r="A50" s="41" t="s">
        <v>110</v>
      </c>
      <c r="B50" s="45" t="s">
        <v>42</v>
      </c>
      <c r="C50" s="42" t="s">
        <v>219</v>
      </c>
      <c r="D50" s="136"/>
      <c r="E50" s="43"/>
      <c r="F50" s="134">
        <v>13</v>
      </c>
      <c r="G50" s="133">
        <v>13</v>
      </c>
      <c r="H50" s="133">
        <v>13</v>
      </c>
      <c r="I50" s="133">
        <v>13</v>
      </c>
      <c r="J50" s="133">
        <v>13</v>
      </c>
      <c r="K50" s="133">
        <v>13</v>
      </c>
      <c r="L50" s="133">
        <v>13</v>
      </c>
      <c r="M50" s="133">
        <v>13</v>
      </c>
      <c r="N50" s="133">
        <v>13</v>
      </c>
      <c r="O50" s="133">
        <v>13</v>
      </c>
      <c r="P50" s="133">
        <v>13</v>
      </c>
      <c r="Q50" s="133">
        <v>13</v>
      </c>
      <c r="R50" s="133">
        <v>13</v>
      </c>
      <c r="S50" s="169"/>
    </row>
    <row r="51" spans="1:31" ht="18" customHeight="1">
      <c r="A51" s="41" t="s">
        <v>111</v>
      </c>
      <c r="B51" s="45" t="s">
        <v>220</v>
      </c>
      <c r="C51" s="42" t="s">
        <v>221</v>
      </c>
      <c r="D51" s="136"/>
      <c r="E51" s="43"/>
      <c r="F51" s="134">
        <v>16</v>
      </c>
      <c r="G51" s="133">
        <v>18</v>
      </c>
      <c r="H51" s="133">
        <v>18</v>
      </c>
      <c r="I51" s="133">
        <v>18</v>
      </c>
      <c r="J51" s="133">
        <v>18</v>
      </c>
      <c r="K51" s="133">
        <v>15</v>
      </c>
      <c r="L51" s="133">
        <v>15</v>
      </c>
      <c r="M51" s="133">
        <v>15</v>
      </c>
      <c r="N51" s="133">
        <v>15</v>
      </c>
      <c r="O51" s="133">
        <v>15</v>
      </c>
      <c r="P51" s="133">
        <v>15</v>
      </c>
      <c r="Q51" s="133">
        <v>15</v>
      </c>
      <c r="R51" s="133">
        <v>13</v>
      </c>
      <c r="S51" s="169"/>
    </row>
    <row r="52" spans="1:31" ht="18" customHeight="1">
      <c r="A52" s="41" t="s">
        <v>112</v>
      </c>
      <c r="B52" s="45" t="s">
        <v>222</v>
      </c>
      <c r="C52" s="42" t="s">
        <v>223</v>
      </c>
      <c r="D52" s="136"/>
      <c r="E52" s="43"/>
      <c r="F52" s="134">
        <v>17</v>
      </c>
      <c r="G52" s="133">
        <v>22</v>
      </c>
      <c r="H52" s="133">
        <v>22</v>
      </c>
      <c r="I52" s="133">
        <v>16</v>
      </c>
      <c r="J52" s="133">
        <v>16</v>
      </c>
      <c r="K52" s="133">
        <v>15</v>
      </c>
      <c r="L52" s="133">
        <v>15</v>
      </c>
      <c r="M52" s="133">
        <v>15</v>
      </c>
      <c r="N52" s="133">
        <v>15</v>
      </c>
      <c r="O52" s="133">
        <v>15</v>
      </c>
      <c r="P52" s="133">
        <v>14</v>
      </c>
      <c r="Q52" s="133">
        <v>14</v>
      </c>
      <c r="R52" s="133">
        <v>14</v>
      </c>
      <c r="S52" s="169"/>
    </row>
    <row r="53" spans="1:31" ht="18" customHeight="1">
      <c r="A53" s="41" t="s">
        <v>113</v>
      </c>
      <c r="B53" s="45" t="s">
        <v>45</v>
      </c>
      <c r="C53" s="42" t="s">
        <v>224</v>
      </c>
      <c r="D53" s="136"/>
      <c r="E53" s="43"/>
      <c r="F53" s="134">
        <v>35</v>
      </c>
      <c r="G53" s="133">
        <v>40</v>
      </c>
      <c r="H53" s="133">
        <v>38</v>
      </c>
      <c r="I53" s="133">
        <v>38</v>
      </c>
      <c r="J53" s="133">
        <v>36</v>
      </c>
      <c r="K53" s="133">
        <v>35</v>
      </c>
      <c r="L53" s="133">
        <v>34</v>
      </c>
      <c r="M53" s="133">
        <v>33</v>
      </c>
      <c r="N53" s="133">
        <v>33</v>
      </c>
      <c r="O53" s="133">
        <v>32</v>
      </c>
      <c r="P53" s="133">
        <v>31</v>
      </c>
      <c r="Q53" s="133">
        <v>31</v>
      </c>
      <c r="R53" s="133">
        <v>29</v>
      </c>
      <c r="S53" s="169"/>
    </row>
    <row r="54" spans="1:31" ht="18" customHeight="1">
      <c r="A54" s="41" t="s">
        <v>114</v>
      </c>
      <c r="B54" s="45" t="s">
        <v>46</v>
      </c>
      <c r="C54" s="42" t="s">
        <v>224</v>
      </c>
      <c r="D54" s="136"/>
      <c r="E54" s="43"/>
      <c r="F54" s="134">
        <v>12</v>
      </c>
      <c r="G54" s="133">
        <v>12</v>
      </c>
      <c r="H54" s="133">
        <v>12</v>
      </c>
      <c r="I54" s="133">
        <v>12</v>
      </c>
      <c r="J54" s="133">
        <v>12</v>
      </c>
      <c r="K54" s="133">
        <v>11</v>
      </c>
      <c r="L54" s="133">
        <v>11</v>
      </c>
      <c r="M54" s="133">
        <v>11</v>
      </c>
      <c r="N54" s="133">
        <v>11</v>
      </c>
      <c r="O54" s="133">
        <v>11</v>
      </c>
      <c r="P54" s="133">
        <v>11</v>
      </c>
      <c r="Q54" s="133">
        <v>11</v>
      </c>
      <c r="R54" s="133">
        <v>11</v>
      </c>
      <c r="S54" s="169"/>
    </row>
    <row r="55" spans="1:31" ht="18" customHeight="1">
      <c r="A55" s="41" t="s">
        <v>115</v>
      </c>
      <c r="B55" s="45" t="s">
        <v>24</v>
      </c>
      <c r="C55" s="42" t="s">
        <v>225</v>
      </c>
      <c r="D55" s="136"/>
      <c r="E55" s="43"/>
      <c r="F55" s="134">
        <v>12</v>
      </c>
      <c r="G55" s="133">
        <v>12</v>
      </c>
      <c r="H55" s="133">
        <v>12</v>
      </c>
      <c r="I55" s="133">
        <v>12</v>
      </c>
      <c r="J55" s="133">
        <v>11</v>
      </c>
      <c r="K55" s="133">
        <v>11</v>
      </c>
      <c r="L55" s="133">
        <v>11</v>
      </c>
      <c r="M55" s="133">
        <v>11</v>
      </c>
      <c r="N55" s="133">
        <v>11</v>
      </c>
      <c r="O55" s="133">
        <v>11</v>
      </c>
      <c r="P55" s="133">
        <v>11</v>
      </c>
      <c r="Q55" s="133">
        <v>11</v>
      </c>
      <c r="R55" s="133">
        <v>11</v>
      </c>
      <c r="S55" s="169"/>
    </row>
    <row r="56" spans="1:31" s="48" customFormat="1" ht="18" customHeight="1">
      <c r="A56" s="41" t="s">
        <v>116</v>
      </c>
      <c r="B56" s="45" t="s">
        <v>51</v>
      </c>
      <c r="C56" s="42" t="s">
        <v>226</v>
      </c>
      <c r="D56" s="137"/>
      <c r="E56" s="121"/>
      <c r="F56" s="134">
        <v>42</v>
      </c>
      <c r="G56" s="133">
        <v>43</v>
      </c>
      <c r="H56" s="135">
        <v>43</v>
      </c>
      <c r="I56" s="135">
        <v>43</v>
      </c>
      <c r="J56" s="135">
        <v>42</v>
      </c>
      <c r="K56" s="135">
        <v>42</v>
      </c>
      <c r="L56" s="135">
        <v>42</v>
      </c>
      <c r="M56" s="135">
        <v>42</v>
      </c>
      <c r="N56" s="135">
        <v>42</v>
      </c>
      <c r="O56" s="135">
        <v>41</v>
      </c>
      <c r="P56" s="135">
        <v>40</v>
      </c>
      <c r="Q56" s="135">
        <v>38</v>
      </c>
      <c r="R56" s="135">
        <v>38</v>
      </c>
      <c r="S56" s="169"/>
    </row>
    <row r="57" spans="1:31" ht="18" customHeight="1">
      <c r="A57" s="41" t="s">
        <v>117</v>
      </c>
      <c r="B57" s="45" t="s">
        <v>55</v>
      </c>
      <c r="C57" s="45" t="s">
        <v>227</v>
      </c>
      <c r="D57" s="136"/>
      <c r="E57" s="43"/>
      <c r="F57" s="134">
        <v>14</v>
      </c>
      <c r="G57" s="133">
        <v>16</v>
      </c>
      <c r="H57" s="133">
        <v>15</v>
      </c>
      <c r="I57" s="133">
        <v>15</v>
      </c>
      <c r="J57" s="133">
        <v>15</v>
      </c>
      <c r="K57" s="133">
        <v>14</v>
      </c>
      <c r="L57" s="133">
        <v>14</v>
      </c>
      <c r="M57" s="133">
        <v>14</v>
      </c>
      <c r="N57" s="133">
        <v>14</v>
      </c>
      <c r="O57" s="133">
        <v>12</v>
      </c>
      <c r="P57" s="133">
        <v>12</v>
      </c>
      <c r="Q57" s="133">
        <v>12</v>
      </c>
      <c r="R57" s="133">
        <v>12</v>
      </c>
      <c r="S57" s="169"/>
    </row>
    <row r="58" spans="1:31" s="46" customFormat="1" ht="18" customHeight="1">
      <c r="A58" s="41" t="s">
        <v>118</v>
      </c>
      <c r="B58" s="45" t="s">
        <v>228</v>
      </c>
      <c r="C58" s="42" t="s">
        <v>198</v>
      </c>
      <c r="D58" s="136"/>
      <c r="E58" s="43"/>
      <c r="F58" s="134">
        <v>24</v>
      </c>
      <c r="G58" s="133">
        <v>20</v>
      </c>
      <c r="H58" s="133">
        <v>26</v>
      </c>
      <c r="I58" s="133">
        <v>26</v>
      </c>
      <c r="J58" s="133">
        <v>26</v>
      </c>
      <c r="K58" s="133">
        <v>28</v>
      </c>
      <c r="L58" s="133">
        <v>28</v>
      </c>
      <c r="M58" s="133">
        <v>27</v>
      </c>
      <c r="N58" s="133">
        <v>26</v>
      </c>
      <c r="O58" s="133">
        <v>20</v>
      </c>
      <c r="P58" s="133">
        <v>19</v>
      </c>
      <c r="Q58" s="133">
        <v>19</v>
      </c>
      <c r="R58" s="133">
        <v>19</v>
      </c>
      <c r="S58" s="169"/>
    </row>
    <row r="59" spans="1:31" s="46" customFormat="1" ht="18" customHeight="1">
      <c r="A59" s="41" t="s">
        <v>119</v>
      </c>
      <c r="B59" s="45" t="s">
        <v>229</v>
      </c>
      <c r="C59" s="42" t="s">
        <v>191</v>
      </c>
      <c r="D59" s="136"/>
      <c r="E59" s="43"/>
      <c r="F59" s="134">
        <v>37</v>
      </c>
      <c r="G59" s="133">
        <v>30</v>
      </c>
      <c r="H59" s="133">
        <v>39</v>
      </c>
      <c r="I59" s="133">
        <v>39</v>
      </c>
      <c r="J59" s="133">
        <v>39</v>
      </c>
      <c r="K59" s="133">
        <v>40</v>
      </c>
      <c r="L59" s="133">
        <v>40</v>
      </c>
      <c r="M59" s="133">
        <v>36</v>
      </c>
      <c r="N59" s="133">
        <v>36</v>
      </c>
      <c r="O59" s="133">
        <v>36</v>
      </c>
      <c r="P59" s="133">
        <v>35</v>
      </c>
      <c r="Q59" s="133">
        <v>33</v>
      </c>
      <c r="R59" s="133">
        <v>33</v>
      </c>
      <c r="S59" s="169"/>
    </row>
    <row r="60" spans="1:31" s="52" customFormat="1" ht="18" customHeight="1">
      <c r="A60" s="41" t="s">
        <v>120</v>
      </c>
      <c r="B60" s="57" t="s">
        <v>230</v>
      </c>
      <c r="C60" s="42" t="s">
        <v>191</v>
      </c>
      <c r="D60" s="138"/>
      <c r="E60" s="122"/>
      <c r="F60" s="139">
        <v>34</v>
      </c>
      <c r="G60" s="133">
        <v>25</v>
      </c>
      <c r="H60" s="133">
        <v>39</v>
      </c>
      <c r="I60" s="133">
        <v>39</v>
      </c>
      <c r="J60" s="133">
        <v>39</v>
      </c>
      <c r="K60" s="133">
        <v>39</v>
      </c>
      <c r="L60" s="133">
        <v>39</v>
      </c>
      <c r="M60" s="133">
        <v>39</v>
      </c>
      <c r="N60" s="133">
        <v>39</v>
      </c>
      <c r="O60" s="133">
        <v>27</v>
      </c>
      <c r="P60" s="133">
        <v>27</v>
      </c>
      <c r="Q60" s="133">
        <v>27</v>
      </c>
      <c r="R60" s="133">
        <v>27</v>
      </c>
      <c r="S60" s="169"/>
      <c r="T60" s="49"/>
      <c r="U60" s="50"/>
      <c r="V60" s="51"/>
      <c r="W60" s="50"/>
      <c r="X60" s="50"/>
      <c r="Y60" s="50"/>
      <c r="Z60" s="50"/>
      <c r="AA60" s="50"/>
      <c r="AB60" s="50"/>
      <c r="AC60" s="50"/>
      <c r="AD60" s="50"/>
      <c r="AE60" s="50"/>
    </row>
    <row r="61" spans="1:31" s="46" customFormat="1" ht="18" customHeight="1">
      <c r="A61" s="41" t="s">
        <v>121</v>
      </c>
      <c r="B61" s="45" t="s">
        <v>231</v>
      </c>
      <c r="C61" s="45" t="s">
        <v>192</v>
      </c>
      <c r="D61" s="136"/>
      <c r="E61" s="43"/>
      <c r="F61" s="134">
        <v>17</v>
      </c>
      <c r="G61" s="133">
        <v>16</v>
      </c>
      <c r="H61" s="133">
        <v>18</v>
      </c>
      <c r="I61" s="133">
        <v>18</v>
      </c>
      <c r="J61" s="133">
        <v>18</v>
      </c>
      <c r="K61" s="133">
        <v>20</v>
      </c>
      <c r="L61" s="133">
        <v>20</v>
      </c>
      <c r="M61" s="133">
        <v>19</v>
      </c>
      <c r="N61" s="133">
        <v>19</v>
      </c>
      <c r="O61" s="133">
        <v>14</v>
      </c>
      <c r="P61" s="133">
        <v>14</v>
      </c>
      <c r="Q61" s="133">
        <v>14</v>
      </c>
      <c r="R61" s="133">
        <v>14</v>
      </c>
      <c r="S61" s="169"/>
    </row>
    <row r="62" spans="1:31" s="46" customFormat="1" ht="18" customHeight="1">
      <c r="A62" s="41" t="s">
        <v>122</v>
      </c>
      <c r="B62" s="45" t="s">
        <v>232</v>
      </c>
      <c r="C62" s="45" t="s">
        <v>193</v>
      </c>
      <c r="D62" s="136"/>
      <c r="E62" s="43"/>
      <c r="F62" s="134">
        <v>33</v>
      </c>
      <c r="G62" s="133">
        <v>16</v>
      </c>
      <c r="H62" s="133">
        <v>36</v>
      </c>
      <c r="I62" s="133">
        <v>36</v>
      </c>
      <c r="J62" s="133">
        <v>36</v>
      </c>
      <c r="K62" s="133">
        <v>41</v>
      </c>
      <c r="L62" s="133">
        <v>41</v>
      </c>
      <c r="M62" s="133">
        <v>34</v>
      </c>
      <c r="N62" s="133">
        <v>32</v>
      </c>
      <c r="O62" s="133">
        <v>31</v>
      </c>
      <c r="P62" s="133">
        <v>29</v>
      </c>
      <c r="Q62" s="133">
        <v>29</v>
      </c>
      <c r="R62" s="133">
        <v>29</v>
      </c>
      <c r="S62" s="169"/>
    </row>
    <row r="63" spans="1:31" s="53" customFormat="1" ht="18" customHeight="1">
      <c r="A63" s="41" t="s">
        <v>123</v>
      </c>
      <c r="B63" s="45" t="s">
        <v>233</v>
      </c>
      <c r="C63" s="45" t="s">
        <v>196</v>
      </c>
      <c r="D63" s="136"/>
      <c r="E63" s="43"/>
      <c r="F63" s="134">
        <v>16</v>
      </c>
      <c r="G63" s="133">
        <v>4</v>
      </c>
      <c r="H63" s="133">
        <v>13</v>
      </c>
      <c r="I63" s="133">
        <v>13</v>
      </c>
      <c r="J63" s="133">
        <v>13</v>
      </c>
      <c r="K63" s="133">
        <v>24</v>
      </c>
      <c r="L63" s="133">
        <v>24</v>
      </c>
      <c r="M63" s="135">
        <v>23</v>
      </c>
      <c r="N63" s="135">
        <v>18</v>
      </c>
      <c r="O63" s="135">
        <v>17</v>
      </c>
      <c r="P63" s="135">
        <v>14</v>
      </c>
      <c r="Q63" s="135">
        <v>14</v>
      </c>
      <c r="R63" s="135">
        <v>14</v>
      </c>
      <c r="S63" s="169"/>
    </row>
    <row r="64" spans="1:31" ht="18" customHeight="1">
      <c r="A64" s="41" t="s">
        <v>124</v>
      </c>
      <c r="B64" s="45" t="s">
        <v>234</v>
      </c>
      <c r="C64" s="45" t="s">
        <v>197</v>
      </c>
      <c r="D64" s="136"/>
      <c r="E64" s="43"/>
      <c r="F64" s="134">
        <v>29</v>
      </c>
      <c r="G64" s="133">
        <v>30</v>
      </c>
      <c r="H64" s="133">
        <v>30</v>
      </c>
      <c r="I64" s="133">
        <v>30</v>
      </c>
      <c r="J64" s="133">
        <v>30</v>
      </c>
      <c r="K64" s="133">
        <v>30</v>
      </c>
      <c r="L64" s="133">
        <v>30</v>
      </c>
      <c r="M64" s="133">
        <v>30</v>
      </c>
      <c r="N64" s="133">
        <v>30</v>
      </c>
      <c r="O64" s="133">
        <v>26</v>
      </c>
      <c r="P64" s="133">
        <v>26</v>
      </c>
      <c r="Q64" s="133">
        <v>26</v>
      </c>
      <c r="R64" s="133">
        <v>24</v>
      </c>
      <c r="S64" s="169"/>
    </row>
    <row r="65" spans="1:19" ht="18" customHeight="1">
      <c r="A65" s="41" t="s">
        <v>125</v>
      </c>
      <c r="B65" s="45" t="s">
        <v>235</v>
      </c>
      <c r="C65" s="45" t="s">
        <v>197</v>
      </c>
      <c r="D65" s="136"/>
      <c r="E65" s="43"/>
      <c r="F65" s="134">
        <v>25</v>
      </c>
      <c r="G65" s="133">
        <v>13</v>
      </c>
      <c r="H65" s="133">
        <v>27</v>
      </c>
      <c r="I65" s="133">
        <v>27</v>
      </c>
      <c r="J65" s="133">
        <v>26</v>
      </c>
      <c r="K65" s="133">
        <v>32</v>
      </c>
      <c r="L65" s="133">
        <v>32</v>
      </c>
      <c r="M65" s="133">
        <v>32</v>
      </c>
      <c r="N65" s="133">
        <v>29</v>
      </c>
      <c r="O65" s="133">
        <v>20</v>
      </c>
      <c r="P65" s="133">
        <v>20</v>
      </c>
      <c r="Q65" s="133">
        <v>20</v>
      </c>
      <c r="R65" s="133">
        <v>20</v>
      </c>
      <c r="S65" s="169"/>
    </row>
    <row r="66" spans="1:19" ht="18" customHeight="1">
      <c r="A66" s="41" t="s">
        <v>126</v>
      </c>
      <c r="B66" s="45" t="s">
        <v>236</v>
      </c>
      <c r="C66" s="45" t="s">
        <v>200</v>
      </c>
      <c r="D66" s="136"/>
      <c r="E66" s="43"/>
      <c r="F66" s="134">
        <v>43</v>
      </c>
      <c r="G66" s="133">
        <v>37</v>
      </c>
      <c r="H66" s="133">
        <v>43</v>
      </c>
      <c r="I66" s="133">
        <v>43</v>
      </c>
      <c r="J66" s="133">
        <v>43</v>
      </c>
      <c r="K66" s="133">
        <v>44</v>
      </c>
      <c r="L66" s="133">
        <v>44</v>
      </c>
      <c r="M66" s="133">
        <v>44</v>
      </c>
      <c r="N66" s="133">
        <v>44</v>
      </c>
      <c r="O66" s="133">
        <v>43</v>
      </c>
      <c r="P66" s="133">
        <v>40</v>
      </c>
      <c r="Q66" s="133">
        <v>40</v>
      </c>
      <c r="R66" s="133">
        <v>40</v>
      </c>
      <c r="S66" s="169"/>
    </row>
    <row r="67" spans="1:19" ht="18" customHeight="1">
      <c r="A67" s="41" t="s">
        <v>127</v>
      </c>
      <c r="B67" s="45" t="s">
        <v>237</v>
      </c>
      <c r="C67" s="45" t="s">
        <v>201</v>
      </c>
      <c r="D67" s="136"/>
      <c r="E67" s="43"/>
      <c r="F67" s="134">
        <v>34</v>
      </c>
      <c r="G67" s="133">
        <v>38</v>
      </c>
      <c r="H67" s="133">
        <v>38</v>
      </c>
      <c r="I67" s="133">
        <v>38</v>
      </c>
      <c r="J67" s="133">
        <v>38</v>
      </c>
      <c r="K67" s="133">
        <v>37</v>
      </c>
      <c r="L67" s="133">
        <v>32</v>
      </c>
      <c r="M67" s="133">
        <v>32</v>
      </c>
      <c r="N67" s="133">
        <v>32</v>
      </c>
      <c r="O67" s="133">
        <v>28</v>
      </c>
      <c r="P67" s="133">
        <v>28</v>
      </c>
      <c r="Q67" s="133">
        <v>28</v>
      </c>
      <c r="R67" s="133">
        <v>28</v>
      </c>
      <c r="S67" s="169"/>
    </row>
    <row r="68" spans="1:19" ht="18" customHeight="1">
      <c r="A68" s="41" t="s">
        <v>128</v>
      </c>
      <c r="B68" s="45" t="s">
        <v>238</v>
      </c>
      <c r="C68" s="45" t="s">
        <v>203</v>
      </c>
      <c r="D68" s="136"/>
      <c r="E68" s="43"/>
      <c r="F68" s="134">
        <v>46</v>
      </c>
      <c r="G68" s="133">
        <v>47</v>
      </c>
      <c r="H68" s="133">
        <v>47</v>
      </c>
      <c r="I68" s="133">
        <v>47</v>
      </c>
      <c r="J68" s="133">
        <v>47</v>
      </c>
      <c r="K68" s="133">
        <v>45</v>
      </c>
      <c r="L68" s="133">
        <v>45</v>
      </c>
      <c r="M68" s="133">
        <v>44</v>
      </c>
      <c r="N68" s="133">
        <v>44</v>
      </c>
      <c r="O68" s="133">
        <v>44</v>
      </c>
      <c r="P68" s="133">
        <v>44</v>
      </c>
      <c r="Q68" s="133">
        <v>44</v>
      </c>
      <c r="R68" s="133">
        <v>44</v>
      </c>
      <c r="S68" s="169"/>
    </row>
    <row r="69" spans="1:19" s="52" customFormat="1" ht="18" customHeight="1">
      <c r="A69" s="41" t="s">
        <v>129</v>
      </c>
      <c r="B69" s="57" t="s">
        <v>239</v>
      </c>
      <c r="C69" s="57" t="s">
        <v>203</v>
      </c>
      <c r="D69" s="138"/>
      <c r="E69" s="122"/>
      <c r="F69" s="139">
        <v>15</v>
      </c>
      <c r="G69" s="135">
        <v>16</v>
      </c>
      <c r="H69" s="135">
        <v>16</v>
      </c>
      <c r="I69" s="135">
        <v>16</v>
      </c>
      <c r="J69" s="135">
        <v>16</v>
      </c>
      <c r="K69" s="135">
        <v>15</v>
      </c>
      <c r="L69" s="135">
        <v>15</v>
      </c>
      <c r="M69" s="135">
        <v>14</v>
      </c>
      <c r="N69" s="135">
        <v>14</v>
      </c>
      <c r="O69" s="135">
        <v>14</v>
      </c>
      <c r="P69" s="135">
        <v>12</v>
      </c>
      <c r="Q69" s="135">
        <v>12</v>
      </c>
      <c r="R69" s="135">
        <v>12</v>
      </c>
      <c r="S69" s="169"/>
    </row>
    <row r="70" spans="1:19" ht="18" customHeight="1">
      <c r="A70" s="41" t="s">
        <v>130</v>
      </c>
      <c r="B70" s="45" t="s">
        <v>240</v>
      </c>
      <c r="C70" s="45" t="s">
        <v>204</v>
      </c>
      <c r="D70" s="136"/>
      <c r="E70" s="43"/>
      <c r="F70" s="134">
        <v>21</v>
      </c>
      <c r="G70" s="133">
        <v>20</v>
      </c>
      <c r="H70" s="133">
        <v>20</v>
      </c>
      <c r="I70" s="133">
        <v>20</v>
      </c>
      <c r="J70" s="133">
        <v>20</v>
      </c>
      <c r="K70" s="133">
        <v>24</v>
      </c>
      <c r="L70" s="133">
        <v>24</v>
      </c>
      <c r="M70" s="133">
        <v>22</v>
      </c>
      <c r="N70" s="133">
        <v>22</v>
      </c>
      <c r="O70" s="133">
        <v>20</v>
      </c>
      <c r="P70" s="133">
        <v>19</v>
      </c>
      <c r="Q70" s="133">
        <v>17</v>
      </c>
      <c r="R70" s="133">
        <v>17</v>
      </c>
      <c r="S70" s="169"/>
    </row>
    <row r="71" spans="1:19" ht="18" customHeight="1">
      <c r="A71" s="41" t="s">
        <v>131</v>
      </c>
      <c r="B71" s="45" t="s">
        <v>241</v>
      </c>
      <c r="C71" s="45" t="s">
        <v>242</v>
      </c>
      <c r="D71" s="136"/>
      <c r="E71" s="43"/>
      <c r="F71" s="134">
        <v>19</v>
      </c>
      <c r="G71" s="133">
        <v>21</v>
      </c>
      <c r="H71" s="133">
        <v>21</v>
      </c>
      <c r="I71" s="133">
        <v>21</v>
      </c>
      <c r="J71" s="133">
        <v>21</v>
      </c>
      <c r="K71" s="133">
        <v>19</v>
      </c>
      <c r="L71" s="133">
        <v>19</v>
      </c>
      <c r="M71" s="133">
        <v>19</v>
      </c>
      <c r="N71" s="133">
        <v>19</v>
      </c>
      <c r="O71" s="133">
        <v>17</v>
      </c>
      <c r="P71" s="133">
        <v>16</v>
      </c>
      <c r="Q71" s="133">
        <v>16</v>
      </c>
      <c r="R71" s="133">
        <v>16</v>
      </c>
      <c r="S71" s="169"/>
    </row>
    <row r="72" spans="1:19" ht="18" customHeight="1">
      <c r="A72" s="41" t="s">
        <v>132</v>
      </c>
      <c r="B72" s="45" t="s">
        <v>243</v>
      </c>
      <c r="C72" s="45" t="s">
        <v>205</v>
      </c>
      <c r="D72" s="136"/>
      <c r="E72" s="43"/>
      <c r="F72" s="134">
        <v>39</v>
      </c>
      <c r="G72" s="133">
        <v>45</v>
      </c>
      <c r="H72" s="133">
        <v>45</v>
      </c>
      <c r="I72" s="133">
        <v>45</v>
      </c>
      <c r="J72" s="133">
        <v>45</v>
      </c>
      <c r="K72" s="133">
        <v>42</v>
      </c>
      <c r="L72" s="133">
        <v>42</v>
      </c>
      <c r="M72" s="133">
        <v>39</v>
      </c>
      <c r="N72" s="133">
        <v>36</v>
      </c>
      <c r="O72" s="133">
        <v>33</v>
      </c>
      <c r="P72" s="133">
        <v>32</v>
      </c>
      <c r="Q72" s="133">
        <v>32</v>
      </c>
      <c r="R72" s="133">
        <v>32</v>
      </c>
      <c r="S72" s="169"/>
    </row>
    <row r="73" spans="1:19" ht="18" customHeight="1">
      <c r="A73" s="41" t="s">
        <v>133</v>
      </c>
      <c r="B73" s="45" t="s">
        <v>244</v>
      </c>
      <c r="C73" s="45" t="s">
        <v>205</v>
      </c>
      <c r="D73" s="136"/>
      <c r="E73" s="43"/>
      <c r="F73" s="134">
        <v>40</v>
      </c>
      <c r="G73" s="133">
        <v>45</v>
      </c>
      <c r="H73" s="133">
        <v>45</v>
      </c>
      <c r="I73" s="133">
        <v>45</v>
      </c>
      <c r="J73" s="133">
        <v>45</v>
      </c>
      <c r="K73" s="133">
        <v>45</v>
      </c>
      <c r="L73" s="133">
        <v>45</v>
      </c>
      <c r="M73" s="133">
        <v>41</v>
      </c>
      <c r="N73" s="133">
        <v>41</v>
      </c>
      <c r="O73" s="133">
        <v>32</v>
      </c>
      <c r="P73" s="133">
        <v>32</v>
      </c>
      <c r="Q73" s="133">
        <v>30</v>
      </c>
      <c r="R73" s="133">
        <v>30</v>
      </c>
      <c r="S73" s="169"/>
    </row>
    <row r="74" spans="1:19" ht="18" customHeight="1">
      <c r="A74" s="41" t="s">
        <v>134</v>
      </c>
      <c r="B74" s="45" t="s">
        <v>245</v>
      </c>
      <c r="C74" s="45" t="s">
        <v>205</v>
      </c>
      <c r="D74" s="136"/>
      <c r="E74" s="43"/>
      <c r="F74" s="134">
        <v>39</v>
      </c>
      <c r="G74" s="133">
        <v>42</v>
      </c>
      <c r="H74" s="133">
        <v>42</v>
      </c>
      <c r="I74" s="133">
        <v>42</v>
      </c>
      <c r="J74" s="133">
        <v>42</v>
      </c>
      <c r="K74" s="133">
        <v>42</v>
      </c>
      <c r="L74" s="133">
        <v>42</v>
      </c>
      <c r="M74" s="133">
        <v>38</v>
      </c>
      <c r="N74" s="133">
        <v>38</v>
      </c>
      <c r="O74" s="133">
        <v>35</v>
      </c>
      <c r="P74" s="133">
        <v>35</v>
      </c>
      <c r="Q74" s="133">
        <v>34</v>
      </c>
      <c r="R74" s="133">
        <v>32</v>
      </c>
      <c r="S74" s="169"/>
    </row>
    <row r="75" spans="1:19" ht="18" customHeight="1">
      <c r="A75" s="41" t="s">
        <v>135</v>
      </c>
      <c r="B75" s="45" t="s">
        <v>246</v>
      </c>
      <c r="C75" s="123" t="s">
        <v>205</v>
      </c>
      <c r="D75" s="136"/>
      <c r="E75" s="43"/>
      <c r="F75" s="134">
        <v>41</v>
      </c>
      <c r="G75" s="133">
        <v>44</v>
      </c>
      <c r="H75" s="133">
        <v>44</v>
      </c>
      <c r="I75" s="133">
        <v>44</v>
      </c>
      <c r="J75" s="133">
        <v>44</v>
      </c>
      <c r="K75" s="133">
        <v>42</v>
      </c>
      <c r="L75" s="133">
        <v>42</v>
      </c>
      <c r="M75" s="133">
        <v>42</v>
      </c>
      <c r="N75" s="133">
        <v>42</v>
      </c>
      <c r="O75" s="133">
        <v>38</v>
      </c>
      <c r="P75" s="133">
        <v>36</v>
      </c>
      <c r="Q75" s="133">
        <v>36</v>
      </c>
      <c r="R75" s="133">
        <v>32</v>
      </c>
      <c r="S75" s="169"/>
    </row>
    <row r="76" spans="1:19" s="46" customFormat="1" ht="18" customHeight="1">
      <c r="A76" s="41" t="s">
        <v>136</v>
      </c>
      <c r="B76" s="45" t="s">
        <v>247</v>
      </c>
      <c r="C76" s="45" t="s">
        <v>205</v>
      </c>
      <c r="D76" s="136"/>
      <c r="E76" s="43"/>
      <c r="F76" s="134">
        <v>36</v>
      </c>
      <c r="G76" s="133">
        <v>41</v>
      </c>
      <c r="H76" s="133">
        <v>41</v>
      </c>
      <c r="I76" s="133">
        <v>41</v>
      </c>
      <c r="J76" s="133">
        <v>41</v>
      </c>
      <c r="K76" s="133">
        <v>39</v>
      </c>
      <c r="L76" s="133">
        <v>39</v>
      </c>
      <c r="M76" s="133">
        <v>38</v>
      </c>
      <c r="N76" s="133">
        <v>38</v>
      </c>
      <c r="O76" s="133">
        <v>29</v>
      </c>
      <c r="P76" s="133">
        <v>27</v>
      </c>
      <c r="Q76" s="133">
        <v>27</v>
      </c>
      <c r="R76" s="133">
        <v>26</v>
      </c>
      <c r="S76" s="169"/>
    </row>
    <row r="77" spans="1:19" s="46" customFormat="1" ht="18" customHeight="1">
      <c r="A77" s="41" t="s">
        <v>137</v>
      </c>
      <c r="B77" s="45" t="s">
        <v>248</v>
      </c>
      <c r="C77" s="45" t="s">
        <v>206</v>
      </c>
      <c r="D77" s="136"/>
      <c r="E77" s="43"/>
      <c r="F77" s="134">
        <v>44</v>
      </c>
      <c r="G77" s="133">
        <v>50</v>
      </c>
      <c r="H77" s="133">
        <v>50</v>
      </c>
      <c r="I77" s="133">
        <v>50</v>
      </c>
      <c r="J77" s="133">
        <v>50</v>
      </c>
      <c r="K77" s="133">
        <v>46</v>
      </c>
      <c r="L77" s="133">
        <v>42</v>
      </c>
      <c r="M77" s="133">
        <v>42</v>
      </c>
      <c r="N77" s="133">
        <v>41</v>
      </c>
      <c r="O77" s="133">
        <v>40</v>
      </c>
      <c r="P77" s="133">
        <v>38</v>
      </c>
      <c r="Q77" s="133">
        <v>37</v>
      </c>
      <c r="R77" s="133">
        <v>36</v>
      </c>
      <c r="S77" s="169"/>
    </row>
    <row r="78" spans="1:19" ht="18" customHeight="1">
      <c r="A78" s="41" t="s">
        <v>138</v>
      </c>
      <c r="B78" s="45" t="s">
        <v>249</v>
      </c>
      <c r="C78" s="45" t="s">
        <v>206</v>
      </c>
      <c r="D78" s="136"/>
      <c r="E78" s="43"/>
      <c r="F78" s="134">
        <v>43</v>
      </c>
      <c r="G78" s="133">
        <v>50</v>
      </c>
      <c r="H78" s="133">
        <v>50</v>
      </c>
      <c r="I78" s="133">
        <v>50</v>
      </c>
      <c r="J78" s="133">
        <v>50</v>
      </c>
      <c r="K78" s="133">
        <v>45</v>
      </c>
      <c r="L78" s="133">
        <v>42</v>
      </c>
      <c r="M78" s="133">
        <v>41</v>
      </c>
      <c r="N78" s="133">
        <v>40</v>
      </c>
      <c r="O78" s="133">
        <v>38</v>
      </c>
      <c r="P78" s="133">
        <v>38</v>
      </c>
      <c r="Q78" s="133">
        <v>33</v>
      </c>
      <c r="R78" s="133">
        <v>33</v>
      </c>
      <c r="S78" s="169"/>
    </row>
    <row r="79" spans="1:19" ht="18" customHeight="1">
      <c r="A79" s="41" t="s">
        <v>139</v>
      </c>
      <c r="B79" s="45" t="s">
        <v>250</v>
      </c>
      <c r="C79" s="45" t="s">
        <v>206</v>
      </c>
      <c r="D79" s="136"/>
      <c r="E79" s="43"/>
      <c r="F79" s="134">
        <v>49</v>
      </c>
      <c r="G79" s="133">
        <v>52</v>
      </c>
      <c r="H79" s="133">
        <v>52</v>
      </c>
      <c r="I79" s="133">
        <v>52</v>
      </c>
      <c r="J79" s="133">
        <v>52</v>
      </c>
      <c r="K79" s="133">
        <v>50</v>
      </c>
      <c r="L79" s="133">
        <v>50</v>
      </c>
      <c r="M79" s="133">
        <v>51</v>
      </c>
      <c r="N79" s="133">
        <v>48</v>
      </c>
      <c r="O79" s="133">
        <v>47</v>
      </c>
      <c r="P79" s="133">
        <v>44</v>
      </c>
      <c r="Q79" s="133">
        <v>44</v>
      </c>
      <c r="R79" s="133">
        <v>43</v>
      </c>
      <c r="S79" s="169"/>
    </row>
    <row r="80" spans="1:19" ht="18" customHeight="1">
      <c r="A80" s="41" t="s">
        <v>140</v>
      </c>
      <c r="B80" s="45" t="s">
        <v>251</v>
      </c>
      <c r="C80" s="45" t="s">
        <v>208</v>
      </c>
      <c r="D80" s="136"/>
      <c r="E80" s="43"/>
      <c r="F80" s="134">
        <v>41</v>
      </c>
      <c r="G80" s="133">
        <v>44</v>
      </c>
      <c r="H80" s="133">
        <v>44</v>
      </c>
      <c r="I80" s="133">
        <v>44</v>
      </c>
      <c r="J80" s="133">
        <v>44</v>
      </c>
      <c r="K80" s="133">
        <v>44</v>
      </c>
      <c r="L80" s="133">
        <v>44</v>
      </c>
      <c r="M80" s="133">
        <v>44</v>
      </c>
      <c r="N80" s="133">
        <v>40</v>
      </c>
      <c r="O80" s="133">
        <v>40</v>
      </c>
      <c r="P80" s="133">
        <v>34</v>
      </c>
      <c r="Q80" s="133">
        <v>33</v>
      </c>
      <c r="R80" s="133">
        <v>33</v>
      </c>
      <c r="S80" s="169"/>
    </row>
    <row r="81" spans="1:19" ht="18" customHeight="1">
      <c r="A81" s="41" t="s">
        <v>141</v>
      </c>
      <c r="B81" s="45" t="s">
        <v>252</v>
      </c>
      <c r="C81" s="45" t="s">
        <v>210</v>
      </c>
      <c r="D81" s="136"/>
      <c r="E81" s="43"/>
      <c r="F81" s="134">
        <v>38</v>
      </c>
      <c r="G81" s="133">
        <v>44</v>
      </c>
      <c r="H81" s="133">
        <v>44</v>
      </c>
      <c r="I81" s="133">
        <v>44</v>
      </c>
      <c r="J81" s="133">
        <v>44</v>
      </c>
      <c r="K81" s="133">
        <v>43</v>
      </c>
      <c r="L81" s="133">
        <v>42</v>
      </c>
      <c r="M81" s="133">
        <v>39</v>
      </c>
      <c r="N81" s="133">
        <v>35</v>
      </c>
      <c r="O81" s="133">
        <v>32</v>
      </c>
      <c r="P81" s="133">
        <v>27</v>
      </c>
      <c r="Q81" s="133">
        <v>26</v>
      </c>
      <c r="R81" s="133">
        <v>25</v>
      </c>
      <c r="S81" s="169"/>
    </row>
    <row r="82" spans="1:19" ht="18" customHeight="1">
      <c r="A82" s="41" t="s">
        <v>142</v>
      </c>
      <c r="B82" s="45" t="s">
        <v>253</v>
      </c>
      <c r="C82" s="42" t="s">
        <v>210</v>
      </c>
      <c r="D82" s="136"/>
      <c r="E82" s="43"/>
      <c r="F82" s="134">
        <v>27</v>
      </c>
      <c r="G82" s="133">
        <v>31</v>
      </c>
      <c r="H82" s="133">
        <v>32</v>
      </c>
      <c r="I82" s="133">
        <v>32</v>
      </c>
      <c r="J82" s="133">
        <v>32</v>
      </c>
      <c r="K82" s="133">
        <v>31</v>
      </c>
      <c r="L82" s="133">
        <v>30</v>
      </c>
      <c r="M82" s="133">
        <v>24</v>
      </c>
      <c r="N82" s="133">
        <v>24</v>
      </c>
      <c r="O82" s="133">
        <v>21</v>
      </c>
      <c r="P82" s="133">
        <v>21</v>
      </c>
      <c r="Q82" s="133">
        <v>21</v>
      </c>
      <c r="R82" s="133">
        <v>21</v>
      </c>
      <c r="S82" s="169"/>
    </row>
    <row r="83" spans="1:19" ht="18" customHeight="1">
      <c r="A83" s="41" t="s">
        <v>143</v>
      </c>
      <c r="B83" s="45" t="s">
        <v>254</v>
      </c>
      <c r="C83" s="42" t="s">
        <v>212</v>
      </c>
      <c r="D83" s="136"/>
      <c r="E83" s="43"/>
      <c r="F83" s="134">
        <v>39</v>
      </c>
      <c r="G83" s="133">
        <v>45</v>
      </c>
      <c r="H83" s="133">
        <v>45</v>
      </c>
      <c r="I83" s="133">
        <v>45</v>
      </c>
      <c r="J83" s="133">
        <v>45</v>
      </c>
      <c r="K83" s="133">
        <v>42</v>
      </c>
      <c r="L83" s="133">
        <v>41</v>
      </c>
      <c r="M83" s="133">
        <v>39</v>
      </c>
      <c r="N83" s="133">
        <v>37</v>
      </c>
      <c r="O83" s="133">
        <v>33</v>
      </c>
      <c r="P83" s="133">
        <v>33</v>
      </c>
      <c r="Q83" s="133">
        <v>32</v>
      </c>
      <c r="R83" s="133">
        <v>29</v>
      </c>
      <c r="S83" s="169"/>
    </row>
    <row r="84" spans="1:19" ht="18" customHeight="1">
      <c r="A84" s="41" t="s">
        <v>144</v>
      </c>
      <c r="B84" s="45" t="s">
        <v>255</v>
      </c>
      <c r="C84" s="45" t="s">
        <v>213</v>
      </c>
      <c r="D84" s="136"/>
      <c r="E84" s="43"/>
      <c r="F84" s="134">
        <v>19</v>
      </c>
      <c r="G84" s="133">
        <v>23</v>
      </c>
      <c r="H84" s="133">
        <v>23</v>
      </c>
      <c r="I84" s="133">
        <v>23</v>
      </c>
      <c r="J84" s="133">
        <v>23</v>
      </c>
      <c r="K84" s="133">
        <v>22</v>
      </c>
      <c r="L84" s="133">
        <v>21</v>
      </c>
      <c r="M84" s="133">
        <v>18</v>
      </c>
      <c r="N84" s="133">
        <v>16</v>
      </c>
      <c r="O84" s="133">
        <v>15</v>
      </c>
      <c r="P84" s="133">
        <v>13</v>
      </c>
      <c r="Q84" s="133">
        <v>12</v>
      </c>
      <c r="R84" s="133">
        <v>10</v>
      </c>
      <c r="S84" s="169"/>
    </row>
    <row r="85" spans="1:19" ht="18" customHeight="1">
      <c r="A85" s="41" t="s">
        <v>145</v>
      </c>
      <c r="B85" s="45" t="s">
        <v>256</v>
      </c>
      <c r="C85" s="45" t="s">
        <v>214</v>
      </c>
      <c r="D85" s="136"/>
      <c r="E85" s="43"/>
      <c r="F85" s="134">
        <v>39</v>
      </c>
      <c r="G85" s="133">
        <v>41</v>
      </c>
      <c r="H85" s="133">
        <v>41</v>
      </c>
      <c r="I85" s="133">
        <v>41</v>
      </c>
      <c r="J85" s="133">
        <v>41</v>
      </c>
      <c r="K85" s="133">
        <v>40</v>
      </c>
      <c r="L85" s="133">
        <v>40</v>
      </c>
      <c r="M85" s="133">
        <v>41</v>
      </c>
      <c r="N85" s="133">
        <v>41</v>
      </c>
      <c r="O85" s="133">
        <v>38</v>
      </c>
      <c r="P85" s="133">
        <v>31</v>
      </c>
      <c r="Q85" s="133">
        <v>31</v>
      </c>
      <c r="R85" s="133">
        <v>31</v>
      </c>
      <c r="S85" s="169"/>
    </row>
    <row r="86" spans="1:19" ht="18" customHeight="1">
      <c r="A86" s="41" t="s">
        <v>146</v>
      </c>
      <c r="B86" s="45" t="s">
        <v>257</v>
      </c>
      <c r="C86" s="42" t="s">
        <v>214</v>
      </c>
      <c r="D86" s="54"/>
      <c r="E86" s="43"/>
      <c r="F86" s="134">
        <v>21</v>
      </c>
      <c r="G86" s="133">
        <v>24</v>
      </c>
      <c r="H86" s="133">
        <v>24</v>
      </c>
      <c r="I86" s="133">
        <v>24</v>
      </c>
      <c r="J86" s="133">
        <v>24</v>
      </c>
      <c r="K86" s="133">
        <v>21</v>
      </c>
      <c r="L86" s="133">
        <v>21</v>
      </c>
      <c r="M86" s="133">
        <v>21</v>
      </c>
      <c r="N86" s="133">
        <v>21</v>
      </c>
      <c r="O86" s="133">
        <v>21</v>
      </c>
      <c r="P86" s="133">
        <v>15</v>
      </c>
      <c r="Q86" s="133">
        <v>15</v>
      </c>
      <c r="R86" s="133">
        <v>15</v>
      </c>
      <c r="S86" s="169"/>
    </row>
    <row r="87" spans="1:19" ht="18" customHeight="1">
      <c r="A87" s="41" t="s">
        <v>147</v>
      </c>
      <c r="B87" s="45" t="s">
        <v>258</v>
      </c>
      <c r="C87" s="45" t="s">
        <v>216</v>
      </c>
      <c r="D87" s="54"/>
      <c r="E87" s="43"/>
      <c r="F87" s="134">
        <v>22</v>
      </c>
      <c r="G87" s="133">
        <v>23</v>
      </c>
      <c r="H87" s="133">
        <v>23</v>
      </c>
      <c r="I87" s="133">
        <v>23</v>
      </c>
      <c r="J87" s="133">
        <v>23</v>
      </c>
      <c r="K87" s="133">
        <v>24</v>
      </c>
      <c r="L87" s="133">
        <v>23</v>
      </c>
      <c r="M87" s="133">
        <v>23</v>
      </c>
      <c r="N87" s="133">
        <v>22</v>
      </c>
      <c r="O87" s="133">
        <v>21</v>
      </c>
      <c r="P87" s="133">
        <v>19</v>
      </c>
      <c r="Q87" s="133">
        <v>19</v>
      </c>
      <c r="R87" s="133">
        <v>19</v>
      </c>
      <c r="S87" s="169"/>
    </row>
    <row r="88" spans="1:19" ht="18" customHeight="1">
      <c r="A88" s="41" t="s">
        <v>148</v>
      </c>
      <c r="B88" s="45" t="s">
        <v>259</v>
      </c>
      <c r="C88" s="45" t="s">
        <v>217</v>
      </c>
      <c r="D88" s="54"/>
      <c r="E88" s="43"/>
      <c r="F88" s="134">
        <v>25</v>
      </c>
      <c r="G88" s="134">
        <v>26</v>
      </c>
      <c r="H88" s="134">
        <v>26</v>
      </c>
      <c r="I88" s="133">
        <v>26</v>
      </c>
      <c r="J88" s="133">
        <v>26</v>
      </c>
      <c r="K88" s="133">
        <v>28</v>
      </c>
      <c r="L88" s="133">
        <v>28</v>
      </c>
      <c r="M88" s="133">
        <v>27</v>
      </c>
      <c r="N88" s="133">
        <v>26</v>
      </c>
      <c r="O88" s="133">
        <v>22</v>
      </c>
      <c r="P88" s="133">
        <v>21</v>
      </c>
      <c r="Q88" s="133">
        <v>21</v>
      </c>
      <c r="R88" s="133">
        <v>19</v>
      </c>
      <c r="S88" s="169"/>
    </row>
    <row r="89" spans="1:19" s="46" customFormat="1" ht="18" customHeight="1">
      <c r="A89" s="41" t="s">
        <v>149</v>
      </c>
      <c r="B89" s="45" t="s">
        <v>260</v>
      </c>
      <c r="C89" s="45" t="s">
        <v>218</v>
      </c>
      <c r="D89" s="54"/>
      <c r="E89" s="43"/>
      <c r="F89" s="134">
        <v>51</v>
      </c>
      <c r="G89" s="133">
        <v>56</v>
      </c>
      <c r="H89" s="133">
        <v>55</v>
      </c>
      <c r="I89" s="133">
        <v>55</v>
      </c>
      <c r="J89" s="133">
        <v>55</v>
      </c>
      <c r="K89" s="133">
        <v>52</v>
      </c>
      <c r="L89" s="133">
        <v>52</v>
      </c>
      <c r="M89" s="133">
        <v>52</v>
      </c>
      <c r="N89" s="133">
        <v>52</v>
      </c>
      <c r="O89" s="133">
        <v>50</v>
      </c>
      <c r="P89" s="133">
        <v>44</v>
      </c>
      <c r="Q89" s="133">
        <v>43</v>
      </c>
      <c r="R89" s="133">
        <v>42</v>
      </c>
      <c r="S89" s="169"/>
    </row>
    <row r="90" spans="1:19" ht="18" customHeight="1">
      <c r="A90" s="41" t="s">
        <v>150</v>
      </c>
      <c r="B90" s="45" t="s">
        <v>261</v>
      </c>
      <c r="C90" s="45" t="s">
        <v>219</v>
      </c>
      <c r="D90" s="140"/>
      <c r="E90" s="44"/>
      <c r="F90" s="134">
        <v>31</v>
      </c>
      <c r="G90" s="133">
        <v>35</v>
      </c>
      <c r="H90" s="133">
        <v>34</v>
      </c>
      <c r="I90" s="133">
        <v>34</v>
      </c>
      <c r="J90" s="133">
        <v>34</v>
      </c>
      <c r="K90" s="133">
        <v>31</v>
      </c>
      <c r="L90" s="133">
        <v>30</v>
      </c>
      <c r="M90" s="133">
        <v>30</v>
      </c>
      <c r="N90" s="133">
        <v>29</v>
      </c>
      <c r="O90" s="133">
        <v>28</v>
      </c>
      <c r="P90" s="133">
        <v>26</v>
      </c>
      <c r="Q90" s="133">
        <v>26</v>
      </c>
      <c r="R90" s="133">
        <v>25</v>
      </c>
      <c r="S90" s="169"/>
    </row>
    <row r="91" spans="1:19" ht="18" customHeight="1">
      <c r="A91" s="41" t="s">
        <v>151</v>
      </c>
      <c r="B91" s="45" t="s">
        <v>262</v>
      </c>
      <c r="C91" s="45" t="s">
        <v>224</v>
      </c>
      <c r="D91" s="140"/>
      <c r="E91" s="44"/>
      <c r="F91" s="134">
        <v>42</v>
      </c>
      <c r="G91" s="133">
        <v>45</v>
      </c>
      <c r="H91" s="133">
        <v>43</v>
      </c>
      <c r="I91" s="133">
        <v>43</v>
      </c>
      <c r="J91" s="133">
        <v>43</v>
      </c>
      <c r="K91" s="133">
        <v>42</v>
      </c>
      <c r="L91" s="133">
        <v>41</v>
      </c>
      <c r="M91" s="133">
        <v>41</v>
      </c>
      <c r="N91" s="133">
        <v>40</v>
      </c>
      <c r="O91" s="133">
        <v>40</v>
      </c>
      <c r="P91" s="133">
        <v>39</v>
      </c>
      <c r="Q91" s="133">
        <v>39</v>
      </c>
      <c r="R91" s="133">
        <v>39</v>
      </c>
      <c r="S91" s="169"/>
    </row>
    <row r="92" spans="1:19" ht="18" customHeight="1">
      <c r="A92" s="41" t="s">
        <v>152</v>
      </c>
      <c r="B92" s="45" t="s">
        <v>263</v>
      </c>
      <c r="C92" s="45" t="s">
        <v>224</v>
      </c>
      <c r="D92" s="140"/>
      <c r="E92" s="44"/>
      <c r="F92" s="134">
        <v>21</v>
      </c>
      <c r="G92" s="133">
        <v>23</v>
      </c>
      <c r="H92" s="133">
        <v>23</v>
      </c>
      <c r="I92" s="133">
        <v>23</v>
      </c>
      <c r="J92" s="133">
        <v>23</v>
      </c>
      <c r="K92" s="133">
        <v>22</v>
      </c>
      <c r="L92" s="133">
        <v>21</v>
      </c>
      <c r="M92" s="133">
        <v>21</v>
      </c>
      <c r="N92" s="133">
        <v>21</v>
      </c>
      <c r="O92" s="133">
        <v>17</v>
      </c>
      <c r="P92" s="133">
        <v>17</v>
      </c>
      <c r="Q92" s="133">
        <v>17</v>
      </c>
      <c r="R92" s="133">
        <v>17</v>
      </c>
      <c r="S92" s="169"/>
    </row>
    <row r="93" spans="1:19" ht="18" customHeight="1">
      <c r="A93" s="41" t="s">
        <v>153</v>
      </c>
      <c r="B93" s="45" t="s">
        <v>264</v>
      </c>
      <c r="C93" s="45" t="s">
        <v>225</v>
      </c>
      <c r="D93" s="140"/>
      <c r="E93" s="44"/>
      <c r="F93" s="134">
        <v>18</v>
      </c>
      <c r="G93" s="133">
        <v>19</v>
      </c>
      <c r="H93" s="133">
        <v>19</v>
      </c>
      <c r="I93" s="133">
        <v>19</v>
      </c>
      <c r="J93" s="133">
        <v>19</v>
      </c>
      <c r="K93" s="133">
        <v>20</v>
      </c>
      <c r="L93" s="133">
        <v>20</v>
      </c>
      <c r="M93" s="133">
        <v>18</v>
      </c>
      <c r="N93" s="133">
        <v>18</v>
      </c>
      <c r="O93" s="133">
        <v>17</v>
      </c>
      <c r="P93" s="133">
        <v>16</v>
      </c>
      <c r="Q93" s="133">
        <v>16</v>
      </c>
      <c r="R93" s="133">
        <v>15</v>
      </c>
      <c r="S93" s="169"/>
    </row>
    <row r="94" spans="1:19" ht="18" customHeight="1">
      <c r="A94" s="41" t="s">
        <v>154</v>
      </c>
      <c r="B94" s="45" t="s">
        <v>265</v>
      </c>
      <c r="C94" s="42" t="s">
        <v>226</v>
      </c>
      <c r="D94" s="140"/>
      <c r="E94" s="44"/>
      <c r="F94" s="134">
        <v>48</v>
      </c>
      <c r="G94" s="133">
        <v>49</v>
      </c>
      <c r="H94" s="133">
        <v>50</v>
      </c>
      <c r="I94" s="133">
        <v>50</v>
      </c>
      <c r="J94" s="133">
        <v>50</v>
      </c>
      <c r="K94" s="133">
        <v>50</v>
      </c>
      <c r="L94" s="133">
        <v>49</v>
      </c>
      <c r="M94" s="133">
        <v>49</v>
      </c>
      <c r="N94" s="133">
        <v>46</v>
      </c>
      <c r="O94" s="133">
        <v>46</v>
      </c>
      <c r="P94" s="133">
        <v>46</v>
      </c>
      <c r="Q94" s="133">
        <v>46</v>
      </c>
      <c r="R94" s="133">
        <v>44</v>
      </c>
      <c r="S94" s="169"/>
    </row>
    <row r="95" spans="1:19" ht="18" customHeight="1">
      <c r="A95" s="41" t="s">
        <v>155</v>
      </c>
      <c r="B95" s="45" t="s">
        <v>266</v>
      </c>
      <c r="C95" s="42" t="s">
        <v>226</v>
      </c>
      <c r="D95" s="140"/>
      <c r="E95" s="44"/>
      <c r="F95" s="134">
        <v>15</v>
      </c>
      <c r="G95" s="133">
        <v>15</v>
      </c>
      <c r="H95" s="133">
        <v>15</v>
      </c>
      <c r="I95" s="133">
        <v>15</v>
      </c>
      <c r="J95" s="133">
        <v>15</v>
      </c>
      <c r="K95" s="133">
        <v>17</v>
      </c>
      <c r="L95" s="133">
        <v>15</v>
      </c>
      <c r="M95" s="133">
        <v>15</v>
      </c>
      <c r="N95" s="133">
        <v>14</v>
      </c>
      <c r="O95" s="133">
        <v>12</v>
      </c>
      <c r="P95" s="133">
        <v>12</v>
      </c>
      <c r="Q95" s="133">
        <v>12</v>
      </c>
      <c r="R95" s="133">
        <v>12</v>
      </c>
      <c r="S95" s="169"/>
    </row>
    <row r="96" spans="1:19" ht="18" customHeight="1">
      <c r="A96" s="41" t="s">
        <v>156</v>
      </c>
      <c r="B96" s="45" t="s">
        <v>267</v>
      </c>
      <c r="C96" s="45" t="s">
        <v>227</v>
      </c>
      <c r="D96" s="140"/>
      <c r="E96" s="44"/>
      <c r="F96" s="134">
        <v>20</v>
      </c>
      <c r="G96" s="133">
        <v>21</v>
      </c>
      <c r="H96" s="133">
        <v>21</v>
      </c>
      <c r="I96" s="133">
        <v>21</v>
      </c>
      <c r="J96" s="133">
        <v>21</v>
      </c>
      <c r="K96" s="133">
        <v>20</v>
      </c>
      <c r="L96" s="133">
        <v>20</v>
      </c>
      <c r="M96" s="133">
        <v>20</v>
      </c>
      <c r="N96" s="133">
        <v>19</v>
      </c>
      <c r="O96" s="133">
        <v>19</v>
      </c>
      <c r="P96" s="133">
        <v>18</v>
      </c>
      <c r="Q96" s="133">
        <v>18</v>
      </c>
      <c r="R96" s="133">
        <v>18</v>
      </c>
      <c r="S96" s="169"/>
    </row>
    <row r="97" spans="1:19" ht="18" customHeight="1">
      <c r="A97" s="41" t="s">
        <v>157</v>
      </c>
      <c r="B97" s="45" t="s">
        <v>268</v>
      </c>
      <c r="C97" s="45" t="s">
        <v>221</v>
      </c>
      <c r="D97" s="140"/>
      <c r="E97" s="44"/>
      <c r="F97" s="134">
        <v>27</v>
      </c>
      <c r="G97" s="133">
        <v>0</v>
      </c>
      <c r="H97" s="133">
        <v>0</v>
      </c>
      <c r="I97" s="133">
        <v>32</v>
      </c>
      <c r="J97" s="133">
        <v>32</v>
      </c>
      <c r="K97" s="133">
        <v>32</v>
      </c>
      <c r="L97" s="133">
        <v>32</v>
      </c>
      <c r="M97" s="133">
        <v>32</v>
      </c>
      <c r="N97" s="133">
        <v>27</v>
      </c>
      <c r="O97" s="133">
        <v>23</v>
      </c>
      <c r="P97" s="133">
        <v>17</v>
      </c>
      <c r="Q97" s="133">
        <v>17</v>
      </c>
      <c r="R97" s="133">
        <v>17</v>
      </c>
      <c r="S97" s="169"/>
    </row>
    <row r="98" spans="1:19" ht="18" customHeight="1">
      <c r="A98" s="41" t="s">
        <v>158</v>
      </c>
      <c r="B98" s="45" t="s">
        <v>269</v>
      </c>
      <c r="C98" s="45" t="s">
        <v>223</v>
      </c>
      <c r="D98" s="140"/>
      <c r="E98" s="44"/>
      <c r="F98" s="134">
        <v>24</v>
      </c>
      <c r="G98" s="133">
        <v>0</v>
      </c>
      <c r="H98" s="133">
        <v>0</v>
      </c>
      <c r="I98" s="133">
        <v>29</v>
      </c>
      <c r="J98" s="133">
        <v>29</v>
      </c>
      <c r="K98" s="133">
        <v>29</v>
      </c>
      <c r="L98" s="133">
        <v>29</v>
      </c>
      <c r="M98" s="133">
        <v>29</v>
      </c>
      <c r="N98" s="133">
        <v>26</v>
      </c>
      <c r="O98" s="133">
        <v>22</v>
      </c>
      <c r="P98" s="133">
        <v>18</v>
      </c>
      <c r="Q98" s="133">
        <v>15</v>
      </c>
      <c r="R98" s="133">
        <v>14</v>
      </c>
      <c r="S98" s="169"/>
    </row>
    <row r="99" spans="1:19" ht="18" customHeight="1">
      <c r="A99" s="118"/>
      <c r="B99" s="119" t="s">
        <v>173</v>
      </c>
      <c r="C99" s="119" t="s">
        <v>63</v>
      </c>
      <c r="D99" s="119" t="s">
        <v>64</v>
      </c>
      <c r="E99" s="119" t="s">
        <v>65</v>
      </c>
      <c r="F99" s="119" t="s">
        <v>270</v>
      </c>
      <c r="G99" s="120"/>
      <c r="H99" s="120"/>
      <c r="I99" s="120"/>
      <c r="J99" s="120"/>
      <c r="K99" s="120"/>
      <c r="L99" s="120"/>
      <c r="M99" s="120"/>
      <c r="N99" s="120"/>
      <c r="O99" s="120"/>
      <c r="P99" s="120"/>
      <c r="Q99" s="120"/>
      <c r="R99" s="120"/>
      <c r="S99" s="170"/>
    </row>
    <row r="100" spans="1:19" ht="18" customHeight="1">
      <c r="A100" s="41" t="s">
        <v>159</v>
      </c>
      <c r="B100" s="45" t="s">
        <v>36</v>
      </c>
      <c r="C100" s="45" t="s">
        <v>36</v>
      </c>
      <c r="D100" s="44"/>
      <c r="E100" s="44"/>
      <c r="F100" s="44">
        <v>33</v>
      </c>
      <c r="G100" s="55">
        <v>33</v>
      </c>
      <c r="H100" s="55">
        <v>33</v>
      </c>
      <c r="I100" s="55">
        <v>33</v>
      </c>
      <c r="J100" s="55">
        <v>33</v>
      </c>
      <c r="K100" s="55">
        <v>33</v>
      </c>
      <c r="L100" s="55">
        <v>33</v>
      </c>
      <c r="M100" s="55">
        <v>32</v>
      </c>
      <c r="N100" s="55">
        <v>32</v>
      </c>
      <c r="O100" s="55">
        <v>32</v>
      </c>
      <c r="P100" s="55">
        <v>32</v>
      </c>
      <c r="Q100" s="55">
        <v>32</v>
      </c>
      <c r="R100" s="55">
        <v>32</v>
      </c>
      <c r="S100" s="169"/>
    </row>
    <row r="101" spans="1:19" ht="18" customHeight="1">
      <c r="A101" s="41" t="s">
        <v>160</v>
      </c>
      <c r="B101" s="45" t="s">
        <v>299</v>
      </c>
      <c r="C101" s="45" t="s">
        <v>231</v>
      </c>
      <c r="D101" s="44" t="s">
        <v>236</v>
      </c>
      <c r="E101" s="45" t="s">
        <v>228</v>
      </c>
      <c r="F101" s="44">
        <v>83</v>
      </c>
      <c r="G101" s="55">
        <v>73</v>
      </c>
      <c r="H101" s="55">
        <v>87</v>
      </c>
      <c r="I101" s="55">
        <v>87</v>
      </c>
      <c r="J101" s="55">
        <v>87</v>
      </c>
      <c r="K101" s="55">
        <v>92</v>
      </c>
      <c r="L101" s="55">
        <v>92</v>
      </c>
      <c r="M101" s="55">
        <v>90</v>
      </c>
      <c r="N101" s="55">
        <v>89</v>
      </c>
      <c r="O101" s="55">
        <v>77</v>
      </c>
      <c r="P101" s="55">
        <v>73</v>
      </c>
      <c r="Q101" s="55">
        <v>73</v>
      </c>
      <c r="R101" s="55">
        <v>73</v>
      </c>
      <c r="S101" s="169"/>
    </row>
    <row r="102" spans="1:19" ht="18" customHeight="1">
      <c r="A102" s="41" t="s">
        <v>161</v>
      </c>
      <c r="B102" s="45" t="s">
        <v>300</v>
      </c>
      <c r="C102" s="45" t="s">
        <v>232</v>
      </c>
      <c r="D102" s="44" t="s">
        <v>233</v>
      </c>
      <c r="E102" s="44"/>
      <c r="F102" s="44">
        <v>49</v>
      </c>
      <c r="G102" s="55">
        <v>20</v>
      </c>
      <c r="H102" s="55">
        <v>49</v>
      </c>
      <c r="I102" s="55">
        <v>49</v>
      </c>
      <c r="J102" s="55">
        <v>49</v>
      </c>
      <c r="K102" s="55">
        <v>65</v>
      </c>
      <c r="L102" s="55">
        <v>65</v>
      </c>
      <c r="M102" s="55">
        <v>57</v>
      </c>
      <c r="N102" s="55">
        <v>50</v>
      </c>
      <c r="O102" s="55">
        <v>48</v>
      </c>
      <c r="P102" s="55">
        <v>43</v>
      </c>
      <c r="Q102" s="55">
        <v>43</v>
      </c>
      <c r="R102" s="55">
        <v>43</v>
      </c>
      <c r="S102" s="169"/>
    </row>
    <row r="103" spans="1:19" ht="18" customHeight="1">
      <c r="A103" s="41" t="s">
        <v>162</v>
      </c>
      <c r="B103" s="45" t="s">
        <v>301</v>
      </c>
      <c r="C103" s="45" t="s">
        <v>229</v>
      </c>
      <c r="D103" s="44" t="s">
        <v>230</v>
      </c>
      <c r="E103" s="44"/>
      <c r="F103" s="44">
        <v>71</v>
      </c>
      <c r="G103" s="55">
        <v>55</v>
      </c>
      <c r="H103" s="55">
        <v>78</v>
      </c>
      <c r="I103" s="55">
        <v>78</v>
      </c>
      <c r="J103" s="55">
        <v>78</v>
      </c>
      <c r="K103" s="55">
        <v>79</v>
      </c>
      <c r="L103" s="55">
        <v>79</v>
      </c>
      <c r="M103" s="55">
        <v>75</v>
      </c>
      <c r="N103" s="55">
        <v>75</v>
      </c>
      <c r="O103" s="55">
        <v>63</v>
      </c>
      <c r="P103" s="55">
        <v>62</v>
      </c>
      <c r="Q103" s="55">
        <v>60</v>
      </c>
      <c r="R103" s="55">
        <v>60</v>
      </c>
      <c r="S103" s="169"/>
    </row>
    <row r="104" spans="1:19" ht="18" customHeight="1">
      <c r="A104" s="41" t="s">
        <v>163</v>
      </c>
      <c r="B104" s="45" t="s">
        <v>302</v>
      </c>
      <c r="C104" s="45" t="s">
        <v>237</v>
      </c>
      <c r="D104" s="44" t="s">
        <v>266</v>
      </c>
      <c r="E104" s="44"/>
      <c r="F104" s="44">
        <v>48</v>
      </c>
      <c r="G104" s="55">
        <v>53</v>
      </c>
      <c r="H104" s="55">
        <v>53</v>
      </c>
      <c r="I104" s="55">
        <v>53</v>
      </c>
      <c r="J104" s="55">
        <v>53</v>
      </c>
      <c r="K104" s="55">
        <v>54</v>
      </c>
      <c r="L104" s="55">
        <v>47</v>
      </c>
      <c r="M104" s="55">
        <v>47</v>
      </c>
      <c r="N104" s="55">
        <v>46</v>
      </c>
      <c r="O104" s="55">
        <v>40</v>
      </c>
      <c r="P104" s="55">
        <v>40</v>
      </c>
      <c r="Q104" s="55">
        <v>40</v>
      </c>
      <c r="R104" s="55">
        <v>40</v>
      </c>
      <c r="S104" s="169"/>
    </row>
    <row r="105" spans="1:19" ht="18" customHeight="1">
      <c r="A105" s="41" t="s">
        <v>164</v>
      </c>
      <c r="B105" s="45" t="s">
        <v>303</v>
      </c>
      <c r="C105" s="45" t="s">
        <v>239</v>
      </c>
      <c r="D105" s="44" t="s">
        <v>267</v>
      </c>
      <c r="E105" s="44"/>
      <c r="F105" s="44">
        <v>34</v>
      </c>
      <c r="G105" s="55">
        <v>37</v>
      </c>
      <c r="H105" s="55">
        <v>37</v>
      </c>
      <c r="I105" s="55">
        <v>37</v>
      </c>
      <c r="J105" s="55">
        <v>37</v>
      </c>
      <c r="K105" s="55">
        <v>35</v>
      </c>
      <c r="L105" s="55">
        <v>35</v>
      </c>
      <c r="M105" s="55">
        <v>34</v>
      </c>
      <c r="N105" s="55">
        <v>33</v>
      </c>
      <c r="O105" s="55">
        <v>33</v>
      </c>
      <c r="P105" s="55">
        <v>30</v>
      </c>
      <c r="Q105" s="55">
        <v>30</v>
      </c>
      <c r="R105" s="55">
        <v>30</v>
      </c>
      <c r="S105" s="169"/>
    </row>
    <row r="106" spans="1:19" ht="18" customHeight="1">
      <c r="A106" s="41" t="s">
        <v>165</v>
      </c>
      <c r="B106" s="45" t="s">
        <v>304</v>
      </c>
      <c r="C106" s="45" t="s">
        <v>240</v>
      </c>
      <c r="D106" s="44" t="s">
        <v>259</v>
      </c>
      <c r="E106" s="44"/>
      <c r="F106" s="44">
        <v>46</v>
      </c>
      <c r="G106" s="55">
        <v>46</v>
      </c>
      <c r="H106" s="55">
        <v>46</v>
      </c>
      <c r="I106" s="55">
        <v>46</v>
      </c>
      <c r="J106" s="55">
        <v>46</v>
      </c>
      <c r="K106" s="55">
        <v>52</v>
      </c>
      <c r="L106" s="55">
        <v>52</v>
      </c>
      <c r="M106" s="55">
        <v>49</v>
      </c>
      <c r="N106" s="55">
        <v>48</v>
      </c>
      <c r="O106" s="55">
        <v>42</v>
      </c>
      <c r="P106" s="55">
        <v>40</v>
      </c>
      <c r="Q106" s="55">
        <v>38</v>
      </c>
      <c r="R106" s="55">
        <v>36</v>
      </c>
      <c r="S106" s="169"/>
    </row>
    <row r="107" spans="1:19" ht="18" customHeight="1">
      <c r="A107" s="41" t="s">
        <v>166</v>
      </c>
      <c r="B107" s="45" t="s">
        <v>305</v>
      </c>
      <c r="C107" s="45" t="s">
        <v>257</v>
      </c>
      <c r="D107" s="44" t="s">
        <v>241</v>
      </c>
      <c r="E107" s="44"/>
      <c r="F107" s="44">
        <v>40</v>
      </c>
      <c r="G107" s="55">
        <v>45</v>
      </c>
      <c r="H107" s="55">
        <v>45</v>
      </c>
      <c r="I107" s="55">
        <v>45</v>
      </c>
      <c r="J107" s="55">
        <v>45</v>
      </c>
      <c r="K107" s="55">
        <v>40</v>
      </c>
      <c r="L107" s="55">
        <v>40</v>
      </c>
      <c r="M107" s="55">
        <v>40</v>
      </c>
      <c r="N107" s="55">
        <v>40</v>
      </c>
      <c r="O107" s="55">
        <v>38</v>
      </c>
      <c r="P107" s="55">
        <v>31</v>
      </c>
      <c r="Q107" s="55">
        <v>31</v>
      </c>
      <c r="R107" s="55">
        <v>31</v>
      </c>
      <c r="S107" s="169"/>
    </row>
    <row r="108" spans="1:19" ht="18" customHeight="1">
      <c r="A108" s="41" t="s">
        <v>167</v>
      </c>
      <c r="B108" s="45" t="s">
        <v>306</v>
      </c>
      <c r="C108" s="45" t="s">
        <v>258</v>
      </c>
      <c r="D108" s="44" t="s">
        <v>261</v>
      </c>
      <c r="E108" s="44"/>
      <c r="F108" s="44">
        <v>52</v>
      </c>
      <c r="G108" s="55">
        <v>58</v>
      </c>
      <c r="H108" s="55">
        <v>57</v>
      </c>
      <c r="I108" s="55">
        <v>57</v>
      </c>
      <c r="J108" s="55">
        <v>57</v>
      </c>
      <c r="K108" s="55">
        <v>55</v>
      </c>
      <c r="L108" s="55">
        <v>53</v>
      </c>
      <c r="M108" s="55">
        <v>53</v>
      </c>
      <c r="N108" s="55">
        <v>51</v>
      </c>
      <c r="O108" s="55">
        <v>49</v>
      </c>
      <c r="P108" s="55">
        <v>45</v>
      </c>
      <c r="Q108" s="55">
        <v>45</v>
      </c>
      <c r="R108" s="55">
        <v>44</v>
      </c>
      <c r="S108" s="169"/>
    </row>
    <row r="109" spans="1:19" ht="18" customHeight="1">
      <c r="A109" s="41" t="s">
        <v>168</v>
      </c>
      <c r="B109" s="45" t="s">
        <v>307</v>
      </c>
      <c r="C109" s="45" t="s">
        <v>263</v>
      </c>
      <c r="D109" s="44" t="s">
        <v>255</v>
      </c>
      <c r="E109" s="44"/>
      <c r="F109" s="44">
        <v>39</v>
      </c>
      <c r="G109" s="55">
        <v>46</v>
      </c>
      <c r="H109" s="55">
        <v>46</v>
      </c>
      <c r="I109" s="55">
        <v>46</v>
      </c>
      <c r="J109" s="55">
        <v>46</v>
      </c>
      <c r="K109" s="55">
        <v>44</v>
      </c>
      <c r="L109" s="55">
        <v>42</v>
      </c>
      <c r="M109" s="55">
        <v>39</v>
      </c>
      <c r="N109" s="55">
        <v>37</v>
      </c>
      <c r="O109" s="55">
        <v>32</v>
      </c>
      <c r="P109" s="55">
        <v>30</v>
      </c>
      <c r="Q109" s="55">
        <v>29</v>
      </c>
      <c r="R109" s="55">
        <v>27</v>
      </c>
      <c r="S109" s="169"/>
    </row>
    <row r="110" spans="1:19" ht="18" customHeight="1">
      <c r="A110" s="41" t="s">
        <v>169</v>
      </c>
      <c r="B110" s="45" t="s">
        <v>308</v>
      </c>
      <c r="C110" s="45" t="s">
        <v>264</v>
      </c>
      <c r="D110" s="44" t="s">
        <v>253</v>
      </c>
      <c r="E110" s="44"/>
      <c r="F110" s="44">
        <v>45</v>
      </c>
      <c r="G110" s="55">
        <v>50</v>
      </c>
      <c r="H110" s="55">
        <v>51</v>
      </c>
      <c r="I110" s="55">
        <v>51</v>
      </c>
      <c r="J110" s="55">
        <v>51</v>
      </c>
      <c r="K110" s="55">
        <v>51</v>
      </c>
      <c r="L110" s="55">
        <v>50</v>
      </c>
      <c r="M110" s="55">
        <v>42</v>
      </c>
      <c r="N110" s="55">
        <v>42</v>
      </c>
      <c r="O110" s="55">
        <v>38</v>
      </c>
      <c r="P110" s="55">
        <v>37</v>
      </c>
      <c r="Q110" s="55">
        <v>37</v>
      </c>
      <c r="R110" s="55">
        <v>36</v>
      </c>
      <c r="S110" s="169"/>
    </row>
    <row r="111" spans="1:19" ht="18" customHeight="1">
      <c r="A111" s="41" t="s">
        <v>170</v>
      </c>
      <c r="B111" s="45" t="s">
        <v>309</v>
      </c>
      <c r="C111" s="45" t="s">
        <v>238</v>
      </c>
      <c r="D111" s="44" t="s">
        <v>239</v>
      </c>
      <c r="E111" s="44"/>
      <c r="F111" s="44">
        <v>60</v>
      </c>
      <c r="G111" s="55">
        <v>63</v>
      </c>
      <c r="H111" s="55">
        <v>63</v>
      </c>
      <c r="I111" s="55">
        <v>63</v>
      </c>
      <c r="J111" s="55">
        <v>63</v>
      </c>
      <c r="K111" s="55">
        <v>60</v>
      </c>
      <c r="L111" s="55">
        <v>60</v>
      </c>
      <c r="M111" s="55">
        <v>58</v>
      </c>
      <c r="N111" s="55">
        <v>58</v>
      </c>
      <c r="O111" s="55">
        <v>58</v>
      </c>
      <c r="P111" s="55">
        <v>56</v>
      </c>
      <c r="Q111" s="55">
        <v>56</v>
      </c>
      <c r="R111" s="55">
        <v>56</v>
      </c>
      <c r="S111" s="169"/>
    </row>
    <row r="112" spans="1:19" ht="18" customHeight="1">
      <c r="A112" s="41" t="s">
        <v>171</v>
      </c>
      <c r="B112" s="45" t="s">
        <v>310</v>
      </c>
      <c r="C112" s="45" t="s">
        <v>252</v>
      </c>
      <c r="D112" s="44" t="s">
        <v>253</v>
      </c>
      <c r="E112" s="44"/>
      <c r="F112" s="44">
        <v>64</v>
      </c>
      <c r="G112" s="55">
        <v>75</v>
      </c>
      <c r="H112" s="55">
        <v>76</v>
      </c>
      <c r="I112" s="55">
        <v>76</v>
      </c>
      <c r="J112" s="55">
        <v>76</v>
      </c>
      <c r="K112" s="55">
        <v>74</v>
      </c>
      <c r="L112" s="55">
        <v>72</v>
      </c>
      <c r="M112" s="55">
        <v>63</v>
      </c>
      <c r="N112" s="55">
        <v>59</v>
      </c>
      <c r="O112" s="55">
        <v>53</v>
      </c>
      <c r="P112" s="55">
        <v>48</v>
      </c>
      <c r="Q112" s="55">
        <v>47</v>
      </c>
      <c r="R112" s="55">
        <v>46</v>
      </c>
      <c r="S112" s="169"/>
    </row>
    <row r="113" spans="1:19" ht="18" customHeight="1">
      <c r="A113" s="41" t="s">
        <v>172</v>
      </c>
      <c r="B113" s="57" t="s">
        <v>311</v>
      </c>
      <c r="C113" s="57" t="s">
        <v>234</v>
      </c>
      <c r="D113" s="56" t="s">
        <v>235</v>
      </c>
      <c r="E113" s="56"/>
      <c r="F113" s="56">
        <v>54</v>
      </c>
      <c r="G113" s="55">
        <v>43</v>
      </c>
      <c r="H113" s="55">
        <v>57</v>
      </c>
      <c r="I113" s="55">
        <v>57</v>
      </c>
      <c r="J113" s="55">
        <v>56</v>
      </c>
      <c r="K113" s="55">
        <v>62</v>
      </c>
      <c r="L113" s="55">
        <v>62</v>
      </c>
      <c r="M113" s="55">
        <v>62</v>
      </c>
      <c r="N113" s="55">
        <v>59</v>
      </c>
      <c r="O113" s="55">
        <v>46</v>
      </c>
      <c r="P113" s="55">
        <v>46</v>
      </c>
      <c r="Q113" s="55">
        <v>46</v>
      </c>
      <c r="R113" s="55">
        <v>44</v>
      </c>
      <c r="S113" s="169"/>
    </row>
    <row r="114" spans="1:19" ht="18" customHeight="1">
      <c r="A114" s="117"/>
      <c r="B114" s="119" t="s">
        <v>174</v>
      </c>
      <c r="C114" s="119" t="s">
        <v>62</v>
      </c>
      <c r="D114" s="117"/>
      <c r="E114" s="117"/>
      <c r="F114" s="117" t="s">
        <v>270</v>
      </c>
      <c r="G114" s="117"/>
      <c r="H114" s="117"/>
      <c r="I114" s="117"/>
      <c r="J114" s="117"/>
      <c r="K114" s="117"/>
      <c r="L114" s="117"/>
      <c r="M114" s="117"/>
      <c r="N114" s="117"/>
      <c r="O114" s="117"/>
      <c r="P114" s="117"/>
      <c r="Q114" s="117"/>
      <c r="R114" s="117"/>
      <c r="S114" s="171"/>
    </row>
    <row r="115" spans="1:19" ht="18" customHeight="1">
      <c r="A115" s="125">
        <v>107</v>
      </c>
      <c r="B115" s="57" t="s">
        <v>177</v>
      </c>
      <c r="C115" s="57" t="s">
        <v>41</v>
      </c>
      <c r="D115" s="56"/>
      <c r="E115" s="56"/>
      <c r="F115" s="56">
        <v>15</v>
      </c>
      <c r="G115" s="56">
        <v>16</v>
      </c>
      <c r="H115" s="56">
        <v>16</v>
      </c>
      <c r="I115" s="56">
        <v>16</v>
      </c>
      <c r="J115" s="56">
        <v>16</v>
      </c>
      <c r="K115" s="56">
        <v>15</v>
      </c>
      <c r="L115" s="56">
        <v>15</v>
      </c>
      <c r="M115" s="56">
        <v>15</v>
      </c>
      <c r="N115" s="56">
        <v>14</v>
      </c>
      <c r="O115" s="56">
        <v>13</v>
      </c>
      <c r="P115" s="56">
        <v>13</v>
      </c>
      <c r="Q115" s="56">
        <v>13</v>
      </c>
      <c r="R115" s="56">
        <v>13</v>
      </c>
      <c r="S115" s="44"/>
    </row>
    <row r="116" spans="1:19" ht="18" customHeight="1">
      <c r="A116" s="125">
        <v>108</v>
      </c>
      <c r="B116" s="57" t="s">
        <v>178</v>
      </c>
      <c r="C116" s="57" t="s">
        <v>41</v>
      </c>
      <c r="D116" s="56"/>
      <c r="E116" s="56"/>
      <c r="F116" s="56">
        <v>15</v>
      </c>
      <c r="G116" s="56">
        <v>16</v>
      </c>
      <c r="H116" s="56">
        <v>16</v>
      </c>
      <c r="I116" s="56">
        <v>16</v>
      </c>
      <c r="J116" s="56">
        <v>16</v>
      </c>
      <c r="K116" s="56">
        <v>15</v>
      </c>
      <c r="L116" s="56">
        <v>15</v>
      </c>
      <c r="M116" s="56">
        <v>15</v>
      </c>
      <c r="N116" s="56">
        <v>14</v>
      </c>
      <c r="O116" s="56">
        <v>13</v>
      </c>
      <c r="P116" s="56">
        <v>13</v>
      </c>
      <c r="Q116" s="56">
        <v>13</v>
      </c>
      <c r="R116" s="56">
        <v>13</v>
      </c>
      <c r="S116" s="44"/>
    </row>
    <row r="117" spans="1:19" ht="18" customHeight="1">
      <c r="A117" s="125">
        <v>109</v>
      </c>
      <c r="B117" s="57" t="s">
        <v>175</v>
      </c>
      <c r="C117" s="57" t="s">
        <v>22</v>
      </c>
      <c r="D117" s="56"/>
      <c r="E117" s="56"/>
      <c r="F117" s="56">
        <v>19</v>
      </c>
      <c r="G117" s="56">
        <v>20</v>
      </c>
      <c r="H117" s="56">
        <v>20</v>
      </c>
      <c r="I117" s="56">
        <v>19</v>
      </c>
      <c r="J117" s="56">
        <v>18</v>
      </c>
      <c r="K117" s="56">
        <v>18</v>
      </c>
      <c r="L117" s="56">
        <v>18</v>
      </c>
      <c r="M117" s="56">
        <v>18</v>
      </c>
      <c r="N117" s="56">
        <v>18</v>
      </c>
      <c r="O117" s="56">
        <v>17</v>
      </c>
      <c r="P117" s="56">
        <v>17</v>
      </c>
      <c r="Q117" s="56">
        <v>17</v>
      </c>
      <c r="R117" s="56">
        <v>17</v>
      </c>
      <c r="S117" s="44"/>
    </row>
    <row r="118" spans="1:19" ht="18" customHeight="1">
      <c r="A118" s="125">
        <v>110</v>
      </c>
      <c r="B118" s="57" t="s">
        <v>176</v>
      </c>
      <c r="C118" s="57" t="s">
        <v>22</v>
      </c>
      <c r="D118" s="56"/>
      <c r="E118" s="56"/>
      <c r="F118" s="56">
        <v>19</v>
      </c>
      <c r="G118" s="56">
        <v>20</v>
      </c>
      <c r="H118" s="56">
        <v>20</v>
      </c>
      <c r="I118" s="56">
        <v>19</v>
      </c>
      <c r="J118" s="56">
        <v>18</v>
      </c>
      <c r="K118" s="56">
        <v>18</v>
      </c>
      <c r="L118" s="56">
        <v>18</v>
      </c>
      <c r="M118" s="56">
        <v>18</v>
      </c>
      <c r="N118" s="56">
        <v>18</v>
      </c>
      <c r="O118" s="56">
        <v>17</v>
      </c>
      <c r="P118" s="56">
        <v>17</v>
      </c>
      <c r="Q118" s="56">
        <v>17</v>
      </c>
      <c r="R118" s="56">
        <v>17</v>
      </c>
      <c r="S118" s="44"/>
    </row>
    <row r="119" spans="1:19" ht="18" customHeight="1">
      <c r="A119" s="125">
        <v>111</v>
      </c>
      <c r="B119" s="57" t="s">
        <v>271</v>
      </c>
      <c r="C119" s="57" t="s">
        <v>215</v>
      </c>
      <c r="D119" s="56"/>
      <c r="E119" s="56"/>
      <c r="F119" s="56">
        <v>18</v>
      </c>
      <c r="G119" s="56">
        <v>20</v>
      </c>
      <c r="H119" s="56">
        <v>20</v>
      </c>
      <c r="I119" s="56">
        <v>20</v>
      </c>
      <c r="J119" s="56">
        <v>19</v>
      </c>
      <c r="K119" s="56">
        <v>18</v>
      </c>
      <c r="L119" s="56">
        <v>18</v>
      </c>
      <c r="M119" s="56">
        <v>18</v>
      </c>
      <c r="N119" s="56">
        <v>18</v>
      </c>
      <c r="O119" s="56">
        <v>16</v>
      </c>
      <c r="P119" s="56">
        <v>16</v>
      </c>
      <c r="Q119" s="56">
        <v>16</v>
      </c>
      <c r="R119" s="56">
        <v>16</v>
      </c>
      <c r="S119" s="44"/>
    </row>
    <row r="120" spans="1:19" ht="18" customHeight="1">
      <c r="A120" s="125">
        <v>112</v>
      </c>
      <c r="B120" s="57" t="s">
        <v>272</v>
      </c>
      <c r="C120" s="57" t="s">
        <v>215</v>
      </c>
      <c r="D120" s="56"/>
      <c r="E120" s="56"/>
      <c r="F120" s="56">
        <v>18</v>
      </c>
      <c r="G120" s="56">
        <v>20</v>
      </c>
      <c r="H120" s="56">
        <v>20</v>
      </c>
      <c r="I120" s="56">
        <v>20</v>
      </c>
      <c r="J120" s="56">
        <v>19</v>
      </c>
      <c r="K120" s="56">
        <v>18</v>
      </c>
      <c r="L120" s="56">
        <v>18</v>
      </c>
      <c r="M120" s="56">
        <v>18</v>
      </c>
      <c r="N120" s="56">
        <v>18</v>
      </c>
      <c r="O120" s="56">
        <v>16</v>
      </c>
      <c r="P120" s="56">
        <v>16</v>
      </c>
      <c r="Q120" s="56">
        <v>16</v>
      </c>
      <c r="R120" s="56">
        <v>16</v>
      </c>
      <c r="S120" s="44"/>
    </row>
    <row r="121" spans="1:19" ht="18" customHeight="1">
      <c r="A121" s="125">
        <v>113</v>
      </c>
      <c r="B121" s="57" t="s">
        <v>273</v>
      </c>
      <c r="C121" s="57" t="s">
        <v>229</v>
      </c>
      <c r="D121" s="56"/>
      <c r="E121" s="56"/>
      <c r="F121" s="56">
        <v>19</v>
      </c>
      <c r="G121" s="56">
        <v>15</v>
      </c>
      <c r="H121" s="56">
        <v>20</v>
      </c>
      <c r="I121" s="56">
        <v>20</v>
      </c>
      <c r="J121" s="56">
        <v>20</v>
      </c>
      <c r="K121" s="56">
        <v>20</v>
      </c>
      <c r="L121" s="56">
        <v>20</v>
      </c>
      <c r="M121" s="56">
        <v>18</v>
      </c>
      <c r="N121" s="56">
        <v>18</v>
      </c>
      <c r="O121" s="56">
        <v>18</v>
      </c>
      <c r="P121" s="56">
        <v>18</v>
      </c>
      <c r="Q121" s="56">
        <v>17</v>
      </c>
      <c r="R121" s="56">
        <v>17</v>
      </c>
      <c r="S121" s="44"/>
    </row>
    <row r="122" spans="1:19" ht="18" customHeight="1">
      <c r="A122" s="125">
        <v>114</v>
      </c>
      <c r="B122" s="57" t="s">
        <v>274</v>
      </c>
      <c r="C122" s="57" t="s">
        <v>229</v>
      </c>
      <c r="D122" s="56"/>
      <c r="E122" s="56"/>
      <c r="F122" s="56">
        <v>19</v>
      </c>
      <c r="G122" s="56">
        <v>15</v>
      </c>
      <c r="H122" s="56">
        <v>20</v>
      </c>
      <c r="I122" s="56">
        <v>20</v>
      </c>
      <c r="J122" s="56">
        <v>20</v>
      </c>
      <c r="K122" s="56">
        <v>20</v>
      </c>
      <c r="L122" s="56">
        <v>20</v>
      </c>
      <c r="M122" s="56">
        <v>18</v>
      </c>
      <c r="N122" s="56">
        <v>18</v>
      </c>
      <c r="O122" s="56">
        <v>18</v>
      </c>
      <c r="P122" s="56">
        <v>18</v>
      </c>
      <c r="Q122" s="56">
        <v>17</v>
      </c>
      <c r="R122" s="56">
        <v>17</v>
      </c>
      <c r="S122" s="44"/>
    </row>
    <row r="123" spans="1:19" ht="18" customHeight="1">
      <c r="A123" s="125">
        <v>115</v>
      </c>
      <c r="B123" s="57" t="s">
        <v>275</v>
      </c>
      <c r="C123" s="57" t="s">
        <v>230</v>
      </c>
      <c r="D123" s="56"/>
      <c r="E123" s="56"/>
      <c r="F123" s="56">
        <v>18</v>
      </c>
      <c r="G123" s="56">
        <v>13</v>
      </c>
      <c r="H123" s="56">
        <v>20</v>
      </c>
      <c r="I123" s="56">
        <v>20</v>
      </c>
      <c r="J123" s="56">
        <v>20</v>
      </c>
      <c r="K123" s="56">
        <v>20</v>
      </c>
      <c r="L123" s="56">
        <v>20</v>
      </c>
      <c r="M123" s="56">
        <v>20</v>
      </c>
      <c r="N123" s="56">
        <v>20</v>
      </c>
      <c r="O123" s="56">
        <v>14</v>
      </c>
      <c r="P123" s="56">
        <v>14</v>
      </c>
      <c r="Q123" s="56">
        <v>14</v>
      </c>
      <c r="R123" s="56">
        <v>14</v>
      </c>
      <c r="S123" s="44"/>
    </row>
    <row r="124" spans="1:19" ht="18" customHeight="1">
      <c r="A124" s="125">
        <v>116</v>
      </c>
      <c r="B124" s="57" t="s">
        <v>276</v>
      </c>
      <c r="C124" s="57" t="s">
        <v>230</v>
      </c>
      <c r="D124" s="56"/>
      <c r="E124" s="56"/>
      <c r="F124" s="56">
        <v>18</v>
      </c>
      <c r="G124" s="56">
        <v>13</v>
      </c>
      <c r="H124" s="56">
        <v>20</v>
      </c>
      <c r="I124" s="56">
        <v>20</v>
      </c>
      <c r="J124" s="56">
        <v>20</v>
      </c>
      <c r="K124" s="56">
        <v>20</v>
      </c>
      <c r="L124" s="56">
        <v>20</v>
      </c>
      <c r="M124" s="56">
        <v>20</v>
      </c>
      <c r="N124" s="56">
        <v>20</v>
      </c>
      <c r="O124" s="56">
        <v>14</v>
      </c>
      <c r="P124" s="56">
        <v>14</v>
      </c>
      <c r="Q124" s="56">
        <v>14</v>
      </c>
      <c r="R124" s="56">
        <v>14</v>
      </c>
      <c r="S124" s="44"/>
    </row>
    <row r="125" spans="1:19" ht="18" customHeight="1">
      <c r="A125" s="125">
        <v>117</v>
      </c>
      <c r="B125" s="57" t="s">
        <v>277</v>
      </c>
      <c r="C125" s="57" t="s">
        <v>232</v>
      </c>
      <c r="D125" s="56"/>
      <c r="E125" s="56"/>
      <c r="F125" s="56">
        <v>17</v>
      </c>
      <c r="G125" s="56">
        <v>8</v>
      </c>
      <c r="H125" s="56">
        <v>18</v>
      </c>
      <c r="I125" s="56">
        <v>18</v>
      </c>
      <c r="J125" s="56">
        <v>18</v>
      </c>
      <c r="K125" s="56">
        <v>21</v>
      </c>
      <c r="L125" s="56">
        <v>21</v>
      </c>
      <c r="M125" s="56">
        <v>17</v>
      </c>
      <c r="N125" s="56">
        <v>16</v>
      </c>
      <c r="O125" s="56">
        <v>16</v>
      </c>
      <c r="P125" s="56">
        <v>15</v>
      </c>
      <c r="Q125" s="56">
        <v>15</v>
      </c>
      <c r="R125" s="56">
        <v>15</v>
      </c>
      <c r="S125" s="44"/>
    </row>
    <row r="126" spans="1:19" ht="18" customHeight="1">
      <c r="A126" s="125">
        <v>118</v>
      </c>
      <c r="B126" s="57" t="s">
        <v>278</v>
      </c>
      <c r="C126" s="57" t="s">
        <v>232</v>
      </c>
      <c r="D126" s="56"/>
      <c r="E126" s="56"/>
      <c r="F126" s="56">
        <v>17</v>
      </c>
      <c r="G126" s="56">
        <v>8</v>
      </c>
      <c r="H126" s="56">
        <v>18</v>
      </c>
      <c r="I126" s="56">
        <v>18</v>
      </c>
      <c r="J126" s="56">
        <v>18</v>
      </c>
      <c r="K126" s="56">
        <v>21</v>
      </c>
      <c r="L126" s="56">
        <v>21</v>
      </c>
      <c r="M126" s="56">
        <v>17</v>
      </c>
      <c r="N126" s="56">
        <v>16</v>
      </c>
      <c r="O126" s="56">
        <v>16</v>
      </c>
      <c r="P126" s="56">
        <v>15</v>
      </c>
      <c r="Q126" s="56">
        <v>15</v>
      </c>
      <c r="R126" s="56">
        <v>15</v>
      </c>
      <c r="S126" s="44"/>
    </row>
    <row r="127" spans="1:19" ht="18" customHeight="1">
      <c r="A127" s="125">
        <v>119</v>
      </c>
      <c r="B127" s="57" t="s">
        <v>279</v>
      </c>
      <c r="C127" s="57" t="s">
        <v>243</v>
      </c>
      <c r="D127" s="56"/>
      <c r="E127" s="56"/>
      <c r="F127" s="56">
        <v>20</v>
      </c>
      <c r="G127" s="56">
        <v>23</v>
      </c>
      <c r="H127" s="56">
        <v>23</v>
      </c>
      <c r="I127" s="56">
        <v>23</v>
      </c>
      <c r="J127" s="56">
        <v>23</v>
      </c>
      <c r="K127" s="56">
        <v>21</v>
      </c>
      <c r="L127" s="56">
        <v>21</v>
      </c>
      <c r="M127" s="56">
        <v>20</v>
      </c>
      <c r="N127" s="56">
        <v>18</v>
      </c>
      <c r="O127" s="56">
        <v>17</v>
      </c>
      <c r="P127" s="56">
        <v>16</v>
      </c>
      <c r="Q127" s="56">
        <v>16</v>
      </c>
      <c r="R127" s="56">
        <v>16</v>
      </c>
      <c r="S127" s="44"/>
    </row>
    <row r="128" spans="1:19" ht="18" customHeight="1">
      <c r="A128" s="125">
        <v>120</v>
      </c>
      <c r="B128" s="57" t="s">
        <v>280</v>
      </c>
      <c r="C128" s="57" t="s">
        <v>243</v>
      </c>
      <c r="D128" s="56"/>
      <c r="E128" s="56"/>
      <c r="F128" s="56">
        <v>20</v>
      </c>
      <c r="G128" s="56">
        <v>23</v>
      </c>
      <c r="H128" s="56">
        <v>23</v>
      </c>
      <c r="I128" s="56">
        <v>23</v>
      </c>
      <c r="J128" s="56">
        <v>23</v>
      </c>
      <c r="K128" s="56">
        <v>21</v>
      </c>
      <c r="L128" s="56">
        <v>21</v>
      </c>
      <c r="M128" s="56">
        <v>20</v>
      </c>
      <c r="N128" s="56">
        <v>18</v>
      </c>
      <c r="O128" s="56">
        <v>17</v>
      </c>
      <c r="P128" s="56">
        <v>16</v>
      </c>
      <c r="Q128" s="56">
        <v>16</v>
      </c>
      <c r="R128" s="56">
        <v>16</v>
      </c>
      <c r="S128" s="44"/>
    </row>
    <row r="129" spans="1:19" ht="18" customHeight="1">
      <c r="A129" s="125">
        <v>121</v>
      </c>
      <c r="B129" s="57" t="s">
        <v>281</v>
      </c>
      <c r="C129" s="57" t="s">
        <v>244</v>
      </c>
      <c r="D129" s="56"/>
      <c r="E129" s="56"/>
      <c r="F129" s="56">
        <v>21</v>
      </c>
      <c r="G129" s="56">
        <v>23</v>
      </c>
      <c r="H129" s="56">
        <v>23</v>
      </c>
      <c r="I129" s="56">
        <v>23</v>
      </c>
      <c r="J129" s="56">
        <v>23</v>
      </c>
      <c r="K129" s="56">
        <v>23</v>
      </c>
      <c r="L129" s="56">
        <v>23</v>
      </c>
      <c r="M129" s="56">
        <v>21</v>
      </c>
      <c r="N129" s="56">
        <v>21</v>
      </c>
      <c r="O129" s="56">
        <v>16</v>
      </c>
      <c r="P129" s="56">
        <v>16</v>
      </c>
      <c r="Q129" s="56">
        <v>15</v>
      </c>
      <c r="R129" s="56">
        <v>15</v>
      </c>
      <c r="S129" s="44"/>
    </row>
    <row r="130" spans="1:19" ht="18" customHeight="1">
      <c r="A130" s="125">
        <v>122</v>
      </c>
      <c r="B130" s="57" t="s">
        <v>282</v>
      </c>
      <c r="C130" s="57" t="s">
        <v>244</v>
      </c>
      <c r="D130" s="56"/>
      <c r="E130" s="56"/>
      <c r="F130" s="56">
        <v>21</v>
      </c>
      <c r="G130" s="56">
        <v>23</v>
      </c>
      <c r="H130" s="56">
        <v>23</v>
      </c>
      <c r="I130" s="56">
        <v>23</v>
      </c>
      <c r="J130" s="56">
        <v>23</v>
      </c>
      <c r="K130" s="56">
        <v>23</v>
      </c>
      <c r="L130" s="56">
        <v>23</v>
      </c>
      <c r="M130" s="56">
        <v>21</v>
      </c>
      <c r="N130" s="56">
        <v>21</v>
      </c>
      <c r="O130" s="56">
        <v>16</v>
      </c>
      <c r="P130" s="56">
        <v>16</v>
      </c>
      <c r="Q130" s="56">
        <v>15</v>
      </c>
      <c r="R130" s="56">
        <v>15</v>
      </c>
      <c r="S130" s="44"/>
    </row>
    <row r="131" spans="1:19" ht="18" customHeight="1">
      <c r="A131" s="125">
        <v>123</v>
      </c>
      <c r="B131" s="57" t="s">
        <v>283</v>
      </c>
      <c r="C131" s="57" t="s">
        <v>245</v>
      </c>
      <c r="D131" s="56"/>
      <c r="E131" s="56"/>
      <c r="F131" s="56">
        <v>20</v>
      </c>
      <c r="G131" s="56">
        <v>21</v>
      </c>
      <c r="H131" s="56">
        <v>21</v>
      </c>
      <c r="I131" s="56">
        <v>21</v>
      </c>
      <c r="J131" s="56">
        <v>21</v>
      </c>
      <c r="K131" s="56">
        <v>21</v>
      </c>
      <c r="L131" s="56">
        <v>21</v>
      </c>
      <c r="M131" s="56">
        <v>19</v>
      </c>
      <c r="N131" s="56">
        <v>19</v>
      </c>
      <c r="O131" s="56">
        <v>18</v>
      </c>
      <c r="P131" s="56">
        <v>18</v>
      </c>
      <c r="Q131" s="56">
        <v>17</v>
      </c>
      <c r="R131" s="56">
        <v>16</v>
      </c>
      <c r="S131" s="44"/>
    </row>
    <row r="132" spans="1:19" ht="18" customHeight="1">
      <c r="A132" s="125">
        <v>124</v>
      </c>
      <c r="B132" s="57" t="s">
        <v>284</v>
      </c>
      <c r="C132" s="57" t="s">
        <v>245</v>
      </c>
      <c r="D132" s="56"/>
      <c r="E132" s="56"/>
      <c r="F132" s="56">
        <v>20</v>
      </c>
      <c r="G132" s="56">
        <v>21</v>
      </c>
      <c r="H132" s="56">
        <v>21</v>
      </c>
      <c r="I132" s="56">
        <v>21</v>
      </c>
      <c r="J132" s="56">
        <v>21</v>
      </c>
      <c r="K132" s="56">
        <v>21</v>
      </c>
      <c r="L132" s="56">
        <v>21</v>
      </c>
      <c r="M132" s="56">
        <v>19</v>
      </c>
      <c r="N132" s="56">
        <v>19</v>
      </c>
      <c r="O132" s="56">
        <v>18</v>
      </c>
      <c r="P132" s="56">
        <v>18</v>
      </c>
      <c r="Q132" s="56">
        <v>17</v>
      </c>
      <c r="R132" s="56">
        <v>16</v>
      </c>
      <c r="S132" s="44"/>
    </row>
    <row r="133" spans="1:19" ht="18" customHeight="1">
      <c r="A133" s="125">
        <v>125</v>
      </c>
      <c r="B133" s="57" t="s">
        <v>285</v>
      </c>
      <c r="C133" s="57" t="s">
        <v>246</v>
      </c>
      <c r="D133" s="56"/>
      <c r="E133" s="56"/>
      <c r="F133" s="56">
        <v>21</v>
      </c>
      <c r="G133" s="56">
        <v>22</v>
      </c>
      <c r="H133" s="56">
        <v>22</v>
      </c>
      <c r="I133" s="56">
        <v>22</v>
      </c>
      <c r="J133" s="56">
        <v>22</v>
      </c>
      <c r="K133" s="56">
        <v>21</v>
      </c>
      <c r="L133" s="56">
        <v>21</v>
      </c>
      <c r="M133" s="56">
        <v>21</v>
      </c>
      <c r="N133" s="56">
        <v>21</v>
      </c>
      <c r="O133" s="56">
        <v>19</v>
      </c>
      <c r="P133" s="56">
        <v>18</v>
      </c>
      <c r="Q133" s="56">
        <v>18</v>
      </c>
      <c r="R133" s="56">
        <v>16</v>
      </c>
      <c r="S133" s="44"/>
    </row>
    <row r="134" spans="1:19" ht="18" customHeight="1">
      <c r="A134" s="125">
        <v>126</v>
      </c>
      <c r="B134" s="57" t="s">
        <v>286</v>
      </c>
      <c r="C134" s="57" t="s">
        <v>246</v>
      </c>
      <c r="D134" s="56"/>
      <c r="E134" s="56"/>
      <c r="F134" s="56">
        <v>21</v>
      </c>
      <c r="G134" s="56">
        <v>22</v>
      </c>
      <c r="H134" s="56">
        <v>22</v>
      </c>
      <c r="I134" s="56">
        <v>22</v>
      </c>
      <c r="J134" s="56">
        <v>22</v>
      </c>
      <c r="K134" s="56">
        <v>21</v>
      </c>
      <c r="L134" s="56">
        <v>21</v>
      </c>
      <c r="M134" s="56">
        <v>21</v>
      </c>
      <c r="N134" s="56">
        <v>21</v>
      </c>
      <c r="O134" s="56">
        <v>19</v>
      </c>
      <c r="P134" s="56">
        <v>18</v>
      </c>
      <c r="Q134" s="56">
        <v>18</v>
      </c>
      <c r="R134" s="56">
        <v>16</v>
      </c>
      <c r="S134" s="44"/>
    </row>
    <row r="135" spans="1:19" ht="18" customHeight="1">
      <c r="A135" s="125">
        <v>127</v>
      </c>
      <c r="B135" s="57" t="s">
        <v>287</v>
      </c>
      <c r="C135" s="57" t="s">
        <v>247</v>
      </c>
      <c r="D135" s="56"/>
      <c r="E135" s="56"/>
      <c r="F135" s="56">
        <v>19</v>
      </c>
      <c r="G135" s="56">
        <v>21</v>
      </c>
      <c r="H135" s="56">
        <v>21</v>
      </c>
      <c r="I135" s="56">
        <v>21</v>
      </c>
      <c r="J135" s="56">
        <v>21</v>
      </c>
      <c r="K135" s="56">
        <v>20</v>
      </c>
      <c r="L135" s="56">
        <v>20</v>
      </c>
      <c r="M135" s="56">
        <v>19</v>
      </c>
      <c r="N135" s="56">
        <v>19</v>
      </c>
      <c r="O135" s="56">
        <v>15</v>
      </c>
      <c r="P135" s="56">
        <v>14</v>
      </c>
      <c r="Q135" s="56">
        <v>14</v>
      </c>
      <c r="R135" s="56">
        <v>13</v>
      </c>
      <c r="S135" s="44"/>
    </row>
    <row r="136" spans="1:19" ht="18" customHeight="1">
      <c r="A136" s="125">
        <v>128</v>
      </c>
      <c r="B136" s="57" t="s">
        <v>288</v>
      </c>
      <c r="C136" s="57" t="s">
        <v>247</v>
      </c>
      <c r="D136" s="56"/>
      <c r="E136" s="56"/>
      <c r="F136" s="56">
        <v>19</v>
      </c>
      <c r="G136" s="56">
        <v>21</v>
      </c>
      <c r="H136" s="56">
        <v>21</v>
      </c>
      <c r="I136" s="56">
        <v>21</v>
      </c>
      <c r="J136" s="56">
        <v>21</v>
      </c>
      <c r="K136" s="56">
        <v>20</v>
      </c>
      <c r="L136" s="56">
        <v>20</v>
      </c>
      <c r="M136" s="56">
        <v>19</v>
      </c>
      <c r="N136" s="56">
        <v>19</v>
      </c>
      <c r="O136" s="56">
        <v>15</v>
      </c>
      <c r="P136" s="56">
        <v>14</v>
      </c>
      <c r="Q136" s="56">
        <v>14</v>
      </c>
      <c r="R136" s="56">
        <v>13</v>
      </c>
      <c r="S136" s="44"/>
    </row>
    <row r="137" spans="1:19" ht="18" customHeight="1">
      <c r="A137" s="125">
        <v>129</v>
      </c>
      <c r="B137" s="57" t="s">
        <v>289</v>
      </c>
      <c r="C137" s="57" t="s">
        <v>248</v>
      </c>
      <c r="D137" s="56"/>
      <c r="E137" s="56"/>
      <c r="F137" s="56">
        <v>22</v>
      </c>
      <c r="G137" s="56">
        <v>25</v>
      </c>
      <c r="H137" s="56">
        <v>25</v>
      </c>
      <c r="I137" s="56">
        <v>25</v>
      </c>
      <c r="J137" s="56">
        <v>25</v>
      </c>
      <c r="K137" s="56">
        <v>23</v>
      </c>
      <c r="L137" s="56">
        <v>21</v>
      </c>
      <c r="M137" s="56">
        <v>21</v>
      </c>
      <c r="N137" s="56">
        <v>21</v>
      </c>
      <c r="O137" s="56">
        <v>20</v>
      </c>
      <c r="P137" s="56">
        <v>19</v>
      </c>
      <c r="Q137" s="56">
        <v>19</v>
      </c>
      <c r="R137" s="56">
        <v>18</v>
      </c>
      <c r="S137" s="44"/>
    </row>
    <row r="138" spans="1:19" ht="18" customHeight="1">
      <c r="A138" s="125">
        <v>130</v>
      </c>
      <c r="B138" s="57" t="s">
        <v>290</v>
      </c>
      <c r="C138" s="57" t="s">
        <v>248</v>
      </c>
      <c r="D138" s="56"/>
      <c r="E138" s="56"/>
      <c r="F138" s="56">
        <v>22</v>
      </c>
      <c r="G138" s="56">
        <v>25</v>
      </c>
      <c r="H138" s="56">
        <v>25</v>
      </c>
      <c r="I138" s="56">
        <v>25</v>
      </c>
      <c r="J138" s="56">
        <v>25</v>
      </c>
      <c r="K138" s="56">
        <v>23</v>
      </c>
      <c r="L138" s="56">
        <v>21</v>
      </c>
      <c r="M138" s="56">
        <v>21</v>
      </c>
      <c r="N138" s="56">
        <v>21</v>
      </c>
      <c r="O138" s="56">
        <v>20</v>
      </c>
      <c r="P138" s="56">
        <v>19</v>
      </c>
      <c r="Q138" s="56">
        <v>19</v>
      </c>
      <c r="R138" s="56">
        <v>18</v>
      </c>
      <c r="S138" s="44"/>
    </row>
    <row r="139" spans="1:19" ht="18" customHeight="1">
      <c r="A139" s="125">
        <v>131</v>
      </c>
      <c r="B139" s="57" t="s">
        <v>291</v>
      </c>
      <c r="C139" s="57" t="s">
        <v>249</v>
      </c>
      <c r="D139" s="56"/>
      <c r="E139" s="56"/>
      <c r="F139" s="56">
        <v>22</v>
      </c>
      <c r="G139" s="56">
        <v>25</v>
      </c>
      <c r="H139" s="56">
        <v>25</v>
      </c>
      <c r="I139" s="56">
        <v>25</v>
      </c>
      <c r="J139" s="56">
        <v>25</v>
      </c>
      <c r="K139" s="56">
        <v>23</v>
      </c>
      <c r="L139" s="56">
        <v>21</v>
      </c>
      <c r="M139" s="56">
        <v>21</v>
      </c>
      <c r="N139" s="56">
        <v>20</v>
      </c>
      <c r="O139" s="56">
        <v>19</v>
      </c>
      <c r="P139" s="56">
        <v>19</v>
      </c>
      <c r="Q139" s="56">
        <v>17</v>
      </c>
      <c r="R139" s="56">
        <v>17</v>
      </c>
      <c r="S139" s="44"/>
    </row>
    <row r="140" spans="1:19" ht="18" customHeight="1">
      <c r="A140" s="125">
        <v>132</v>
      </c>
      <c r="B140" s="57" t="s">
        <v>292</v>
      </c>
      <c r="C140" s="57" t="s">
        <v>249</v>
      </c>
      <c r="D140" s="56"/>
      <c r="E140" s="56"/>
      <c r="F140" s="56">
        <v>22</v>
      </c>
      <c r="G140" s="56">
        <v>25</v>
      </c>
      <c r="H140" s="56">
        <v>25</v>
      </c>
      <c r="I140" s="56">
        <v>25</v>
      </c>
      <c r="J140" s="56">
        <v>25</v>
      </c>
      <c r="K140" s="56">
        <v>23</v>
      </c>
      <c r="L140" s="56">
        <v>21</v>
      </c>
      <c r="M140" s="56">
        <v>21</v>
      </c>
      <c r="N140" s="56">
        <v>20</v>
      </c>
      <c r="O140" s="56">
        <v>19</v>
      </c>
      <c r="P140" s="56">
        <v>19</v>
      </c>
      <c r="Q140" s="56">
        <v>17</v>
      </c>
      <c r="R140" s="56">
        <v>17</v>
      </c>
      <c r="S140" s="44"/>
    </row>
    <row r="141" spans="1:19" ht="18" customHeight="1">
      <c r="A141" s="125">
        <v>133</v>
      </c>
      <c r="B141" s="57" t="s">
        <v>293</v>
      </c>
      <c r="C141" s="57" t="s">
        <v>250</v>
      </c>
      <c r="D141" s="56"/>
      <c r="E141" s="56"/>
      <c r="F141" s="56">
        <v>25</v>
      </c>
      <c r="G141" s="56">
        <v>26</v>
      </c>
      <c r="H141" s="56">
        <v>26</v>
      </c>
      <c r="I141" s="56">
        <v>26</v>
      </c>
      <c r="J141" s="56">
        <v>26</v>
      </c>
      <c r="K141" s="56">
        <v>25</v>
      </c>
      <c r="L141" s="56">
        <v>25</v>
      </c>
      <c r="M141" s="56">
        <v>26</v>
      </c>
      <c r="N141" s="56">
        <v>24</v>
      </c>
      <c r="O141" s="56">
        <v>24</v>
      </c>
      <c r="P141" s="56">
        <v>22</v>
      </c>
      <c r="Q141" s="56">
        <v>22</v>
      </c>
      <c r="R141" s="56">
        <v>22</v>
      </c>
      <c r="S141" s="44"/>
    </row>
    <row r="142" spans="1:19" ht="18" customHeight="1">
      <c r="A142" s="125">
        <v>134</v>
      </c>
      <c r="B142" s="57" t="s">
        <v>294</v>
      </c>
      <c r="C142" s="57" t="s">
        <v>250</v>
      </c>
      <c r="D142" s="56"/>
      <c r="E142" s="56"/>
      <c r="F142" s="56">
        <v>25</v>
      </c>
      <c r="G142" s="56">
        <v>26</v>
      </c>
      <c r="H142" s="56">
        <v>26</v>
      </c>
      <c r="I142" s="56">
        <v>26</v>
      </c>
      <c r="J142" s="56">
        <v>26</v>
      </c>
      <c r="K142" s="56">
        <v>25</v>
      </c>
      <c r="L142" s="56">
        <v>25</v>
      </c>
      <c r="M142" s="56">
        <v>26</v>
      </c>
      <c r="N142" s="56">
        <v>24</v>
      </c>
      <c r="O142" s="56">
        <v>24</v>
      </c>
      <c r="P142" s="56">
        <v>22</v>
      </c>
      <c r="Q142" s="56">
        <v>22</v>
      </c>
      <c r="R142" s="56">
        <v>22</v>
      </c>
      <c r="S142" s="44"/>
    </row>
    <row r="143" spans="1:19" ht="18" customHeight="1">
      <c r="A143" s="125">
        <v>135</v>
      </c>
      <c r="B143" s="57" t="s">
        <v>295</v>
      </c>
      <c r="C143" s="57" t="s">
        <v>252</v>
      </c>
      <c r="D143" s="56"/>
      <c r="E143" s="56"/>
      <c r="F143" s="56">
        <v>19</v>
      </c>
      <c r="G143" s="56">
        <v>22</v>
      </c>
      <c r="H143" s="56">
        <v>22</v>
      </c>
      <c r="I143" s="56">
        <v>22</v>
      </c>
      <c r="J143" s="56">
        <v>22</v>
      </c>
      <c r="K143" s="56">
        <v>22</v>
      </c>
      <c r="L143" s="56">
        <v>21</v>
      </c>
      <c r="M143" s="56">
        <v>20</v>
      </c>
      <c r="N143" s="56">
        <v>18</v>
      </c>
      <c r="O143" s="56">
        <v>16</v>
      </c>
      <c r="P143" s="56">
        <v>14</v>
      </c>
      <c r="Q143" s="56">
        <v>13</v>
      </c>
      <c r="R143" s="56">
        <v>13</v>
      </c>
      <c r="S143" s="44"/>
    </row>
    <row r="144" spans="1:19" ht="18" customHeight="1">
      <c r="A144" s="125">
        <v>136</v>
      </c>
      <c r="B144" s="57" t="s">
        <v>296</v>
      </c>
      <c r="C144" s="57" t="s">
        <v>252</v>
      </c>
      <c r="D144" s="56"/>
      <c r="E144" s="56"/>
      <c r="F144" s="56">
        <v>19</v>
      </c>
      <c r="G144" s="56">
        <v>22</v>
      </c>
      <c r="H144" s="56">
        <v>22</v>
      </c>
      <c r="I144" s="56">
        <v>22</v>
      </c>
      <c r="J144" s="56">
        <v>22</v>
      </c>
      <c r="K144" s="56">
        <v>22</v>
      </c>
      <c r="L144" s="56">
        <v>21</v>
      </c>
      <c r="M144" s="56">
        <v>20</v>
      </c>
      <c r="N144" s="56">
        <v>18</v>
      </c>
      <c r="O144" s="56">
        <v>16</v>
      </c>
      <c r="P144" s="56">
        <v>14</v>
      </c>
      <c r="Q144" s="56">
        <v>13</v>
      </c>
      <c r="R144" s="56">
        <v>13</v>
      </c>
      <c r="S144" s="44"/>
    </row>
    <row r="145" spans="1:19" ht="18" customHeight="1">
      <c r="A145" s="125">
        <v>137</v>
      </c>
      <c r="B145" s="57" t="s">
        <v>297</v>
      </c>
      <c r="C145" s="57" t="s">
        <v>254</v>
      </c>
      <c r="D145" s="56"/>
      <c r="E145" s="56"/>
      <c r="F145" s="56">
        <v>20</v>
      </c>
      <c r="G145" s="56">
        <v>23</v>
      </c>
      <c r="H145" s="56">
        <v>23</v>
      </c>
      <c r="I145" s="56">
        <v>23</v>
      </c>
      <c r="J145" s="56">
        <v>23</v>
      </c>
      <c r="K145" s="56">
        <v>21</v>
      </c>
      <c r="L145" s="56">
        <v>21</v>
      </c>
      <c r="M145" s="56">
        <v>20</v>
      </c>
      <c r="N145" s="56">
        <v>19</v>
      </c>
      <c r="O145" s="56">
        <v>17</v>
      </c>
      <c r="P145" s="56">
        <v>17</v>
      </c>
      <c r="Q145" s="56">
        <v>16</v>
      </c>
      <c r="R145" s="56">
        <v>15</v>
      </c>
      <c r="S145" s="44"/>
    </row>
    <row r="146" spans="1:19" ht="18" customHeight="1">
      <c r="A146" s="125">
        <v>138</v>
      </c>
      <c r="B146" s="45" t="s">
        <v>298</v>
      </c>
      <c r="C146" s="57" t="s">
        <v>254</v>
      </c>
      <c r="D146" s="56"/>
      <c r="E146" s="56"/>
      <c r="F146" s="56">
        <v>20</v>
      </c>
      <c r="G146" s="56">
        <v>23</v>
      </c>
      <c r="H146" s="56">
        <v>23</v>
      </c>
      <c r="I146" s="56">
        <v>23</v>
      </c>
      <c r="J146" s="56">
        <v>23</v>
      </c>
      <c r="K146" s="56">
        <v>21</v>
      </c>
      <c r="L146" s="56">
        <v>21</v>
      </c>
      <c r="M146" s="56">
        <v>20</v>
      </c>
      <c r="N146" s="56">
        <v>19</v>
      </c>
      <c r="O146" s="56">
        <v>17</v>
      </c>
      <c r="P146" s="56">
        <v>17</v>
      </c>
      <c r="Q146" s="56">
        <v>16</v>
      </c>
      <c r="R146" s="56">
        <v>15</v>
      </c>
      <c r="S146" s="44"/>
    </row>
    <row r="147" spans="1:19" ht="18" customHeight="1">
      <c r="A147" s="125">
        <v>139</v>
      </c>
      <c r="B147" s="45" t="s">
        <v>312</v>
      </c>
      <c r="C147" s="57" t="s">
        <v>260</v>
      </c>
      <c r="D147" s="56"/>
      <c r="E147" s="56"/>
      <c r="F147" s="56">
        <v>18</v>
      </c>
      <c r="G147" s="56">
        <v>19</v>
      </c>
      <c r="H147" s="56">
        <v>19</v>
      </c>
      <c r="I147" s="56">
        <v>19</v>
      </c>
      <c r="J147" s="56">
        <v>19</v>
      </c>
      <c r="K147" s="56">
        <v>18</v>
      </c>
      <c r="L147" s="56">
        <v>18</v>
      </c>
      <c r="M147" s="56">
        <v>18</v>
      </c>
      <c r="N147" s="56">
        <v>18</v>
      </c>
      <c r="O147" s="56">
        <v>17</v>
      </c>
      <c r="P147" s="56">
        <v>15</v>
      </c>
      <c r="Q147" s="56">
        <v>15</v>
      </c>
      <c r="R147" s="56">
        <v>14</v>
      </c>
      <c r="S147" s="44"/>
    </row>
    <row r="148" spans="1:19" ht="18" customHeight="1">
      <c r="A148" s="125">
        <v>140</v>
      </c>
      <c r="B148" s="45" t="s">
        <v>313</v>
      </c>
      <c r="C148" s="57" t="s">
        <v>260</v>
      </c>
      <c r="D148" s="56"/>
      <c r="E148" s="56"/>
      <c r="F148" s="56">
        <v>18</v>
      </c>
      <c r="G148" s="56">
        <v>19</v>
      </c>
      <c r="H148" s="56">
        <v>19</v>
      </c>
      <c r="I148" s="56">
        <v>19</v>
      </c>
      <c r="J148" s="56">
        <v>19</v>
      </c>
      <c r="K148" s="56">
        <v>18</v>
      </c>
      <c r="L148" s="56">
        <v>18</v>
      </c>
      <c r="M148" s="56">
        <v>18</v>
      </c>
      <c r="N148" s="56">
        <v>18</v>
      </c>
      <c r="O148" s="56">
        <v>17</v>
      </c>
      <c r="P148" s="56">
        <v>15</v>
      </c>
      <c r="Q148" s="56">
        <v>15</v>
      </c>
      <c r="R148" s="56">
        <v>14</v>
      </c>
      <c r="S148" s="44"/>
    </row>
    <row r="149" spans="1:19" ht="18" customHeight="1">
      <c r="A149" s="125">
        <v>141</v>
      </c>
      <c r="B149" s="45" t="s">
        <v>314</v>
      </c>
      <c r="C149" s="57" t="s">
        <v>260</v>
      </c>
      <c r="D149" s="56"/>
      <c r="E149" s="56"/>
      <c r="F149" s="56">
        <v>18</v>
      </c>
      <c r="G149" s="56">
        <v>19</v>
      </c>
      <c r="H149" s="56">
        <v>19</v>
      </c>
      <c r="I149" s="56">
        <v>19</v>
      </c>
      <c r="J149" s="56">
        <v>19</v>
      </c>
      <c r="K149" s="56">
        <v>18</v>
      </c>
      <c r="L149" s="56">
        <v>18</v>
      </c>
      <c r="M149" s="56">
        <v>18</v>
      </c>
      <c r="N149" s="56">
        <v>18</v>
      </c>
      <c r="O149" s="56">
        <v>17</v>
      </c>
      <c r="P149" s="56">
        <v>15</v>
      </c>
      <c r="Q149" s="56">
        <v>15</v>
      </c>
      <c r="R149" s="56">
        <v>14</v>
      </c>
      <c r="S149" s="44"/>
    </row>
    <row r="150" spans="1:19" ht="18" customHeight="1">
      <c r="A150" s="126"/>
      <c r="B150" s="127"/>
      <c r="C150" s="128"/>
      <c r="D150" s="129"/>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4:E5"/>
    <mergeCell ref="A2:S2"/>
  </mergeCells>
  <phoneticPr fontId="80" type="noConversion"/>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200-000000000000}">
      <formula1>$B$7:$B$98</formula1>
    </dataValidation>
  </dataValidations>
  <pageMargins left="0.7" right="0.7" top="0.75" bottom="0.75" header="0.3" footer="0.3"/>
  <pageSetup paperSize="9" orientation="portrait" r:id="rId1"/>
  <ignoredErrors>
    <ignoredError sqref="A7 A8:A98 A100:A113"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0"/>
  </sheetPr>
  <dimension ref="A1:N211"/>
  <sheetViews>
    <sheetView showGridLines="0" showZeros="0" zoomScale="110" zoomScaleNormal="110" zoomScaleSheetLayoutView="120" zoomScalePageLayoutView="110" workbookViewId="0">
      <selection activeCell="D5" sqref="D5"/>
    </sheetView>
  </sheetViews>
  <sheetFormatPr defaultColWidth="9.109375" defaultRowHeight="15.6"/>
  <cols>
    <col min="1" max="1" width="7.6640625" style="76" customWidth="1"/>
    <col min="2" max="2" width="25.33203125" style="10" customWidth="1"/>
    <col min="3" max="3" width="9.44140625" style="10" customWidth="1"/>
    <col min="4" max="4" width="22.109375" style="90" customWidth="1"/>
    <col min="5" max="5" width="7.33203125" style="60" customWidth="1"/>
    <col min="6" max="6" width="7.33203125" style="98" customWidth="1"/>
    <col min="7" max="7" width="6.44140625" style="10" customWidth="1"/>
    <col min="8" max="8" width="6.6640625" style="10" customWidth="1"/>
    <col min="9" max="9" width="9.44140625" style="10" customWidth="1"/>
    <col min="10" max="10" width="7.88671875" style="10" customWidth="1"/>
    <col min="11" max="11" width="8.6640625" style="10" customWidth="1"/>
    <col min="12" max="12" width="10" style="26" customWidth="1"/>
    <col min="13" max="13" width="19.5546875" style="10" customWidth="1"/>
    <col min="14" max="14" width="21.33203125" style="10" customWidth="1"/>
    <col min="15" max="16384" width="9.109375" style="10"/>
  </cols>
  <sheetData>
    <row r="1" spans="1:12" ht="18.600000000000001">
      <c r="A1" s="75"/>
      <c r="B1" s="9"/>
      <c r="D1" s="291" t="s">
        <v>184</v>
      </c>
      <c r="E1" s="291"/>
      <c r="F1" s="291"/>
      <c r="G1" s="291"/>
      <c r="H1" s="291"/>
      <c r="I1" s="291"/>
      <c r="J1" s="291"/>
      <c r="K1" s="291"/>
      <c r="L1" s="291"/>
    </row>
    <row r="2" spans="1:12">
      <c r="A2" s="75"/>
      <c r="B2" s="11"/>
      <c r="D2" s="30" t="s">
        <v>12</v>
      </c>
      <c r="E2" s="97">
        <v>1</v>
      </c>
      <c r="G2" s="30"/>
      <c r="H2" s="29"/>
      <c r="I2" s="29"/>
      <c r="J2" s="29"/>
      <c r="K2" s="29"/>
      <c r="L2" s="110"/>
    </row>
    <row r="3" spans="1:12" ht="12.6" customHeight="1"/>
    <row r="4" spans="1:12">
      <c r="B4" s="10" t="s">
        <v>521</v>
      </c>
      <c r="C4" s="272" t="s">
        <v>543</v>
      </c>
      <c r="D4" s="12"/>
      <c r="F4" s="99" t="s">
        <v>524</v>
      </c>
      <c r="G4" s="13"/>
      <c r="H4" s="13" t="s">
        <v>525</v>
      </c>
      <c r="I4" s="13"/>
      <c r="J4" s="292"/>
      <c r="K4" s="292"/>
      <c r="L4" s="292"/>
    </row>
    <row r="5" spans="1:12">
      <c r="B5" s="10" t="s">
        <v>522</v>
      </c>
      <c r="C5" s="256" t="s">
        <v>523</v>
      </c>
      <c r="D5" s="14"/>
      <c r="F5" s="99" t="s">
        <v>526</v>
      </c>
      <c r="G5" s="13"/>
      <c r="H5" s="13" t="s">
        <v>527</v>
      </c>
      <c r="I5" s="13"/>
      <c r="J5" s="15"/>
      <c r="K5" s="15"/>
      <c r="L5" s="111"/>
    </row>
    <row r="6" spans="1:12" s="17" customFormat="1" ht="10.199999999999999" customHeight="1">
      <c r="A6" s="67"/>
      <c r="B6" s="16"/>
      <c r="C6" s="16"/>
      <c r="D6" s="91"/>
      <c r="E6" s="92"/>
      <c r="F6" s="100"/>
      <c r="G6" s="16"/>
      <c r="H6" s="16"/>
      <c r="I6" s="16"/>
      <c r="J6" s="16"/>
      <c r="K6" s="16"/>
      <c r="L6" s="112"/>
    </row>
    <row r="7" spans="1:12" s="19" customFormat="1" ht="48">
      <c r="A7" s="68" t="s">
        <v>0</v>
      </c>
      <c r="B7" s="18" t="s">
        <v>11</v>
      </c>
      <c r="C7" s="18" t="s">
        <v>1</v>
      </c>
      <c r="D7" s="18" t="s">
        <v>8</v>
      </c>
      <c r="E7" s="239" t="s">
        <v>185</v>
      </c>
      <c r="F7" s="240" t="s">
        <v>497</v>
      </c>
      <c r="G7" s="241" t="s">
        <v>495</v>
      </c>
      <c r="H7" s="241" t="s">
        <v>496</v>
      </c>
      <c r="I7" s="241" t="s">
        <v>493</v>
      </c>
      <c r="J7" s="241" t="s">
        <v>494</v>
      </c>
      <c r="K7" s="241" t="s">
        <v>322</v>
      </c>
      <c r="L7" s="242" t="s">
        <v>189</v>
      </c>
    </row>
    <row r="8" spans="1:12" s="20" customFormat="1" ht="12.6" customHeight="1">
      <c r="A8" s="231" t="s">
        <v>68</v>
      </c>
      <c r="B8" s="232" t="s">
        <v>15</v>
      </c>
      <c r="C8" s="233">
        <v>10</v>
      </c>
      <c r="D8" s="232" t="s">
        <v>324</v>
      </c>
      <c r="E8" s="234">
        <v>0.89</v>
      </c>
      <c r="F8" s="235">
        <f>SUM(G8,H8)</f>
        <v>12</v>
      </c>
      <c r="G8" s="236">
        <v>4</v>
      </c>
      <c r="H8" s="236">
        <v>8</v>
      </c>
      <c r="I8" s="237">
        <v>0.8</v>
      </c>
      <c r="J8" s="237">
        <v>1.1000000000000001</v>
      </c>
      <c r="K8" s="237" t="s">
        <v>323</v>
      </c>
      <c r="L8" s="238">
        <f>(G8*I8+H8*J8)*E8</f>
        <v>10.68</v>
      </c>
    </row>
    <row r="9" spans="1:12" s="20" customFormat="1" ht="12.6" customHeight="1">
      <c r="A9" s="84">
        <v>2</v>
      </c>
      <c r="B9" s="232" t="s">
        <v>15</v>
      </c>
      <c r="C9" s="233">
        <v>10</v>
      </c>
      <c r="D9" s="232" t="s">
        <v>324</v>
      </c>
      <c r="E9" s="234">
        <v>0.89</v>
      </c>
      <c r="F9" s="187">
        <f t="shared" ref="F9:F72" si="0">SUM(G9,H9)</f>
        <v>12</v>
      </c>
      <c r="G9" s="156">
        <v>4</v>
      </c>
      <c r="H9" s="156">
        <v>8</v>
      </c>
      <c r="I9" s="237">
        <v>0.8</v>
      </c>
      <c r="J9" s="237">
        <v>1.1000000000000001</v>
      </c>
      <c r="K9" s="237" t="s">
        <v>323</v>
      </c>
      <c r="L9" s="189">
        <f t="shared" ref="L9:L72" si="1">(G9*I9+H9*J9)*E9</f>
        <v>10.68</v>
      </c>
    </row>
    <row r="10" spans="1:12" s="20" customFormat="1" ht="12.6" customHeight="1">
      <c r="A10" s="85">
        <v>3</v>
      </c>
      <c r="B10" s="232" t="s">
        <v>15</v>
      </c>
      <c r="C10" s="233">
        <v>10</v>
      </c>
      <c r="D10" s="232" t="s">
        <v>324</v>
      </c>
      <c r="E10" s="234">
        <v>0.89</v>
      </c>
      <c r="F10" s="187">
        <f t="shared" si="0"/>
        <v>12</v>
      </c>
      <c r="G10" s="156">
        <v>4</v>
      </c>
      <c r="H10" s="156">
        <v>8</v>
      </c>
      <c r="I10" s="237">
        <v>0.8</v>
      </c>
      <c r="J10" s="237">
        <v>1.1000000000000001</v>
      </c>
      <c r="K10" s="237" t="s">
        <v>323</v>
      </c>
      <c r="L10" s="189">
        <f t="shared" si="1"/>
        <v>10.68</v>
      </c>
    </row>
    <row r="11" spans="1:12" s="20" customFormat="1" ht="12.6" customHeight="1">
      <c r="A11" s="86">
        <v>4</v>
      </c>
      <c r="B11" s="232" t="s">
        <v>15</v>
      </c>
      <c r="C11" s="233">
        <v>10</v>
      </c>
      <c r="D11" s="232" t="s">
        <v>324</v>
      </c>
      <c r="E11" s="234">
        <v>0.89</v>
      </c>
      <c r="F11" s="187">
        <f t="shared" si="0"/>
        <v>12</v>
      </c>
      <c r="G11" s="156">
        <v>4</v>
      </c>
      <c r="H11" s="156">
        <v>8</v>
      </c>
      <c r="I11" s="237">
        <v>0.8</v>
      </c>
      <c r="J11" s="237">
        <v>1.1000000000000001</v>
      </c>
      <c r="K11" s="237" t="s">
        <v>323</v>
      </c>
      <c r="L11" s="189">
        <f t="shared" si="1"/>
        <v>10.68</v>
      </c>
    </row>
    <row r="12" spans="1:12" s="20" customFormat="1" ht="12.6" customHeight="1">
      <c r="A12" s="86">
        <v>5</v>
      </c>
      <c r="B12" s="232" t="s">
        <v>15</v>
      </c>
      <c r="C12" s="233">
        <v>10</v>
      </c>
      <c r="D12" s="232" t="s">
        <v>324</v>
      </c>
      <c r="E12" s="234">
        <v>0.89</v>
      </c>
      <c r="F12" s="187">
        <f t="shared" si="0"/>
        <v>12</v>
      </c>
      <c r="G12" s="156">
        <v>4</v>
      </c>
      <c r="H12" s="156">
        <v>8</v>
      </c>
      <c r="I12" s="237">
        <v>0.8</v>
      </c>
      <c r="J12" s="237">
        <v>1.1000000000000001</v>
      </c>
      <c r="K12" s="237" t="s">
        <v>323</v>
      </c>
      <c r="L12" s="189">
        <f t="shared" si="1"/>
        <v>10.68</v>
      </c>
    </row>
    <row r="13" spans="1:12" s="20" customFormat="1" ht="12.6" customHeight="1">
      <c r="A13" s="84">
        <v>6</v>
      </c>
      <c r="B13" s="232" t="s">
        <v>15</v>
      </c>
      <c r="C13" s="233">
        <v>15</v>
      </c>
      <c r="D13" s="232" t="s">
        <v>324</v>
      </c>
      <c r="E13" s="234">
        <v>0.89</v>
      </c>
      <c r="F13" s="187">
        <f t="shared" si="0"/>
        <v>12</v>
      </c>
      <c r="G13" s="156">
        <v>4</v>
      </c>
      <c r="H13" s="156">
        <v>8</v>
      </c>
      <c r="I13" s="237">
        <v>1</v>
      </c>
      <c r="J13" s="237">
        <v>1.2</v>
      </c>
      <c r="K13" s="237" t="s">
        <v>323</v>
      </c>
      <c r="L13" s="189">
        <f t="shared" si="1"/>
        <v>12.103999999999999</v>
      </c>
    </row>
    <row r="14" spans="1:12" s="20" customFormat="1" ht="12.6" customHeight="1">
      <c r="A14" s="84">
        <v>7</v>
      </c>
      <c r="B14" s="232" t="s">
        <v>15</v>
      </c>
      <c r="C14" s="233">
        <v>15</v>
      </c>
      <c r="D14" s="232" t="s">
        <v>324</v>
      </c>
      <c r="E14" s="234">
        <v>0.89</v>
      </c>
      <c r="F14" s="187">
        <f t="shared" si="0"/>
        <v>12</v>
      </c>
      <c r="G14" s="156">
        <v>4</v>
      </c>
      <c r="H14" s="156">
        <v>8</v>
      </c>
      <c r="I14" s="237">
        <v>1</v>
      </c>
      <c r="J14" s="237">
        <v>1.2</v>
      </c>
      <c r="K14" s="237" t="s">
        <v>323</v>
      </c>
      <c r="L14" s="189">
        <f t="shared" si="1"/>
        <v>12.103999999999999</v>
      </c>
    </row>
    <row r="15" spans="1:12" s="20" customFormat="1" ht="12.6" customHeight="1">
      <c r="A15" s="85">
        <v>8</v>
      </c>
      <c r="B15" s="232" t="s">
        <v>15</v>
      </c>
      <c r="C15" s="233">
        <v>15</v>
      </c>
      <c r="D15" s="232" t="s">
        <v>324</v>
      </c>
      <c r="E15" s="234">
        <v>0.89</v>
      </c>
      <c r="F15" s="187">
        <f t="shared" si="0"/>
        <v>12</v>
      </c>
      <c r="G15" s="156">
        <v>4</v>
      </c>
      <c r="H15" s="156">
        <v>8</v>
      </c>
      <c r="I15" s="237">
        <v>1</v>
      </c>
      <c r="J15" s="237">
        <v>1.2</v>
      </c>
      <c r="K15" s="237" t="s">
        <v>323</v>
      </c>
      <c r="L15" s="189">
        <f t="shared" si="1"/>
        <v>12.103999999999999</v>
      </c>
    </row>
    <row r="16" spans="1:12" s="20" customFormat="1" ht="12.6" customHeight="1">
      <c r="A16" s="86">
        <v>9</v>
      </c>
      <c r="B16" s="232" t="s">
        <v>15</v>
      </c>
      <c r="C16" s="233">
        <v>15</v>
      </c>
      <c r="D16" s="232" t="s">
        <v>324</v>
      </c>
      <c r="E16" s="234">
        <v>0.89</v>
      </c>
      <c r="F16" s="187">
        <f t="shared" si="0"/>
        <v>12</v>
      </c>
      <c r="G16" s="156">
        <v>4</v>
      </c>
      <c r="H16" s="156">
        <v>8</v>
      </c>
      <c r="I16" s="237">
        <v>1</v>
      </c>
      <c r="J16" s="237">
        <v>1.2</v>
      </c>
      <c r="K16" s="237" t="s">
        <v>323</v>
      </c>
      <c r="L16" s="189">
        <f t="shared" si="1"/>
        <v>12.103999999999999</v>
      </c>
    </row>
    <row r="17" spans="1:12" s="20" customFormat="1" ht="14.4" customHeight="1">
      <c r="A17" s="172">
        <v>10</v>
      </c>
      <c r="B17" s="232" t="s">
        <v>15</v>
      </c>
      <c r="C17" s="233">
        <v>15</v>
      </c>
      <c r="D17" s="232" t="s">
        <v>324</v>
      </c>
      <c r="E17" s="234">
        <v>0.89</v>
      </c>
      <c r="F17" s="194">
        <f t="shared" si="0"/>
        <v>12</v>
      </c>
      <c r="G17" s="157">
        <v>4</v>
      </c>
      <c r="H17" s="157">
        <v>8</v>
      </c>
      <c r="I17" s="237">
        <v>1</v>
      </c>
      <c r="J17" s="237">
        <v>1.2</v>
      </c>
      <c r="K17" s="237" t="s">
        <v>323</v>
      </c>
      <c r="L17" s="205">
        <f t="shared" si="1"/>
        <v>12.103999999999999</v>
      </c>
    </row>
    <row r="18" spans="1:12" s="20" customFormat="1" ht="14.4" customHeight="1">
      <c r="A18" s="206" t="s">
        <v>70</v>
      </c>
      <c r="B18" s="232" t="s">
        <v>29</v>
      </c>
      <c r="C18" s="233">
        <v>20</v>
      </c>
      <c r="D18" s="232" t="s">
        <v>187</v>
      </c>
      <c r="E18" s="234">
        <v>0.89</v>
      </c>
      <c r="F18" s="208">
        <f t="shared" si="0"/>
        <v>12</v>
      </c>
      <c r="G18" s="209">
        <v>4</v>
      </c>
      <c r="H18" s="209">
        <v>8</v>
      </c>
      <c r="I18" s="237">
        <v>0.8</v>
      </c>
      <c r="J18" s="237">
        <v>1.1000000000000001</v>
      </c>
      <c r="K18" s="237"/>
      <c r="L18" s="210">
        <f t="shared" si="1"/>
        <v>10.68</v>
      </c>
    </row>
    <row r="19" spans="1:12" s="20" customFormat="1" ht="12.6" customHeight="1">
      <c r="A19" s="84" t="s">
        <v>71</v>
      </c>
      <c r="B19" s="232" t="s">
        <v>29</v>
      </c>
      <c r="C19" s="233">
        <v>20</v>
      </c>
      <c r="D19" s="232" t="s">
        <v>187</v>
      </c>
      <c r="E19" s="234">
        <v>0.89</v>
      </c>
      <c r="F19" s="187">
        <f t="shared" si="0"/>
        <v>12</v>
      </c>
      <c r="G19" s="156">
        <v>4</v>
      </c>
      <c r="H19" s="156">
        <v>8</v>
      </c>
      <c r="I19" s="237">
        <v>0.8</v>
      </c>
      <c r="J19" s="237">
        <v>1.1000000000000001</v>
      </c>
      <c r="K19" s="237"/>
      <c r="L19" s="189">
        <f t="shared" si="1"/>
        <v>10.68</v>
      </c>
    </row>
    <row r="20" spans="1:12" s="20" customFormat="1" ht="12.6" customHeight="1">
      <c r="A20" s="84" t="s">
        <v>72</v>
      </c>
      <c r="B20" s="232" t="s">
        <v>29</v>
      </c>
      <c r="C20" s="233">
        <v>20</v>
      </c>
      <c r="D20" s="232" t="s">
        <v>187</v>
      </c>
      <c r="E20" s="234">
        <v>0.89</v>
      </c>
      <c r="F20" s="187">
        <f t="shared" si="0"/>
        <v>12</v>
      </c>
      <c r="G20" s="156">
        <v>4</v>
      </c>
      <c r="H20" s="156">
        <v>8</v>
      </c>
      <c r="I20" s="237">
        <v>0.8</v>
      </c>
      <c r="J20" s="237">
        <v>1.1000000000000001</v>
      </c>
      <c r="K20" s="237"/>
      <c r="L20" s="189">
        <f t="shared" si="1"/>
        <v>10.68</v>
      </c>
    </row>
    <row r="21" spans="1:12" s="20" customFormat="1" ht="12.6" customHeight="1">
      <c r="A21" s="84" t="s">
        <v>73</v>
      </c>
      <c r="B21" s="232" t="s">
        <v>29</v>
      </c>
      <c r="C21" s="233">
        <v>20</v>
      </c>
      <c r="D21" s="232" t="s">
        <v>187</v>
      </c>
      <c r="E21" s="234">
        <v>0.89</v>
      </c>
      <c r="F21" s="187">
        <f t="shared" si="0"/>
        <v>12</v>
      </c>
      <c r="G21" s="156">
        <v>4</v>
      </c>
      <c r="H21" s="156">
        <v>8</v>
      </c>
      <c r="I21" s="237">
        <v>0.8</v>
      </c>
      <c r="J21" s="237">
        <v>1.1000000000000001</v>
      </c>
      <c r="K21" s="237"/>
      <c r="L21" s="189">
        <f t="shared" si="1"/>
        <v>10.68</v>
      </c>
    </row>
    <row r="22" spans="1:12" s="20" customFormat="1" ht="12.6" customHeight="1">
      <c r="A22" s="84" t="s">
        <v>74</v>
      </c>
      <c r="B22" s="232" t="s">
        <v>29</v>
      </c>
      <c r="C22" s="233">
        <v>20</v>
      </c>
      <c r="D22" s="232" t="s">
        <v>187</v>
      </c>
      <c r="E22" s="234">
        <v>0.89</v>
      </c>
      <c r="F22" s="187">
        <f t="shared" si="0"/>
        <v>12</v>
      </c>
      <c r="G22" s="156">
        <v>4</v>
      </c>
      <c r="H22" s="156">
        <v>8</v>
      </c>
      <c r="I22" s="237">
        <v>0.8</v>
      </c>
      <c r="J22" s="237">
        <v>1.1000000000000001</v>
      </c>
      <c r="K22" s="237"/>
      <c r="L22" s="189">
        <f t="shared" si="1"/>
        <v>10.68</v>
      </c>
    </row>
    <row r="23" spans="1:12" s="20" customFormat="1" ht="12.6" customHeight="1">
      <c r="A23" s="84" t="s">
        <v>75</v>
      </c>
      <c r="B23" s="232" t="s">
        <v>29</v>
      </c>
      <c r="C23" s="233">
        <v>20</v>
      </c>
      <c r="D23" s="232" t="s">
        <v>187</v>
      </c>
      <c r="E23" s="234">
        <v>0.89</v>
      </c>
      <c r="F23" s="187">
        <f t="shared" si="0"/>
        <v>12</v>
      </c>
      <c r="G23" s="156">
        <v>4</v>
      </c>
      <c r="H23" s="156">
        <v>8</v>
      </c>
      <c r="I23" s="237">
        <v>1</v>
      </c>
      <c r="J23" s="237">
        <v>1.2</v>
      </c>
      <c r="K23" s="237"/>
      <c r="L23" s="189">
        <f t="shared" si="1"/>
        <v>12.103999999999999</v>
      </c>
    </row>
    <row r="24" spans="1:12" s="20" customFormat="1" ht="12.6" customHeight="1">
      <c r="A24" s="84" t="s">
        <v>76</v>
      </c>
      <c r="B24" s="232" t="s">
        <v>29</v>
      </c>
      <c r="C24" s="233">
        <v>20</v>
      </c>
      <c r="D24" s="232" t="s">
        <v>187</v>
      </c>
      <c r="E24" s="234">
        <v>0.89</v>
      </c>
      <c r="F24" s="187">
        <f t="shared" si="0"/>
        <v>12</v>
      </c>
      <c r="G24" s="156">
        <v>4</v>
      </c>
      <c r="H24" s="156">
        <v>8</v>
      </c>
      <c r="I24" s="237">
        <v>1</v>
      </c>
      <c r="J24" s="237">
        <v>1.2</v>
      </c>
      <c r="K24" s="237"/>
      <c r="L24" s="189">
        <f t="shared" si="1"/>
        <v>12.103999999999999</v>
      </c>
    </row>
    <row r="25" spans="1:12" s="20" customFormat="1" ht="12.6" customHeight="1">
      <c r="A25" s="84" t="s">
        <v>77</v>
      </c>
      <c r="B25" s="232" t="s">
        <v>29</v>
      </c>
      <c r="C25" s="233">
        <v>20</v>
      </c>
      <c r="D25" s="232" t="s">
        <v>187</v>
      </c>
      <c r="E25" s="234">
        <v>0.89</v>
      </c>
      <c r="F25" s="187">
        <f t="shared" si="0"/>
        <v>12</v>
      </c>
      <c r="G25" s="156">
        <v>4</v>
      </c>
      <c r="H25" s="156">
        <v>8</v>
      </c>
      <c r="I25" s="237">
        <v>1</v>
      </c>
      <c r="J25" s="237">
        <v>1.2</v>
      </c>
      <c r="K25" s="237"/>
      <c r="L25" s="189">
        <f t="shared" si="1"/>
        <v>12.103999999999999</v>
      </c>
    </row>
    <row r="26" spans="1:12" s="20" customFormat="1" ht="12.6" customHeight="1">
      <c r="A26" s="84" t="s">
        <v>78</v>
      </c>
      <c r="B26" s="232" t="s">
        <v>29</v>
      </c>
      <c r="C26" s="233">
        <v>20</v>
      </c>
      <c r="D26" s="232" t="s">
        <v>187</v>
      </c>
      <c r="E26" s="234">
        <v>0.89</v>
      </c>
      <c r="F26" s="187">
        <f t="shared" si="0"/>
        <v>12</v>
      </c>
      <c r="G26" s="156">
        <v>4</v>
      </c>
      <c r="H26" s="156">
        <v>8</v>
      </c>
      <c r="I26" s="237">
        <v>1</v>
      </c>
      <c r="J26" s="237">
        <v>1.2</v>
      </c>
      <c r="K26" s="237"/>
      <c r="L26" s="189">
        <f t="shared" si="1"/>
        <v>12.103999999999999</v>
      </c>
    </row>
    <row r="27" spans="1:12" s="20" customFormat="1" ht="12.6" customHeight="1">
      <c r="A27" s="163" t="s">
        <v>79</v>
      </c>
      <c r="B27" s="232" t="s">
        <v>29</v>
      </c>
      <c r="C27" s="233">
        <v>20</v>
      </c>
      <c r="D27" s="232" t="s">
        <v>187</v>
      </c>
      <c r="E27" s="234">
        <v>0.89</v>
      </c>
      <c r="F27" s="187">
        <f t="shared" si="0"/>
        <v>12</v>
      </c>
      <c r="G27" s="165">
        <v>4</v>
      </c>
      <c r="H27" s="165">
        <v>8</v>
      </c>
      <c r="I27" s="237">
        <v>1</v>
      </c>
      <c r="J27" s="237">
        <v>1.2</v>
      </c>
      <c r="K27" s="237"/>
      <c r="L27" s="189">
        <f t="shared" si="1"/>
        <v>12.103999999999999</v>
      </c>
    </row>
    <row r="28" spans="1:12" s="20" customFormat="1" ht="12.6" customHeight="1">
      <c r="A28" s="77"/>
      <c r="B28" s="232"/>
      <c r="C28" s="233"/>
      <c r="D28" s="232"/>
      <c r="E28" s="234"/>
      <c r="F28" s="187">
        <f t="shared" si="0"/>
        <v>0</v>
      </c>
      <c r="G28" s="158"/>
      <c r="H28" s="158"/>
      <c r="I28" s="237"/>
      <c r="J28" s="237"/>
      <c r="K28" s="237"/>
      <c r="L28" s="189">
        <f t="shared" si="1"/>
        <v>0</v>
      </c>
    </row>
    <row r="29" spans="1:12" s="20" customFormat="1" ht="12.6" customHeight="1">
      <c r="A29" s="77"/>
      <c r="B29" s="232"/>
      <c r="C29" s="233"/>
      <c r="D29" s="232"/>
      <c r="E29" s="234"/>
      <c r="F29" s="187">
        <f t="shared" si="0"/>
        <v>0</v>
      </c>
      <c r="G29" s="158"/>
      <c r="H29" s="158"/>
      <c r="I29" s="237"/>
      <c r="J29" s="237"/>
      <c r="K29" s="237"/>
      <c r="L29" s="189">
        <f t="shared" si="1"/>
        <v>0</v>
      </c>
    </row>
    <row r="30" spans="1:12" s="20" customFormat="1" ht="12.6" customHeight="1">
      <c r="A30" s="78"/>
      <c r="B30" s="232"/>
      <c r="C30" s="233"/>
      <c r="D30" s="232"/>
      <c r="E30" s="234"/>
      <c r="F30" s="187">
        <f t="shared" si="0"/>
        <v>0</v>
      </c>
      <c r="G30" s="158"/>
      <c r="H30" s="158"/>
      <c r="I30" s="237"/>
      <c r="J30" s="237"/>
      <c r="K30" s="237"/>
      <c r="L30" s="189">
        <f t="shared" si="1"/>
        <v>0</v>
      </c>
    </row>
    <row r="31" spans="1:12" s="20" customFormat="1" ht="12.6" customHeight="1">
      <c r="A31" s="66"/>
      <c r="B31" s="232"/>
      <c r="C31" s="233"/>
      <c r="D31" s="232"/>
      <c r="E31" s="234"/>
      <c r="F31" s="187">
        <f t="shared" si="0"/>
        <v>0</v>
      </c>
      <c r="G31" s="158"/>
      <c r="H31" s="158"/>
      <c r="I31" s="237"/>
      <c r="J31" s="237"/>
      <c r="K31" s="237"/>
      <c r="L31" s="189">
        <f t="shared" si="1"/>
        <v>0</v>
      </c>
    </row>
    <row r="32" spans="1:12" s="20" customFormat="1" ht="12.6" customHeight="1">
      <c r="A32" s="66"/>
      <c r="B32" s="232"/>
      <c r="C32" s="233"/>
      <c r="D32" s="232"/>
      <c r="E32" s="234"/>
      <c r="F32" s="187">
        <f t="shared" si="0"/>
        <v>0</v>
      </c>
      <c r="G32" s="158"/>
      <c r="H32" s="158"/>
      <c r="I32" s="237"/>
      <c r="J32" s="237"/>
      <c r="K32" s="237"/>
      <c r="L32" s="189">
        <f t="shared" si="1"/>
        <v>0</v>
      </c>
    </row>
    <row r="33" spans="1:12" s="20" customFormat="1" ht="12.6" customHeight="1">
      <c r="A33" s="81"/>
      <c r="B33" s="232"/>
      <c r="C33" s="233"/>
      <c r="D33" s="232"/>
      <c r="E33" s="234"/>
      <c r="F33" s="187">
        <f t="shared" si="0"/>
        <v>0</v>
      </c>
      <c r="G33" s="158"/>
      <c r="H33" s="158"/>
      <c r="I33" s="237"/>
      <c r="J33" s="237"/>
      <c r="K33" s="237"/>
      <c r="L33" s="189">
        <f t="shared" si="1"/>
        <v>0</v>
      </c>
    </row>
    <row r="34" spans="1:12" s="20" customFormat="1" ht="12.75" customHeight="1">
      <c r="A34" s="81"/>
      <c r="B34" s="232"/>
      <c r="C34" s="233"/>
      <c r="D34" s="232"/>
      <c r="E34" s="234"/>
      <c r="F34" s="187">
        <f t="shared" si="0"/>
        <v>0</v>
      </c>
      <c r="G34" s="158"/>
      <c r="H34" s="158"/>
      <c r="I34" s="237"/>
      <c r="J34" s="237"/>
      <c r="K34" s="237"/>
      <c r="L34" s="189">
        <f t="shared" si="1"/>
        <v>0</v>
      </c>
    </row>
    <row r="35" spans="1:12" s="20" customFormat="1" ht="12.75" customHeight="1">
      <c r="A35" s="81"/>
      <c r="B35" s="232"/>
      <c r="C35" s="233"/>
      <c r="D35" s="232"/>
      <c r="E35" s="234"/>
      <c r="F35" s="187">
        <f t="shared" si="0"/>
        <v>0</v>
      </c>
      <c r="G35" s="158"/>
      <c r="H35" s="158"/>
      <c r="I35" s="237"/>
      <c r="J35" s="237"/>
      <c r="K35" s="237"/>
      <c r="L35" s="189">
        <f t="shared" si="1"/>
        <v>0</v>
      </c>
    </row>
    <row r="36" spans="1:12" s="20" customFormat="1" ht="12.6" customHeight="1">
      <c r="A36" s="66"/>
      <c r="B36" s="232"/>
      <c r="C36" s="233"/>
      <c r="D36" s="232"/>
      <c r="E36" s="234"/>
      <c r="F36" s="187">
        <f t="shared" si="0"/>
        <v>0</v>
      </c>
      <c r="G36" s="158"/>
      <c r="H36" s="158"/>
      <c r="I36" s="237"/>
      <c r="J36" s="237"/>
      <c r="K36" s="237"/>
      <c r="L36" s="189">
        <f t="shared" si="1"/>
        <v>0</v>
      </c>
    </row>
    <row r="37" spans="1:12" s="20" customFormat="1" ht="12.6" customHeight="1">
      <c r="A37" s="66"/>
      <c r="B37" s="232"/>
      <c r="C37" s="233"/>
      <c r="D37" s="232"/>
      <c r="E37" s="234"/>
      <c r="F37" s="187">
        <f t="shared" si="0"/>
        <v>0</v>
      </c>
      <c r="G37" s="158"/>
      <c r="H37" s="158"/>
      <c r="I37" s="237"/>
      <c r="J37" s="237"/>
      <c r="K37" s="237"/>
      <c r="L37" s="189">
        <f t="shared" si="1"/>
        <v>0</v>
      </c>
    </row>
    <row r="38" spans="1:12" s="20" customFormat="1" ht="12.6" customHeight="1">
      <c r="A38" s="77"/>
      <c r="B38" s="232"/>
      <c r="C38" s="233"/>
      <c r="D38" s="232"/>
      <c r="E38" s="234"/>
      <c r="F38" s="187">
        <f t="shared" si="0"/>
        <v>0</v>
      </c>
      <c r="G38" s="158"/>
      <c r="H38" s="158"/>
      <c r="I38" s="237"/>
      <c r="J38" s="237"/>
      <c r="K38" s="237"/>
      <c r="L38" s="189">
        <f t="shared" si="1"/>
        <v>0</v>
      </c>
    </row>
    <row r="39" spans="1:12" s="20" customFormat="1" ht="12.6" customHeight="1">
      <c r="A39" s="77"/>
      <c r="B39" s="232"/>
      <c r="C39" s="233"/>
      <c r="D39" s="232"/>
      <c r="E39" s="234"/>
      <c r="F39" s="187">
        <f t="shared" si="0"/>
        <v>0</v>
      </c>
      <c r="G39" s="158"/>
      <c r="H39" s="158"/>
      <c r="I39" s="237"/>
      <c r="J39" s="237"/>
      <c r="K39" s="237"/>
      <c r="L39" s="189">
        <f t="shared" si="1"/>
        <v>0</v>
      </c>
    </row>
    <row r="40" spans="1:12" s="20" customFormat="1" ht="12.6" customHeight="1">
      <c r="A40" s="78"/>
      <c r="B40" s="232"/>
      <c r="C40" s="233"/>
      <c r="D40" s="232"/>
      <c r="E40" s="234"/>
      <c r="F40" s="187">
        <f t="shared" si="0"/>
        <v>0</v>
      </c>
      <c r="G40" s="158"/>
      <c r="H40" s="158"/>
      <c r="I40" s="237"/>
      <c r="J40" s="237"/>
      <c r="K40" s="237"/>
      <c r="L40" s="189">
        <f t="shared" si="1"/>
        <v>0</v>
      </c>
    </row>
    <row r="41" spans="1:12" s="20" customFormat="1" ht="12.6" customHeight="1">
      <c r="A41" s="66"/>
      <c r="B41" s="232"/>
      <c r="C41" s="233"/>
      <c r="D41" s="232"/>
      <c r="E41" s="234"/>
      <c r="F41" s="187">
        <f t="shared" si="0"/>
        <v>0</v>
      </c>
      <c r="G41" s="158"/>
      <c r="H41" s="158"/>
      <c r="I41" s="237"/>
      <c r="J41" s="237"/>
      <c r="K41" s="237"/>
      <c r="L41" s="189">
        <f t="shared" si="1"/>
        <v>0</v>
      </c>
    </row>
    <row r="42" spans="1:12" s="20" customFormat="1" ht="12.6" customHeight="1">
      <c r="A42" s="66"/>
      <c r="B42" s="232"/>
      <c r="C42" s="233"/>
      <c r="D42" s="232"/>
      <c r="E42" s="234"/>
      <c r="F42" s="187">
        <f t="shared" si="0"/>
        <v>0</v>
      </c>
      <c r="G42" s="158"/>
      <c r="H42" s="158"/>
      <c r="I42" s="237"/>
      <c r="J42" s="237"/>
      <c r="K42" s="237"/>
      <c r="L42" s="189">
        <f t="shared" si="1"/>
        <v>0</v>
      </c>
    </row>
    <row r="43" spans="1:12" s="20" customFormat="1" ht="12.6" customHeight="1">
      <c r="A43" s="66"/>
      <c r="B43" s="232"/>
      <c r="C43" s="233"/>
      <c r="D43" s="232"/>
      <c r="E43" s="234"/>
      <c r="F43" s="187">
        <f t="shared" si="0"/>
        <v>0</v>
      </c>
      <c r="G43" s="158"/>
      <c r="H43" s="158"/>
      <c r="I43" s="237"/>
      <c r="J43" s="237"/>
      <c r="K43" s="237"/>
      <c r="L43" s="189">
        <f t="shared" si="1"/>
        <v>0</v>
      </c>
    </row>
    <row r="44" spans="1:12" s="20" customFormat="1" ht="12.6" customHeight="1">
      <c r="A44" s="66"/>
      <c r="B44" s="232"/>
      <c r="C44" s="233"/>
      <c r="D44" s="232"/>
      <c r="E44" s="234"/>
      <c r="F44" s="187">
        <f t="shared" si="0"/>
        <v>0</v>
      </c>
      <c r="G44" s="158"/>
      <c r="H44" s="158"/>
      <c r="I44" s="237"/>
      <c r="J44" s="237"/>
      <c r="K44" s="237"/>
      <c r="L44" s="189">
        <f t="shared" si="1"/>
        <v>0</v>
      </c>
    </row>
    <row r="45" spans="1:12" s="20" customFormat="1" ht="12.6" customHeight="1">
      <c r="A45" s="66"/>
      <c r="B45" s="232"/>
      <c r="C45" s="233"/>
      <c r="D45" s="232"/>
      <c r="E45" s="234"/>
      <c r="F45" s="187">
        <f t="shared" si="0"/>
        <v>0</v>
      </c>
      <c r="G45" s="158"/>
      <c r="H45" s="158"/>
      <c r="I45" s="237"/>
      <c r="J45" s="237"/>
      <c r="K45" s="237"/>
      <c r="L45" s="189">
        <f t="shared" si="1"/>
        <v>0</v>
      </c>
    </row>
    <row r="46" spans="1:12" s="20" customFormat="1" ht="12.6" customHeight="1">
      <c r="A46" s="66"/>
      <c r="B46" s="232"/>
      <c r="C46" s="233"/>
      <c r="D46" s="232"/>
      <c r="E46" s="234"/>
      <c r="F46" s="187">
        <f t="shared" si="0"/>
        <v>0</v>
      </c>
      <c r="G46" s="158"/>
      <c r="H46" s="158"/>
      <c r="I46" s="237"/>
      <c r="J46" s="237"/>
      <c r="K46" s="237"/>
      <c r="L46" s="189">
        <f t="shared" si="1"/>
        <v>0</v>
      </c>
    </row>
    <row r="47" spans="1:12" s="20" customFormat="1" ht="12.6" customHeight="1">
      <c r="A47" s="77"/>
      <c r="B47" s="232"/>
      <c r="C47" s="233"/>
      <c r="D47" s="232"/>
      <c r="E47" s="234"/>
      <c r="F47" s="187">
        <f t="shared" si="0"/>
        <v>0</v>
      </c>
      <c r="G47" s="158"/>
      <c r="H47" s="158"/>
      <c r="I47" s="237"/>
      <c r="J47" s="237"/>
      <c r="K47" s="237"/>
      <c r="L47" s="189">
        <f t="shared" si="1"/>
        <v>0</v>
      </c>
    </row>
    <row r="48" spans="1:12" s="20" customFormat="1" ht="12.6" customHeight="1">
      <c r="A48" s="77"/>
      <c r="B48" s="232"/>
      <c r="C48" s="233"/>
      <c r="D48" s="232"/>
      <c r="E48" s="234"/>
      <c r="F48" s="187">
        <f t="shared" si="0"/>
        <v>0</v>
      </c>
      <c r="G48" s="158"/>
      <c r="H48" s="158"/>
      <c r="I48" s="237"/>
      <c r="J48" s="237"/>
      <c r="K48" s="237"/>
      <c r="L48" s="189">
        <f t="shared" si="1"/>
        <v>0</v>
      </c>
    </row>
    <row r="49" spans="1:12" s="20" customFormat="1" ht="12.6" customHeight="1">
      <c r="A49" s="66"/>
      <c r="B49" s="232"/>
      <c r="C49" s="233"/>
      <c r="D49" s="232"/>
      <c r="E49" s="234"/>
      <c r="F49" s="187">
        <f t="shared" si="0"/>
        <v>0</v>
      </c>
      <c r="G49" s="158"/>
      <c r="H49" s="158"/>
      <c r="I49" s="237"/>
      <c r="J49" s="237"/>
      <c r="K49" s="237"/>
      <c r="L49" s="189">
        <f t="shared" si="1"/>
        <v>0</v>
      </c>
    </row>
    <row r="50" spans="1:12" s="20" customFormat="1" ht="12.6" customHeight="1">
      <c r="A50" s="66"/>
      <c r="B50" s="232"/>
      <c r="C50" s="233"/>
      <c r="D50" s="232"/>
      <c r="E50" s="234"/>
      <c r="F50" s="187">
        <f t="shared" si="0"/>
        <v>0</v>
      </c>
      <c r="G50" s="158"/>
      <c r="H50" s="158"/>
      <c r="I50" s="237"/>
      <c r="J50" s="237"/>
      <c r="K50" s="237"/>
      <c r="L50" s="189">
        <f t="shared" si="1"/>
        <v>0</v>
      </c>
    </row>
    <row r="51" spans="1:12" s="20" customFormat="1" ht="12.6" customHeight="1">
      <c r="A51" s="78"/>
      <c r="B51" s="232"/>
      <c r="C51" s="233"/>
      <c r="D51" s="232"/>
      <c r="E51" s="234"/>
      <c r="F51" s="187">
        <f t="shared" si="0"/>
        <v>0</v>
      </c>
      <c r="G51" s="158"/>
      <c r="H51" s="158"/>
      <c r="I51" s="237"/>
      <c r="J51" s="237"/>
      <c r="K51" s="237"/>
      <c r="L51" s="189">
        <f t="shared" si="1"/>
        <v>0</v>
      </c>
    </row>
    <row r="52" spans="1:12" s="20" customFormat="1" ht="12.6" customHeight="1">
      <c r="A52" s="78"/>
      <c r="B52" s="232"/>
      <c r="C52" s="233"/>
      <c r="D52" s="232"/>
      <c r="E52" s="234"/>
      <c r="F52" s="187">
        <f t="shared" si="0"/>
        <v>0</v>
      </c>
      <c r="G52" s="158"/>
      <c r="H52" s="158"/>
      <c r="I52" s="237"/>
      <c r="J52" s="237"/>
      <c r="K52" s="237"/>
      <c r="L52" s="189">
        <f t="shared" si="1"/>
        <v>0</v>
      </c>
    </row>
    <row r="53" spans="1:12" s="20" customFormat="1" ht="12.6" customHeight="1">
      <c r="A53" s="66"/>
      <c r="B53" s="232"/>
      <c r="C53" s="233"/>
      <c r="D53" s="232"/>
      <c r="E53" s="234"/>
      <c r="F53" s="187">
        <f t="shared" si="0"/>
        <v>0</v>
      </c>
      <c r="G53" s="158"/>
      <c r="H53" s="158"/>
      <c r="I53" s="237"/>
      <c r="J53" s="237"/>
      <c r="K53" s="237"/>
      <c r="L53" s="189">
        <f t="shared" si="1"/>
        <v>0</v>
      </c>
    </row>
    <row r="54" spans="1:12" s="20" customFormat="1" ht="12.6" customHeight="1">
      <c r="A54" s="77"/>
      <c r="B54" s="232"/>
      <c r="C54" s="233"/>
      <c r="D54" s="232"/>
      <c r="E54" s="234"/>
      <c r="F54" s="187">
        <f t="shared" si="0"/>
        <v>0</v>
      </c>
      <c r="G54" s="158"/>
      <c r="H54" s="158"/>
      <c r="I54" s="237"/>
      <c r="J54" s="237"/>
      <c r="K54" s="237"/>
      <c r="L54" s="189">
        <f t="shared" si="1"/>
        <v>0</v>
      </c>
    </row>
    <row r="55" spans="1:12" s="20" customFormat="1" ht="12.6" customHeight="1">
      <c r="A55" s="77"/>
      <c r="B55" s="232"/>
      <c r="C55" s="233"/>
      <c r="D55" s="232"/>
      <c r="E55" s="234"/>
      <c r="F55" s="187">
        <f t="shared" si="0"/>
        <v>0</v>
      </c>
      <c r="G55" s="158"/>
      <c r="H55" s="158"/>
      <c r="I55" s="237"/>
      <c r="J55" s="237"/>
      <c r="K55" s="237"/>
      <c r="L55" s="189">
        <f t="shared" si="1"/>
        <v>0</v>
      </c>
    </row>
    <row r="56" spans="1:12" s="20" customFormat="1" ht="12.6" customHeight="1">
      <c r="A56" s="66"/>
      <c r="B56" s="232"/>
      <c r="C56" s="233"/>
      <c r="D56" s="232"/>
      <c r="E56" s="234"/>
      <c r="F56" s="187">
        <f t="shared" si="0"/>
        <v>0</v>
      </c>
      <c r="G56" s="158"/>
      <c r="H56" s="158"/>
      <c r="I56" s="237"/>
      <c r="J56" s="237"/>
      <c r="K56" s="237"/>
      <c r="L56" s="189">
        <f t="shared" si="1"/>
        <v>0</v>
      </c>
    </row>
    <row r="57" spans="1:12" s="20" customFormat="1" ht="12.6" customHeight="1">
      <c r="A57" s="66"/>
      <c r="B57" s="232"/>
      <c r="C57" s="233"/>
      <c r="D57" s="232"/>
      <c r="E57" s="234"/>
      <c r="F57" s="187">
        <f t="shared" si="0"/>
        <v>0</v>
      </c>
      <c r="G57" s="158"/>
      <c r="H57" s="158"/>
      <c r="I57" s="237"/>
      <c r="J57" s="237"/>
      <c r="K57" s="237"/>
      <c r="L57" s="189">
        <f t="shared" si="1"/>
        <v>0</v>
      </c>
    </row>
    <row r="58" spans="1:12" s="20" customFormat="1" ht="12.6" customHeight="1">
      <c r="A58" s="82"/>
      <c r="B58" s="232"/>
      <c r="C58" s="233"/>
      <c r="D58" s="232"/>
      <c r="E58" s="234"/>
      <c r="F58" s="187">
        <f t="shared" si="0"/>
        <v>0</v>
      </c>
      <c r="G58" s="158"/>
      <c r="H58" s="158"/>
      <c r="I58" s="237"/>
      <c r="J58" s="237"/>
      <c r="K58" s="237"/>
      <c r="L58" s="189">
        <f t="shared" si="1"/>
        <v>0</v>
      </c>
    </row>
    <row r="59" spans="1:12" s="20" customFormat="1" ht="12.6" customHeight="1">
      <c r="A59" s="82"/>
      <c r="B59" s="232"/>
      <c r="C59" s="233"/>
      <c r="D59" s="232"/>
      <c r="E59" s="234"/>
      <c r="F59" s="187">
        <f t="shared" si="0"/>
        <v>0</v>
      </c>
      <c r="G59" s="158"/>
      <c r="H59" s="158"/>
      <c r="I59" s="237"/>
      <c r="J59" s="237"/>
      <c r="K59" s="237"/>
      <c r="L59" s="189">
        <f t="shared" si="1"/>
        <v>0</v>
      </c>
    </row>
    <row r="60" spans="1:12" s="20" customFormat="1" ht="12.6" customHeight="1">
      <c r="A60" s="82"/>
      <c r="B60" s="232"/>
      <c r="C60" s="233"/>
      <c r="D60" s="232"/>
      <c r="E60" s="234"/>
      <c r="F60" s="187">
        <f t="shared" si="0"/>
        <v>0</v>
      </c>
      <c r="G60" s="158"/>
      <c r="H60" s="158"/>
      <c r="I60" s="237"/>
      <c r="J60" s="237"/>
      <c r="K60" s="237"/>
      <c r="L60" s="189">
        <f t="shared" si="1"/>
        <v>0</v>
      </c>
    </row>
    <row r="61" spans="1:12" s="20" customFormat="1" ht="12.6" customHeight="1">
      <c r="A61" s="66"/>
      <c r="B61" s="232"/>
      <c r="C61" s="233"/>
      <c r="D61" s="232"/>
      <c r="E61" s="234"/>
      <c r="F61" s="187">
        <f t="shared" si="0"/>
        <v>0</v>
      </c>
      <c r="G61" s="158"/>
      <c r="H61" s="158"/>
      <c r="I61" s="237"/>
      <c r="J61" s="237"/>
      <c r="K61" s="237"/>
      <c r="L61" s="189">
        <f t="shared" si="1"/>
        <v>0</v>
      </c>
    </row>
    <row r="62" spans="1:12" s="20" customFormat="1" ht="12.6" customHeight="1">
      <c r="A62" s="66"/>
      <c r="B62" s="232"/>
      <c r="C62" s="233"/>
      <c r="D62" s="232"/>
      <c r="E62" s="234"/>
      <c r="F62" s="187">
        <f t="shared" si="0"/>
        <v>0</v>
      </c>
      <c r="G62" s="158"/>
      <c r="H62" s="158"/>
      <c r="I62" s="237"/>
      <c r="J62" s="237"/>
      <c r="K62" s="237"/>
      <c r="L62" s="189">
        <f t="shared" si="1"/>
        <v>0</v>
      </c>
    </row>
    <row r="63" spans="1:12" s="20" customFormat="1" ht="12.6" customHeight="1">
      <c r="A63" s="77"/>
      <c r="B63" s="232"/>
      <c r="C63" s="233"/>
      <c r="D63" s="232"/>
      <c r="E63" s="234"/>
      <c r="F63" s="187">
        <f t="shared" si="0"/>
        <v>0</v>
      </c>
      <c r="G63" s="158"/>
      <c r="H63" s="158"/>
      <c r="I63" s="237"/>
      <c r="J63" s="237"/>
      <c r="K63" s="237"/>
      <c r="L63" s="189">
        <f t="shared" si="1"/>
        <v>0</v>
      </c>
    </row>
    <row r="64" spans="1:12" s="20" customFormat="1" ht="12.6" customHeight="1">
      <c r="A64" s="77"/>
      <c r="B64" s="232"/>
      <c r="C64" s="233"/>
      <c r="D64" s="232"/>
      <c r="E64" s="234"/>
      <c r="F64" s="187">
        <f t="shared" si="0"/>
        <v>0</v>
      </c>
      <c r="G64" s="158"/>
      <c r="H64" s="158"/>
      <c r="I64" s="237"/>
      <c r="J64" s="237"/>
      <c r="K64" s="237"/>
      <c r="L64" s="189">
        <f t="shared" si="1"/>
        <v>0</v>
      </c>
    </row>
    <row r="65" spans="1:12" s="20" customFormat="1" ht="12.6" customHeight="1">
      <c r="A65" s="77"/>
      <c r="B65" s="232"/>
      <c r="C65" s="233"/>
      <c r="D65" s="232"/>
      <c r="E65" s="234"/>
      <c r="F65" s="187">
        <f t="shared" si="0"/>
        <v>0</v>
      </c>
      <c r="G65" s="158"/>
      <c r="H65" s="158"/>
      <c r="I65" s="237"/>
      <c r="J65" s="237"/>
      <c r="K65" s="237"/>
      <c r="L65" s="189">
        <f t="shared" si="1"/>
        <v>0</v>
      </c>
    </row>
    <row r="66" spans="1:12" s="20" customFormat="1" ht="12.6" customHeight="1">
      <c r="A66" s="77"/>
      <c r="B66" s="232"/>
      <c r="C66" s="233"/>
      <c r="D66" s="232"/>
      <c r="E66" s="234"/>
      <c r="F66" s="187">
        <f t="shared" si="0"/>
        <v>0</v>
      </c>
      <c r="G66" s="158"/>
      <c r="H66" s="158"/>
      <c r="I66" s="237"/>
      <c r="J66" s="237"/>
      <c r="K66" s="237"/>
      <c r="L66" s="189">
        <f t="shared" si="1"/>
        <v>0</v>
      </c>
    </row>
    <row r="67" spans="1:12" s="20" customFormat="1" ht="12.6" customHeight="1">
      <c r="A67" s="66"/>
      <c r="B67" s="232"/>
      <c r="C67" s="233"/>
      <c r="D67" s="232"/>
      <c r="E67" s="234"/>
      <c r="F67" s="187">
        <f t="shared" si="0"/>
        <v>0</v>
      </c>
      <c r="G67" s="158"/>
      <c r="H67" s="158"/>
      <c r="I67" s="237"/>
      <c r="J67" s="237"/>
      <c r="K67" s="237"/>
      <c r="L67" s="189">
        <f t="shared" si="1"/>
        <v>0</v>
      </c>
    </row>
    <row r="68" spans="1:12" s="20" customFormat="1" ht="12.6" customHeight="1">
      <c r="A68" s="66"/>
      <c r="B68" s="232"/>
      <c r="C68" s="233"/>
      <c r="D68" s="232"/>
      <c r="E68" s="234"/>
      <c r="F68" s="187">
        <f t="shared" si="0"/>
        <v>0</v>
      </c>
      <c r="G68" s="158"/>
      <c r="H68" s="158"/>
      <c r="I68" s="237"/>
      <c r="J68" s="237"/>
      <c r="K68" s="237"/>
      <c r="L68" s="189">
        <f t="shared" si="1"/>
        <v>0</v>
      </c>
    </row>
    <row r="69" spans="1:12" s="20" customFormat="1" ht="12.9" customHeight="1">
      <c r="A69" s="83"/>
      <c r="B69" s="232"/>
      <c r="C69" s="233"/>
      <c r="D69" s="232"/>
      <c r="E69" s="234"/>
      <c r="F69" s="187">
        <f t="shared" si="0"/>
        <v>0</v>
      </c>
      <c r="G69" s="158"/>
      <c r="H69" s="158"/>
      <c r="I69" s="237"/>
      <c r="J69" s="237"/>
      <c r="K69" s="237"/>
      <c r="L69" s="189">
        <f t="shared" si="1"/>
        <v>0</v>
      </c>
    </row>
    <row r="70" spans="1:12" s="20" customFormat="1" ht="12.9" customHeight="1">
      <c r="A70" s="83"/>
      <c r="B70" s="232"/>
      <c r="C70" s="233"/>
      <c r="D70" s="232"/>
      <c r="E70" s="234"/>
      <c r="F70" s="187">
        <f t="shared" si="0"/>
        <v>0</v>
      </c>
      <c r="G70" s="158"/>
      <c r="H70" s="158"/>
      <c r="I70" s="237"/>
      <c r="J70" s="237"/>
      <c r="K70" s="237"/>
      <c r="L70" s="189">
        <f t="shared" si="1"/>
        <v>0</v>
      </c>
    </row>
    <row r="71" spans="1:12" s="20" customFormat="1" ht="12.9" customHeight="1">
      <c r="A71" s="83"/>
      <c r="B71" s="232"/>
      <c r="C71" s="233"/>
      <c r="D71" s="232"/>
      <c r="E71" s="234"/>
      <c r="F71" s="187">
        <f t="shared" si="0"/>
        <v>0</v>
      </c>
      <c r="G71" s="158"/>
      <c r="H71" s="158"/>
      <c r="I71" s="237"/>
      <c r="J71" s="237"/>
      <c r="K71" s="237"/>
      <c r="L71" s="189">
        <f t="shared" si="1"/>
        <v>0</v>
      </c>
    </row>
    <row r="72" spans="1:12" s="20" customFormat="1" ht="12.9" customHeight="1">
      <c r="A72" s="66"/>
      <c r="B72" s="232"/>
      <c r="C72" s="233"/>
      <c r="D72" s="232"/>
      <c r="E72" s="234"/>
      <c r="F72" s="187">
        <f t="shared" si="0"/>
        <v>0</v>
      </c>
      <c r="G72" s="158"/>
      <c r="H72" s="158"/>
      <c r="I72" s="237"/>
      <c r="J72" s="237"/>
      <c r="K72" s="237"/>
      <c r="L72" s="189">
        <f t="shared" si="1"/>
        <v>0</v>
      </c>
    </row>
    <row r="73" spans="1:12" s="20" customFormat="1" ht="12.9" customHeight="1">
      <c r="A73" s="77"/>
      <c r="B73" s="232"/>
      <c r="C73" s="233"/>
      <c r="D73" s="232"/>
      <c r="E73" s="234"/>
      <c r="F73" s="187">
        <f t="shared" ref="F73:F136" si="2">SUM(G73,H73)</f>
        <v>0</v>
      </c>
      <c r="G73" s="158"/>
      <c r="H73" s="158"/>
      <c r="I73" s="237"/>
      <c r="J73" s="237"/>
      <c r="K73" s="237"/>
      <c r="L73" s="189">
        <f t="shared" ref="L73:L136" si="3">(G73*I73+H73*J73)*E73</f>
        <v>0</v>
      </c>
    </row>
    <row r="74" spans="1:12" s="20" customFormat="1" ht="12.9" customHeight="1">
      <c r="A74" s="77"/>
      <c r="B74" s="232"/>
      <c r="C74" s="233"/>
      <c r="D74" s="232"/>
      <c r="E74" s="234"/>
      <c r="F74" s="187">
        <f t="shared" si="2"/>
        <v>0</v>
      </c>
      <c r="G74" s="158"/>
      <c r="H74" s="158"/>
      <c r="I74" s="237"/>
      <c r="J74" s="237"/>
      <c r="K74" s="237"/>
      <c r="L74" s="189">
        <f t="shared" si="3"/>
        <v>0</v>
      </c>
    </row>
    <row r="75" spans="1:12" s="20" customFormat="1" ht="12.9" customHeight="1">
      <c r="A75" s="66"/>
      <c r="B75" s="232"/>
      <c r="C75" s="233"/>
      <c r="D75" s="232"/>
      <c r="E75" s="234"/>
      <c r="F75" s="187">
        <f t="shared" si="2"/>
        <v>0</v>
      </c>
      <c r="G75" s="158"/>
      <c r="H75" s="158"/>
      <c r="I75" s="237"/>
      <c r="J75" s="237"/>
      <c r="K75" s="237"/>
      <c r="L75" s="189">
        <f t="shared" si="3"/>
        <v>0</v>
      </c>
    </row>
    <row r="76" spans="1:12" s="20" customFormat="1" ht="12.9" customHeight="1">
      <c r="A76" s="66"/>
      <c r="B76" s="232"/>
      <c r="C76" s="233"/>
      <c r="D76" s="232"/>
      <c r="E76" s="234"/>
      <c r="F76" s="187">
        <f t="shared" si="2"/>
        <v>0</v>
      </c>
      <c r="G76" s="158"/>
      <c r="H76" s="158"/>
      <c r="I76" s="237"/>
      <c r="J76" s="237"/>
      <c r="K76" s="237"/>
      <c r="L76" s="189">
        <f t="shared" si="3"/>
        <v>0</v>
      </c>
    </row>
    <row r="77" spans="1:12" s="20" customFormat="1" ht="12.9" customHeight="1">
      <c r="A77" s="66"/>
      <c r="B77" s="232"/>
      <c r="C77" s="233"/>
      <c r="D77" s="232"/>
      <c r="E77" s="234"/>
      <c r="F77" s="187">
        <f t="shared" si="2"/>
        <v>0</v>
      </c>
      <c r="G77" s="158"/>
      <c r="H77" s="158"/>
      <c r="I77" s="237"/>
      <c r="J77" s="237"/>
      <c r="K77" s="237"/>
      <c r="L77" s="189">
        <f t="shared" si="3"/>
        <v>0</v>
      </c>
    </row>
    <row r="78" spans="1:12" s="20" customFormat="1" ht="12.9" customHeight="1">
      <c r="A78" s="66"/>
      <c r="B78" s="232"/>
      <c r="C78" s="233"/>
      <c r="D78" s="232"/>
      <c r="E78" s="234"/>
      <c r="F78" s="187">
        <f t="shared" si="2"/>
        <v>0</v>
      </c>
      <c r="G78" s="158"/>
      <c r="H78" s="158"/>
      <c r="I78" s="237"/>
      <c r="J78" s="237"/>
      <c r="K78" s="237"/>
      <c r="L78" s="189">
        <f t="shared" si="3"/>
        <v>0</v>
      </c>
    </row>
    <row r="79" spans="1:12" s="20" customFormat="1" ht="12.9" customHeight="1">
      <c r="A79" s="66"/>
      <c r="B79" s="232"/>
      <c r="C79" s="233"/>
      <c r="D79" s="232"/>
      <c r="E79" s="234"/>
      <c r="F79" s="187">
        <f t="shared" si="2"/>
        <v>0</v>
      </c>
      <c r="G79" s="158"/>
      <c r="H79" s="158"/>
      <c r="I79" s="237"/>
      <c r="J79" s="237"/>
      <c r="K79" s="237"/>
      <c r="L79" s="189">
        <f t="shared" si="3"/>
        <v>0</v>
      </c>
    </row>
    <row r="80" spans="1:12" s="20" customFormat="1" ht="12.9" customHeight="1">
      <c r="A80" s="77"/>
      <c r="B80" s="232"/>
      <c r="C80" s="233"/>
      <c r="D80" s="232"/>
      <c r="E80" s="234"/>
      <c r="F80" s="187">
        <f t="shared" si="2"/>
        <v>0</v>
      </c>
      <c r="G80" s="158"/>
      <c r="H80" s="158"/>
      <c r="I80" s="237"/>
      <c r="J80" s="237"/>
      <c r="K80" s="237"/>
      <c r="L80" s="189">
        <f t="shared" si="3"/>
        <v>0</v>
      </c>
    </row>
    <row r="81" spans="1:12" s="20" customFormat="1" ht="12.9" customHeight="1">
      <c r="A81" s="77"/>
      <c r="B81" s="232"/>
      <c r="C81" s="233"/>
      <c r="D81" s="232"/>
      <c r="E81" s="234"/>
      <c r="F81" s="187">
        <f t="shared" si="2"/>
        <v>0</v>
      </c>
      <c r="G81" s="158"/>
      <c r="H81" s="158"/>
      <c r="I81" s="237"/>
      <c r="J81" s="237"/>
      <c r="K81" s="237"/>
      <c r="L81" s="189">
        <f t="shared" si="3"/>
        <v>0</v>
      </c>
    </row>
    <row r="82" spans="1:12" s="20" customFormat="1" ht="12.9" customHeight="1">
      <c r="A82" s="66"/>
      <c r="B82" s="232"/>
      <c r="C82" s="233"/>
      <c r="D82" s="232"/>
      <c r="E82" s="234"/>
      <c r="F82" s="187">
        <f t="shared" si="2"/>
        <v>0</v>
      </c>
      <c r="G82" s="158"/>
      <c r="H82" s="158"/>
      <c r="I82" s="237"/>
      <c r="J82" s="237"/>
      <c r="K82" s="237"/>
      <c r="L82" s="189">
        <f t="shared" si="3"/>
        <v>0</v>
      </c>
    </row>
    <row r="83" spans="1:12" s="20" customFormat="1" ht="12.9" customHeight="1">
      <c r="A83" s="66"/>
      <c r="B83" s="232"/>
      <c r="C83" s="233"/>
      <c r="D83" s="232"/>
      <c r="E83" s="234"/>
      <c r="F83" s="187">
        <f t="shared" si="2"/>
        <v>0</v>
      </c>
      <c r="G83" s="158"/>
      <c r="H83" s="158"/>
      <c r="I83" s="237"/>
      <c r="J83" s="237"/>
      <c r="K83" s="237"/>
      <c r="L83" s="189">
        <f t="shared" si="3"/>
        <v>0</v>
      </c>
    </row>
    <row r="84" spans="1:12" s="20" customFormat="1" ht="12.9" customHeight="1">
      <c r="A84" s="66"/>
      <c r="B84" s="232"/>
      <c r="C84" s="233"/>
      <c r="D84" s="232"/>
      <c r="E84" s="234"/>
      <c r="F84" s="187">
        <f t="shared" si="2"/>
        <v>0</v>
      </c>
      <c r="G84" s="158"/>
      <c r="H84" s="158"/>
      <c r="I84" s="237"/>
      <c r="J84" s="237"/>
      <c r="K84" s="237"/>
      <c r="L84" s="189">
        <f t="shared" si="3"/>
        <v>0</v>
      </c>
    </row>
    <row r="85" spans="1:12" s="20" customFormat="1" ht="12.9" customHeight="1">
      <c r="A85" s="66"/>
      <c r="B85" s="232"/>
      <c r="C85" s="233"/>
      <c r="D85" s="232"/>
      <c r="E85" s="234"/>
      <c r="F85" s="187">
        <f t="shared" si="2"/>
        <v>0</v>
      </c>
      <c r="G85" s="158"/>
      <c r="H85" s="158"/>
      <c r="I85" s="237"/>
      <c r="J85" s="237"/>
      <c r="K85" s="237"/>
      <c r="L85" s="189">
        <f t="shared" si="3"/>
        <v>0</v>
      </c>
    </row>
    <row r="86" spans="1:12" s="20" customFormat="1" ht="12.9" customHeight="1">
      <c r="A86" s="77"/>
      <c r="B86" s="232"/>
      <c r="C86" s="233"/>
      <c r="D86" s="232"/>
      <c r="E86" s="234"/>
      <c r="F86" s="187">
        <f t="shared" si="2"/>
        <v>0</v>
      </c>
      <c r="G86" s="158"/>
      <c r="H86" s="158"/>
      <c r="I86" s="237"/>
      <c r="J86" s="237"/>
      <c r="K86" s="237"/>
      <c r="L86" s="189">
        <f t="shared" si="3"/>
        <v>0</v>
      </c>
    </row>
    <row r="87" spans="1:12" s="20" customFormat="1" ht="12.9" customHeight="1">
      <c r="A87" s="77"/>
      <c r="B87" s="232"/>
      <c r="C87" s="233"/>
      <c r="D87" s="232"/>
      <c r="E87" s="234"/>
      <c r="F87" s="187">
        <f t="shared" si="2"/>
        <v>0</v>
      </c>
      <c r="G87" s="158"/>
      <c r="H87" s="158"/>
      <c r="I87" s="237"/>
      <c r="J87" s="237"/>
      <c r="K87" s="237"/>
      <c r="L87" s="189">
        <f t="shared" si="3"/>
        <v>0</v>
      </c>
    </row>
    <row r="88" spans="1:12" s="20" customFormat="1" ht="12.9" customHeight="1">
      <c r="A88" s="66"/>
      <c r="B88" s="232"/>
      <c r="C88" s="233"/>
      <c r="D88" s="232"/>
      <c r="E88" s="234"/>
      <c r="F88" s="187">
        <f t="shared" si="2"/>
        <v>0</v>
      </c>
      <c r="G88" s="158"/>
      <c r="H88" s="158"/>
      <c r="I88" s="237"/>
      <c r="J88" s="237"/>
      <c r="K88" s="237"/>
      <c r="L88" s="189">
        <f t="shared" si="3"/>
        <v>0</v>
      </c>
    </row>
    <row r="89" spans="1:12" s="20" customFormat="1" ht="12.9" customHeight="1">
      <c r="A89" s="66"/>
      <c r="B89" s="232"/>
      <c r="C89" s="233"/>
      <c r="D89" s="232"/>
      <c r="E89" s="234"/>
      <c r="F89" s="187">
        <f t="shared" si="2"/>
        <v>0</v>
      </c>
      <c r="G89" s="158"/>
      <c r="H89" s="158"/>
      <c r="I89" s="237"/>
      <c r="J89" s="237"/>
      <c r="K89" s="237"/>
      <c r="L89" s="189">
        <f t="shared" si="3"/>
        <v>0</v>
      </c>
    </row>
    <row r="90" spans="1:12" s="20" customFormat="1" ht="12.9" customHeight="1">
      <c r="A90" s="66"/>
      <c r="B90" s="232"/>
      <c r="C90" s="233"/>
      <c r="D90" s="232"/>
      <c r="E90" s="234"/>
      <c r="F90" s="187">
        <f t="shared" si="2"/>
        <v>0</v>
      </c>
      <c r="G90" s="158"/>
      <c r="H90" s="158"/>
      <c r="I90" s="237"/>
      <c r="J90" s="237"/>
      <c r="K90" s="237"/>
      <c r="L90" s="189">
        <f t="shared" si="3"/>
        <v>0</v>
      </c>
    </row>
    <row r="91" spans="1:12" s="20" customFormat="1" ht="12.9" customHeight="1">
      <c r="A91" s="77"/>
      <c r="B91" s="232"/>
      <c r="C91" s="233"/>
      <c r="D91" s="232"/>
      <c r="E91" s="234"/>
      <c r="F91" s="187">
        <f t="shared" si="2"/>
        <v>0</v>
      </c>
      <c r="G91" s="158"/>
      <c r="H91" s="158"/>
      <c r="I91" s="237"/>
      <c r="J91" s="237"/>
      <c r="K91" s="237"/>
      <c r="L91" s="189">
        <f t="shared" si="3"/>
        <v>0</v>
      </c>
    </row>
    <row r="92" spans="1:12" s="20" customFormat="1" ht="12.9" customHeight="1">
      <c r="A92" s="77"/>
      <c r="B92" s="232"/>
      <c r="C92" s="233"/>
      <c r="D92" s="232"/>
      <c r="E92" s="234"/>
      <c r="F92" s="187">
        <f t="shared" si="2"/>
        <v>0</v>
      </c>
      <c r="G92" s="158"/>
      <c r="H92" s="158"/>
      <c r="I92" s="237"/>
      <c r="J92" s="237"/>
      <c r="K92" s="237"/>
      <c r="L92" s="189">
        <f t="shared" si="3"/>
        <v>0</v>
      </c>
    </row>
    <row r="93" spans="1:12" s="20" customFormat="1" ht="12.9" customHeight="1">
      <c r="A93" s="66"/>
      <c r="B93" s="232"/>
      <c r="C93" s="233"/>
      <c r="D93" s="232"/>
      <c r="E93" s="234"/>
      <c r="F93" s="187">
        <f t="shared" si="2"/>
        <v>0</v>
      </c>
      <c r="G93" s="158"/>
      <c r="H93" s="158"/>
      <c r="I93" s="237"/>
      <c r="J93" s="237"/>
      <c r="K93" s="237"/>
      <c r="L93" s="189">
        <f t="shared" si="3"/>
        <v>0</v>
      </c>
    </row>
    <row r="94" spans="1:12" s="20" customFormat="1" ht="12.9" customHeight="1">
      <c r="A94" s="66"/>
      <c r="B94" s="232"/>
      <c r="C94" s="233"/>
      <c r="D94" s="232"/>
      <c r="E94" s="234"/>
      <c r="F94" s="187">
        <f t="shared" si="2"/>
        <v>0</v>
      </c>
      <c r="G94" s="158"/>
      <c r="H94" s="158"/>
      <c r="I94" s="237"/>
      <c r="J94" s="237"/>
      <c r="K94" s="237"/>
      <c r="L94" s="189">
        <f t="shared" si="3"/>
        <v>0</v>
      </c>
    </row>
    <row r="95" spans="1:12" s="20" customFormat="1" ht="12.9" customHeight="1">
      <c r="A95" s="77"/>
      <c r="B95" s="232"/>
      <c r="C95" s="233"/>
      <c r="D95" s="232"/>
      <c r="E95" s="234"/>
      <c r="F95" s="187">
        <f t="shared" si="2"/>
        <v>0</v>
      </c>
      <c r="G95" s="158"/>
      <c r="H95" s="158"/>
      <c r="I95" s="237"/>
      <c r="J95" s="237"/>
      <c r="K95" s="237"/>
      <c r="L95" s="189">
        <f t="shared" si="3"/>
        <v>0</v>
      </c>
    </row>
    <row r="96" spans="1:12" s="20" customFormat="1" ht="12.9" customHeight="1">
      <c r="A96" s="77"/>
      <c r="B96" s="232"/>
      <c r="C96" s="233"/>
      <c r="D96" s="232"/>
      <c r="E96" s="234"/>
      <c r="F96" s="187">
        <f t="shared" si="2"/>
        <v>0</v>
      </c>
      <c r="G96" s="158"/>
      <c r="H96" s="158"/>
      <c r="I96" s="237"/>
      <c r="J96" s="237"/>
      <c r="K96" s="237"/>
      <c r="L96" s="189">
        <f t="shared" si="3"/>
        <v>0</v>
      </c>
    </row>
    <row r="97" spans="1:12" s="20" customFormat="1" ht="12.9" customHeight="1">
      <c r="A97" s="66"/>
      <c r="B97" s="232"/>
      <c r="C97" s="233"/>
      <c r="D97" s="232"/>
      <c r="E97" s="234"/>
      <c r="F97" s="187">
        <f t="shared" si="2"/>
        <v>0</v>
      </c>
      <c r="G97" s="158"/>
      <c r="H97" s="158"/>
      <c r="I97" s="237"/>
      <c r="J97" s="237"/>
      <c r="K97" s="237"/>
      <c r="L97" s="189">
        <f t="shared" si="3"/>
        <v>0</v>
      </c>
    </row>
    <row r="98" spans="1:12" s="20" customFormat="1" ht="12.9" customHeight="1">
      <c r="A98" s="66"/>
      <c r="B98" s="232"/>
      <c r="C98" s="233"/>
      <c r="D98" s="232"/>
      <c r="E98" s="234"/>
      <c r="F98" s="187">
        <f t="shared" si="2"/>
        <v>0</v>
      </c>
      <c r="G98" s="158"/>
      <c r="H98" s="158"/>
      <c r="I98" s="237"/>
      <c r="J98" s="237"/>
      <c r="K98" s="237"/>
      <c r="L98" s="189">
        <f t="shared" si="3"/>
        <v>0</v>
      </c>
    </row>
    <row r="99" spans="1:12" s="20" customFormat="1" ht="12.9" customHeight="1">
      <c r="A99" s="66"/>
      <c r="B99" s="232"/>
      <c r="C99" s="233"/>
      <c r="D99" s="232"/>
      <c r="E99" s="234"/>
      <c r="F99" s="187">
        <f t="shared" si="2"/>
        <v>0</v>
      </c>
      <c r="G99" s="158"/>
      <c r="H99" s="158"/>
      <c r="I99" s="237"/>
      <c r="J99" s="237"/>
      <c r="K99" s="237"/>
      <c r="L99" s="189">
        <f t="shared" si="3"/>
        <v>0</v>
      </c>
    </row>
    <row r="100" spans="1:12" s="20" customFormat="1" ht="12.9" customHeight="1">
      <c r="A100" s="66"/>
      <c r="B100" s="232"/>
      <c r="C100" s="233"/>
      <c r="D100" s="232"/>
      <c r="E100" s="234"/>
      <c r="F100" s="187">
        <f t="shared" si="2"/>
        <v>0</v>
      </c>
      <c r="G100" s="158"/>
      <c r="H100" s="158"/>
      <c r="I100" s="237"/>
      <c r="J100" s="237"/>
      <c r="K100" s="237"/>
      <c r="L100" s="189">
        <f t="shared" si="3"/>
        <v>0</v>
      </c>
    </row>
    <row r="101" spans="1:12" s="20" customFormat="1" ht="12.9" customHeight="1">
      <c r="A101" s="66"/>
      <c r="B101" s="232"/>
      <c r="C101" s="233"/>
      <c r="D101" s="232"/>
      <c r="E101" s="234"/>
      <c r="F101" s="187">
        <f t="shared" si="2"/>
        <v>0</v>
      </c>
      <c r="G101" s="158"/>
      <c r="H101" s="158"/>
      <c r="I101" s="237"/>
      <c r="J101" s="237"/>
      <c r="K101" s="237"/>
      <c r="L101" s="189">
        <f t="shared" si="3"/>
        <v>0</v>
      </c>
    </row>
    <row r="102" spans="1:12" s="20" customFormat="1" ht="12.9" customHeight="1">
      <c r="A102" s="66"/>
      <c r="B102" s="232"/>
      <c r="C102" s="233"/>
      <c r="D102" s="232"/>
      <c r="E102" s="234"/>
      <c r="F102" s="187">
        <f t="shared" si="2"/>
        <v>0</v>
      </c>
      <c r="G102" s="158"/>
      <c r="H102" s="158"/>
      <c r="I102" s="237"/>
      <c r="J102" s="237"/>
      <c r="K102" s="237"/>
      <c r="L102" s="189">
        <f t="shared" si="3"/>
        <v>0</v>
      </c>
    </row>
    <row r="103" spans="1:12" s="20" customFormat="1" ht="12.9" customHeight="1">
      <c r="A103" s="77"/>
      <c r="B103" s="232"/>
      <c r="C103" s="233"/>
      <c r="D103" s="232"/>
      <c r="E103" s="234"/>
      <c r="F103" s="187">
        <f t="shared" si="2"/>
        <v>0</v>
      </c>
      <c r="G103" s="158"/>
      <c r="H103" s="158"/>
      <c r="I103" s="237"/>
      <c r="J103" s="237"/>
      <c r="K103" s="237"/>
      <c r="L103" s="189">
        <f t="shared" si="3"/>
        <v>0</v>
      </c>
    </row>
    <row r="104" spans="1:12" s="20" customFormat="1" ht="12.9" customHeight="1">
      <c r="A104" s="77"/>
      <c r="B104" s="232"/>
      <c r="C104" s="233"/>
      <c r="D104" s="232"/>
      <c r="E104" s="234"/>
      <c r="F104" s="187">
        <f t="shared" si="2"/>
        <v>0</v>
      </c>
      <c r="G104" s="158"/>
      <c r="H104" s="158"/>
      <c r="I104" s="237"/>
      <c r="J104" s="237"/>
      <c r="K104" s="237"/>
      <c r="L104" s="189">
        <f t="shared" si="3"/>
        <v>0</v>
      </c>
    </row>
    <row r="105" spans="1:12" s="20" customFormat="1" ht="12.9" customHeight="1">
      <c r="A105" s="77"/>
      <c r="B105" s="232"/>
      <c r="C105" s="233"/>
      <c r="D105" s="232"/>
      <c r="E105" s="234"/>
      <c r="F105" s="187">
        <f t="shared" si="2"/>
        <v>0</v>
      </c>
      <c r="G105" s="158"/>
      <c r="H105" s="158"/>
      <c r="I105" s="237"/>
      <c r="J105" s="237"/>
      <c r="K105" s="237"/>
      <c r="L105" s="189">
        <f t="shared" si="3"/>
        <v>0</v>
      </c>
    </row>
    <row r="106" spans="1:12" s="20" customFormat="1" ht="12.9" customHeight="1">
      <c r="A106" s="77"/>
      <c r="B106" s="232"/>
      <c r="C106" s="233"/>
      <c r="D106" s="232"/>
      <c r="E106" s="234"/>
      <c r="F106" s="187">
        <f t="shared" si="2"/>
        <v>0</v>
      </c>
      <c r="G106" s="158"/>
      <c r="H106" s="158"/>
      <c r="I106" s="237"/>
      <c r="J106" s="237"/>
      <c r="K106" s="237"/>
      <c r="L106" s="189">
        <f t="shared" si="3"/>
        <v>0</v>
      </c>
    </row>
    <row r="107" spans="1:12" s="20" customFormat="1" ht="12.9" customHeight="1">
      <c r="A107" s="66"/>
      <c r="B107" s="232"/>
      <c r="C107" s="233"/>
      <c r="D107" s="232"/>
      <c r="E107" s="234"/>
      <c r="F107" s="187">
        <f t="shared" si="2"/>
        <v>0</v>
      </c>
      <c r="G107" s="158"/>
      <c r="H107" s="158"/>
      <c r="I107" s="237"/>
      <c r="J107" s="237"/>
      <c r="K107" s="237"/>
      <c r="L107" s="189">
        <f t="shared" si="3"/>
        <v>0</v>
      </c>
    </row>
    <row r="108" spans="1:12" s="20" customFormat="1" ht="12.9" customHeight="1">
      <c r="A108" s="66"/>
      <c r="B108" s="232"/>
      <c r="C108" s="233"/>
      <c r="D108" s="232"/>
      <c r="E108" s="234"/>
      <c r="F108" s="187">
        <f t="shared" si="2"/>
        <v>0</v>
      </c>
      <c r="G108" s="158"/>
      <c r="H108" s="158"/>
      <c r="I108" s="237"/>
      <c r="J108" s="237"/>
      <c r="K108" s="237"/>
      <c r="L108" s="189">
        <f t="shared" si="3"/>
        <v>0</v>
      </c>
    </row>
    <row r="109" spans="1:12" s="20" customFormat="1" ht="12.9" customHeight="1">
      <c r="A109" s="66"/>
      <c r="B109" s="232"/>
      <c r="C109" s="233"/>
      <c r="D109" s="232"/>
      <c r="E109" s="234"/>
      <c r="F109" s="187">
        <f t="shared" si="2"/>
        <v>0</v>
      </c>
      <c r="G109" s="158"/>
      <c r="H109" s="158"/>
      <c r="I109" s="237"/>
      <c r="J109" s="237"/>
      <c r="K109" s="237"/>
      <c r="L109" s="189">
        <f t="shared" si="3"/>
        <v>0</v>
      </c>
    </row>
    <row r="110" spans="1:12" s="20" customFormat="1" ht="12.9" customHeight="1">
      <c r="A110" s="66"/>
      <c r="B110" s="232"/>
      <c r="C110" s="233"/>
      <c r="D110" s="232"/>
      <c r="E110" s="234"/>
      <c r="F110" s="187">
        <f t="shared" si="2"/>
        <v>0</v>
      </c>
      <c r="G110" s="158"/>
      <c r="H110" s="158"/>
      <c r="I110" s="237"/>
      <c r="J110" s="237"/>
      <c r="K110" s="237"/>
      <c r="L110" s="189">
        <f t="shared" si="3"/>
        <v>0</v>
      </c>
    </row>
    <row r="111" spans="1:12" s="20" customFormat="1" ht="12.9" customHeight="1">
      <c r="A111" s="66"/>
      <c r="B111" s="232"/>
      <c r="C111" s="233"/>
      <c r="D111" s="232"/>
      <c r="E111" s="234"/>
      <c r="F111" s="187">
        <f t="shared" si="2"/>
        <v>0</v>
      </c>
      <c r="G111" s="158"/>
      <c r="H111" s="158"/>
      <c r="I111" s="237"/>
      <c r="J111" s="237"/>
      <c r="K111" s="237"/>
      <c r="L111" s="189">
        <f t="shared" si="3"/>
        <v>0</v>
      </c>
    </row>
    <row r="112" spans="1:12" s="20" customFormat="1" ht="12.9" customHeight="1">
      <c r="A112" s="66"/>
      <c r="B112" s="232"/>
      <c r="C112" s="233"/>
      <c r="D112" s="232"/>
      <c r="E112" s="234"/>
      <c r="F112" s="187">
        <f t="shared" si="2"/>
        <v>0</v>
      </c>
      <c r="G112" s="158"/>
      <c r="H112" s="158"/>
      <c r="I112" s="237"/>
      <c r="J112" s="237"/>
      <c r="K112" s="237"/>
      <c r="L112" s="189">
        <f t="shared" si="3"/>
        <v>0</v>
      </c>
    </row>
    <row r="113" spans="1:12" s="20" customFormat="1" ht="12.9" customHeight="1">
      <c r="A113" s="77"/>
      <c r="B113" s="232"/>
      <c r="C113" s="233"/>
      <c r="D113" s="232"/>
      <c r="E113" s="234"/>
      <c r="F113" s="187">
        <f t="shared" si="2"/>
        <v>0</v>
      </c>
      <c r="G113" s="158"/>
      <c r="H113" s="158"/>
      <c r="I113" s="237"/>
      <c r="J113" s="237"/>
      <c r="K113" s="237"/>
      <c r="L113" s="189">
        <f t="shared" si="3"/>
        <v>0</v>
      </c>
    </row>
    <row r="114" spans="1:12" s="20" customFormat="1" ht="12.9" customHeight="1">
      <c r="A114" s="77"/>
      <c r="B114" s="232"/>
      <c r="C114" s="233"/>
      <c r="D114" s="232"/>
      <c r="E114" s="234"/>
      <c r="F114" s="187">
        <f t="shared" si="2"/>
        <v>0</v>
      </c>
      <c r="G114" s="158"/>
      <c r="H114" s="158"/>
      <c r="I114" s="237"/>
      <c r="J114" s="237"/>
      <c r="K114" s="237"/>
      <c r="L114" s="189">
        <f t="shared" si="3"/>
        <v>0</v>
      </c>
    </row>
    <row r="115" spans="1:12" s="20" customFormat="1" ht="12.9" customHeight="1">
      <c r="A115" s="78"/>
      <c r="B115" s="232"/>
      <c r="C115" s="233"/>
      <c r="D115" s="232"/>
      <c r="E115" s="234"/>
      <c r="F115" s="187">
        <f t="shared" si="2"/>
        <v>0</v>
      </c>
      <c r="G115" s="158"/>
      <c r="H115" s="158"/>
      <c r="I115" s="237"/>
      <c r="J115" s="237"/>
      <c r="K115" s="237"/>
      <c r="L115" s="189">
        <f t="shared" si="3"/>
        <v>0</v>
      </c>
    </row>
    <row r="116" spans="1:12" s="20" customFormat="1" ht="12.9" customHeight="1">
      <c r="A116" s="78"/>
      <c r="B116" s="232"/>
      <c r="C116" s="233"/>
      <c r="D116" s="232"/>
      <c r="E116" s="234"/>
      <c r="F116" s="187">
        <f t="shared" si="2"/>
        <v>0</v>
      </c>
      <c r="G116" s="158"/>
      <c r="H116" s="158"/>
      <c r="I116" s="237"/>
      <c r="J116" s="237"/>
      <c r="K116" s="237"/>
      <c r="L116" s="189">
        <f t="shared" si="3"/>
        <v>0</v>
      </c>
    </row>
    <row r="117" spans="1:12" s="20" customFormat="1" ht="12.9" customHeight="1">
      <c r="A117" s="77"/>
      <c r="B117" s="232"/>
      <c r="C117" s="233"/>
      <c r="D117" s="232"/>
      <c r="E117" s="234"/>
      <c r="F117" s="187">
        <f t="shared" si="2"/>
        <v>0</v>
      </c>
      <c r="G117" s="158"/>
      <c r="H117" s="158"/>
      <c r="I117" s="237"/>
      <c r="J117" s="237"/>
      <c r="K117" s="237"/>
      <c r="L117" s="189">
        <f t="shared" si="3"/>
        <v>0</v>
      </c>
    </row>
    <row r="118" spans="1:12" s="20" customFormat="1" ht="12.9" customHeight="1">
      <c r="A118" s="77"/>
      <c r="B118" s="232"/>
      <c r="C118" s="233"/>
      <c r="D118" s="232"/>
      <c r="E118" s="234"/>
      <c r="F118" s="187">
        <f t="shared" si="2"/>
        <v>0</v>
      </c>
      <c r="G118" s="158"/>
      <c r="H118" s="158"/>
      <c r="I118" s="237"/>
      <c r="J118" s="237"/>
      <c r="K118" s="237"/>
      <c r="L118" s="189">
        <f t="shared" si="3"/>
        <v>0</v>
      </c>
    </row>
    <row r="119" spans="1:12" s="20" customFormat="1" ht="12.9" customHeight="1">
      <c r="A119" s="66"/>
      <c r="B119" s="232"/>
      <c r="C119" s="233"/>
      <c r="D119" s="232"/>
      <c r="E119" s="234"/>
      <c r="F119" s="187">
        <f t="shared" si="2"/>
        <v>0</v>
      </c>
      <c r="G119" s="158"/>
      <c r="H119" s="158"/>
      <c r="I119" s="237"/>
      <c r="J119" s="237"/>
      <c r="K119" s="237"/>
      <c r="L119" s="189">
        <f t="shared" si="3"/>
        <v>0</v>
      </c>
    </row>
    <row r="120" spans="1:12" s="20" customFormat="1" ht="12.9" customHeight="1">
      <c r="A120" s="66"/>
      <c r="B120" s="232"/>
      <c r="C120" s="233"/>
      <c r="D120" s="232"/>
      <c r="E120" s="234"/>
      <c r="F120" s="187">
        <f t="shared" si="2"/>
        <v>0</v>
      </c>
      <c r="G120" s="158"/>
      <c r="H120" s="158"/>
      <c r="I120" s="237"/>
      <c r="J120" s="237"/>
      <c r="K120" s="237"/>
      <c r="L120" s="189">
        <f t="shared" si="3"/>
        <v>0</v>
      </c>
    </row>
    <row r="121" spans="1:12" s="20" customFormat="1" ht="12.9" customHeight="1">
      <c r="A121" s="66"/>
      <c r="B121" s="232"/>
      <c r="C121" s="233"/>
      <c r="D121" s="232"/>
      <c r="E121" s="234"/>
      <c r="F121" s="187">
        <f t="shared" si="2"/>
        <v>0</v>
      </c>
      <c r="G121" s="158"/>
      <c r="H121" s="158"/>
      <c r="I121" s="237"/>
      <c r="J121" s="237"/>
      <c r="K121" s="237"/>
      <c r="L121" s="189">
        <f t="shared" si="3"/>
        <v>0</v>
      </c>
    </row>
    <row r="122" spans="1:12" s="20" customFormat="1" ht="12.9" customHeight="1">
      <c r="A122" s="66"/>
      <c r="B122" s="232"/>
      <c r="C122" s="233"/>
      <c r="D122" s="232"/>
      <c r="E122" s="234"/>
      <c r="F122" s="187">
        <f t="shared" si="2"/>
        <v>0</v>
      </c>
      <c r="G122" s="158"/>
      <c r="H122" s="158"/>
      <c r="I122" s="237"/>
      <c r="J122" s="237"/>
      <c r="K122" s="237"/>
      <c r="L122" s="189">
        <f t="shared" si="3"/>
        <v>0</v>
      </c>
    </row>
    <row r="123" spans="1:12" s="20" customFormat="1" ht="12.9" customHeight="1">
      <c r="A123" s="77"/>
      <c r="B123" s="232"/>
      <c r="C123" s="233"/>
      <c r="D123" s="232"/>
      <c r="E123" s="234"/>
      <c r="F123" s="187">
        <f t="shared" si="2"/>
        <v>0</v>
      </c>
      <c r="G123" s="158"/>
      <c r="H123" s="158"/>
      <c r="I123" s="237"/>
      <c r="J123" s="237"/>
      <c r="K123" s="237"/>
      <c r="L123" s="189">
        <f t="shared" si="3"/>
        <v>0</v>
      </c>
    </row>
    <row r="124" spans="1:12" s="20" customFormat="1" ht="12.9" customHeight="1">
      <c r="A124" s="77"/>
      <c r="B124" s="232"/>
      <c r="C124" s="233"/>
      <c r="D124" s="232"/>
      <c r="E124" s="234"/>
      <c r="F124" s="187">
        <f t="shared" si="2"/>
        <v>0</v>
      </c>
      <c r="G124" s="158"/>
      <c r="H124" s="158"/>
      <c r="I124" s="237"/>
      <c r="J124" s="237"/>
      <c r="K124" s="237"/>
      <c r="L124" s="189">
        <f t="shared" si="3"/>
        <v>0</v>
      </c>
    </row>
    <row r="125" spans="1:12" s="20" customFormat="1" ht="12.9" customHeight="1">
      <c r="A125" s="66"/>
      <c r="B125" s="232"/>
      <c r="C125" s="233"/>
      <c r="D125" s="232"/>
      <c r="E125" s="234"/>
      <c r="F125" s="187">
        <f t="shared" si="2"/>
        <v>0</v>
      </c>
      <c r="G125" s="158"/>
      <c r="H125" s="158"/>
      <c r="I125" s="237"/>
      <c r="J125" s="237"/>
      <c r="K125" s="237"/>
      <c r="L125" s="189">
        <f t="shared" si="3"/>
        <v>0</v>
      </c>
    </row>
    <row r="126" spans="1:12" s="20" customFormat="1" ht="12.9" customHeight="1">
      <c r="A126" s="66"/>
      <c r="B126" s="232"/>
      <c r="C126" s="233"/>
      <c r="D126" s="232"/>
      <c r="E126" s="234"/>
      <c r="F126" s="187">
        <f t="shared" si="2"/>
        <v>0</v>
      </c>
      <c r="G126" s="158"/>
      <c r="H126" s="158"/>
      <c r="I126" s="237"/>
      <c r="J126" s="237"/>
      <c r="K126" s="237"/>
      <c r="L126" s="189">
        <f t="shared" si="3"/>
        <v>0</v>
      </c>
    </row>
    <row r="127" spans="1:12" s="20" customFormat="1" ht="12.9" customHeight="1">
      <c r="A127" s="66"/>
      <c r="B127" s="232"/>
      <c r="C127" s="233"/>
      <c r="D127" s="232"/>
      <c r="E127" s="234"/>
      <c r="F127" s="187">
        <f t="shared" si="2"/>
        <v>0</v>
      </c>
      <c r="G127" s="158"/>
      <c r="H127" s="158"/>
      <c r="I127" s="237"/>
      <c r="J127" s="237"/>
      <c r="K127" s="237"/>
      <c r="L127" s="189">
        <f t="shared" si="3"/>
        <v>0</v>
      </c>
    </row>
    <row r="128" spans="1:12" s="20" customFormat="1" ht="12.9" customHeight="1">
      <c r="A128" s="66"/>
      <c r="B128" s="232"/>
      <c r="C128" s="233"/>
      <c r="D128" s="232"/>
      <c r="E128" s="234"/>
      <c r="F128" s="187">
        <f t="shared" si="2"/>
        <v>0</v>
      </c>
      <c r="G128" s="158"/>
      <c r="H128" s="158"/>
      <c r="I128" s="237"/>
      <c r="J128" s="237"/>
      <c r="K128" s="237"/>
      <c r="L128" s="189">
        <f t="shared" si="3"/>
        <v>0</v>
      </c>
    </row>
    <row r="129" spans="1:12" s="20" customFormat="1" ht="12.9" customHeight="1">
      <c r="A129" s="66"/>
      <c r="B129" s="232"/>
      <c r="C129" s="233"/>
      <c r="D129" s="232"/>
      <c r="E129" s="234"/>
      <c r="F129" s="187">
        <f t="shared" si="2"/>
        <v>0</v>
      </c>
      <c r="G129" s="158"/>
      <c r="H129" s="158"/>
      <c r="I129" s="237"/>
      <c r="J129" s="237"/>
      <c r="K129" s="237"/>
      <c r="L129" s="189">
        <f t="shared" si="3"/>
        <v>0</v>
      </c>
    </row>
    <row r="130" spans="1:12" s="20" customFormat="1" ht="12.9" customHeight="1">
      <c r="A130" s="77"/>
      <c r="B130" s="232"/>
      <c r="C130" s="233"/>
      <c r="D130" s="232"/>
      <c r="E130" s="234"/>
      <c r="F130" s="187">
        <f t="shared" si="2"/>
        <v>0</v>
      </c>
      <c r="G130" s="158"/>
      <c r="H130" s="158"/>
      <c r="I130" s="237"/>
      <c r="J130" s="237"/>
      <c r="K130" s="237"/>
      <c r="L130" s="189">
        <f t="shared" si="3"/>
        <v>0</v>
      </c>
    </row>
    <row r="131" spans="1:12" s="20" customFormat="1" ht="12.9" customHeight="1">
      <c r="A131" s="77"/>
      <c r="B131" s="232"/>
      <c r="C131" s="233"/>
      <c r="D131" s="232"/>
      <c r="E131" s="234"/>
      <c r="F131" s="187">
        <f t="shared" si="2"/>
        <v>0</v>
      </c>
      <c r="G131" s="158"/>
      <c r="H131" s="158"/>
      <c r="I131" s="237"/>
      <c r="J131" s="237"/>
      <c r="K131" s="237"/>
      <c r="L131" s="189">
        <f t="shared" si="3"/>
        <v>0</v>
      </c>
    </row>
    <row r="132" spans="1:12" s="20" customFormat="1" ht="12.9" customHeight="1">
      <c r="A132" s="66"/>
      <c r="B132" s="232"/>
      <c r="C132" s="233"/>
      <c r="D132" s="232"/>
      <c r="E132" s="234"/>
      <c r="F132" s="187">
        <f t="shared" si="2"/>
        <v>0</v>
      </c>
      <c r="G132" s="158"/>
      <c r="H132" s="158"/>
      <c r="I132" s="237"/>
      <c r="J132" s="237"/>
      <c r="K132" s="237"/>
      <c r="L132" s="189">
        <f t="shared" si="3"/>
        <v>0</v>
      </c>
    </row>
    <row r="133" spans="1:12" s="20" customFormat="1" ht="12.9" customHeight="1">
      <c r="A133" s="66"/>
      <c r="B133" s="232"/>
      <c r="C133" s="233"/>
      <c r="D133" s="232"/>
      <c r="E133" s="234"/>
      <c r="F133" s="187">
        <f t="shared" si="2"/>
        <v>0</v>
      </c>
      <c r="G133" s="158"/>
      <c r="H133" s="158"/>
      <c r="I133" s="237"/>
      <c r="J133" s="237"/>
      <c r="K133" s="237"/>
      <c r="L133" s="189">
        <f t="shared" si="3"/>
        <v>0</v>
      </c>
    </row>
    <row r="134" spans="1:12" s="20" customFormat="1" ht="12.9" customHeight="1">
      <c r="A134" s="66"/>
      <c r="B134" s="232"/>
      <c r="C134" s="233"/>
      <c r="D134" s="232"/>
      <c r="E134" s="234"/>
      <c r="F134" s="187">
        <f t="shared" si="2"/>
        <v>0</v>
      </c>
      <c r="G134" s="158"/>
      <c r="H134" s="158"/>
      <c r="I134" s="237"/>
      <c r="J134" s="237"/>
      <c r="K134" s="237"/>
      <c r="L134" s="189">
        <f t="shared" si="3"/>
        <v>0</v>
      </c>
    </row>
    <row r="135" spans="1:12" s="20" customFormat="1" ht="12.9" customHeight="1">
      <c r="A135" s="66"/>
      <c r="B135" s="232"/>
      <c r="C135" s="233"/>
      <c r="D135" s="232"/>
      <c r="E135" s="234"/>
      <c r="F135" s="187">
        <f t="shared" si="2"/>
        <v>0</v>
      </c>
      <c r="G135" s="158"/>
      <c r="H135" s="158"/>
      <c r="I135" s="237"/>
      <c r="J135" s="237"/>
      <c r="K135" s="237"/>
      <c r="L135" s="189">
        <f t="shared" si="3"/>
        <v>0</v>
      </c>
    </row>
    <row r="136" spans="1:12" s="20" customFormat="1" ht="12.9" customHeight="1">
      <c r="A136" s="66"/>
      <c r="B136" s="232"/>
      <c r="C136" s="233"/>
      <c r="D136" s="232"/>
      <c r="E136" s="234"/>
      <c r="F136" s="187">
        <f t="shared" si="2"/>
        <v>0</v>
      </c>
      <c r="G136" s="158"/>
      <c r="H136" s="158"/>
      <c r="I136" s="237"/>
      <c r="J136" s="237"/>
      <c r="K136" s="237"/>
      <c r="L136" s="189">
        <f t="shared" si="3"/>
        <v>0</v>
      </c>
    </row>
    <row r="137" spans="1:12" s="20" customFormat="1" ht="12.9" customHeight="1">
      <c r="A137" s="66"/>
      <c r="B137" s="232"/>
      <c r="C137" s="233"/>
      <c r="D137" s="232"/>
      <c r="E137" s="234"/>
      <c r="F137" s="187">
        <f t="shared" ref="F137:F179" si="4">SUM(G137,H137)</f>
        <v>0</v>
      </c>
      <c r="G137" s="158"/>
      <c r="H137" s="158"/>
      <c r="I137" s="237"/>
      <c r="J137" s="237"/>
      <c r="K137" s="237"/>
      <c r="L137" s="189">
        <f t="shared" ref="L137:L179" si="5">(G137*I137+H137*J137)*E137</f>
        <v>0</v>
      </c>
    </row>
    <row r="138" spans="1:12" s="20" customFormat="1" ht="12.9" customHeight="1">
      <c r="A138" s="66"/>
      <c r="B138" s="232"/>
      <c r="C138" s="233"/>
      <c r="D138" s="232"/>
      <c r="E138" s="234"/>
      <c r="F138" s="187">
        <f t="shared" si="4"/>
        <v>0</v>
      </c>
      <c r="G138" s="158"/>
      <c r="H138" s="158"/>
      <c r="I138" s="237"/>
      <c r="J138" s="237"/>
      <c r="K138" s="237"/>
      <c r="L138" s="189">
        <f t="shared" si="5"/>
        <v>0</v>
      </c>
    </row>
    <row r="139" spans="1:12" s="20" customFormat="1" ht="12.9" customHeight="1">
      <c r="A139" s="77"/>
      <c r="B139" s="232"/>
      <c r="C139" s="233"/>
      <c r="D139" s="232"/>
      <c r="E139" s="234"/>
      <c r="F139" s="187">
        <f t="shared" si="4"/>
        <v>0</v>
      </c>
      <c r="G139" s="158"/>
      <c r="H139" s="158"/>
      <c r="I139" s="237"/>
      <c r="J139" s="237"/>
      <c r="K139" s="237"/>
      <c r="L139" s="189">
        <f t="shared" si="5"/>
        <v>0</v>
      </c>
    </row>
    <row r="140" spans="1:12" s="20" customFormat="1" ht="12.9" customHeight="1">
      <c r="A140" s="77"/>
      <c r="B140" s="232"/>
      <c r="C140" s="233"/>
      <c r="D140" s="232"/>
      <c r="E140" s="234"/>
      <c r="F140" s="187">
        <f t="shared" si="4"/>
        <v>0</v>
      </c>
      <c r="G140" s="158"/>
      <c r="H140" s="158"/>
      <c r="I140" s="237"/>
      <c r="J140" s="237"/>
      <c r="K140" s="237"/>
      <c r="L140" s="189">
        <f t="shared" si="5"/>
        <v>0</v>
      </c>
    </row>
    <row r="141" spans="1:12" s="20" customFormat="1" ht="12.9" customHeight="1">
      <c r="A141" s="78"/>
      <c r="B141" s="232"/>
      <c r="C141" s="233"/>
      <c r="D141" s="232"/>
      <c r="E141" s="234"/>
      <c r="F141" s="187">
        <f t="shared" si="4"/>
        <v>0</v>
      </c>
      <c r="G141" s="158"/>
      <c r="H141" s="158"/>
      <c r="I141" s="237"/>
      <c r="J141" s="237"/>
      <c r="K141" s="237"/>
      <c r="L141" s="189">
        <f t="shared" si="5"/>
        <v>0</v>
      </c>
    </row>
    <row r="142" spans="1:12" s="20" customFormat="1" ht="12.9" customHeight="1">
      <c r="A142" s="78"/>
      <c r="B142" s="232"/>
      <c r="C142" s="233"/>
      <c r="D142" s="232"/>
      <c r="E142" s="234"/>
      <c r="F142" s="187">
        <f t="shared" si="4"/>
        <v>0</v>
      </c>
      <c r="G142" s="158"/>
      <c r="H142" s="158"/>
      <c r="I142" s="237"/>
      <c r="J142" s="237"/>
      <c r="K142" s="237"/>
      <c r="L142" s="189">
        <f t="shared" si="5"/>
        <v>0</v>
      </c>
    </row>
    <row r="143" spans="1:12" s="20" customFormat="1" ht="12.9" customHeight="1">
      <c r="A143" s="77"/>
      <c r="B143" s="232"/>
      <c r="C143" s="233"/>
      <c r="D143" s="232"/>
      <c r="E143" s="234"/>
      <c r="F143" s="187">
        <f t="shared" si="4"/>
        <v>0</v>
      </c>
      <c r="G143" s="158"/>
      <c r="H143" s="158"/>
      <c r="I143" s="237"/>
      <c r="J143" s="237"/>
      <c r="K143" s="237"/>
      <c r="L143" s="189">
        <f t="shared" si="5"/>
        <v>0</v>
      </c>
    </row>
    <row r="144" spans="1:12" s="20" customFormat="1" ht="12.9" customHeight="1">
      <c r="A144" s="66"/>
      <c r="B144" s="232"/>
      <c r="C144" s="233"/>
      <c r="D144" s="232"/>
      <c r="E144" s="234"/>
      <c r="F144" s="187">
        <f t="shared" si="4"/>
        <v>0</v>
      </c>
      <c r="G144" s="158"/>
      <c r="H144" s="158"/>
      <c r="I144" s="237"/>
      <c r="J144" s="237"/>
      <c r="K144" s="237"/>
      <c r="L144" s="189">
        <f t="shared" si="5"/>
        <v>0</v>
      </c>
    </row>
    <row r="145" spans="1:12" s="20" customFormat="1" ht="12.9" customHeight="1">
      <c r="A145" s="66"/>
      <c r="B145" s="232"/>
      <c r="C145" s="233"/>
      <c r="D145" s="232"/>
      <c r="E145" s="234"/>
      <c r="F145" s="187">
        <f t="shared" si="4"/>
        <v>0</v>
      </c>
      <c r="G145" s="158"/>
      <c r="H145" s="158"/>
      <c r="I145" s="237"/>
      <c r="J145" s="237"/>
      <c r="K145" s="237"/>
      <c r="L145" s="189">
        <f t="shared" si="5"/>
        <v>0</v>
      </c>
    </row>
    <row r="146" spans="1:12" s="20" customFormat="1" ht="12.9" customHeight="1">
      <c r="A146" s="66"/>
      <c r="B146" s="232"/>
      <c r="C146" s="233"/>
      <c r="D146" s="232"/>
      <c r="E146" s="234"/>
      <c r="F146" s="187">
        <f t="shared" si="4"/>
        <v>0</v>
      </c>
      <c r="G146" s="158"/>
      <c r="H146" s="158"/>
      <c r="I146" s="237"/>
      <c r="J146" s="237"/>
      <c r="K146" s="237"/>
      <c r="L146" s="189">
        <f t="shared" si="5"/>
        <v>0</v>
      </c>
    </row>
    <row r="147" spans="1:12" s="20" customFormat="1" ht="12.9" customHeight="1">
      <c r="A147" s="77"/>
      <c r="B147" s="232"/>
      <c r="C147" s="233"/>
      <c r="D147" s="232"/>
      <c r="E147" s="234"/>
      <c r="F147" s="187">
        <f t="shared" si="4"/>
        <v>0</v>
      </c>
      <c r="G147" s="158"/>
      <c r="H147" s="158"/>
      <c r="I147" s="237"/>
      <c r="J147" s="237"/>
      <c r="K147" s="237"/>
      <c r="L147" s="189">
        <f t="shared" si="5"/>
        <v>0</v>
      </c>
    </row>
    <row r="148" spans="1:12" s="20" customFormat="1" ht="12.9" customHeight="1">
      <c r="A148" s="77"/>
      <c r="B148" s="232"/>
      <c r="C148" s="233"/>
      <c r="D148" s="232"/>
      <c r="E148" s="234"/>
      <c r="F148" s="187">
        <f t="shared" si="4"/>
        <v>0</v>
      </c>
      <c r="G148" s="158"/>
      <c r="H148" s="158"/>
      <c r="I148" s="237"/>
      <c r="J148" s="237"/>
      <c r="K148" s="237"/>
      <c r="L148" s="189">
        <f t="shared" si="5"/>
        <v>0</v>
      </c>
    </row>
    <row r="149" spans="1:12" s="20" customFormat="1" ht="12.9" customHeight="1">
      <c r="A149" s="66"/>
      <c r="B149" s="232"/>
      <c r="C149" s="233"/>
      <c r="D149" s="232"/>
      <c r="E149" s="234"/>
      <c r="F149" s="187">
        <f t="shared" si="4"/>
        <v>0</v>
      </c>
      <c r="G149" s="158"/>
      <c r="H149" s="158"/>
      <c r="I149" s="237"/>
      <c r="J149" s="237"/>
      <c r="K149" s="237"/>
      <c r="L149" s="189">
        <f t="shared" si="5"/>
        <v>0</v>
      </c>
    </row>
    <row r="150" spans="1:12" s="20" customFormat="1" ht="12.9" customHeight="1">
      <c r="A150" s="66"/>
      <c r="B150" s="232"/>
      <c r="C150" s="233"/>
      <c r="D150" s="232"/>
      <c r="E150" s="234"/>
      <c r="F150" s="187">
        <f t="shared" si="4"/>
        <v>0</v>
      </c>
      <c r="G150" s="158"/>
      <c r="H150" s="158"/>
      <c r="I150" s="237"/>
      <c r="J150" s="237"/>
      <c r="K150" s="237"/>
      <c r="L150" s="189">
        <f t="shared" si="5"/>
        <v>0</v>
      </c>
    </row>
    <row r="151" spans="1:12" s="20" customFormat="1" ht="12.9" customHeight="1">
      <c r="A151" s="66"/>
      <c r="B151" s="232"/>
      <c r="C151" s="233"/>
      <c r="D151" s="232"/>
      <c r="E151" s="234"/>
      <c r="F151" s="187">
        <f t="shared" si="4"/>
        <v>0</v>
      </c>
      <c r="G151" s="158"/>
      <c r="H151" s="158"/>
      <c r="I151" s="237"/>
      <c r="J151" s="237"/>
      <c r="K151" s="237"/>
      <c r="L151" s="189">
        <f t="shared" si="5"/>
        <v>0</v>
      </c>
    </row>
    <row r="152" spans="1:12" s="20" customFormat="1" ht="12.9" customHeight="1">
      <c r="A152" s="66"/>
      <c r="B152" s="232"/>
      <c r="C152" s="233"/>
      <c r="D152" s="232"/>
      <c r="E152" s="234"/>
      <c r="F152" s="187">
        <f t="shared" si="4"/>
        <v>0</v>
      </c>
      <c r="G152" s="158"/>
      <c r="H152" s="158"/>
      <c r="I152" s="237"/>
      <c r="J152" s="237"/>
      <c r="K152" s="237"/>
      <c r="L152" s="189">
        <f t="shared" si="5"/>
        <v>0</v>
      </c>
    </row>
    <row r="153" spans="1:12" s="20" customFormat="1" ht="12.9" customHeight="1">
      <c r="A153" s="66"/>
      <c r="B153" s="232"/>
      <c r="C153" s="233"/>
      <c r="D153" s="232"/>
      <c r="E153" s="234"/>
      <c r="F153" s="187">
        <f t="shared" si="4"/>
        <v>0</v>
      </c>
      <c r="G153" s="158"/>
      <c r="H153" s="158"/>
      <c r="I153" s="237"/>
      <c r="J153" s="237"/>
      <c r="K153" s="237"/>
      <c r="L153" s="189">
        <f t="shared" si="5"/>
        <v>0</v>
      </c>
    </row>
    <row r="154" spans="1:12" s="20" customFormat="1" ht="12.9" customHeight="1">
      <c r="A154" s="77"/>
      <c r="B154" s="232"/>
      <c r="C154" s="233"/>
      <c r="D154" s="232"/>
      <c r="E154" s="234"/>
      <c r="F154" s="187">
        <f t="shared" si="4"/>
        <v>0</v>
      </c>
      <c r="G154" s="158"/>
      <c r="H154" s="158"/>
      <c r="I154" s="237"/>
      <c r="J154" s="237"/>
      <c r="K154" s="237"/>
      <c r="L154" s="189">
        <f t="shared" si="5"/>
        <v>0</v>
      </c>
    </row>
    <row r="155" spans="1:12" s="20" customFormat="1" ht="12.9" customHeight="1">
      <c r="A155" s="77"/>
      <c r="B155" s="232"/>
      <c r="C155" s="233"/>
      <c r="D155" s="232"/>
      <c r="E155" s="234"/>
      <c r="F155" s="187">
        <f t="shared" si="4"/>
        <v>0</v>
      </c>
      <c r="G155" s="158"/>
      <c r="H155" s="158"/>
      <c r="I155" s="237"/>
      <c r="J155" s="237"/>
      <c r="K155" s="237"/>
      <c r="L155" s="189">
        <f t="shared" si="5"/>
        <v>0</v>
      </c>
    </row>
    <row r="156" spans="1:12" s="20" customFormat="1" ht="12.9" customHeight="1">
      <c r="A156" s="66"/>
      <c r="B156" s="232"/>
      <c r="C156" s="233"/>
      <c r="D156" s="232"/>
      <c r="E156" s="234"/>
      <c r="F156" s="187">
        <f t="shared" si="4"/>
        <v>0</v>
      </c>
      <c r="G156" s="158"/>
      <c r="H156" s="158"/>
      <c r="I156" s="237"/>
      <c r="J156" s="237"/>
      <c r="K156" s="237"/>
      <c r="L156" s="189">
        <f t="shared" si="5"/>
        <v>0</v>
      </c>
    </row>
    <row r="157" spans="1:12" s="20" customFormat="1" ht="12.9" customHeight="1">
      <c r="A157" s="66"/>
      <c r="B157" s="232"/>
      <c r="C157" s="233"/>
      <c r="D157" s="232"/>
      <c r="E157" s="234"/>
      <c r="F157" s="187">
        <f t="shared" si="4"/>
        <v>0</v>
      </c>
      <c r="G157" s="158"/>
      <c r="H157" s="158"/>
      <c r="I157" s="237"/>
      <c r="J157" s="237"/>
      <c r="K157" s="237"/>
      <c r="L157" s="189">
        <f t="shared" si="5"/>
        <v>0</v>
      </c>
    </row>
    <row r="158" spans="1:12" s="20" customFormat="1" ht="12.9" customHeight="1">
      <c r="A158" s="66"/>
      <c r="B158" s="232"/>
      <c r="C158" s="233"/>
      <c r="D158" s="232"/>
      <c r="E158" s="234"/>
      <c r="F158" s="187">
        <f t="shared" si="4"/>
        <v>0</v>
      </c>
      <c r="G158" s="158"/>
      <c r="H158" s="158"/>
      <c r="I158" s="237"/>
      <c r="J158" s="237"/>
      <c r="K158" s="237"/>
      <c r="L158" s="189">
        <f t="shared" si="5"/>
        <v>0</v>
      </c>
    </row>
    <row r="159" spans="1:12" s="20" customFormat="1" ht="12.9" customHeight="1">
      <c r="A159" s="66"/>
      <c r="B159" s="232"/>
      <c r="C159" s="233"/>
      <c r="D159" s="232"/>
      <c r="E159" s="234"/>
      <c r="F159" s="187">
        <f t="shared" si="4"/>
        <v>0</v>
      </c>
      <c r="G159" s="158"/>
      <c r="H159" s="158"/>
      <c r="I159" s="237"/>
      <c r="J159" s="237"/>
      <c r="K159" s="237"/>
      <c r="L159" s="189">
        <f t="shared" si="5"/>
        <v>0</v>
      </c>
    </row>
    <row r="160" spans="1:12" s="20" customFormat="1" ht="12.9" customHeight="1">
      <c r="A160" s="66"/>
      <c r="B160" s="232"/>
      <c r="C160" s="233"/>
      <c r="D160" s="232"/>
      <c r="E160" s="234"/>
      <c r="F160" s="187">
        <f t="shared" si="4"/>
        <v>0</v>
      </c>
      <c r="G160" s="158"/>
      <c r="H160" s="158"/>
      <c r="I160" s="237"/>
      <c r="J160" s="237"/>
      <c r="K160" s="237"/>
      <c r="L160" s="189">
        <f t="shared" si="5"/>
        <v>0</v>
      </c>
    </row>
    <row r="161" spans="1:14" s="20" customFormat="1" ht="12.9" customHeight="1">
      <c r="A161" s="77"/>
      <c r="B161" s="232"/>
      <c r="C161" s="233"/>
      <c r="D161" s="232"/>
      <c r="E161" s="234"/>
      <c r="F161" s="187">
        <f t="shared" si="4"/>
        <v>0</v>
      </c>
      <c r="G161" s="158"/>
      <c r="H161" s="158"/>
      <c r="I161" s="237"/>
      <c r="J161" s="237"/>
      <c r="K161" s="237"/>
      <c r="L161" s="189">
        <f t="shared" si="5"/>
        <v>0</v>
      </c>
    </row>
    <row r="162" spans="1:14" s="20" customFormat="1" ht="12.9" customHeight="1">
      <c r="A162" s="77"/>
      <c r="B162" s="232"/>
      <c r="C162" s="233"/>
      <c r="D162" s="232"/>
      <c r="E162" s="234"/>
      <c r="F162" s="187">
        <f t="shared" si="4"/>
        <v>0</v>
      </c>
      <c r="G162" s="158"/>
      <c r="H162" s="158"/>
      <c r="I162" s="237"/>
      <c r="J162" s="237"/>
      <c r="K162" s="237"/>
      <c r="L162" s="189">
        <f t="shared" si="5"/>
        <v>0</v>
      </c>
    </row>
    <row r="163" spans="1:14" s="20" customFormat="1" ht="12.9" customHeight="1">
      <c r="A163" s="66"/>
      <c r="B163" s="232"/>
      <c r="C163" s="233"/>
      <c r="D163" s="232"/>
      <c r="E163" s="234"/>
      <c r="F163" s="187">
        <f t="shared" si="4"/>
        <v>0</v>
      </c>
      <c r="G163" s="158"/>
      <c r="H163" s="158"/>
      <c r="I163" s="237"/>
      <c r="J163" s="237"/>
      <c r="K163" s="237"/>
      <c r="L163" s="189">
        <f t="shared" si="5"/>
        <v>0</v>
      </c>
    </row>
    <row r="164" spans="1:14" s="20" customFormat="1" ht="12.9" customHeight="1">
      <c r="A164" s="66"/>
      <c r="B164" s="232"/>
      <c r="C164" s="233"/>
      <c r="D164" s="232"/>
      <c r="E164" s="234"/>
      <c r="F164" s="187">
        <f t="shared" si="4"/>
        <v>0</v>
      </c>
      <c r="G164" s="158"/>
      <c r="H164" s="158"/>
      <c r="I164" s="237"/>
      <c r="J164" s="237"/>
      <c r="K164" s="237"/>
      <c r="L164" s="189">
        <f t="shared" si="5"/>
        <v>0</v>
      </c>
    </row>
    <row r="165" spans="1:14" s="20" customFormat="1" ht="12.9" customHeight="1">
      <c r="A165" s="66"/>
      <c r="B165" s="232"/>
      <c r="C165" s="233"/>
      <c r="D165" s="232"/>
      <c r="E165" s="234"/>
      <c r="F165" s="187">
        <f t="shared" si="4"/>
        <v>0</v>
      </c>
      <c r="G165" s="158"/>
      <c r="H165" s="158"/>
      <c r="I165" s="237"/>
      <c r="J165" s="237"/>
      <c r="K165" s="237"/>
      <c r="L165" s="189">
        <f t="shared" si="5"/>
        <v>0</v>
      </c>
    </row>
    <row r="166" spans="1:14" s="20" customFormat="1" ht="12.9" customHeight="1">
      <c r="A166" s="66"/>
      <c r="B166" s="232"/>
      <c r="C166" s="233"/>
      <c r="D166" s="232"/>
      <c r="E166" s="234"/>
      <c r="F166" s="187">
        <f t="shared" si="4"/>
        <v>0</v>
      </c>
      <c r="G166" s="158"/>
      <c r="H166" s="158"/>
      <c r="I166" s="237"/>
      <c r="J166" s="237"/>
      <c r="K166" s="237"/>
      <c r="L166" s="189">
        <f t="shared" si="5"/>
        <v>0</v>
      </c>
    </row>
    <row r="167" spans="1:14" s="20" customFormat="1" ht="12.9" customHeight="1">
      <c r="A167" s="66"/>
      <c r="B167" s="232"/>
      <c r="C167" s="233"/>
      <c r="D167" s="232"/>
      <c r="E167" s="234"/>
      <c r="F167" s="187">
        <f t="shared" si="4"/>
        <v>0</v>
      </c>
      <c r="G167" s="158"/>
      <c r="H167" s="158"/>
      <c r="I167" s="237"/>
      <c r="J167" s="237"/>
      <c r="K167" s="237"/>
      <c r="L167" s="189">
        <f t="shared" si="5"/>
        <v>0</v>
      </c>
    </row>
    <row r="168" spans="1:14" s="20" customFormat="1" ht="12.9" customHeight="1">
      <c r="A168" s="77"/>
      <c r="B168" s="232"/>
      <c r="C168" s="233"/>
      <c r="D168" s="232"/>
      <c r="E168" s="234"/>
      <c r="F168" s="187">
        <f t="shared" si="4"/>
        <v>0</v>
      </c>
      <c r="G168" s="158"/>
      <c r="H168" s="158"/>
      <c r="I168" s="237"/>
      <c r="J168" s="237"/>
      <c r="K168" s="237"/>
      <c r="L168" s="189">
        <f t="shared" si="5"/>
        <v>0</v>
      </c>
    </row>
    <row r="169" spans="1:14" s="20" customFormat="1" ht="12.9" customHeight="1">
      <c r="A169" s="77"/>
      <c r="B169" s="232"/>
      <c r="C169" s="233"/>
      <c r="D169" s="232"/>
      <c r="E169" s="234"/>
      <c r="F169" s="187">
        <f t="shared" si="4"/>
        <v>0</v>
      </c>
      <c r="G169" s="158"/>
      <c r="H169" s="158"/>
      <c r="I169" s="237"/>
      <c r="J169" s="237"/>
      <c r="K169" s="237"/>
      <c r="L169" s="189">
        <f t="shared" si="5"/>
        <v>0</v>
      </c>
    </row>
    <row r="170" spans="1:14" s="20" customFormat="1" ht="12.9" customHeight="1">
      <c r="A170" s="66"/>
      <c r="B170" s="232"/>
      <c r="C170" s="233"/>
      <c r="D170" s="232"/>
      <c r="E170" s="234"/>
      <c r="F170" s="187">
        <f t="shared" si="4"/>
        <v>0</v>
      </c>
      <c r="G170" s="158"/>
      <c r="H170" s="158"/>
      <c r="I170" s="237"/>
      <c r="J170" s="237"/>
      <c r="K170" s="237"/>
      <c r="L170" s="189">
        <f t="shared" si="5"/>
        <v>0</v>
      </c>
      <c r="N170" s="61"/>
    </row>
    <row r="171" spans="1:14" s="20" customFormat="1" ht="12.9" customHeight="1">
      <c r="A171" s="66"/>
      <c r="B171" s="232"/>
      <c r="C171" s="233"/>
      <c r="D171" s="232"/>
      <c r="E171" s="234"/>
      <c r="F171" s="187">
        <f t="shared" si="4"/>
        <v>0</v>
      </c>
      <c r="G171" s="158"/>
      <c r="H171" s="158"/>
      <c r="I171" s="237"/>
      <c r="J171" s="237"/>
      <c r="K171" s="237"/>
      <c r="L171" s="189">
        <f t="shared" si="5"/>
        <v>0</v>
      </c>
    </row>
    <row r="172" spans="1:14" s="20" customFormat="1" ht="12.9" customHeight="1">
      <c r="A172" s="66"/>
      <c r="B172" s="232"/>
      <c r="C172" s="233"/>
      <c r="D172" s="232"/>
      <c r="E172" s="234"/>
      <c r="F172" s="187">
        <f t="shared" si="4"/>
        <v>0</v>
      </c>
      <c r="G172" s="158"/>
      <c r="H172" s="158"/>
      <c r="I172" s="237"/>
      <c r="J172" s="237"/>
      <c r="K172" s="237"/>
      <c r="L172" s="189">
        <f t="shared" si="5"/>
        <v>0</v>
      </c>
    </row>
    <row r="173" spans="1:14" s="20" customFormat="1" ht="12.9" customHeight="1">
      <c r="A173" s="66"/>
      <c r="B173" s="232"/>
      <c r="C173" s="233"/>
      <c r="D173" s="232"/>
      <c r="E173" s="234"/>
      <c r="F173" s="187">
        <f t="shared" si="4"/>
        <v>0</v>
      </c>
      <c r="G173" s="158"/>
      <c r="H173" s="158"/>
      <c r="I173" s="237"/>
      <c r="J173" s="237"/>
      <c r="K173" s="237"/>
      <c r="L173" s="189">
        <f t="shared" si="5"/>
        <v>0</v>
      </c>
    </row>
    <row r="174" spans="1:14" s="20" customFormat="1" ht="12.9" customHeight="1">
      <c r="A174" s="77"/>
      <c r="B174" s="232"/>
      <c r="C174" s="233"/>
      <c r="D174" s="232"/>
      <c r="E174" s="234"/>
      <c r="F174" s="187">
        <f t="shared" si="4"/>
        <v>0</v>
      </c>
      <c r="G174" s="158"/>
      <c r="H174" s="158"/>
      <c r="I174" s="237"/>
      <c r="J174" s="237"/>
      <c r="K174" s="237"/>
      <c r="L174" s="189">
        <f t="shared" si="5"/>
        <v>0</v>
      </c>
    </row>
    <row r="175" spans="1:14" s="20" customFormat="1" ht="12.9" customHeight="1">
      <c r="A175" s="77"/>
      <c r="B175" s="232"/>
      <c r="C175" s="233"/>
      <c r="D175" s="232"/>
      <c r="E175" s="234"/>
      <c r="F175" s="187">
        <f t="shared" si="4"/>
        <v>0</v>
      </c>
      <c r="G175" s="158"/>
      <c r="H175" s="158"/>
      <c r="I175" s="237"/>
      <c r="J175" s="237"/>
      <c r="K175" s="237"/>
      <c r="L175" s="189">
        <f t="shared" si="5"/>
        <v>0</v>
      </c>
    </row>
    <row r="176" spans="1:14" s="20" customFormat="1" ht="13.2" customHeight="1">
      <c r="A176" s="66"/>
      <c r="B176" s="232"/>
      <c r="C176" s="233"/>
      <c r="D176" s="232"/>
      <c r="E176" s="234"/>
      <c r="F176" s="187">
        <f t="shared" si="4"/>
        <v>0</v>
      </c>
      <c r="G176" s="158"/>
      <c r="H176" s="158"/>
      <c r="I176" s="237"/>
      <c r="J176" s="237"/>
      <c r="K176" s="237"/>
      <c r="L176" s="189">
        <f t="shared" si="5"/>
        <v>0</v>
      </c>
      <c r="N176" s="61"/>
    </row>
    <row r="177" spans="1:14" s="20" customFormat="1" ht="13.2" customHeight="1">
      <c r="A177" s="66"/>
      <c r="B177" s="232"/>
      <c r="C177" s="233"/>
      <c r="D177" s="232"/>
      <c r="E177" s="234"/>
      <c r="F177" s="187">
        <f t="shared" si="4"/>
        <v>0</v>
      </c>
      <c r="G177" s="158"/>
      <c r="H177" s="158"/>
      <c r="I177" s="237"/>
      <c r="J177" s="237"/>
      <c r="K177" s="237"/>
      <c r="L177" s="189">
        <f t="shared" si="5"/>
        <v>0</v>
      </c>
      <c r="N177" s="61"/>
    </row>
    <row r="178" spans="1:14" s="20" customFormat="1" ht="12.9" customHeight="1">
      <c r="A178" s="66"/>
      <c r="B178" s="232"/>
      <c r="C178" s="233"/>
      <c r="D178" s="232"/>
      <c r="E178" s="234"/>
      <c r="F178" s="187">
        <f t="shared" si="4"/>
        <v>0</v>
      </c>
      <c r="G178" s="158"/>
      <c r="H178" s="158"/>
      <c r="I178" s="237"/>
      <c r="J178" s="237"/>
      <c r="K178" s="237"/>
      <c r="L178" s="189">
        <f t="shared" si="5"/>
        <v>0</v>
      </c>
      <c r="N178" s="61"/>
    </row>
    <row r="179" spans="1:14" s="20" customFormat="1" ht="12.9" customHeight="1">
      <c r="A179" s="243"/>
      <c r="B179" s="232"/>
      <c r="C179" s="233"/>
      <c r="D179" s="232"/>
      <c r="E179" s="234"/>
      <c r="F179" s="187">
        <f t="shared" si="4"/>
        <v>0</v>
      </c>
      <c r="G179" s="244"/>
      <c r="H179" s="244"/>
      <c r="I179" s="237"/>
      <c r="J179" s="237"/>
      <c r="K179" s="237"/>
      <c r="L179" s="189">
        <f t="shared" si="5"/>
        <v>0</v>
      </c>
    </row>
    <row r="180" spans="1:14" ht="15" customHeight="1">
      <c r="A180" s="293" t="s">
        <v>5</v>
      </c>
      <c r="B180" s="293"/>
      <c r="C180" s="293"/>
      <c r="D180" s="293"/>
      <c r="E180" s="106"/>
      <c r="F180" s="204">
        <f>SUM(F8:F179)</f>
        <v>240</v>
      </c>
      <c r="G180" s="204">
        <f>SUM(G8:G179)</f>
        <v>80</v>
      </c>
      <c r="H180" s="204">
        <f>SUM(H8:H179)</f>
        <v>160</v>
      </c>
      <c r="I180" s="65"/>
      <c r="J180" s="22"/>
      <c r="K180" s="22">
        <f>SUM(K8:K179)</f>
        <v>0</v>
      </c>
      <c r="L180" s="190">
        <f>SUM(L8:L179)</f>
        <v>227.83999999999997</v>
      </c>
    </row>
    <row r="181" spans="1:14" s="20" customFormat="1" ht="12.9" customHeight="1">
      <c r="A181" s="71"/>
      <c r="B181" s="23"/>
      <c r="C181" s="23"/>
      <c r="D181" s="23"/>
      <c r="E181" s="94"/>
      <c r="F181" s="102"/>
      <c r="G181" s="23"/>
      <c r="H181" s="23"/>
      <c r="I181" s="23"/>
      <c r="J181" s="24"/>
      <c r="K181" s="24"/>
      <c r="L181" s="109"/>
    </row>
    <row r="182" spans="1:14" s="257" customFormat="1" ht="15.9" customHeight="1">
      <c r="A182" s="294" t="s">
        <v>489</v>
      </c>
      <c r="B182" s="294"/>
      <c r="C182" s="294"/>
      <c r="D182" s="294"/>
      <c r="E182" s="294"/>
      <c r="F182" s="294"/>
      <c r="G182" s="294"/>
      <c r="H182" s="294"/>
      <c r="I182" s="294"/>
      <c r="J182" s="294"/>
      <c r="K182" s="294"/>
      <c r="L182" s="294"/>
    </row>
    <row r="183" spans="1:14" s="20" customFormat="1" ht="12.9" customHeight="1">
      <c r="A183" s="71"/>
      <c r="B183" s="23"/>
      <c r="C183" s="23"/>
      <c r="D183" s="23"/>
      <c r="E183" s="94"/>
      <c r="F183" s="102"/>
      <c r="G183" s="23"/>
      <c r="H183" s="23"/>
      <c r="I183" s="23"/>
      <c r="J183" s="24"/>
      <c r="K183" s="24"/>
      <c r="L183" s="109"/>
    </row>
    <row r="184" spans="1:14" s="19" customFormat="1" ht="42" customHeight="1">
      <c r="A184" s="180" t="s">
        <v>4</v>
      </c>
      <c r="B184" s="181" t="s">
        <v>11</v>
      </c>
      <c r="C184" s="181" t="s">
        <v>317</v>
      </c>
      <c r="D184" s="181" t="s">
        <v>3</v>
      </c>
      <c r="E184" s="182" t="s">
        <v>321</v>
      </c>
      <c r="F184" s="183" t="s">
        <v>318</v>
      </c>
      <c r="G184" s="183" t="s">
        <v>319</v>
      </c>
      <c r="H184" s="181" t="s">
        <v>320</v>
      </c>
      <c r="I184" s="181" t="s">
        <v>188</v>
      </c>
      <c r="J184" s="295" t="s">
        <v>9</v>
      </c>
      <c r="K184" s="295"/>
      <c r="L184" s="295"/>
    </row>
    <row r="185" spans="1:14" s="20" customFormat="1" ht="15" customHeight="1">
      <c r="A185" s="114">
        <v>1</v>
      </c>
      <c r="B185" s="116" t="s">
        <v>15</v>
      </c>
      <c r="C185" s="116"/>
      <c r="D185" s="232" t="s">
        <v>324</v>
      </c>
      <c r="E185" s="191" cm="1">
        <f t="array" ref="E185">MIN(IF(($B$8:$B$180=B185)*($D$8:$D$180=D185), $E$8:$E$180))</f>
        <v>0.89</v>
      </c>
      <c r="F185" s="192">
        <f>SUMIFS($F$8:$F$180, $B$8:$B$180,B185,$D$8:$D$180,D185)</f>
        <v>120</v>
      </c>
      <c r="G185" s="192">
        <f>SUMIFS($G$8:$G$180, $B$8:$B$180,B185,$D$8:$D$180,D185)</f>
        <v>40</v>
      </c>
      <c r="H185" s="192">
        <f>SUMIFS($H$8:$H$180, $B$8:$B$180,B185,$D$8:$D$180,D185)</f>
        <v>80</v>
      </c>
      <c r="I185" s="192">
        <f>SUMIFS($L$8:$L$180, $B$8:$B$180,B185,$D$8:$D$180,D185)</f>
        <v>113.91999999999999</v>
      </c>
      <c r="J185" s="288"/>
      <c r="K185" s="289"/>
      <c r="L185" s="290"/>
    </row>
    <row r="186" spans="1:14" s="20" customFormat="1" ht="15" customHeight="1">
      <c r="A186" s="114">
        <v>1</v>
      </c>
      <c r="B186" s="116" t="s">
        <v>29</v>
      </c>
      <c r="C186" s="116"/>
      <c r="D186" s="116" t="s">
        <v>187</v>
      </c>
      <c r="E186" s="191" cm="1">
        <f t="array" ref="E186">MIN(IF(($B$8:$B$180=B186)*($D$8:$D$180=D186), $E$8:$E$180))</f>
        <v>0.89</v>
      </c>
      <c r="F186" s="192">
        <f t="shared" ref="F186:F187" si="6">SUMIFS($F$8:$F$180, $B$8:$B$180,B186,$D$8:$D$180,D186)</f>
        <v>120</v>
      </c>
      <c r="G186" s="192">
        <f t="shared" ref="G186:G187" si="7">SUMIFS($G$8:$G$180, $B$8:$B$180,B186,$D$8:$D$180,D186)</f>
        <v>40</v>
      </c>
      <c r="H186" s="192">
        <f t="shared" ref="H186:H187" si="8">SUMIFS($H$8:$H$180, $B$8:$B$180,B186,$D$8:$D$180,D186)</f>
        <v>80</v>
      </c>
      <c r="I186" s="192">
        <f t="shared" ref="I186:I187" si="9">SUMIFS($L$8:$L$180, $B$8:$B$180,B186,$D$8:$D$180,D186)</f>
        <v>113.91999999999999</v>
      </c>
      <c r="J186" s="288"/>
      <c r="K186" s="289"/>
      <c r="L186" s="290"/>
    </row>
    <row r="187" spans="1:14" s="20" customFormat="1" ht="15" customHeight="1">
      <c r="A187" s="114">
        <v>2</v>
      </c>
      <c r="B187" s="116"/>
      <c r="C187" s="116"/>
      <c r="D187" s="116"/>
      <c r="E187" s="191" cm="1">
        <f t="array" ref="E187">MIN(IF(($B$8:$B$180=B187)*($D$8:$D$180=D187), $E$8:$E$180))</f>
        <v>0</v>
      </c>
      <c r="F187" s="192">
        <f t="shared" si="6"/>
        <v>0</v>
      </c>
      <c r="G187" s="192">
        <f t="shared" si="7"/>
        <v>0</v>
      </c>
      <c r="H187" s="192">
        <f t="shared" si="8"/>
        <v>0</v>
      </c>
      <c r="I187" s="192">
        <f t="shared" si="9"/>
        <v>0</v>
      </c>
      <c r="J187" s="288"/>
      <c r="K187" s="289"/>
      <c r="L187" s="290"/>
    </row>
    <row r="188" spans="1:14" s="20" customFormat="1" ht="15" customHeight="1">
      <c r="A188" s="114">
        <v>3</v>
      </c>
      <c r="B188" s="116"/>
      <c r="C188" s="116"/>
      <c r="D188" s="116"/>
      <c r="E188" s="191" cm="1">
        <f t="array" ref="E188">MIN(IF(($B$8:$B$180=B188)*($D$8:$D$180=D188), $E$8:$E$180))</f>
        <v>0</v>
      </c>
      <c r="F188" s="192">
        <f t="shared" ref="F188:F202" si="10">SUMIFS($F$8:$F$180, $B$8:$B$180,B188,$D$8:$D$180,D188)</f>
        <v>0</v>
      </c>
      <c r="G188" s="192">
        <f t="shared" ref="G188:G202" si="11">SUMIFS($G$8:$G$180, $B$8:$B$180,B188,$D$8:$D$180,D188)</f>
        <v>0</v>
      </c>
      <c r="H188" s="192">
        <f t="shared" ref="H188:H202" si="12">SUMIFS($H$8:$H$180, $B$8:$B$180,B188,$D$8:$D$180,D188)</f>
        <v>0</v>
      </c>
      <c r="I188" s="192">
        <f t="shared" ref="I188:I202" si="13">SUMIFS($L$8:$L$180, $B$8:$B$180,B188,$D$8:$D$180,D188)</f>
        <v>0</v>
      </c>
      <c r="J188" s="288"/>
      <c r="K188" s="289"/>
      <c r="L188" s="290"/>
    </row>
    <row r="189" spans="1:14" s="20" customFormat="1" ht="15" customHeight="1">
      <c r="A189" s="114">
        <v>4</v>
      </c>
      <c r="B189" s="116"/>
      <c r="C189" s="116"/>
      <c r="D189" s="116"/>
      <c r="E189" s="191" cm="1">
        <f t="array" ref="E189">MIN(IF(($B$8:$B$180=B189)*($D$8:$D$180=D189), $E$8:$E$180))</f>
        <v>0</v>
      </c>
      <c r="F189" s="192">
        <f t="shared" si="10"/>
        <v>0</v>
      </c>
      <c r="G189" s="192">
        <f t="shared" si="11"/>
        <v>0</v>
      </c>
      <c r="H189" s="192">
        <f t="shared" si="12"/>
        <v>0</v>
      </c>
      <c r="I189" s="192">
        <f t="shared" si="13"/>
        <v>0</v>
      </c>
      <c r="J189" s="288"/>
      <c r="K189" s="289"/>
      <c r="L189" s="290"/>
    </row>
    <row r="190" spans="1:14" s="20" customFormat="1" ht="15" customHeight="1">
      <c r="A190" s="114">
        <v>5</v>
      </c>
      <c r="B190" s="116"/>
      <c r="C190" s="116"/>
      <c r="D190" s="116"/>
      <c r="E190" s="191" cm="1">
        <f t="array" ref="E190">MIN(IF(($B$8:$B$180=B190)*($D$8:$D$180=D190), $E$8:$E$180))</f>
        <v>0</v>
      </c>
      <c r="F190" s="192">
        <f t="shared" si="10"/>
        <v>0</v>
      </c>
      <c r="G190" s="192">
        <f t="shared" si="11"/>
        <v>0</v>
      </c>
      <c r="H190" s="192">
        <f t="shared" si="12"/>
        <v>0</v>
      </c>
      <c r="I190" s="192">
        <f t="shared" si="13"/>
        <v>0</v>
      </c>
      <c r="J190" s="288"/>
      <c r="K190" s="289"/>
      <c r="L190" s="290"/>
    </row>
    <row r="191" spans="1:14" s="20" customFormat="1" ht="15" customHeight="1">
      <c r="A191" s="114">
        <v>6</v>
      </c>
      <c r="B191" s="116"/>
      <c r="C191" s="116"/>
      <c r="D191" s="116"/>
      <c r="E191" s="191" cm="1">
        <f t="array" ref="E191">MIN(IF(($B$8:$B$180=B191)*($D$8:$D$180=D191), $E$8:$E$180))</f>
        <v>0</v>
      </c>
      <c r="F191" s="192">
        <f t="shared" si="10"/>
        <v>0</v>
      </c>
      <c r="G191" s="192">
        <f t="shared" si="11"/>
        <v>0</v>
      </c>
      <c r="H191" s="192">
        <f t="shared" si="12"/>
        <v>0</v>
      </c>
      <c r="I191" s="192">
        <f t="shared" si="13"/>
        <v>0</v>
      </c>
      <c r="J191" s="288"/>
      <c r="K191" s="289"/>
      <c r="L191" s="290"/>
    </row>
    <row r="192" spans="1:14" s="20" customFormat="1" ht="15" customHeight="1">
      <c r="A192" s="114">
        <v>7</v>
      </c>
      <c r="B192" s="116"/>
      <c r="C192" s="116"/>
      <c r="D192" s="116"/>
      <c r="E192" s="191" cm="1">
        <f t="array" ref="E192">MIN(IF(($B$8:$B$180=B192)*($D$8:$D$180=D192), $E$8:$E$180))</f>
        <v>0</v>
      </c>
      <c r="F192" s="192">
        <f t="shared" si="10"/>
        <v>0</v>
      </c>
      <c r="G192" s="192">
        <f t="shared" si="11"/>
        <v>0</v>
      </c>
      <c r="H192" s="192">
        <f t="shared" si="12"/>
        <v>0</v>
      </c>
      <c r="I192" s="192">
        <f t="shared" si="13"/>
        <v>0</v>
      </c>
      <c r="J192" s="288"/>
      <c r="K192" s="289"/>
      <c r="L192" s="290"/>
    </row>
    <row r="193" spans="1:14" s="20" customFormat="1" ht="15" customHeight="1">
      <c r="A193" s="114">
        <v>8</v>
      </c>
      <c r="B193" s="116"/>
      <c r="C193" s="116"/>
      <c r="D193" s="116"/>
      <c r="E193" s="191" cm="1">
        <f t="array" ref="E193">MIN(IF(($B$8:$B$180=B193)*($D$8:$D$180=D193), $E$8:$E$180))</f>
        <v>0</v>
      </c>
      <c r="F193" s="192">
        <f t="shared" si="10"/>
        <v>0</v>
      </c>
      <c r="G193" s="192">
        <f t="shared" si="11"/>
        <v>0</v>
      </c>
      <c r="H193" s="192">
        <f t="shared" si="12"/>
        <v>0</v>
      </c>
      <c r="I193" s="192">
        <f t="shared" si="13"/>
        <v>0</v>
      </c>
      <c r="J193" s="288"/>
      <c r="K193" s="289"/>
      <c r="L193" s="290"/>
    </row>
    <row r="194" spans="1:14" s="20" customFormat="1" ht="15" customHeight="1">
      <c r="A194" s="114">
        <v>9</v>
      </c>
      <c r="B194" s="116"/>
      <c r="C194" s="116"/>
      <c r="D194" s="116"/>
      <c r="E194" s="191" cm="1">
        <f t="array" ref="E194">MIN(IF(($B$8:$B$180=B194)*($D$8:$D$180=D194), $E$8:$E$180))</f>
        <v>0</v>
      </c>
      <c r="F194" s="192">
        <f t="shared" si="10"/>
        <v>0</v>
      </c>
      <c r="G194" s="192">
        <f t="shared" si="11"/>
        <v>0</v>
      </c>
      <c r="H194" s="192">
        <f t="shared" si="12"/>
        <v>0</v>
      </c>
      <c r="I194" s="192">
        <f t="shared" si="13"/>
        <v>0</v>
      </c>
      <c r="J194" s="288"/>
      <c r="K194" s="289"/>
      <c r="L194" s="290"/>
    </row>
    <row r="195" spans="1:14" s="20" customFormat="1" ht="15" customHeight="1">
      <c r="A195" s="114">
        <v>10</v>
      </c>
      <c r="B195" s="116"/>
      <c r="C195" s="116"/>
      <c r="D195" s="116"/>
      <c r="E195" s="191" cm="1">
        <f t="array" ref="E195">MIN(IF(($B$8:$B$180=B195)*($D$8:$D$180=D195), $E$8:$E$180))</f>
        <v>0</v>
      </c>
      <c r="F195" s="192">
        <f t="shared" si="10"/>
        <v>0</v>
      </c>
      <c r="G195" s="192">
        <f t="shared" si="11"/>
        <v>0</v>
      </c>
      <c r="H195" s="192">
        <f t="shared" si="12"/>
        <v>0</v>
      </c>
      <c r="I195" s="192">
        <f t="shared" si="13"/>
        <v>0</v>
      </c>
      <c r="J195" s="288"/>
      <c r="K195" s="289"/>
      <c r="L195" s="290"/>
    </row>
    <row r="196" spans="1:14" s="20" customFormat="1" ht="15" customHeight="1">
      <c r="A196" s="114">
        <v>11</v>
      </c>
      <c r="B196" s="116"/>
      <c r="C196" s="116"/>
      <c r="D196" s="116"/>
      <c r="E196" s="191" cm="1">
        <f t="array" ref="E196">MIN(IF(($B$8:$B$180=B196)*($D$8:$D$180=D196), $E$8:$E$180))</f>
        <v>0</v>
      </c>
      <c r="F196" s="192">
        <f t="shared" si="10"/>
        <v>0</v>
      </c>
      <c r="G196" s="192">
        <f t="shared" si="11"/>
        <v>0</v>
      </c>
      <c r="H196" s="192">
        <f t="shared" si="12"/>
        <v>0</v>
      </c>
      <c r="I196" s="192">
        <f t="shared" si="13"/>
        <v>0</v>
      </c>
      <c r="J196" s="288"/>
      <c r="K196" s="289"/>
      <c r="L196" s="290"/>
    </row>
    <row r="197" spans="1:14" s="20" customFormat="1" ht="15" customHeight="1">
      <c r="A197" s="114">
        <v>12</v>
      </c>
      <c r="B197" s="116"/>
      <c r="C197" s="116"/>
      <c r="D197" s="116"/>
      <c r="E197" s="191" cm="1">
        <f t="array" ref="E197">MIN(IF(($B$8:$B$180=B197)*($D$8:$D$180=D197), $E$8:$E$180))</f>
        <v>0</v>
      </c>
      <c r="F197" s="192">
        <f t="shared" si="10"/>
        <v>0</v>
      </c>
      <c r="G197" s="192">
        <f t="shared" si="11"/>
        <v>0</v>
      </c>
      <c r="H197" s="192">
        <f t="shared" si="12"/>
        <v>0</v>
      </c>
      <c r="I197" s="192">
        <f t="shared" si="13"/>
        <v>0</v>
      </c>
      <c r="J197" s="288"/>
      <c r="K197" s="289"/>
      <c r="L197" s="290"/>
    </row>
    <row r="198" spans="1:14" s="20" customFormat="1" ht="15" customHeight="1">
      <c r="A198" s="114">
        <v>13</v>
      </c>
      <c r="B198" s="116"/>
      <c r="C198" s="116"/>
      <c r="D198" s="116"/>
      <c r="E198" s="191" cm="1">
        <f t="array" ref="E198">MIN(IF(($B$8:$B$180=B198)*($D$8:$D$180=D198), $E$8:$E$180))</f>
        <v>0</v>
      </c>
      <c r="F198" s="192">
        <f t="shared" si="10"/>
        <v>0</v>
      </c>
      <c r="G198" s="192">
        <f t="shared" si="11"/>
        <v>0</v>
      </c>
      <c r="H198" s="192">
        <f t="shared" si="12"/>
        <v>0</v>
      </c>
      <c r="I198" s="192">
        <f t="shared" si="13"/>
        <v>0</v>
      </c>
      <c r="J198" s="288"/>
      <c r="K198" s="289"/>
      <c r="L198" s="290"/>
    </row>
    <row r="199" spans="1:14" s="20" customFormat="1" ht="15" customHeight="1">
      <c r="A199" s="114">
        <v>14</v>
      </c>
      <c r="B199" s="116"/>
      <c r="C199" s="116"/>
      <c r="D199" s="116"/>
      <c r="E199" s="191" cm="1">
        <f t="array" ref="E199">MIN(IF(($B$8:$B$180=B199)*($D$8:$D$180=D199), $E$8:$E$180))</f>
        <v>0</v>
      </c>
      <c r="F199" s="192">
        <f t="shared" si="10"/>
        <v>0</v>
      </c>
      <c r="G199" s="192">
        <f t="shared" si="11"/>
        <v>0</v>
      </c>
      <c r="H199" s="192">
        <f t="shared" si="12"/>
        <v>0</v>
      </c>
      <c r="I199" s="192">
        <f t="shared" si="13"/>
        <v>0</v>
      </c>
      <c r="J199" s="288"/>
      <c r="K199" s="289"/>
      <c r="L199" s="290"/>
    </row>
    <row r="200" spans="1:14" s="20" customFormat="1" ht="15" customHeight="1">
      <c r="A200" s="114">
        <v>15</v>
      </c>
      <c r="B200" s="116"/>
      <c r="C200" s="116"/>
      <c r="D200" s="116"/>
      <c r="E200" s="191" cm="1">
        <f t="array" ref="E200">MIN(IF(($B$8:$B$180=B200)*($D$8:$D$180=D200), $E$8:$E$180))</f>
        <v>0</v>
      </c>
      <c r="F200" s="192">
        <f t="shared" si="10"/>
        <v>0</v>
      </c>
      <c r="G200" s="192">
        <f t="shared" si="11"/>
        <v>0</v>
      </c>
      <c r="H200" s="192">
        <f t="shared" si="12"/>
        <v>0</v>
      </c>
      <c r="I200" s="192">
        <f t="shared" si="13"/>
        <v>0</v>
      </c>
      <c r="J200" s="288"/>
      <c r="K200" s="289"/>
      <c r="L200" s="290"/>
    </row>
    <row r="201" spans="1:14" s="20" customFormat="1" ht="15" customHeight="1">
      <c r="A201" s="114">
        <v>16</v>
      </c>
      <c r="B201" s="116"/>
      <c r="C201" s="116"/>
      <c r="D201" s="116"/>
      <c r="E201" s="191" cm="1">
        <f t="array" ref="E201">MIN(IF(($B$8:$B$180=B201)*($D$8:$D$180=D201), $E$8:$E$180))</f>
        <v>0</v>
      </c>
      <c r="F201" s="192">
        <f t="shared" si="10"/>
        <v>0</v>
      </c>
      <c r="G201" s="192">
        <f t="shared" si="11"/>
        <v>0</v>
      </c>
      <c r="H201" s="192">
        <f t="shared" si="12"/>
        <v>0</v>
      </c>
      <c r="I201" s="192">
        <f t="shared" si="13"/>
        <v>0</v>
      </c>
      <c r="J201" s="288"/>
      <c r="K201" s="289"/>
      <c r="L201" s="290"/>
    </row>
    <row r="202" spans="1:14" s="20" customFormat="1" ht="15" customHeight="1">
      <c r="A202" s="215">
        <v>17</v>
      </c>
      <c r="B202" s="216"/>
      <c r="C202" s="216"/>
      <c r="D202" s="216"/>
      <c r="E202" s="217" cm="1">
        <f t="array" ref="E202">MIN(IF(($B$8:$B$180=B202)*($D$8:$D$180=D202), $E$8:$E$180))</f>
        <v>0</v>
      </c>
      <c r="F202" s="218">
        <f t="shared" si="10"/>
        <v>0</v>
      </c>
      <c r="G202" s="218">
        <f t="shared" si="11"/>
        <v>0</v>
      </c>
      <c r="H202" s="218">
        <f t="shared" si="12"/>
        <v>0</v>
      </c>
      <c r="I202" s="218">
        <f t="shared" si="13"/>
        <v>0</v>
      </c>
      <c r="J202" s="304"/>
      <c r="K202" s="305"/>
      <c r="L202" s="306"/>
    </row>
    <row r="203" spans="1:14" s="20" customFormat="1" ht="15" customHeight="1">
      <c r="A203" s="298" t="s">
        <v>10</v>
      </c>
      <c r="B203" s="299"/>
      <c r="C203" s="299"/>
      <c r="D203" s="300"/>
      <c r="E203" s="219"/>
      <c r="F203" s="198">
        <f t="shared" ref="F203:H203" si="14">SUM(F185:F202)</f>
        <v>240</v>
      </c>
      <c r="G203" s="198">
        <f t="shared" si="14"/>
        <v>80</v>
      </c>
      <c r="H203" s="198">
        <f t="shared" si="14"/>
        <v>160</v>
      </c>
      <c r="I203" s="273">
        <f>SUM(I185:I202)</f>
        <v>227.83999999999997</v>
      </c>
      <c r="J203" s="301"/>
      <c r="K203" s="302"/>
      <c r="L203" s="303"/>
    </row>
    <row r="204" spans="1:14" s="20" customFormat="1" ht="12.9" customHeight="1">
      <c r="A204" s="71"/>
      <c r="B204" s="23"/>
      <c r="C204" s="23"/>
      <c r="D204" s="23"/>
      <c r="E204" s="94"/>
      <c r="F204" s="102"/>
      <c r="G204" s="23"/>
      <c r="H204" s="23"/>
      <c r="I204" s="23"/>
      <c r="J204" s="24"/>
      <c r="K204" s="24"/>
      <c r="L204" s="109"/>
    </row>
    <row r="205" spans="1:14" s="58" customFormat="1" ht="39" customHeight="1">
      <c r="A205" s="73" t="s">
        <v>186</v>
      </c>
      <c r="B205" s="297" t="s">
        <v>182</v>
      </c>
      <c r="C205" s="297"/>
      <c r="D205" s="297"/>
      <c r="E205" s="297"/>
      <c r="F205" s="297"/>
      <c r="G205" s="297"/>
      <c r="H205" s="297"/>
      <c r="I205" s="297"/>
      <c r="J205" s="297"/>
      <c r="K205" s="297"/>
      <c r="L205" s="297"/>
      <c r="N205" s="59"/>
    </row>
    <row r="206" spans="1:14" ht="15" customHeight="1">
      <c r="J206" s="220" t="s">
        <v>366</v>
      </c>
    </row>
    <row r="207" spans="1:14" s="26" customFormat="1" ht="15" customHeight="1">
      <c r="A207" s="74"/>
      <c r="B207" s="27" t="s">
        <v>6</v>
      </c>
      <c r="D207" s="27" t="s">
        <v>56</v>
      </c>
      <c r="E207" s="96"/>
      <c r="F207" s="104"/>
      <c r="G207" s="27" t="s">
        <v>7</v>
      </c>
      <c r="J207" s="27" t="s">
        <v>179</v>
      </c>
      <c r="K207" s="27"/>
    </row>
    <row r="208" spans="1:14" ht="15" customHeight="1"/>
    <row r="209" spans="4:12" ht="15" customHeight="1"/>
    <row r="210" spans="4:12" ht="15" customHeight="1">
      <c r="J210" s="62" t="s">
        <v>543</v>
      </c>
      <c r="K210" s="62"/>
    </row>
    <row r="211" spans="4:12" ht="15" customHeight="1">
      <c r="D211" s="28"/>
      <c r="E211" s="107"/>
      <c r="J211" s="296"/>
      <c r="K211" s="296"/>
      <c r="L211" s="296"/>
    </row>
  </sheetData>
  <sheetProtection formatCells="0" formatColumns="0" formatRows="0" insertColumns="0" insertRows="0" insertHyperlinks="0" deleteColumns="0" deleteRows="0" sort="0" autoFilter="0" pivotTables="0"/>
  <protectedRanges>
    <protectedRange sqref="E2 G2" name="Range6"/>
    <protectedRange sqref="E8:E179 L8:L179" name="Kegio"/>
    <protectedRange sqref="J186:L202" name="TongHop"/>
    <protectedRange sqref="E185:L185 E186:I202" name="TongHop_4"/>
  </protectedRanges>
  <mergeCells count="27">
    <mergeCell ref="J211:L211"/>
    <mergeCell ref="B205:L205"/>
    <mergeCell ref="J193:L193"/>
    <mergeCell ref="J194:L194"/>
    <mergeCell ref="J195:L195"/>
    <mergeCell ref="A203:D203"/>
    <mergeCell ref="J203:L203"/>
    <mergeCell ref="J196:L196"/>
    <mergeCell ref="J197:L197"/>
    <mergeCell ref="J198:L198"/>
    <mergeCell ref="J199:L199"/>
    <mergeCell ref="J200:L200"/>
    <mergeCell ref="J201:L201"/>
    <mergeCell ref="J202:L202"/>
    <mergeCell ref="J192:L192"/>
    <mergeCell ref="D1:L1"/>
    <mergeCell ref="J4:L4"/>
    <mergeCell ref="A180:D180"/>
    <mergeCell ref="A182:L182"/>
    <mergeCell ref="J184:L184"/>
    <mergeCell ref="J186:L186"/>
    <mergeCell ref="J187:L187"/>
    <mergeCell ref="J188:L188"/>
    <mergeCell ref="J189:L189"/>
    <mergeCell ref="J190:L190"/>
    <mergeCell ref="J191:L191"/>
    <mergeCell ref="J185:L185"/>
  </mergeCells>
  <phoneticPr fontId="80" type="noConversion"/>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indexed="10"/>
  </sheetPr>
  <dimension ref="A1:M244"/>
  <sheetViews>
    <sheetView showGridLines="0" showZeros="0" topLeftCell="A169" zoomScale="110" zoomScaleNormal="110" zoomScaleSheetLayoutView="120" zoomScalePageLayoutView="110" workbookViewId="0">
      <selection activeCell="O191" sqref="O191"/>
    </sheetView>
  </sheetViews>
  <sheetFormatPr defaultColWidth="9.109375" defaultRowHeight="15.6"/>
  <cols>
    <col min="1" max="1" width="7.6640625" style="76" customWidth="1"/>
    <col min="2" max="2" width="25.33203125" style="10" customWidth="1"/>
    <col min="3" max="3" width="6.44140625" style="10" customWidth="1"/>
    <col min="4" max="4" width="22.109375" style="90" customWidth="1"/>
    <col min="5" max="5" width="7.33203125" style="60" customWidth="1"/>
    <col min="6" max="6" width="6.88671875" style="98" customWidth="1"/>
    <col min="7" max="7" width="6.33203125" style="10" customWidth="1"/>
    <col min="8" max="8" width="6.6640625" style="10" customWidth="1"/>
    <col min="9" max="9" width="9.44140625" style="10" customWidth="1"/>
    <col min="10" max="10" width="7.5546875" style="10" customWidth="1"/>
    <col min="11" max="11" width="8.6640625" style="10" customWidth="1"/>
    <col min="12" max="12" width="11.6640625" style="26" customWidth="1"/>
    <col min="13" max="13" width="2.88671875" style="10" customWidth="1"/>
    <col min="14" max="16384" width="9.109375" style="10"/>
  </cols>
  <sheetData>
    <row r="1" spans="1:12" ht="18.600000000000001">
      <c r="A1" s="75"/>
      <c r="B1" s="9"/>
      <c r="D1" s="291" t="s">
        <v>184</v>
      </c>
      <c r="E1" s="291"/>
      <c r="F1" s="291"/>
      <c r="G1" s="291"/>
      <c r="H1" s="291"/>
      <c r="I1" s="291"/>
      <c r="J1" s="291"/>
      <c r="K1" s="291"/>
      <c r="L1" s="291"/>
    </row>
    <row r="2" spans="1:12">
      <c r="A2" s="75"/>
      <c r="B2" s="11"/>
      <c r="D2" s="30" t="s">
        <v>12</v>
      </c>
      <c r="E2" s="105"/>
      <c r="F2" s="97">
        <v>2</v>
      </c>
      <c r="G2" s="30"/>
      <c r="H2" s="29"/>
      <c r="I2" s="29"/>
      <c r="J2" s="29"/>
      <c r="K2" s="29"/>
      <c r="L2" s="110"/>
    </row>
    <row r="3" spans="1:12" ht="12.6" customHeight="1"/>
    <row r="4" spans="1:12">
      <c r="B4" s="10" t="s">
        <v>521</v>
      </c>
      <c r="C4" s="272" t="s">
        <v>543</v>
      </c>
      <c r="D4" s="12"/>
      <c r="F4" s="99" t="s">
        <v>524</v>
      </c>
      <c r="G4" s="13"/>
      <c r="H4" s="13" t="s">
        <v>525</v>
      </c>
      <c r="I4" s="13"/>
      <c r="J4" s="292"/>
      <c r="K4" s="292"/>
      <c r="L4" s="292"/>
    </row>
    <row r="5" spans="1:12">
      <c r="B5" s="10" t="s">
        <v>522</v>
      </c>
      <c r="C5" s="256" t="s">
        <v>523</v>
      </c>
      <c r="D5" s="14"/>
      <c r="F5" s="99" t="s">
        <v>526</v>
      </c>
      <c r="G5" s="13"/>
      <c r="H5" s="13" t="s">
        <v>527</v>
      </c>
      <c r="I5" s="13"/>
      <c r="J5" s="15"/>
      <c r="K5" s="15"/>
      <c r="L5" s="111"/>
    </row>
    <row r="6" spans="1:12" s="17" customFormat="1" ht="10.199999999999999" customHeight="1">
      <c r="A6" s="67"/>
      <c r="B6" s="16"/>
      <c r="C6" s="16"/>
      <c r="D6" s="91"/>
      <c r="E6" s="92"/>
      <c r="F6" s="100"/>
      <c r="G6" s="16"/>
      <c r="H6" s="16"/>
      <c r="I6" s="16"/>
      <c r="J6" s="16"/>
      <c r="K6" s="16"/>
      <c r="L6" s="112"/>
    </row>
    <row r="7" spans="1:12" s="19" customFormat="1" ht="80.099999999999994" customHeight="1">
      <c r="A7" s="87" t="s">
        <v>0</v>
      </c>
      <c r="B7" s="88" t="s">
        <v>11</v>
      </c>
      <c r="C7" s="88" t="s">
        <v>1</v>
      </c>
      <c r="D7" s="88" t="s">
        <v>8</v>
      </c>
      <c r="E7" s="93" t="s">
        <v>185</v>
      </c>
      <c r="F7" s="101" t="s">
        <v>497</v>
      </c>
      <c r="G7" s="89" t="s">
        <v>495</v>
      </c>
      <c r="H7" s="89" t="s">
        <v>496</v>
      </c>
      <c r="I7" s="89" t="s">
        <v>493</v>
      </c>
      <c r="J7" s="89" t="s">
        <v>494</v>
      </c>
      <c r="K7" s="89" t="s">
        <v>322</v>
      </c>
      <c r="L7" s="108" t="s">
        <v>189</v>
      </c>
    </row>
    <row r="8" spans="1:12" s="20" customFormat="1" ht="12.6" customHeight="1">
      <c r="A8" s="84">
        <v>1</v>
      </c>
      <c r="B8" s="160" t="s">
        <v>15</v>
      </c>
      <c r="C8" s="21">
        <v>10</v>
      </c>
      <c r="D8" s="160" t="s">
        <v>324</v>
      </c>
      <c r="E8" s="161">
        <v>0.89</v>
      </c>
      <c r="F8" s="187">
        <v>12</v>
      </c>
      <c r="G8" s="156">
        <v>4</v>
      </c>
      <c r="H8" s="156">
        <v>8</v>
      </c>
      <c r="I8" s="162">
        <v>0.8</v>
      </c>
      <c r="J8" s="162">
        <v>1.1000000000000001</v>
      </c>
      <c r="K8" s="162" t="s">
        <v>323</v>
      </c>
      <c r="L8" s="188">
        <f>(G8*I8+H8*J8)*E8</f>
        <v>10.68</v>
      </c>
    </row>
    <row r="9" spans="1:12" s="20" customFormat="1" ht="12.6" customHeight="1">
      <c r="A9" s="84">
        <v>2</v>
      </c>
      <c r="B9" s="160" t="s">
        <v>15</v>
      </c>
      <c r="C9" s="21">
        <v>10</v>
      </c>
      <c r="D9" s="160" t="s">
        <v>324</v>
      </c>
      <c r="E9" s="161">
        <v>0.89</v>
      </c>
      <c r="F9" s="187">
        <f t="shared" ref="F9:F17" si="0">SUM(G9,H9)</f>
        <v>12</v>
      </c>
      <c r="G9" s="156">
        <v>4</v>
      </c>
      <c r="H9" s="156">
        <v>8</v>
      </c>
      <c r="I9" s="162">
        <v>0.8</v>
      </c>
      <c r="J9" s="162">
        <v>1.1000000000000001</v>
      </c>
      <c r="K9" s="162" t="s">
        <v>323</v>
      </c>
      <c r="L9" s="189">
        <f t="shared" ref="L9:L72" si="1">(G9*I9+H9*J9)*E9</f>
        <v>10.68</v>
      </c>
    </row>
    <row r="10" spans="1:12" s="20" customFormat="1" ht="12.6" customHeight="1">
      <c r="A10" s="85">
        <v>3</v>
      </c>
      <c r="B10" s="160" t="s">
        <v>15</v>
      </c>
      <c r="C10" s="21">
        <v>10</v>
      </c>
      <c r="D10" s="160" t="s">
        <v>324</v>
      </c>
      <c r="E10" s="161">
        <v>0.89</v>
      </c>
      <c r="F10" s="187">
        <f t="shared" si="0"/>
        <v>12</v>
      </c>
      <c r="G10" s="156">
        <v>4</v>
      </c>
      <c r="H10" s="156">
        <v>8</v>
      </c>
      <c r="I10" s="162">
        <v>0.8</v>
      </c>
      <c r="J10" s="162">
        <v>1.1000000000000001</v>
      </c>
      <c r="K10" s="162" t="s">
        <v>323</v>
      </c>
      <c r="L10" s="189">
        <f t="shared" si="1"/>
        <v>10.68</v>
      </c>
    </row>
    <row r="11" spans="1:12" s="20" customFormat="1" ht="12.6" customHeight="1">
      <c r="A11" s="86">
        <v>4</v>
      </c>
      <c r="B11" s="160" t="s">
        <v>15</v>
      </c>
      <c r="C11" s="21">
        <v>10</v>
      </c>
      <c r="D11" s="160" t="s">
        <v>324</v>
      </c>
      <c r="E11" s="161">
        <v>0.89</v>
      </c>
      <c r="F11" s="187">
        <f t="shared" si="0"/>
        <v>12</v>
      </c>
      <c r="G11" s="156">
        <v>4</v>
      </c>
      <c r="H11" s="156">
        <v>8</v>
      </c>
      <c r="I11" s="162">
        <v>0.8</v>
      </c>
      <c r="J11" s="162">
        <v>1.1000000000000001</v>
      </c>
      <c r="K11" s="162" t="s">
        <v>323</v>
      </c>
      <c r="L11" s="189">
        <f t="shared" si="1"/>
        <v>10.68</v>
      </c>
    </row>
    <row r="12" spans="1:12" s="20" customFormat="1" ht="12.6" customHeight="1">
      <c r="A12" s="86">
        <v>5</v>
      </c>
      <c r="B12" s="160" t="s">
        <v>15</v>
      </c>
      <c r="C12" s="21">
        <v>10</v>
      </c>
      <c r="D12" s="160" t="s">
        <v>324</v>
      </c>
      <c r="E12" s="161">
        <v>0.89</v>
      </c>
      <c r="F12" s="187">
        <f t="shared" si="0"/>
        <v>12</v>
      </c>
      <c r="G12" s="156">
        <v>4</v>
      </c>
      <c r="H12" s="156">
        <v>8</v>
      </c>
      <c r="I12" s="162">
        <v>0.8</v>
      </c>
      <c r="J12" s="162">
        <v>1.1000000000000001</v>
      </c>
      <c r="K12" s="162" t="s">
        <v>323</v>
      </c>
      <c r="L12" s="189">
        <f t="shared" si="1"/>
        <v>10.68</v>
      </c>
    </row>
    <row r="13" spans="1:12" s="20" customFormat="1" ht="12.6" customHeight="1">
      <c r="A13" s="84">
        <v>6</v>
      </c>
      <c r="B13" s="160" t="s">
        <v>15</v>
      </c>
      <c r="C13" s="21">
        <v>15</v>
      </c>
      <c r="D13" s="160" t="s">
        <v>324</v>
      </c>
      <c r="E13" s="161">
        <v>0.89</v>
      </c>
      <c r="F13" s="187">
        <f t="shared" si="0"/>
        <v>12</v>
      </c>
      <c r="G13" s="156">
        <v>4</v>
      </c>
      <c r="H13" s="156">
        <v>8</v>
      </c>
      <c r="I13" s="162">
        <v>1</v>
      </c>
      <c r="J13" s="162">
        <v>1.2</v>
      </c>
      <c r="K13" s="162" t="s">
        <v>323</v>
      </c>
      <c r="L13" s="189">
        <f t="shared" si="1"/>
        <v>12.103999999999999</v>
      </c>
    </row>
    <row r="14" spans="1:12" s="20" customFormat="1" ht="12.6" customHeight="1">
      <c r="A14" s="84">
        <v>7</v>
      </c>
      <c r="B14" s="160" t="s">
        <v>15</v>
      </c>
      <c r="C14" s="21">
        <v>15</v>
      </c>
      <c r="D14" s="160" t="s">
        <v>324</v>
      </c>
      <c r="E14" s="161">
        <v>0.89</v>
      </c>
      <c r="F14" s="187">
        <f t="shared" si="0"/>
        <v>12</v>
      </c>
      <c r="G14" s="156">
        <v>4</v>
      </c>
      <c r="H14" s="156">
        <v>8</v>
      </c>
      <c r="I14" s="162">
        <v>1</v>
      </c>
      <c r="J14" s="162">
        <v>1.2</v>
      </c>
      <c r="K14" s="162" t="s">
        <v>323</v>
      </c>
      <c r="L14" s="189">
        <f t="shared" si="1"/>
        <v>12.103999999999999</v>
      </c>
    </row>
    <row r="15" spans="1:12" s="20" customFormat="1" ht="12.6" customHeight="1">
      <c r="A15" s="85">
        <v>8</v>
      </c>
      <c r="B15" s="160" t="s">
        <v>15</v>
      </c>
      <c r="C15" s="21">
        <v>15</v>
      </c>
      <c r="D15" s="160" t="s">
        <v>324</v>
      </c>
      <c r="E15" s="161">
        <v>0.89</v>
      </c>
      <c r="F15" s="187">
        <f t="shared" si="0"/>
        <v>12</v>
      </c>
      <c r="G15" s="156">
        <v>4</v>
      </c>
      <c r="H15" s="156">
        <v>8</v>
      </c>
      <c r="I15" s="162">
        <v>1</v>
      </c>
      <c r="J15" s="162">
        <v>1.2</v>
      </c>
      <c r="K15" s="162" t="s">
        <v>323</v>
      </c>
      <c r="L15" s="189">
        <f t="shared" si="1"/>
        <v>12.103999999999999</v>
      </c>
    </row>
    <row r="16" spans="1:12" s="20" customFormat="1" ht="12.6" customHeight="1">
      <c r="A16" s="86">
        <v>9</v>
      </c>
      <c r="B16" s="160" t="s">
        <v>15</v>
      </c>
      <c r="C16" s="21">
        <v>15</v>
      </c>
      <c r="D16" s="160" t="s">
        <v>324</v>
      </c>
      <c r="E16" s="161">
        <v>0.89</v>
      </c>
      <c r="F16" s="187">
        <f t="shared" si="0"/>
        <v>12</v>
      </c>
      <c r="G16" s="156">
        <v>4</v>
      </c>
      <c r="H16" s="156">
        <v>8</v>
      </c>
      <c r="I16" s="162">
        <v>1</v>
      </c>
      <c r="J16" s="162">
        <v>1.2</v>
      </c>
      <c r="K16" s="162" t="s">
        <v>323</v>
      </c>
      <c r="L16" s="189">
        <f t="shared" si="1"/>
        <v>12.103999999999999</v>
      </c>
    </row>
    <row r="17" spans="1:12" s="20" customFormat="1" ht="12.6" customHeight="1">
      <c r="A17" s="172">
        <v>10</v>
      </c>
      <c r="B17" s="160" t="s">
        <v>15</v>
      </c>
      <c r="C17" s="25">
        <v>15</v>
      </c>
      <c r="D17" s="160" t="s">
        <v>324</v>
      </c>
      <c r="E17" s="161">
        <v>0.89</v>
      </c>
      <c r="F17" s="194">
        <f t="shared" si="0"/>
        <v>12</v>
      </c>
      <c r="G17" s="157">
        <v>4</v>
      </c>
      <c r="H17" s="157">
        <v>8</v>
      </c>
      <c r="I17" s="162">
        <v>1</v>
      </c>
      <c r="J17" s="162">
        <v>1.2</v>
      </c>
      <c r="K17" s="162" t="s">
        <v>323</v>
      </c>
      <c r="L17" s="205">
        <f t="shared" si="1"/>
        <v>12.103999999999999</v>
      </c>
    </row>
    <row r="18" spans="1:12" s="20" customFormat="1" ht="12.6" customHeight="1">
      <c r="A18" s="206" t="s">
        <v>70</v>
      </c>
      <c r="B18" s="160" t="s">
        <v>29</v>
      </c>
      <c r="C18" s="207">
        <v>20</v>
      </c>
      <c r="D18" s="160" t="s">
        <v>187</v>
      </c>
      <c r="E18" s="161">
        <v>1</v>
      </c>
      <c r="F18" s="208">
        <f>SUM(G18,H18)</f>
        <v>12</v>
      </c>
      <c r="G18" s="209">
        <v>4</v>
      </c>
      <c r="H18" s="209">
        <v>8</v>
      </c>
      <c r="I18" s="162">
        <v>0.8</v>
      </c>
      <c r="J18" s="162">
        <v>1.1000000000000001</v>
      </c>
      <c r="K18" s="162"/>
      <c r="L18" s="210">
        <f t="shared" si="1"/>
        <v>12</v>
      </c>
    </row>
    <row r="19" spans="1:12" s="20" customFormat="1" ht="12.6" customHeight="1">
      <c r="A19" s="84" t="s">
        <v>71</v>
      </c>
      <c r="B19" s="160" t="s">
        <v>29</v>
      </c>
      <c r="C19" s="21">
        <v>20</v>
      </c>
      <c r="D19" s="160" t="s">
        <v>187</v>
      </c>
      <c r="E19" s="161">
        <v>1</v>
      </c>
      <c r="F19" s="187">
        <f t="shared" ref="F19:F82" si="2">SUM(G19,H19)</f>
        <v>12</v>
      </c>
      <c r="G19" s="156">
        <v>4</v>
      </c>
      <c r="H19" s="156">
        <v>8</v>
      </c>
      <c r="I19" s="162">
        <v>0.8</v>
      </c>
      <c r="J19" s="162">
        <v>1.1000000000000001</v>
      </c>
      <c r="K19" s="162"/>
      <c r="L19" s="189">
        <f t="shared" si="1"/>
        <v>12</v>
      </c>
    </row>
    <row r="20" spans="1:12" s="20" customFormat="1" ht="12.6" customHeight="1">
      <c r="A20" s="84" t="s">
        <v>72</v>
      </c>
      <c r="B20" s="160" t="s">
        <v>29</v>
      </c>
      <c r="C20" s="21">
        <v>20</v>
      </c>
      <c r="D20" s="160" t="s">
        <v>187</v>
      </c>
      <c r="E20" s="161">
        <v>1</v>
      </c>
      <c r="F20" s="187">
        <f t="shared" si="2"/>
        <v>12</v>
      </c>
      <c r="G20" s="156">
        <v>4</v>
      </c>
      <c r="H20" s="156">
        <v>8</v>
      </c>
      <c r="I20" s="162">
        <v>0.8</v>
      </c>
      <c r="J20" s="162">
        <v>1.1000000000000001</v>
      </c>
      <c r="K20" s="162"/>
      <c r="L20" s="189">
        <f t="shared" si="1"/>
        <v>12</v>
      </c>
    </row>
    <row r="21" spans="1:12" s="20" customFormat="1" ht="12.6" customHeight="1">
      <c r="A21" s="84" t="s">
        <v>73</v>
      </c>
      <c r="B21" s="160" t="s">
        <v>29</v>
      </c>
      <c r="C21" s="21">
        <v>20</v>
      </c>
      <c r="D21" s="160" t="s">
        <v>187</v>
      </c>
      <c r="E21" s="161">
        <v>1</v>
      </c>
      <c r="F21" s="187">
        <f t="shared" si="2"/>
        <v>12</v>
      </c>
      <c r="G21" s="156">
        <v>4</v>
      </c>
      <c r="H21" s="156">
        <v>8</v>
      </c>
      <c r="I21" s="162">
        <v>0.8</v>
      </c>
      <c r="J21" s="162">
        <v>1.1000000000000001</v>
      </c>
      <c r="K21" s="162"/>
      <c r="L21" s="189">
        <f t="shared" si="1"/>
        <v>12</v>
      </c>
    </row>
    <row r="22" spans="1:12" s="20" customFormat="1" ht="12.6" customHeight="1">
      <c r="A22" s="84" t="s">
        <v>74</v>
      </c>
      <c r="B22" s="160" t="s">
        <v>29</v>
      </c>
      <c r="C22" s="21">
        <v>20</v>
      </c>
      <c r="D22" s="160" t="s">
        <v>187</v>
      </c>
      <c r="E22" s="161">
        <v>1</v>
      </c>
      <c r="F22" s="187">
        <f t="shared" si="2"/>
        <v>12</v>
      </c>
      <c r="G22" s="156">
        <v>4</v>
      </c>
      <c r="H22" s="156">
        <v>8</v>
      </c>
      <c r="I22" s="162">
        <v>0.8</v>
      </c>
      <c r="J22" s="162">
        <v>1.1000000000000001</v>
      </c>
      <c r="K22" s="162"/>
      <c r="L22" s="189">
        <f t="shared" si="1"/>
        <v>12</v>
      </c>
    </row>
    <row r="23" spans="1:12" s="20" customFormat="1" ht="12.6" customHeight="1">
      <c r="A23" s="84" t="s">
        <v>75</v>
      </c>
      <c r="B23" s="160" t="s">
        <v>29</v>
      </c>
      <c r="C23" s="21">
        <v>20</v>
      </c>
      <c r="D23" s="160" t="s">
        <v>187</v>
      </c>
      <c r="E23" s="161">
        <v>1</v>
      </c>
      <c r="F23" s="187">
        <f t="shared" si="2"/>
        <v>12</v>
      </c>
      <c r="G23" s="156">
        <v>4</v>
      </c>
      <c r="H23" s="156">
        <v>8</v>
      </c>
      <c r="I23" s="162">
        <v>1</v>
      </c>
      <c r="J23" s="162">
        <v>1.2</v>
      </c>
      <c r="K23" s="162"/>
      <c r="L23" s="189">
        <f t="shared" si="1"/>
        <v>13.6</v>
      </c>
    </row>
    <row r="24" spans="1:12" s="20" customFormat="1" ht="12.6" customHeight="1">
      <c r="A24" s="84" t="s">
        <v>76</v>
      </c>
      <c r="B24" s="160" t="s">
        <v>29</v>
      </c>
      <c r="C24" s="21">
        <v>20</v>
      </c>
      <c r="D24" s="160" t="s">
        <v>187</v>
      </c>
      <c r="E24" s="161">
        <v>1</v>
      </c>
      <c r="F24" s="187">
        <f t="shared" si="2"/>
        <v>12</v>
      </c>
      <c r="G24" s="156">
        <v>4</v>
      </c>
      <c r="H24" s="156">
        <v>8</v>
      </c>
      <c r="I24" s="162">
        <v>1</v>
      </c>
      <c r="J24" s="162">
        <v>1.2</v>
      </c>
      <c r="K24" s="162"/>
      <c r="L24" s="189">
        <f t="shared" si="1"/>
        <v>13.6</v>
      </c>
    </row>
    <row r="25" spans="1:12" s="20" customFormat="1" ht="12.6" customHeight="1">
      <c r="A25" s="84" t="s">
        <v>77</v>
      </c>
      <c r="B25" s="160" t="s">
        <v>29</v>
      </c>
      <c r="C25" s="21">
        <v>20</v>
      </c>
      <c r="D25" s="160" t="s">
        <v>187</v>
      </c>
      <c r="E25" s="161">
        <v>1</v>
      </c>
      <c r="F25" s="187">
        <f t="shared" si="2"/>
        <v>12</v>
      </c>
      <c r="G25" s="156">
        <v>4</v>
      </c>
      <c r="H25" s="156">
        <v>8</v>
      </c>
      <c r="I25" s="162">
        <v>1</v>
      </c>
      <c r="J25" s="162">
        <v>1.2</v>
      </c>
      <c r="K25" s="162"/>
      <c r="L25" s="189">
        <f t="shared" si="1"/>
        <v>13.6</v>
      </c>
    </row>
    <row r="26" spans="1:12" s="20" customFormat="1" ht="12.6" customHeight="1">
      <c r="A26" s="84" t="s">
        <v>78</v>
      </c>
      <c r="B26" s="160" t="s">
        <v>29</v>
      </c>
      <c r="C26" s="21">
        <v>20</v>
      </c>
      <c r="D26" s="160" t="s">
        <v>187</v>
      </c>
      <c r="E26" s="161">
        <v>1</v>
      </c>
      <c r="F26" s="187">
        <f t="shared" si="2"/>
        <v>12</v>
      </c>
      <c r="G26" s="156">
        <v>4</v>
      </c>
      <c r="H26" s="156">
        <v>8</v>
      </c>
      <c r="I26" s="162">
        <v>1</v>
      </c>
      <c r="J26" s="162">
        <v>1.2</v>
      </c>
      <c r="K26" s="162"/>
      <c r="L26" s="189">
        <f t="shared" si="1"/>
        <v>13.6</v>
      </c>
    </row>
    <row r="27" spans="1:12" s="20" customFormat="1" ht="12.6" customHeight="1">
      <c r="A27" s="163" t="s">
        <v>79</v>
      </c>
      <c r="B27" s="160" t="s">
        <v>29</v>
      </c>
      <c r="C27" s="164">
        <v>20</v>
      </c>
      <c r="D27" s="160" t="s">
        <v>187</v>
      </c>
      <c r="E27" s="161">
        <v>1</v>
      </c>
      <c r="F27" s="193">
        <f t="shared" si="2"/>
        <v>12</v>
      </c>
      <c r="G27" s="165">
        <v>4</v>
      </c>
      <c r="H27" s="165">
        <v>8</v>
      </c>
      <c r="I27" s="162">
        <v>1</v>
      </c>
      <c r="J27" s="162">
        <v>1.2</v>
      </c>
      <c r="K27" s="162"/>
      <c r="L27" s="189">
        <f t="shared" si="1"/>
        <v>13.6</v>
      </c>
    </row>
    <row r="28" spans="1:12" s="20" customFormat="1" ht="12.6" customHeight="1">
      <c r="A28" s="77"/>
      <c r="B28" s="160"/>
      <c r="C28" s="63"/>
      <c r="D28" s="160"/>
      <c r="E28" s="161"/>
      <c r="F28" s="193">
        <f t="shared" si="2"/>
        <v>0</v>
      </c>
      <c r="G28" s="158"/>
      <c r="H28" s="158"/>
      <c r="I28" s="162"/>
      <c r="J28" s="162"/>
      <c r="K28" s="162"/>
      <c r="L28" s="189">
        <f t="shared" si="1"/>
        <v>0</v>
      </c>
    </row>
    <row r="29" spans="1:12" s="20" customFormat="1" ht="12.6" customHeight="1">
      <c r="A29" s="77"/>
      <c r="B29" s="160"/>
      <c r="C29" s="63"/>
      <c r="D29" s="160"/>
      <c r="E29" s="161"/>
      <c r="F29" s="193">
        <f t="shared" si="2"/>
        <v>0</v>
      </c>
      <c r="G29" s="158"/>
      <c r="H29" s="158"/>
      <c r="I29" s="162"/>
      <c r="J29" s="162"/>
      <c r="K29" s="162"/>
      <c r="L29" s="189">
        <f t="shared" si="1"/>
        <v>0</v>
      </c>
    </row>
    <row r="30" spans="1:12" s="20" customFormat="1" ht="12.6" customHeight="1">
      <c r="A30" s="78"/>
      <c r="B30" s="160"/>
      <c r="C30" s="63"/>
      <c r="D30" s="160"/>
      <c r="E30" s="161"/>
      <c r="F30" s="193">
        <f t="shared" si="2"/>
        <v>0</v>
      </c>
      <c r="G30" s="158"/>
      <c r="H30" s="158"/>
      <c r="I30" s="162"/>
      <c r="J30" s="162"/>
      <c r="K30" s="162"/>
      <c r="L30" s="189">
        <f t="shared" si="1"/>
        <v>0</v>
      </c>
    </row>
    <row r="31" spans="1:12" s="20" customFormat="1" ht="12.6" customHeight="1">
      <c r="A31" s="66"/>
      <c r="B31" s="160"/>
      <c r="C31" s="63"/>
      <c r="D31" s="160"/>
      <c r="E31" s="161"/>
      <c r="F31" s="193">
        <f t="shared" si="2"/>
        <v>0</v>
      </c>
      <c r="G31" s="158"/>
      <c r="H31" s="158"/>
      <c r="I31" s="162"/>
      <c r="J31" s="162"/>
      <c r="K31" s="162"/>
      <c r="L31" s="189">
        <f t="shared" si="1"/>
        <v>0</v>
      </c>
    </row>
    <row r="32" spans="1:12" s="20" customFormat="1" ht="12.6" customHeight="1">
      <c r="A32" s="66"/>
      <c r="B32" s="160"/>
      <c r="C32" s="63"/>
      <c r="D32" s="160"/>
      <c r="E32" s="161"/>
      <c r="F32" s="193">
        <f t="shared" si="2"/>
        <v>0</v>
      </c>
      <c r="G32" s="158"/>
      <c r="H32" s="158"/>
      <c r="I32" s="162"/>
      <c r="J32" s="162"/>
      <c r="K32" s="162"/>
      <c r="L32" s="189">
        <f t="shared" si="1"/>
        <v>0</v>
      </c>
    </row>
    <row r="33" spans="1:12" s="20" customFormat="1" ht="12.75" customHeight="1">
      <c r="A33" s="81"/>
      <c r="B33" s="160"/>
      <c r="C33" s="63"/>
      <c r="D33" s="160"/>
      <c r="E33" s="161"/>
      <c r="F33" s="193">
        <f t="shared" si="2"/>
        <v>0</v>
      </c>
      <c r="G33" s="158"/>
      <c r="H33" s="158"/>
      <c r="I33" s="162"/>
      <c r="J33" s="162"/>
      <c r="K33" s="162"/>
      <c r="L33" s="189">
        <f t="shared" si="1"/>
        <v>0</v>
      </c>
    </row>
    <row r="34" spans="1:12" s="20" customFormat="1" ht="12.75" customHeight="1">
      <c r="A34" s="81"/>
      <c r="B34" s="160"/>
      <c r="C34" s="63"/>
      <c r="D34" s="160"/>
      <c r="E34" s="161"/>
      <c r="F34" s="193">
        <f t="shared" si="2"/>
        <v>0</v>
      </c>
      <c r="G34" s="158"/>
      <c r="H34" s="158"/>
      <c r="I34" s="162"/>
      <c r="J34" s="162"/>
      <c r="K34" s="162"/>
      <c r="L34" s="189">
        <f t="shared" si="1"/>
        <v>0</v>
      </c>
    </row>
    <row r="35" spans="1:12" s="20" customFormat="1" ht="12.75" customHeight="1">
      <c r="A35" s="81"/>
      <c r="B35" s="160"/>
      <c r="C35" s="63"/>
      <c r="D35" s="160"/>
      <c r="E35" s="161"/>
      <c r="F35" s="193">
        <f t="shared" si="2"/>
        <v>0</v>
      </c>
      <c r="G35" s="158"/>
      <c r="H35" s="158"/>
      <c r="I35" s="162"/>
      <c r="J35" s="162"/>
      <c r="K35" s="162"/>
      <c r="L35" s="189">
        <f t="shared" si="1"/>
        <v>0</v>
      </c>
    </row>
    <row r="36" spans="1:12" s="20" customFormat="1" ht="12.6" customHeight="1">
      <c r="A36" s="66"/>
      <c r="B36" s="160"/>
      <c r="C36" s="63"/>
      <c r="D36" s="160"/>
      <c r="E36" s="161"/>
      <c r="F36" s="193">
        <f t="shared" si="2"/>
        <v>0</v>
      </c>
      <c r="G36" s="158"/>
      <c r="H36" s="158"/>
      <c r="I36" s="162"/>
      <c r="J36" s="162"/>
      <c r="K36" s="162"/>
      <c r="L36" s="189">
        <f t="shared" si="1"/>
        <v>0</v>
      </c>
    </row>
    <row r="37" spans="1:12" s="20" customFormat="1" ht="12.6" customHeight="1">
      <c r="A37" s="66"/>
      <c r="B37" s="160"/>
      <c r="C37" s="63"/>
      <c r="D37" s="160"/>
      <c r="E37" s="161"/>
      <c r="F37" s="193">
        <f t="shared" si="2"/>
        <v>0</v>
      </c>
      <c r="G37" s="158"/>
      <c r="H37" s="158"/>
      <c r="I37" s="162"/>
      <c r="J37" s="162"/>
      <c r="K37" s="162"/>
      <c r="L37" s="189">
        <f t="shared" si="1"/>
        <v>0</v>
      </c>
    </row>
    <row r="38" spans="1:12" s="20" customFormat="1" ht="12.6" customHeight="1">
      <c r="A38" s="77"/>
      <c r="B38" s="160"/>
      <c r="C38" s="63"/>
      <c r="D38" s="160"/>
      <c r="E38" s="161"/>
      <c r="F38" s="193">
        <f t="shared" si="2"/>
        <v>0</v>
      </c>
      <c r="G38" s="158"/>
      <c r="H38" s="158"/>
      <c r="I38" s="162"/>
      <c r="J38" s="162"/>
      <c r="K38" s="162"/>
      <c r="L38" s="189">
        <f t="shared" si="1"/>
        <v>0</v>
      </c>
    </row>
    <row r="39" spans="1:12" s="20" customFormat="1" ht="12.6" customHeight="1">
      <c r="A39" s="77"/>
      <c r="B39" s="160"/>
      <c r="C39" s="63"/>
      <c r="D39" s="160"/>
      <c r="E39" s="161"/>
      <c r="F39" s="193">
        <f t="shared" si="2"/>
        <v>0</v>
      </c>
      <c r="G39" s="158"/>
      <c r="H39" s="158"/>
      <c r="I39" s="162"/>
      <c r="J39" s="162"/>
      <c r="K39" s="162"/>
      <c r="L39" s="189">
        <f t="shared" si="1"/>
        <v>0</v>
      </c>
    </row>
    <row r="40" spans="1:12" s="20" customFormat="1" ht="12.6" customHeight="1">
      <c r="A40" s="78"/>
      <c r="B40" s="160"/>
      <c r="C40" s="63"/>
      <c r="D40" s="160"/>
      <c r="E40" s="161"/>
      <c r="F40" s="193">
        <f t="shared" si="2"/>
        <v>0</v>
      </c>
      <c r="G40" s="158"/>
      <c r="H40" s="158"/>
      <c r="I40" s="162"/>
      <c r="J40" s="162"/>
      <c r="K40" s="162"/>
      <c r="L40" s="189">
        <f t="shared" si="1"/>
        <v>0</v>
      </c>
    </row>
    <row r="41" spans="1:12" s="20" customFormat="1" ht="12.6" customHeight="1">
      <c r="A41" s="66"/>
      <c r="B41" s="160"/>
      <c r="C41" s="63"/>
      <c r="D41" s="160"/>
      <c r="E41" s="161"/>
      <c r="F41" s="193">
        <f t="shared" si="2"/>
        <v>0</v>
      </c>
      <c r="G41" s="158"/>
      <c r="H41" s="158"/>
      <c r="I41" s="162"/>
      <c r="J41" s="162"/>
      <c r="K41" s="162"/>
      <c r="L41" s="189">
        <f t="shared" si="1"/>
        <v>0</v>
      </c>
    </row>
    <row r="42" spans="1:12" s="20" customFormat="1" ht="12.6" customHeight="1">
      <c r="A42" s="66"/>
      <c r="B42" s="160"/>
      <c r="C42" s="63"/>
      <c r="D42" s="160"/>
      <c r="E42" s="161"/>
      <c r="F42" s="193">
        <f t="shared" si="2"/>
        <v>0</v>
      </c>
      <c r="G42" s="158"/>
      <c r="H42" s="158"/>
      <c r="I42" s="162"/>
      <c r="J42" s="162"/>
      <c r="K42" s="162"/>
      <c r="L42" s="189">
        <f t="shared" si="1"/>
        <v>0</v>
      </c>
    </row>
    <row r="43" spans="1:12" s="20" customFormat="1" ht="12.6" customHeight="1">
      <c r="A43" s="66"/>
      <c r="B43" s="160"/>
      <c r="C43" s="63"/>
      <c r="D43" s="160"/>
      <c r="E43" s="161"/>
      <c r="F43" s="193">
        <f t="shared" si="2"/>
        <v>0</v>
      </c>
      <c r="G43" s="158"/>
      <c r="H43" s="158"/>
      <c r="I43" s="162"/>
      <c r="J43" s="162"/>
      <c r="K43" s="162"/>
      <c r="L43" s="189">
        <f t="shared" si="1"/>
        <v>0</v>
      </c>
    </row>
    <row r="44" spans="1:12" s="20" customFormat="1" ht="12.6" customHeight="1">
      <c r="A44" s="66"/>
      <c r="B44" s="160"/>
      <c r="C44" s="63"/>
      <c r="D44" s="160"/>
      <c r="E44" s="161"/>
      <c r="F44" s="193">
        <f t="shared" si="2"/>
        <v>0</v>
      </c>
      <c r="G44" s="158"/>
      <c r="H44" s="158"/>
      <c r="I44" s="162"/>
      <c r="J44" s="162"/>
      <c r="K44" s="162"/>
      <c r="L44" s="189">
        <f t="shared" si="1"/>
        <v>0</v>
      </c>
    </row>
    <row r="45" spans="1:12" s="20" customFormat="1" ht="12.6" customHeight="1">
      <c r="A45" s="66"/>
      <c r="B45" s="160"/>
      <c r="C45" s="63"/>
      <c r="D45" s="160"/>
      <c r="E45" s="161"/>
      <c r="F45" s="193">
        <f t="shared" si="2"/>
        <v>0</v>
      </c>
      <c r="G45" s="158"/>
      <c r="H45" s="158"/>
      <c r="I45" s="162"/>
      <c r="J45" s="162"/>
      <c r="K45" s="162"/>
      <c r="L45" s="189">
        <f t="shared" si="1"/>
        <v>0</v>
      </c>
    </row>
    <row r="46" spans="1:12" s="20" customFormat="1" ht="12.6" customHeight="1">
      <c r="A46" s="66"/>
      <c r="B46" s="160"/>
      <c r="C46" s="63"/>
      <c r="D46" s="160"/>
      <c r="E46" s="161"/>
      <c r="F46" s="193">
        <f t="shared" si="2"/>
        <v>0</v>
      </c>
      <c r="G46" s="158"/>
      <c r="H46" s="158"/>
      <c r="I46" s="162"/>
      <c r="J46" s="162"/>
      <c r="K46" s="162"/>
      <c r="L46" s="189">
        <f t="shared" si="1"/>
        <v>0</v>
      </c>
    </row>
    <row r="47" spans="1:12" s="20" customFormat="1" ht="12.6" customHeight="1">
      <c r="A47" s="77"/>
      <c r="B47" s="160"/>
      <c r="C47" s="63"/>
      <c r="D47" s="160"/>
      <c r="E47" s="161"/>
      <c r="F47" s="193">
        <f t="shared" si="2"/>
        <v>0</v>
      </c>
      <c r="G47" s="158"/>
      <c r="H47" s="158"/>
      <c r="I47" s="162"/>
      <c r="J47" s="162"/>
      <c r="K47" s="162"/>
      <c r="L47" s="189">
        <f t="shared" si="1"/>
        <v>0</v>
      </c>
    </row>
    <row r="48" spans="1:12" s="20" customFormat="1" ht="12.6" customHeight="1">
      <c r="A48" s="77"/>
      <c r="B48" s="160"/>
      <c r="C48" s="63"/>
      <c r="D48" s="160"/>
      <c r="E48" s="161"/>
      <c r="F48" s="193">
        <f t="shared" si="2"/>
        <v>0</v>
      </c>
      <c r="G48" s="158"/>
      <c r="H48" s="158"/>
      <c r="I48" s="162"/>
      <c r="J48" s="162"/>
      <c r="K48" s="162"/>
      <c r="L48" s="189">
        <f t="shared" si="1"/>
        <v>0</v>
      </c>
    </row>
    <row r="49" spans="1:12" s="20" customFormat="1" ht="12.6" customHeight="1">
      <c r="A49" s="66"/>
      <c r="B49" s="160"/>
      <c r="C49" s="63"/>
      <c r="D49" s="160"/>
      <c r="E49" s="161"/>
      <c r="F49" s="193">
        <f t="shared" si="2"/>
        <v>0</v>
      </c>
      <c r="G49" s="158"/>
      <c r="H49" s="158"/>
      <c r="I49" s="162"/>
      <c r="J49" s="162"/>
      <c r="K49" s="162"/>
      <c r="L49" s="189">
        <f t="shared" si="1"/>
        <v>0</v>
      </c>
    </row>
    <row r="50" spans="1:12" s="20" customFormat="1" ht="12.6" customHeight="1">
      <c r="A50" s="66"/>
      <c r="B50" s="160"/>
      <c r="C50" s="63"/>
      <c r="D50" s="160"/>
      <c r="E50" s="161"/>
      <c r="F50" s="193">
        <f t="shared" si="2"/>
        <v>0</v>
      </c>
      <c r="G50" s="158"/>
      <c r="H50" s="158"/>
      <c r="I50" s="162"/>
      <c r="J50" s="162"/>
      <c r="K50" s="162"/>
      <c r="L50" s="189">
        <f t="shared" si="1"/>
        <v>0</v>
      </c>
    </row>
    <row r="51" spans="1:12" s="20" customFormat="1" ht="12.6" customHeight="1">
      <c r="A51" s="78"/>
      <c r="B51" s="160"/>
      <c r="C51" s="63"/>
      <c r="D51" s="160"/>
      <c r="E51" s="161"/>
      <c r="F51" s="193">
        <f t="shared" si="2"/>
        <v>0</v>
      </c>
      <c r="G51" s="158"/>
      <c r="H51" s="158"/>
      <c r="I51" s="162"/>
      <c r="J51" s="162"/>
      <c r="K51" s="162"/>
      <c r="L51" s="189">
        <f t="shared" si="1"/>
        <v>0</v>
      </c>
    </row>
    <row r="52" spans="1:12" s="20" customFormat="1" ht="12.6" customHeight="1">
      <c r="A52" s="78"/>
      <c r="B52" s="160"/>
      <c r="C52" s="63"/>
      <c r="D52" s="160"/>
      <c r="E52" s="161"/>
      <c r="F52" s="193">
        <f t="shared" si="2"/>
        <v>0</v>
      </c>
      <c r="G52" s="158"/>
      <c r="H52" s="158"/>
      <c r="I52" s="162"/>
      <c r="J52" s="162"/>
      <c r="K52" s="162"/>
      <c r="L52" s="189">
        <f t="shared" si="1"/>
        <v>0</v>
      </c>
    </row>
    <row r="53" spans="1:12" s="20" customFormat="1" ht="12.6" customHeight="1">
      <c r="A53" s="66"/>
      <c r="B53" s="160"/>
      <c r="C53" s="63"/>
      <c r="D53" s="160"/>
      <c r="E53" s="161"/>
      <c r="F53" s="193">
        <f t="shared" si="2"/>
        <v>0</v>
      </c>
      <c r="G53" s="158"/>
      <c r="H53" s="158"/>
      <c r="I53" s="162"/>
      <c r="J53" s="162"/>
      <c r="K53" s="162"/>
      <c r="L53" s="189">
        <f t="shared" si="1"/>
        <v>0</v>
      </c>
    </row>
    <row r="54" spans="1:12" s="20" customFormat="1" ht="12.6" customHeight="1">
      <c r="A54" s="77"/>
      <c r="B54" s="160"/>
      <c r="C54" s="63"/>
      <c r="D54" s="160"/>
      <c r="E54" s="161"/>
      <c r="F54" s="193">
        <f t="shared" si="2"/>
        <v>0</v>
      </c>
      <c r="G54" s="158"/>
      <c r="H54" s="158"/>
      <c r="I54" s="162"/>
      <c r="J54" s="162"/>
      <c r="K54" s="162"/>
      <c r="L54" s="189">
        <f t="shared" si="1"/>
        <v>0</v>
      </c>
    </row>
    <row r="55" spans="1:12" s="20" customFormat="1" ht="12.6" customHeight="1">
      <c r="A55" s="77"/>
      <c r="B55" s="160"/>
      <c r="C55" s="63"/>
      <c r="D55" s="160"/>
      <c r="E55" s="161"/>
      <c r="F55" s="193">
        <f t="shared" si="2"/>
        <v>0</v>
      </c>
      <c r="G55" s="158"/>
      <c r="H55" s="158"/>
      <c r="I55" s="162"/>
      <c r="J55" s="162"/>
      <c r="K55" s="162"/>
      <c r="L55" s="189">
        <f t="shared" si="1"/>
        <v>0</v>
      </c>
    </row>
    <row r="56" spans="1:12" s="20" customFormat="1" ht="12.6" customHeight="1">
      <c r="A56" s="66"/>
      <c r="B56" s="160"/>
      <c r="C56" s="63"/>
      <c r="D56" s="160"/>
      <c r="E56" s="161"/>
      <c r="F56" s="193">
        <f t="shared" si="2"/>
        <v>0</v>
      </c>
      <c r="G56" s="158"/>
      <c r="H56" s="158"/>
      <c r="I56" s="162"/>
      <c r="J56" s="162"/>
      <c r="K56" s="162"/>
      <c r="L56" s="189">
        <f t="shared" si="1"/>
        <v>0</v>
      </c>
    </row>
    <row r="57" spans="1:12" s="20" customFormat="1" ht="12.6" customHeight="1">
      <c r="A57" s="66"/>
      <c r="B57" s="160"/>
      <c r="C57" s="63"/>
      <c r="D57" s="160"/>
      <c r="E57" s="161"/>
      <c r="F57" s="193">
        <f t="shared" si="2"/>
        <v>0</v>
      </c>
      <c r="G57" s="158"/>
      <c r="H57" s="158"/>
      <c r="I57" s="162"/>
      <c r="J57" s="162"/>
      <c r="K57" s="162"/>
      <c r="L57" s="189">
        <f t="shared" si="1"/>
        <v>0</v>
      </c>
    </row>
    <row r="58" spans="1:12" s="20" customFormat="1" ht="12.6" customHeight="1">
      <c r="A58" s="82"/>
      <c r="B58" s="160"/>
      <c r="C58" s="63"/>
      <c r="D58" s="160"/>
      <c r="E58" s="161"/>
      <c r="F58" s="193">
        <f t="shared" si="2"/>
        <v>0</v>
      </c>
      <c r="G58" s="158"/>
      <c r="H58" s="158"/>
      <c r="I58" s="162"/>
      <c r="J58" s="162"/>
      <c r="K58" s="162"/>
      <c r="L58" s="189">
        <f t="shared" si="1"/>
        <v>0</v>
      </c>
    </row>
    <row r="59" spans="1:12" s="20" customFormat="1" ht="12.6" customHeight="1">
      <c r="A59" s="82"/>
      <c r="B59" s="160"/>
      <c r="C59" s="63"/>
      <c r="D59" s="160"/>
      <c r="E59" s="161"/>
      <c r="F59" s="193">
        <f t="shared" si="2"/>
        <v>0</v>
      </c>
      <c r="G59" s="158"/>
      <c r="H59" s="158"/>
      <c r="I59" s="162"/>
      <c r="J59" s="162"/>
      <c r="K59" s="162"/>
      <c r="L59" s="189">
        <f t="shared" si="1"/>
        <v>0</v>
      </c>
    </row>
    <row r="60" spans="1:12" s="20" customFormat="1" ht="12.6" customHeight="1">
      <c r="A60" s="82"/>
      <c r="B60" s="160"/>
      <c r="C60" s="63"/>
      <c r="D60" s="160"/>
      <c r="E60" s="161"/>
      <c r="F60" s="193">
        <f t="shared" si="2"/>
        <v>0</v>
      </c>
      <c r="G60" s="158"/>
      <c r="H60" s="158"/>
      <c r="I60" s="162"/>
      <c r="J60" s="162"/>
      <c r="K60" s="162"/>
      <c r="L60" s="189">
        <f t="shared" si="1"/>
        <v>0</v>
      </c>
    </row>
    <row r="61" spans="1:12" s="20" customFormat="1" ht="12.6" customHeight="1">
      <c r="A61" s="66"/>
      <c r="B61" s="160"/>
      <c r="C61" s="63"/>
      <c r="D61" s="160"/>
      <c r="E61" s="161"/>
      <c r="F61" s="193">
        <f t="shared" si="2"/>
        <v>0</v>
      </c>
      <c r="G61" s="158"/>
      <c r="H61" s="158"/>
      <c r="I61" s="162"/>
      <c r="J61" s="162"/>
      <c r="K61" s="162"/>
      <c r="L61" s="189">
        <f t="shared" si="1"/>
        <v>0</v>
      </c>
    </row>
    <row r="62" spans="1:12" s="20" customFormat="1" ht="12.6" customHeight="1">
      <c r="A62" s="66"/>
      <c r="B62" s="160"/>
      <c r="C62" s="63"/>
      <c r="D62" s="160"/>
      <c r="E62" s="161"/>
      <c r="F62" s="193">
        <f t="shared" si="2"/>
        <v>0</v>
      </c>
      <c r="G62" s="158"/>
      <c r="H62" s="158"/>
      <c r="I62" s="162"/>
      <c r="J62" s="162"/>
      <c r="K62" s="162"/>
      <c r="L62" s="189">
        <f t="shared" si="1"/>
        <v>0</v>
      </c>
    </row>
    <row r="63" spans="1:12" s="20" customFormat="1" ht="12.6" customHeight="1">
      <c r="A63" s="77"/>
      <c r="B63" s="160"/>
      <c r="C63" s="63"/>
      <c r="D63" s="160"/>
      <c r="E63" s="161"/>
      <c r="F63" s="193">
        <f t="shared" si="2"/>
        <v>0</v>
      </c>
      <c r="G63" s="158"/>
      <c r="H63" s="158"/>
      <c r="I63" s="162"/>
      <c r="J63" s="162"/>
      <c r="K63" s="162"/>
      <c r="L63" s="189">
        <f t="shared" si="1"/>
        <v>0</v>
      </c>
    </row>
    <row r="64" spans="1:12" s="20" customFormat="1" ht="12.6" customHeight="1">
      <c r="A64" s="77"/>
      <c r="B64" s="160"/>
      <c r="C64" s="63"/>
      <c r="D64" s="160"/>
      <c r="E64" s="161"/>
      <c r="F64" s="193">
        <f t="shared" si="2"/>
        <v>0</v>
      </c>
      <c r="G64" s="158"/>
      <c r="H64" s="158"/>
      <c r="I64" s="162"/>
      <c r="J64" s="162"/>
      <c r="K64" s="162"/>
      <c r="L64" s="189">
        <f t="shared" si="1"/>
        <v>0</v>
      </c>
    </row>
    <row r="65" spans="1:12" s="20" customFormat="1" ht="12.6" customHeight="1">
      <c r="A65" s="77"/>
      <c r="B65" s="160"/>
      <c r="C65" s="63"/>
      <c r="D65" s="160"/>
      <c r="E65" s="161"/>
      <c r="F65" s="193">
        <f t="shared" si="2"/>
        <v>0</v>
      </c>
      <c r="G65" s="158"/>
      <c r="H65" s="158"/>
      <c r="I65" s="162"/>
      <c r="J65" s="162"/>
      <c r="K65" s="162"/>
      <c r="L65" s="189">
        <f t="shared" si="1"/>
        <v>0</v>
      </c>
    </row>
    <row r="66" spans="1:12" s="20" customFormat="1" ht="12.6" customHeight="1">
      <c r="A66" s="77"/>
      <c r="B66" s="160"/>
      <c r="C66" s="63"/>
      <c r="D66" s="160"/>
      <c r="E66" s="161"/>
      <c r="F66" s="193">
        <f t="shared" si="2"/>
        <v>0</v>
      </c>
      <c r="G66" s="158"/>
      <c r="H66" s="158"/>
      <c r="I66" s="162"/>
      <c r="J66" s="162"/>
      <c r="K66" s="162"/>
      <c r="L66" s="189">
        <f t="shared" si="1"/>
        <v>0</v>
      </c>
    </row>
    <row r="67" spans="1:12" s="20" customFormat="1" ht="12.6" customHeight="1">
      <c r="A67" s="66"/>
      <c r="B67" s="160"/>
      <c r="C67" s="63"/>
      <c r="D67" s="160"/>
      <c r="E67" s="161"/>
      <c r="F67" s="193">
        <f t="shared" si="2"/>
        <v>0</v>
      </c>
      <c r="G67" s="158"/>
      <c r="H67" s="158"/>
      <c r="I67" s="162"/>
      <c r="J67" s="162"/>
      <c r="K67" s="162"/>
      <c r="L67" s="189">
        <f t="shared" si="1"/>
        <v>0</v>
      </c>
    </row>
    <row r="68" spans="1:12" s="20" customFormat="1" ht="12.6" customHeight="1">
      <c r="A68" s="66"/>
      <c r="B68" s="160"/>
      <c r="C68" s="63"/>
      <c r="D68" s="160"/>
      <c r="E68" s="161"/>
      <c r="F68" s="193">
        <f t="shared" si="2"/>
        <v>0</v>
      </c>
      <c r="G68" s="158"/>
      <c r="H68" s="158"/>
      <c r="I68" s="162"/>
      <c r="J68" s="162"/>
      <c r="K68" s="162"/>
      <c r="L68" s="189">
        <f t="shared" si="1"/>
        <v>0</v>
      </c>
    </row>
    <row r="69" spans="1:12" s="20" customFormat="1" ht="12.9" customHeight="1">
      <c r="A69" s="83"/>
      <c r="B69" s="160"/>
      <c r="C69" s="63"/>
      <c r="D69" s="160"/>
      <c r="E69" s="161"/>
      <c r="F69" s="193">
        <f t="shared" si="2"/>
        <v>0</v>
      </c>
      <c r="G69" s="158"/>
      <c r="H69" s="158"/>
      <c r="I69" s="162"/>
      <c r="J69" s="162"/>
      <c r="K69" s="162"/>
      <c r="L69" s="189">
        <f t="shared" si="1"/>
        <v>0</v>
      </c>
    </row>
    <row r="70" spans="1:12" s="20" customFormat="1" ht="12.9" customHeight="1">
      <c r="A70" s="83"/>
      <c r="B70" s="160"/>
      <c r="C70" s="63"/>
      <c r="D70" s="160"/>
      <c r="E70" s="161"/>
      <c r="F70" s="193">
        <f t="shared" si="2"/>
        <v>0</v>
      </c>
      <c r="G70" s="158"/>
      <c r="H70" s="158"/>
      <c r="I70" s="162"/>
      <c r="J70" s="162"/>
      <c r="K70" s="162"/>
      <c r="L70" s="189">
        <f t="shared" si="1"/>
        <v>0</v>
      </c>
    </row>
    <row r="71" spans="1:12" s="20" customFormat="1" ht="12.9" customHeight="1">
      <c r="A71" s="83"/>
      <c r="B71" s="160"/>
      <c r="C71" s="63"/>
      <c r="D71" s="160"/>
      <c r="E71" s="161"/>
      <c r="F71" s="193">
        <f t="shared" si="2"/>
        <v>0</v>
      </c>
      <c r="G71" s="158"/>
      <c r="H71" s="158"/>
      <c r="I71" s="162"/>
      <c r="J71" s="162"/>
      <c r="K71" s="162"/>
      <c r="L71" s="189">
        <f t="shared" si="1"/>
        <v>0</v>
      </c>
    </row>
    <row r="72" spans="1:12" s="20" customFormat="1" ht="12.9" customHeight="1">
      <c r="A72" s="66"/>
      <c r="B72" s="160"/>
      <c r="C72" s="63"/>
      <c r="D72" s="160"/>
      <c r="E72" s="161"/>
      <c r="F72" s="193">
        <f t="shared" si="2"/>
        <v>0</v>
      </c>
      <c r="G72" s="158"/>
      <c r="H72" s="158"/>
      <c r="I72" s="162"/>
      <c r="J72" s="162"/>
      <c r="K72" s="162"/>
      <c r="L72" s="189">
        <f t="shared" si="1"/>
        <v>0</v>
      </c>
    </row>
    <row r="73" spans="1:12" s="20" customFormat="1" ht="12.9" customHeight="1">
      <c r="A73" s="77"/>
      <c r="B73" s="160"/>
      <c r="C73" s="63"/>
      <c r="D73" s="160"/>
      <c r="E73" s="161"/>
      <c r="F73" s="193">
        <f t="shared" si="2"/>
        <v>0</v>
      </c>
      <c r="G73" s="158"/>
      <c r="H73" s="158"/>
      <c r="I73" s="162"/>
      <c r="J73" s="162"/>
      <c r="K73" s="162"/>
      <c r="L73" s="189">
        <f t="shared" ref="L73:L136" si="3">(G73*I73+H73*J73)*E73</f>
        <v>0</v>
      </c>
    </row>
    <row r="74" spans="1:12" s="20" customFormat="1" ht="12.9" customHeight="1">
      <c r="A74" s="77"/>
      <c r="B74" s="160"/>
      <c r="C74" s="63"/>
      <c r="D74" s="160"/>
      <c r="E74" s="161"/>
      <c r="F74" s="193">
        <f t="shared" si="2"/>
        <v>0</v>
      </c>
      <c r="G74" s="158"/>
      <c r="H74" s="158"/>
      <c r="I74" s="162"/>
      <c r="J74" s="162"/>
      <c r="K74" s="162"/>
      <c r="L74" s="189">
        <f t="shared" si="3"/>
        <v>0</v>
      </c>
    </row>
    <row r="75" spans="1:12" s="20" customFormat="1" ht="12.9" customHeight="1">
      <c r="A75" s="66"/>
      <c r="B75" s="160"/>
      <c r="C75" s="63"/>
      <c r="D75" s="160"/>
      <c r="E75" s="161"/>
      <c r="F75" s="193">
        <f t="shared" si="2"/>
        <v>0</v>
      </c>
      <c r="G75" s="158"/>
      <c r="H75" s="158"/>
      <c r="I75" s="162"/>
      <c r="J75" s="162"/>
      <c r="K75" s="162"/>
      <c r="L75" s="189">
        <f t="shared" si="3"/>
        <v>0</v>
      </c>
    </row>
    <row r="76" spans="1:12" s="20" customFormat="1" ht="12.9" customHeight="1">
      <c r="A76" s="66"/>
      <c r="B76" s="160"/>
      <c r="C76" s="63"/>
      <c r="D76" s="160"/>
      <c r="E76" s="161"/>
      <c r="F76" s="193">
        <f t="shared" si="2"/>
        <v>0</v>
      </c>
      <c r="G76" s="158"/>
      <c r="H76" s="158"/>
      <c r="I76" s="162"/>
      <c r="J76" s="162"/>
      <c r="K76" s="162"/>
      <c r="L76" s="189">
        <f t="shared" si="3"/>
        <v>0</v>
      </c>
    </row>
    <row r="77" spans="1:12" s="20" customFormat="1" ht="12.9" customHeight="1">
      <c r="A77" s="66"/>
      <c r="B77" s="160"/>
      <c r="C77" s="63"/>
      <c r="D77" s="160"/>
      <c r="E77" s="161"/>
      <c r="F77" s="193">
        <f t="shared" si="2"/>
        <v>0</v>
      </c>
      <c r="G77" s="158"/>
      <c r="H77" s="158"/>
      <c r="I77" s="162"/>
      <c r="J77" s="162"/>
      <c r="K77" s="162"/>
      <c r="L77" s="189">
        <f t="shared" si="3"/>
        <v>0</v>
      </c>
    </row>
    <row r="78" spans="1:12" s="20" customFormat="1" ht="12.9" customHeight="1">
      <c r="A78" s="66"/>
      <c r="B78" s="160"/>
      <c r="C78" s="63"/>
      <c r="D78" s="160"/>
      <c r="E78" s="161"/>
      <c r="F78" s="193">
        <f t="shared" si="2"/>
        <v>0</v>
      </c>
      <c r="G78" s="158"/>
      <c r="H78" s="158"/>
      <c r="I78" s="162"/>
      <c r="J78" s="162"/>
      <c r="K78" s="162"/>
      <c r="L78" s="189">
        <f t="shared" si="3"/>
        <v>0</v>
      </c>
    </row>
    <row r="79" spans="1:12" s="20" customFormat="1" ht="12.9" customHeight="1">
      <c r="A79" s="66"/>
      <c r="B79" s="160"/>
      <c r="C79" s="63"/>
      <c r="D79" s="160"/>
      <c r="E79" s="161"/>
      <c r="F79" s="193">
        <f t="shared" si="2"/>
        <v>0</v>
      </c>
      <c r="G79" s="158"/>
      <c r="H79" s="158"/>
      <c r="I79" s="162"/>
      <c r="J79" s="162"/>
      <c r="K79" s="162"/>
      <c r="L79" s="189">
        <f t="shared" si="3"/>
        <v>0</v>
      </c>
    </row>
    <row r="80" spans="1:12" s="20" customFormat="1" ht="12.9" customHeight="1">
      <c r="A80" s="77"/>
      <c r="B80" s="160"/>
      <c r="C80" s="63"/>
      <c r="D80" s="160"/>
      <c r="E80" s="161"/>
      <c r="F80" s="193">
        <f t="shared" si="2"/>
        <v>0</v>
      </c>
      <c r="G80" s="158"/>
      <c r="H80" s="158"/>
      <c r="I80" s="162"/>
      <c r="J80" s="162"/>
      <c r="K80" s="162"/>
      <c r="L80" s="189">
        <f t="shared" si="3"/>
        <v>0</v>
      </c>
    </row>
    <row r="81" spans="1:12" s="20" customFormat="1" ht="12.9" customHeight="1">
      <c r="A81" s="77"/>
      <c r="B81" s="160"/>
      <c r="C81" s="63"/>
      <c r="D81" s="160"/>
      <c r="E81" s="161"/>
      <c r="F81" s="193">
        <f t="shared" si="2"/>
        <v>0</v>
      </c>
      <c r="G81" s="158"/>
      <c r="H81" s="158"/>
      <c r="I81" s="162"/>
      <c r="J81" s="162"/>
      <c r="K81" s="162"/>
      <c r="L81" s="189">
        <f t="shared" si="3"/>
        <v>0</v>
      </c>
    </row>
    <row r="82" spans="1:12" s="20" customFormat="1" ht="12.9" customHeight="1">
      <c r="A82" s="66"/>
      <c r="B82" s="160"/>
      <c r="C82" s="63"/>
      <c r="D82" s="160"/>
      <c r="E82" s="161"/>
      <c r="F82" s="193">
        <f t="shared" si="2"/>
        <v>0</v>
      </c>
      <c r="G82" s="158"/>
      <c r="H82" s="158"/>
      <c r="I82" s="162"/>
      <c r="J82" s="162"/>
      <c r="K82" s="162"/>
      <c r="L82" s="189">
        <f t="shared" si="3"/>
        <v>0</v>
      </c>
    </row>
    <row r="83" spans="1:12" s="20" customFormat="1" ht="12.9" customHeight="1">
      <c r="A83" s="66"/>
      <c r="B83" s="160"/>
      <c r="C83" s="63"/>
      <c r="D83" s="160"/>
      <c r="E83" s="161"/>
      <c r="F83" s="193">
        <f t="shared" ref="F83:F146" si="4">SUM(G83,H83)</f>
        <v>0</v>
      </c>
      <c r="G83" s="158"/>
      <c r="H83" s="158"/>
      <c r="I83" s="162"/>
      <c r="J83" s="162"/>
      <c r="K83" s="162"/>
      <c r="L83" s="189">
        <f t="shared" si="3"/>
        <v>0</v>
      </c>
    </row>
    <row r="84" spans="1:12" s="20" customFormat="1" ht="12.9" customHeight="1">
      <c r="A84" s="66"/>
      <c r="B84" s="160"/>
      <c r="C84" s="63"/>
      <c r="D84" s="160"/>
      <c r="E84" s="161"/>
      <c r="F84" s="193">
        <f t="shared" si="4"/>
        <v>0</v>
      </c>
      <c r="G84" s="158"/>
      <c r="H84" s="158"/>
      <c r="I84" s="162"/>
      <c r="J84" s="162"/>
      <c r="K84" s="162"/>
      <c r="L84" s="189">
        <f t="shared" si="3"/>
        <v>0</v>
      </c>
    </row>
    <row r="85" spans="1:12" s="20" customFormat="1" ht="12.9" customHeight="1">
      <c r="A85" s="66"/>
      <c r="B85" s="160"/>
      <c r="C85" s="63"/>
      <c r="D85" s="160"/>
      <c r="E85" s="161"/>
      <c r="F85" s="193">
        <f t="shared" si="4"/>
        <v>0</v>
      </c>
      <c r="G85" s="158"/>
      <c r="H85" s="158"/>
      <c r="I85" s="162"/>
      <c r="J85" s="162"/>
      <c r="K85" s="162"/>
      <c r="L85" s="189">
        <f t="shared" si="3"/>
        <v>0</v>
      </c>
    </row>
    <row r="86" spans="1:12" s="20" customFormat="1" ht="12.9" customHeight="1">
      <c r="A86" s="77"/>
      <c r="B86" s="160"/>
      <c r="C86" s="63"/>
      <c r="D86" s="160"/>
      <c r="E86" s="161"/>
      <c r="F86" s="193">
        <f t="shared" si="4"/>
        <v>0</v>
      </c>
      <c r="G86" s="158"/>
      <c r="H86" s="158"/>
      <c r="I86" s="162"/>
      <c r="J86" s="162"/>
      <c r="K86" s="162"/>
      <c r="L86" s="189">
        <f t="shared" si="3"/>
        <v>0</v>
      </c>
    </row>
    <row r="87" spans="1:12" s="20" customFormat="1" ht="12.9" customHeight="1">
      <c r="A87" s="77"/>
      <c r="B87" s="160"/>
      <c r="C87" s="63"/>
      <c r="D87" s="160"/>
      <c r="E87" s="161"/>
      <c r="F87" s="193">
        <f t="shared" si="4"/>
        <v>0</v>
      </c>
      <c r="G87" s="158"/>
      <c r="H87" s="158"/>
      <c r="I87" s="162"/>
      <c r="J87" s="162"/>
      <c r="K87" s="162"/>
      <c r="L87" s="189">
        <f t="shared" si="3"/>
        <v>0</v>
      </c>
    </row>
    <row r="88" spans="1:12" s="20" customFormat="1" ht="12.9" customHeight="1">
      <c r="A88" s="66"/>
      <c r="B88" s="160"/>
      <c r="C88" s="63"/>
      <c r="D88" s="160"/>
      <c r="E88" s="161"/>
      <c r="F88" s="193">
        <f t="shared" si="4"/>
        <v>0</v>
      </c>
      <c r="G88" s="158"/>
      <c r="H88" s="158"/>
      <c r="I88" s="162"/>
      <c r="J88" s="162"/>
      <c r="K88" s="162"/>
      <c r="L88" s="189">
        <f t="shared" si="3"/>
        <v>0</v>
      </c>
    </row>
    <row r="89" spans="1:12" s="20" customFormat="1" ht="12.9" customHeight="1">
      <c r="A89" s="66"/>
      <c r="B89" s="160"/>
      <c r="C89" s="63"/>
      <c r="D89" s="160"/>
      <c r="E89" s="161"/>
      <c r="F89" s="193">
        <f t="shared" si="4"/>
        <v>0</v>
      </c>
      <c r="G89" s="158"/>
      <c r="H89" s="158"/>
      <c r="I89" s="162"/>
      <c r="J89" s="162"/>
      <c r="K89" s="162"/>
      <c r="L89" s="189">
        <f t="shared" si="3"/>
        <v>0</v>
      </c>
    </row>
    <row r="90" spans="1:12" s="20" customFormat="1" ht="12.9" customHeight="1">
      <c r="A90" s="66"/>
      <c r="B90" s="160"/>
      <c r="C90" s="63"/>
      <c r="D90" s="160"/>
      <c r="E90" s="161"/>
      <c r="F90" s="193">
        <f t="shared" si="4"/>
        <v>0</v>
      </c>
      <c r="G90" s="158"/>
      <c r="H90" s="158"/>
      <c r="I90" s="162"/>
      <c r="J90" s="162"/>
      <c r="K90" s="162"/>
      <c r="L90" s="189">
        <f t="shared" si="3"/>
        <v>0</v>
      </c>
    </row>
    <row r="91" spans="1:12" s="20" customFormat="1" ht="12.9" customHeight="1">
      <c r="A91" s="77"/>
      <c r="B91" s="160"/>
      <c r="C91" s="63"/>
      <c r="D91" s="160"/>
      <c r="E91" s="161"/>
      <c r="F91" s="193">
        <f t="shared" si="4"/>
        <v>0</v>
      </c>
      <c r="G91" s="158"/>
      <c r="H91" s="158"/>
      <c r="I91" s="162"/>
      <c r="J91" s="162"/>
      <c r="K91" s="162"/>
      <c r="L91" s="189">
        <f t="shared" si="3"/>
        <v>0</v>
      </c>
    </row>
    <row r="92" spans="1:12" s="20" customFormat="1" ht="12.9" customHeight="1">
      <c r="A92" s="77"/>
      <c r="B92" s="160"/>
      <c r="C92" s="63"/>
      <c r="D92" s="160"/>
      <c r="E92" s="161"/>
      <c r="F92" s="193">
        <f t="shared" si="4"/>
        <v>0</v>
      </c>
      <c r="G92" s="158"/>
      <c r="H92" s="158"/>
      <c r="I92" s="162"/>
      <c r="J92" s="162"/>
      <c r="K92" s="162"/>
      <c r="L92" s="189">
        <f t="shared" si="3"/>
        <v>0</v>
      </c>
    </row>
    <row r="93" spans="1:12" s="20" customFormat="1" ht="12.9" customHeight="1">
      <c r="A93" s="66"/>
      <c r="B93" s="160"/>
      <c r="C93" s="63"/>
      <c r="D93" s="160"/>
      <c r="E93" s="161"/>
      <c r="F93" s="193">
        <f t="shared" si="4"/>
        <v>0</v>
      </c>
      <c r="G93" s="158"/>
      <c r="H93" s="158"/>
      <c r="I93" s="162"/>
      <c r="J93" s="162"/>
      <c r="K93" s="162"/>
      <c r="L93" s="189">
        <f t="shared" si="3"/>
        <v>0</v>
      </c>
    </row>
    <row r="94" spans="1:12" s="20" customFormat="1" ht="12.9" customHeight="1">
      <c r="A94" s="66"/>
      <c r="B94" s="160"/>
      <c r="C94" s="63"/>
      <c r="D94" s="160"/>
      <c r="E94" s="161"/>
      <c r="F94" s="193">
        <f t="shared" si="4"/>
        <v>0</v>
      </c>
      <c r="G94" s="158"/>
      <c r="H94" s="158"/>
      <c r="I94" s="162"/>
      <c r="J94" s="162"/>
      <c r="K94" s="162"/>
      <c r="L94" s="189">
        <f t="shared" si="3"/>
        <v>0</v>
      </c>
    </row>
    <row r="95" spans="1:12" s="20" customFormat="1" ht="12.9" customHeight="1">
      <c r="A95" s="77"/>
      <c r="B95" s="160"/>
      <c r="C95" s="63"/>
      <c r="D95" s="160"/>
      <c r="E95" s="161"/>
      <c r="F95" s="193">
        <f t="shared" si="4"/>
        <v>0</v>
      </c>
      <c r="G95" s="158"/>
      <c r="H95" s="158"/>
      <c r="I95" s="162"/>
      <c r="J95" s="162"/>
      <c r="K95" s="162"/>
      <c r="L95" s="189">
        <f t="shared" si="3"/>
        <v>0</v>
      </c>
    </row>
    <row r="96" spans="1:12" s="20" customFormat="1" ht="12.9" customHeight="1">
      <c r="A96" s="77"/>
      <c r="B96" s="160"/>
      <c r="C96" s="63"/>
      <c r="D96" s="160"/>
      <c r="E96" s="161"/>
      <c r="F96" s="193">
        <f t="shared" si="4"/>
        <v>0</v>
      </c>
      <c r="G96" s="158"/>
      <c r="H96" s="158"/>
      <c r="I96" s="162"/>
      <c r="J96" s="162"/>
      <c r="K96" s="162"/>
      <c r="L96" s="189">
        <f t="shared" si="3"/>
        <v>0</v>
      </c>
    </row>
    <row r="97" spans="1:12" s="20" customFormat="1" ht="12.9" customHeight="1">
      <c r="A97" s="66"/>
      <c r="B97" s="160"/>
      <c r="C97" s="63"/>
      <c r="D97" s="160"/>
      <c r="E97" s="161"/>
      <c r="F97" s="193">
        <f t="shared" si="4"/>
        <v>0</v>
      </c>
      <c r="G97" s="158"/>
      <c r="H97" s="158"/>
      <c r="I97" s="162"/>
      <c r="J97" s="162"/>
      <c r="K97" s="162"/>
      <c r="L97" s="189">
        <f t="shared" si="3"/>
        <v>0</v>
      </c>
    </row>
    <row r="98" spans="1:12" s="20" customFormat="1" ht="12.9" customHeight="1">
      <c r="A98" s="66"/>
      <c r="B98" s="160"/>
      <c r="C98" s="63"/>
      <c r="D98" s="160"/>
      <c r="E98" s="161"/>
      <c r="F98" s="193">
        <f t="shared" si="4"/>
        <v>0</v>
      </c>
      <c r="G98" s="158"/>
      <c r="H98" s="158"/>
      <c r="I98" s="162"/>
      <c r="J98" s="162"/>
      <c r="K98" s="162"/>
      <c r="L98" s="189">
        <f t="shared" si="3"/>
        <v>0</v>
      </c>
    </row>
    <row r="99" spans="1:12" s="20" customFormat="1" ht="12.9" customHeight="1">
      <c r="A99" s="66"/>
      <c r="B99" s="160"/>
      <c r="C99" s="63"/>
      <c r="D99" s="160"/>
      <c r="E99" s="161"/>
      <c r="F99" s="193">
        <f t="shared" si="4"/>
        <v>0</v>
      </c>
      <c r="G99" s="158"/>
      <c r="H99" s="158"/>
      <c r="I99" s="162"/>
      <c r="J99" s="162"/>
      <c r="K99" s="162"/>
      <c r="L99" s="189">
        <f t="shared" si="3"/>
        <v>0</v>
      </c>
    </row>
    <row r="100" spans="1:12" s="20" customFormat="1" ht="12.9" customHeight="1">
      <c r="A100" s="66"/>
      <c r="B100" s="160"/>
      <c r="C100" s="63"/>
      <c r="D100" s="160"/>
      <c r="E100" s="161"/>
      <c r="F100" s="193">
        <f t="shared" si="4"/>
        <v>0</v>
      </c>
      <c r="G100" s="158"/>
      <c r="H100" s="158"/>
      <c r="I100" s="162"/>
      <c r="J100" s="162"/>
      <c r="K100" s="162"/>
      <c r="L100" s="189">
        <f t="shared" si="3"/>
        <v>0</v>
      </c>
    </row>
    <row r="101" spans="1:12" s="20" customFormat="1" ht="12.9" customHeight="1">
      <c r="A101" s="66"/>
      <c r="B101" s="160"/>
      <c r="C101" s="63"/>
      <c r="D101" s="160"/>
      <c r="E101" s="161"/>
      <c r="F101" s="193">
        <f t="shared" si="4"/>
        <v>0</v>
      </c>
      <c r="G101" s="158"/>
      <c r="H101" s="158"/>
      <c r="I101" s="162"/>
      <c r="J101" s="162"/>
      <c r="K101" s="162"/>
      <c r="L101" s="189">
        <f t="shared" si="3"/>
        <v>0</v>
      </c>
    </row>
    <row r="102" spans="1:12" s="20" customFormat="1" ht="12.9" customHeight="1">
      <c r="A102" s="66"/>
      <c r="B102" s="160"/>
      <c r="C102" s="63"/>
      <c r="D102" s="160"/>
      <c r="E102" s="161"/>
      <c r="F102" s="193">
        <f t="shared" si="4"/>
        <v>0</v>
      </c>
      <c r="G102" s="158"/>
      <c r="H102" s="158"/>
      <c r="I102" s="162"/>
      <c r="J102" s="162"/>
      <c r="K102" s="162"/>
      <c r="L102" s="189">
        <f t="shared" si="3"/>
        <v>0</v>
      </c>
    </row>
    <row r="103" spans="1:12" s="20" customFormat="1" ht="12.9" customHeight="1">
      <c r="A103" s="77"/>
      <c r="B103" s="160"/>
      <c r="C103" s="63"/>
      <c r="D103" s="160"/>
      <c r="E103" s="161"/>
      <c r="F103" s="193">
        <f t="shared" si="4"/>
        <v>0</v>
      </c>
      <c r="G103" s="158"/>
      <c r="H103" s="158"/>
      <c r="I103" s="162"/>
      <c r="J103" s="162"/>
      <c r="K103" s="162"/>
      <c r="L103" s="189">
        <f t="shared" si="3"/>
        <v>0</v>
      </c>
    </row>
    <row r="104" spans="1:12" s="20" customFormat="1" ht="12.9" customHeight="1">
      <c r="A104" s="77"/>
      <c r="B104" s="160"/>
      <c r="C104" s="63"/>
      <c r="D104" s="160"/>
      <c r="E104" s="161"/>
      <c r="F104" s="193">
        <f t="shared" si="4"/>
        <v>0</v>
      </c>
      <c r="G104" s="158"/>
      <c r="H104" s="158"/>
      <c r="I104" s="162"/>
      <c r="J104" s="162"/>
      <c r="K104" s="162"/>
      <c r="L104" s="189">
        <f t="shared" si="3"/>
        <v>0</v>
      </c>
    </row>
    <row r="105" spans="1:12" s="20" customFormat="1" ht="12.9" customHeight="1">
      <c r="A105" s="77"/>
      <c r="B105" s="160"/>
      <c r="C105" s="63"/>
      <c r="D105" s="160"/>
      <c r="E105" s="161"/>
      <c r="F105" s="193">
        <f t="shared" si="4"/>
        <v>0</v>
      </c>
      <c r="G105" s="158"/>
      <c r="H105" s="158"/>
      <c r="I105" s="162"/>
      <c r="J105" s="162"/>
      <c r="K105" s="162"/>
      <c r="L105" s="189">
        <f t="shared" si="3"/>
        <v>0</v>
      </c>
    </row>
    <row r="106" spans="1:12" s="20" customFormat="1" ht="12.9" customHeight="1">
      <c r="A106" s="77"/>
      <c r="B106" s="160"/>
      <c r="C106" s="63"/>
      <c r="D106" s="160"/>
      <c r="E106" s="161"/>
      <c r="F106" s="193">
        <f t="shared" si="4"/>
        <v>0</v>
      </c>
      <c r="G106" s="158"/>
      <c r="H106" s="158"/>
      <c r="I106" s="162"/>
      <c r="J106" s="162"/>
      <c r="K106" s="162"/>
      <c r="L106" s="189">
        <f t="shared" si="3"/>
        <v>0</v>
      </c>
    </row>
    <row r="107" spans="1:12" s="20" customFormat="1" ht="12.9" customHeight="1">
      <c r="A107" s="66"/>
      <c r="B107" s="160"/>
      <c r="C107" s="63"/>
      <c r="D107" s="160"/>
      <c r="E107" s="161"/>
      <c r="F107" s="193">
        <f t="shared" si="4"/>
        <v>0</v>
      </c>
      <c r="G107" s="158"/>
      <c r="H107" s="158"/>
      <c r="I107" s="162"/>
      <c r="J107" s="162"/>
      <c r="K107" s="162"/>
      <c r="L107" s="189">
        <f t="shared" si="3"/>
        <v>0</v>
      </c>
    </row>
    <row r="108" spans="1:12" s="20" customFormat="1" ht="12.9" customHeight="1">
      <c r="A108" s="66"/>
      <c r="B108" s="160"/>
      <c r="C108" s="63"/>
      <c r="D108" s="160"/>
      <c r="E108" s="161"/>
      <c r="F108" s="193">
        <f t="shared" si="4"/>
        <v>0</v>
      </c>
      <c r="G108" s="158"/>
      <c r="H108" s="158"/>
      <c r="I108" s="162"/>
      <c r="J108" s="162"/>
      <c r="K108" s="162"/>
      <c r="L108" s="189">
        <f t="shared" si="3"/>
        <v>0</v>
      </c>
    </row>
    <row r="109" spans="1:12" s="20" customFormat="1" ht="12.9" customHeight="1">
      <c r="A109" s="66"/>
      <c r="B109" s="160"/>
      <c r="C109" s="63"/>
      <c r="D109" s="160"/>
      <c r="E109" s="161"/>
      <c r="F109" s="193">
        <f t="shared" si="4"/>
        <v>0</v>
      </c>
      <c r="G109" s="158"/>
      <c r="H109" s="158"/>
      <c r="I109" s="162"/>
      <c r="J109" s="162"/>
      <c r="K109" s="162"/>
      <c r="L109" s="189">
        <f t="shared" si="3"/>
        <v>0</v>
      </c>
    </row>
    <row r="110" spans="1:12" s="20" customFormat="1" ht="12.9" customHeight="1">
      <c r="A110" s="66"/>
      <c r="B110" s="160"/>
      <c r="C110" s="63"/>
      <c r="D110" s="160"/>
      <c r="E110" s="161"/>
      <c r="F110" s="193">
        <f t="shared" si="4"/>
        <v>0</v>
      </c>
      <c r="G110" s="158"/>
      <c r="H110" s="158"/>
      <c r="I110" s="162"/>
      <c r="J110" s="162"/>
      <c r="K110" s="162"/>
      <c r="L110" s="189">
        <f t="shared" si="3"/>
        <v>0</v>
      </c>
    </row>
    <row r="111" spans="1:12" s="20" customFormat="1" ht="12.9" customHeight="1">
      <c r="A111" s="66"/>
      <c r="B111" s="160"/>
      <c r="C111" s="63"/>
      <c r="D111" s="160"/>
      <c r="E111" s="161"/>
      <c r="F111" s="193">
        <f t="shared" si="4"/>
        <v>0</v>
      </c>
      <c r="G111" s="158"/>
      <c r="H111" s="158"/>
      <c r="I111" s="162"/>
      <c r="J111" s="162"/>
      <c r="K111" s="162"/>
      <c r="L111" s="189">
        <f t="shared" si="3"/>
        <v>0</v>
      </c>
    </row>
    <row r="112" spans="1:12" s="20" customFormat="1" ht="12.9" customHeight="1">
      <c r="A112" s="66"/>
      <c r="B112" s="160"/>
      <c r="C112" s="63"/>
      <c r="D112" s="160"/>
      <c r="E112" s="161"/>
      <c r="F112" s="193">
        <f t="shared" si="4"/>
        <v>0</v>
      </c>
      <c r="G112" s="158"/>
      <c r="H112" s="158"/>
      <c r="I112" s="162"/>
      <c r="J112" s="162"/>
      <c r="K112" s="162"/>
      <c r="L112" s="189">
        <f t="shared" si="3"/>
        <v>0</v>
      </c>
    </row>
    <row r="113" spans="1:12" s="20" customFormat="1" ht="12.9" customHeight="1">
      <c r="A113" s="77"/>
      <c r="B113" s="160"/>
      <c r="C113" s="63"/>
      <c r="D113" s="160"/>
      <c r="E113" s="161"/>
      <c r="F113" s="193">
        <f t="shared" si="4"/>
        <v>0</v>
      </c>
      <c r="G113" s="158"/>
      <c r="H113" s="158"/>
      <c r="I113" s="162"/>
      <c r="J113" s="162"/>
      <c r="K113" s="162"/>
      <c r="L113" s="189">
        <f t="shared" si="3"/>
        <v>0</v>
      </c>
    </row>
    <row r="114" spans="1:12" s="20" customFormat="1" ht="12.9" customHeight="1">
      <c r="A114" s="77"/>
      <c r="B114" s="160"/>
      <c r="C114" s="63"/>
      <c r="D114" s="160"/>
      <c r="E114" s="161"/>
      <c r="F114" s="193">
        <f t="shared" si="4"/>
        <v>0</v>
      </c>
      <c r="G114" s="158"/>
      <c r="H114" s="158"/>
      <c r="I114" s="162"/>
      <c r="J114" s="162"/>
      <c r="K114" s="162"/>
      <c r="L114" s="189">
        <f t="shared" si="3"/>
        <v>0</v>
      </c>
    </row>
    <row r="115" spans="1:12" s="20" customFormat="1" ht="12.9" customHeight="1">
      <c r="A115" s="78"/>
      <c r="B115" s="160"/>
      <c r="C115" s="63"/>
      <c r="D115" s="160"/>
      <c r="E115" s="161"/>
      <c r="F115" s="193">
        <f t="shared" si="4"/>
        <v>0</v>
      </c>
      <c r="G115" s="158"/>
      <c r="H115" s="158"/>
      <c r="I115" s="162"/>
      <c r="J115" s="162"/>
      <c r="K115" s="162"/>
      <c r="L115" s="189">
        <f t="shared" si="3"/>
        <v>0</v>
      </c>
    </row>
    <row r="116" spans="1:12" s="20" customFormat="1" ht="12.9" customHeight="1">
      <c r="A116" s="78"/>
      <c r="B116" s="160"/>
      <c r="C116" s="63"/>
      <c r="D116" s="160"/>
      <c r="E116" s="161"/>
      <c r="F116" s="193">
        <f t="shared" si="4"/>
        <v>0</v>
      </c>
      <c r="G116" s="158"/>
      <c r="H116" s="158"/>
      <c r="I116" s="162"/>
      <c r="J116" s="162"/>
      <c r="K116" s="162"/>
      <c r="L116" s="189">
        <f t="shared" si="3"/>
        <v>0</v>
      </c>
    </row>
    <row r="117" spans="1:12" s="20" customFormat="1" ht="12.9" customHeight="1">
      <c r="A117" s="77"/>
      <c r="B117" s="160"/>
      <c r="C117" s="63"/>
      <c r="D117" s="160"/>
      <c r="E117" s="161"/>
      <c r="F117" s="193">
        <f t="shared" si="4"/>
        <v>0</v>
      </c>
      <c r="G117" s="158"/>
      <c r="H117" s="158"/>
      <c r="I117" s="162"/>
      <c r="J117" s="162"/>
      <c r="K117" s="162"/>
      <c r="L117" s="189">
        <f t="shared" si="3"/>
        <v>0</v>
      </c>
    </row>
    <row r="118" spans="1:12" s="20" customFormat="1" ht="12.9" customHeight="1">
      <c r="A118" s="77"/>
      <c r="B118" s="160"/>
      <c r="C118" s="63"/>
      <c r="D118" s="160"/>
      <c r="E118" s="161"/>
      <c r="F118" s="193">
        <f t="shared" si="4"/>
        <v>0</v>
      </c>
      <c r="G118" s="158"/>
      <c r="H118" s="158"/>
      <c r="I118" s="162"/>
      <c r="J118" s="162"/>
      <c r="K118" s="162"/>
      <c r="L118" s="189">
        <f t="shared" si="3"/>
        <v>0</v>
      </c>
    </row>
    <row r="119" spans="1:12" s="20" customFormat="1" ht="12.9" customHeight="1">
      <c r="A119" s="66"/>
      <c r="B119" s="160"/>
      <c r="C119" s="63"/>
      <c r="D119" s="160"/>
      <c r="E119" s="161"/>
      <c r="F119" s="193">
        <f t="shared" si="4"/>
        <v>0</v>
      </c>
      <c r="G119" s="158"/>
      <c r="H119" s="158"/>
      <c r="I119" s="162"/>
      <c r="J119" s="162"/>
      <c r="K119" s="162"/>
      <c r="L119" s="189">
        <f t="shared" si="3"/>
        <v>0</v>
      </c>
    </row>
    <row r="120" spans="1:12" s="20" customFormat="1" ht="12.9" customHeight="1">
      <c r="A120" s="66"/>
      <c r="B120" s="160"/>
      <c r="C120" s="63"/>
      <c r="D120" s="160"/>
      <c r="E120" s="161"/>
      <c r="F120" s="193">
        <f t="shared" si="4"/>
        <v>0</v>
      </c>
      <c r="G120" s="158"/>
      <c r="H120" s="158"/>
      <c r="I120" s="162"/>
      <c r="J120" s="162"/>
      <c r="K120" s="162"/>
      <c r="L120" s="189">
        <f t="shared" si="3"/>
        <v>0</v>
      </c>
    </row>
    <row r="121" spans="1:12" s="20" customFormat="1" ht="12.9" customHeight="1">
      <c r="A121" s="66"/>
      <c r="B121" s="160"/>
      <c r="C121" s="63"/>
      <c r="D121" s="160"/>
      <c r="E121" s="161"/>
      <c r="F121" s="193">
        <f t="shared" si="4"/>
        <v>0</v>
      </c>
      <c r="G121" s="158"/>
      <c r="H121" s="158"/>
      <c r="I121" s="162"/>
      <c r="J121" s="162"/>
      <c r="K121" s="162"/>
      <c r="L121" s="189">
        <f t="shared" si="3"/>
        <v>0</v>
      </c>
    </row>
    <row r="122" spans="1:12" s="20" customFormat="1" ht="12.9" customHeight="1">
      <c r="A122" s="66"/>
      <c r="B122" s="160"/>
      <c r="C122" s="63"/>
      <c r="D122" s="160"/>
      <c r="E122" s="161"/>
      <c r="F122" s="193">
        <f t="shared" si="4"/>
        <v>0</v>
      </c>
      <c r="G122" s="158"/>
      <c r="H122" s="158"/>
      <c r="I122" s="162"/>
      <c r="J122" s="162"/>
      <c r="K122" s="162"/>
      <c r="L122" s="189">
        <f t="shared" si="3"/>
        <v>0</v>
      </c>
    </row>
    <row r="123" spans="1:12" s="20" customFormat="1" ht="12.9" customHeight="1">
      <c r="A123" s="77"/>
      <c r="B123" s="160"/>
      <c r="C123" s="63"/>
      <c r="D123" s="160"/>
      <c r="E123" s="161"/>
      <c r="F123" s="193">
        <f t="shared" si="4"/>
        <v>0</v>
      </c>
      <c r="G123" s="158"/>
      <c r="H123" s="158"/>
      <c r="I123" s="162"/>
      <c r="J123" s="162"/>
      <c r="K123" s="162"/>
      <c r="L123" s="189">
        <f t="shared" si="3"/>
        <v>0</v>
      </c>
    </row>
    <row r="124" spans="1:12" s="20" customFormat="1" ht="12.9" customHeight="1">
      <c r="A124" s="77"/>
      <c r="B124" s="160"/>
      <c r="C124" s="63"/>
      <c r="D124" s="160"/>
      <c r="E124" s="161"/>
      <c r="F124" s="193">
        <f t="shared" si="4"/>
        <v>0</v>
      </c>
      <c r="G124" s="158"/>
      <c r="H124" s="158"/>
      <c r="I124" s="162"/>
      <c r="J124" s="162"/>
      <c r="K124" s="162"/>
      <c r="L124" s="189">
        <f t="shared" si="3"/>
        <v>0</v>
      </c>
    </row>
    <row r="125" spans="1:12" s="20" customFormat="1" ht="12.9" customHeight="1">
      <c r="A125" s="66"/>
      <c r="B125" s="160"/>
      <c r="C125" s="63"/>
      <c r="D125" s="160"/>
      <c r="E125" s="161"/>
      <c r="F125" s="193">
        <f t="shared" si="4"/>
        <v>0</v>
      </c>
      <c r="G125" s="158"/>
      <c r="H125" s="158"/>
      <c r="I125" s="162"/>
      <c r="J125" s="162"/>
      <c r="K125" s="162"/>
      <c r="L125" s="189">
        <f t="shared" si="3"/>
        <v>0</v>
      </c>
    </row>
    <row r="126" spans="1:12" s="20" customFormat="1" ht="12.9" customHeight="1">
      <c r="A126" s="66"/>
      <c r="B126" s="160"/>
      <c r="C126" s="63"/>
      <c r="D126" s="160"/>
      <c r="E126" s="161"/>
      <c r="F126" s="193">
        <f t="shared" si="4"/>
        <v>0</v>
      </c>
      <c r="G126" s="158"/>
      <c r="H126" s="158"/>
      <c r="I126" s="162"/>
      <c r="J126" s="162"/>
      <c r="K126" s="162"/>
      <c r="L126" s="189">
        <f t="shared" si="3"/>
        <v>0</v>
      </c>
    </row>
    <row r="127" spans="1:12" s="20" customFormat="1" ht="12.9" customHeight="1">
      <c r="A127" s="66"/>
      <c r="B127" s="160"/>
      <c r="C127" s="63"/>
      <c r="D127" s="160"/>
      <c r="E127" s="161"/>
      <c r="F127" s="193">
        <f t="shared" si="4"/>
        <v>0</v>
      </c>
      <c r="G127" s="158"/>
      <c r="H127" s="158"/>
      <c r="I127" s="162"/>
      <c r="J127" s="162"/>
      <c r="K127" s="162"/>
      <c r="L127" s="189">
        <f t="shared" si="3"/>
        <v>0</v>
      </c>
    </row>
    <row r="128" spans="1:12" s="20" customFormat="1" ht="12.9" customHeight="1">
      <c r="A128" s="66"/>
      <c r="B128" s="160"/>
      <c r="C128" s="63"/>
      <c r="D128" s="160"/>
      <c r="E128" s="161"/>
      <c r="F128" s="193">
        <f t="shared" si="4"/>
        <v>0</v>
      </c>
      <c r="G128" s="158"/>
      <c r="H128" s="158"/>
      <c r="I128" s="162"/>
      <c r="J128" s="162"/>
      <c r="K128" s="162"/>
      <c r="L128" s="189">
        <f t="shared" si="3"/>
        <v>0</v>
      </c>
    </row>
    <row r="129" spans="1:12" s="20" customFormat="1" ht="12.9" customHeight="1">
      <c r="A129" s="66"/>
      <c r="B129" s="160"/>
      <c r="C129" s="63"/>
      <c r="D129" s="160"/>
      <c r="E129" s="161"/>
      <c r="F129" s="193">
        <f t="shared" si="4"/>
        <v>0</v>
      </c>
      <c r="G129" s="158"/>
      <c r="H129" s="158"/>
      <c r="I129" s="162"/>
      <c r="J129" s="162"/>
      <c r="K129" s="162"/>
      <c r="L129" s="189">
        <f t="shared" si="3"/>
        <v>0</v>
      </c>
    </row>
    <row r="130" spans="1:12" s="20" customFormat="1" ht="12.9" customHeight="1">
      <c r="A130" s="77"/>
      <c r="B130" s="160"/>
      <c r="C130" s="63"/>
      <c r="D130" s="160"/>
      <c r="E130" s="161"/>
      <c r="F130" s="193">
        <f t="shared" si="4"/>
        <v>0</v>
      </c>
      <c r="G130" s="158"/>
      <c r="H130" s="158"/>
      <c r="I130" s="162"/>
      <c r="J130" s="162"/>
      <c r="K130" s="162"/>
      <c r="L130" s="189">
        <f t="shared" si="3"/>
        <v>0</v>
      </c>
    </row>
    <row r="131" spans="1:12" s="20" customFormat="1" ht="12.9" customHeight="1">
      <c r="A131" s="77"/>
      <c r="B131" s="160"/>
      <c r="C131" s="63"/>
      <c r="D131" s="160"/>
      <c r="E131" s="161"/>
      <c r="F131" s="193">
        <f t="shared" si="4"/>
        <v>0</v>
      </c>
      <c r="G131" s="158"/>
      <c r="H131" s="158"/>
      <c r="I131" s="162"/>
      <c r="J131" s="162"/>
      <c r="K131" s="162"/>
      <c r="L131" s="189">
        <f t="shared" si="3"/>
        <v>0</v>
      </c>
    </row>
    <row r="132" spans="1:12" s="20" customFormat="1" ht="12.9" customHeight="1">
      <c r="A132" s="66"/>
      <c r="B132" s="160"/>
      <c r="C132" s="63"/>
      <c r="D132" s="160"/>
      <c r="E132" s="161"/>
      <c r="F132" s="193">
        <f t="shared" si="4"/>
        <v>0</v>
      </c>
      <c r="G132" s="158"/>
      <c r="H132" s="158"/>
      <c r="I132" s="162"/>
      <c r="J132" s="162"/>
      <c r="K132" s="162"/>
      <c r="L132" s="189">
        <f t="shared" si="3"/>
        <v>0</v>
      </c>
    </row>
    <row r="133" spans="1:12" s="20" customFormat="1" ht="12.9" customHeight="1">
      <c r="A133" s="66"/>
      <c r="B133" s="160"/>
      <c r="C133" s="63"/>
      <c r="D133" s="160"/>
      <c r="E133" s="161"/>
      <c r="F133" s="193">
        <f t="shared" si="4"/>
        <v>0</v>
      </c>
      <c r="G133" s="158"/>
      <c r="H133" s="158"/>
      <c r="I133" s="162"/>
      <c r="J133" s="162"/>
      <c r="K133" s="162"/>
      <c r="L133" s="189">
        <f t="shared" si="3"/>
        <v>0</v>
      </c>
    </row>
    <row r="134" spans="1:12" s="20" customFormat="1" ht="12.9" customHeight="1">
      <c r="A134" s="66"/>
      <c r="B134" s="160"/>
      <c r="C134" s="63"/>
      <c r="D134" s="160"/>
      <c r="E134" s="161"/>
      <c r="F134" s="193">
        <f t="shared" si="4"/>
        <v>0</v>
      </c>
      <c r="G134" s="158"/>
      <c r="H134" s="158"/>
      <c r="I134" s="162"/>
      <c r="J134" s="162"/>
      <c r="K134" s="162"/>
      <c r="L134" s="189">
        <f t="shared" si="3"/>
        <v>0</v>
      </c>
    </row>
    <row r="135" spans="1:12" s="20" customFormat="1" ht="12.9" customHeight="1">
      <c r="A135" s="66"/>
      <c r="B135" s="160"/>
      <c r="C135" s="63"/>
      <c r="D135" s="160"/>
      <c r="E135" s="161"/>
      <c r="F135" s="193">
        <f t="shared" si="4"/>
        <v>0</v>
      </c>
      <c r="G135" s="158"/>
      <c r="H135" s="158"/>
      <c r="I135" s="162"/>
      <c r="J135" s="162"/>
      <c r="K135" s="162"/>
      <c r="L135" s="189">
        <f t="shared" si="3"/>
        <v>0</v>
      </c>
    </row>
    <row r="136" spans="1:12" s="20" customFormat="1" ht="12.9" customHeight="1">
      <c r="A136" s="66"/>
      <c r="B136" s="160"/>
      <c r="C136" s="63"/>
      <c r="D136" s="160"/>
      <c r="E136" s="161"/>
      <c r="F136" s="193">
        <f t="shared" si="4"/>
        <v>0</v>
      </c>
      <c r="G136" s="158"/>
      <c r="H136" s="158"/>
      <c r="I136" s="162"/>
      <c r="J136" s="162"/>
      <c r="K136" s="162"/>
      <c r="L136" s="189">
        <f t="shared" si="3"/>
        <v>0</v>
      </c>
    </row>
    <row r="137" spans="1:12" s="20" customFormat="1" ht="12.9" customHeight="1">
      <c r="A137" s="66"/>
      <c r="B137" s="160"/>
      <c r="C137" s="63"/>
      <c r="D137" s="160"/>
      <c r="E137" s="161"/>
      <c r="F137" s="193">
        <f t="shared" si="4"/>
        <v>0</v>
      </c>
      <c r="G137" s="158"/>
      <c r="H137" s="158"/>
      <c r="I137" s="162"/>
      <c r="J137" s="162"/>
      <c r="K137" s="162"/>
      <c r="L137" s="189">
        <f t="shared" ref="L137:L179" si="5">(G137*I137+H137*J137)*E137</f>
        <v>0</v>
      </c>
    </row>
    <row r="138" spans="1:12" s="20" customFormat="1" ht="12.9" customHeight="1">
      <c r="A138" s="66"/>
      <c r="B138" s="160"/>
      <c r="C138" s="63"/>
      <c r="D138" s="160"/>
      <c r="E138" s="161"/>
      <c r="F138" s="193">
        <f t="shared" si="4"/>
        <v>0</v>
      </c>
      <c r="G138" s="158"/>
      <c r="H138" s="158"/>
      <c r="I138" s="162"/>
      <c r="J138" s="162"/>
      <c r="K138" s="162"/>
      <c r="L138" s="189">
        <f t="shared" si="5"/>
        <v>0</v>
      </c>
    </row>
    <row r="139" spans="1:12" s="20" customFormat="1" ht="12.9" customHeight="1">
      <c r="A139" s="77"/>
      <c r="B139" s="160"/>
      <c r="C139" s="63"/>
      <c r="D139" s="160"/>
      <c r="E139" s="161"/>
      <c r="F139" s="193">
        <f t="shared" si="4"/>
        <v>0</v>
      </c>
      <c r="G139" s="158"/>
      <c r="H139" s="158"/>
      <c r="I139" s="162"/>
      <c r="J139" s="162"/>
      <c r="K139" s="162"/>
      <c r="L139" s="189">
        <f t="shared" si="5"/>
        <v>0</v>
      </c>
    </row>
    <row r="140" spans="1:12" s="20" customFormat="1" ht="12.9" customHeight="1">
      <c r="A140" s="77"/>
      <c r="B140" s="160"/>
      <c r="C140" s="63"/>
      <c r="D140" s="160"/>
      <c r="E140" s="161"/>
      <c r="F140" s="193">
        <f t="shared" si="4"/>
        <v>0</v>
      </c>
      <c r="G140" s="158"/>
      <c r="H140" s="158"/>
      <c r="I140" s="162"/>
      <c r="J140" s="162"/>
      <c r="K140" s="162"/>
      <c r="L140" s="189">
        <f t="shared" si="5"/>
        <v>0</v>
      </c>
    </row>
    <row r="141" spans="1:12" s="20" customFormat="1" ht="12.9" customHeight="1">
      <c r="A141" s="78"/>
      <c r="B141" s="160"/>
      <c r="C141" s="63"/>
      <c r="D141" s="160"/>
      <c r="E141" s="161"/>
      <c r="F141" s="193">
        <f t="shared" si="4"/>
        <v>0</v>
      </c>
      <c r="G141" s="158"/>
      <c r="H141" s="158"/>
      <c r="I141" s="162"/>
      <c r="J141" s="162"/>
      <c r="K141" s="162"/>
      <c r="L141" s="189">
        <f t="shared" si="5"/>
        <v>0</v>
      </c>
    </row>
    <row r="142" spans="1:12" s="20" customFormat="1" ht="12.9" customHeight="1">
      <c r="A142" s="78"/>
      <c r="B142" s="160"/>
      <c r="C142" s="63"/>
      <c r="D142" s="160"/>
      <c r="E142" s="161"/>
      <c r="F142" s="193">
        <f t="shared" si="4"/>
        <v>0</v>
      </c>
      <c r="G142" s="158"/>
      <c r="H142" s="158"/>
      <c r="I142" s="162"/>
      <c r="J142" s="162"/>
      <c r="K142" s="162"/>
      <c r="L142" s="189">
        <f t="shared" si="5"/>
        <v>0</v>
      </c>
    </row>
    <row r="143" spans="1:12" s="20" customFormat="1" ht="12.9" customHeight="1">
      <c r="A143" s="77"/>
      <c r="B143" s="160"/>
      <c r="C143" s="63"/>
      <c r="D143" s="160"/>
      <c r="E143" s="161"/>
      <c r="F143" s="193">
        <f t="shared" si="4"/>
        <v>0</v>
      </c>
      <c r="G143" s="158"/>
      <c r="H143" s="158"/>
      <c r="I143" s="162"/>
      <c r="J143" s="162"/>
      <c r="K143" s="162"/>
      <c r="L143" s="189">
        <f t="shared" si="5"/>
        <v>0</v>
      </c>
    </row>
    <row r="144" spans="1:12" s="20" customFormat="1" ht="12.9" customHeight="1">
      <c r="A144" s="66"/>
      <c r="B144" s="160"/>
      <c r="C144" s="63"/>
      <c r="D144" s="160"/>
      <c r="E144" s="161"/>
      <c r="F144" s="193">
        <f t="shared" si="4"/>
        <v>0</v>
      </c>
      <c r="G144" s="158"/>
      <c r="H144" s="158"/>
      <c r="I144" s="162"/>
      <c r="J144" s="162"/>
      <c r="K144" s="162"/>
      <c r="L144" s="189">
        <f t="shared" si="5"/>
        <v>0</v>
      </c>
    </row>
    <row r="145" spans="1:12" s="20" customFormat="1" ht="12.9" customHeight="1">
      <c r="A145" s="66"/>
      <c r="B145" s="160"/>
      <c r="C145" s="63"/>
      <c r="D145" s="160"/>
      <c r="E145" s="161"/>
      <c r="F145" s="193">
        <f t="shared" si="4"/>
        <v>0</v>
      </c>
      <c r="G145" s="158"/>
      <c r="H145" s="158"/>
      <c r="I145" s="162"/>
      <c r="J145" s="162"/>
      <c r="K145" s="162"/>
      <c r="L145" s="189">
        <f t="shared" si="5"/>
        <v>0</v>
      </c>
    </row>
    <row r="146" spans="1:12" s="20" customFormat="1" ht="12.9" customHeight="1">
      <c r="A146" s="66"/>
      <c r="B146" s="160"/>
      <c r="C146" s="63"/>
      <c r="D146" s="160"/>
      <c r="E146" s="161"/>
      <c r="F146" s="193">
        <f t="shared" si="4"/>
        <v>0</v>
      </c>
      <c r="G146" s="158"/>
      <c r="H146" s="158"/>
      <c r="I146" s="162"/>
      <c r="J146" s="162"/>
      <c r="K146" s="162"/>
      <c r="L146" s="189">
        <f t="shared" si="5"/>
        <v>0</v>
      </c>
    </row>
    <row r="147" spans="1:12" s="20" customFormat="1" ht="12.9" customHeight="1">
      <c r="A147" s="77"/>
      <c r="B147" s="160"/>
      <c r="C147" s="63"/>
      <c r="D147" s="160"/>
      <c r="E147" s="161"/>
      <c r="F147" s="193">
        <f t="shared" ref="F147:F179" si="6">SUM(G147,H147)</f>
        <v>0</v>
      </c>
      <c r="G147" s="158"/>
      <c r="H147" s="158"/>
      <c r="I147" s="162"/>
      <c r="J147" s="162"/>
      <c r="K147" s="162"/>
      <c r="L147" s="189">
        <f t="shared" si="5"/>
        <v>0</v>
      </c>
    </row>
    <row r="148" spans="1:12" s="20" customFormat="1" ht="12.9" customHeight="1">
      <c r="A148" s="77"/>
      <c r="B148" s="160"/>
      <c r="C148" s="63"/>
      <c r="D148" s="160"/>
      <c r="E148" s="161"/>
      <c r="F148" s="193">
        <f t="shared" si="6"/>
        <v>0</v>
      </c>
      <c r="G148" s="158"/>
      <c r="H148" s="158"/>
      <c r="I148" s="162"/>
      <c r="J148" s="162"/>
      <c r="K148" s="162"/>
      <c r="L148" s="189">
        <f t="shared" si="5"/>
        <v>0</v>
      </c>
    </row>
    <row r="149" spans="1:12" s="20" customFormat="1" ht="12.9" customHeight="1">
      <c r="A149" s="66"/>
      <c r="B149" s="160"/>
      <c r="C149" s="63"/>
      <c r="D149" s="160"/>
      <c r="E149" s="161"/>
      <c r="F149" s="193">
        <f t="shared" si="6"/>
        <v>0</v>
      </c>
      <c r="G149" s="158"/>
      <c r="H149" s="158"/>
      <c r="I149" s="162"/>
      <c r="J149" s="162"/>
      <c r="K149" s="162"/>
      <c r="L149" s="189">
        <f t="shared" si="5"/>
        <v>0</v>
      </c>
    </row>
    <row r="150" spans="1:12" s="20" customFormat="1" ht="12.9" customHeight="1">
      <c r="A150" s="66"/>
      <c r="B150" s="160"/>
      <c r="C150" s="63"/>
      <c r="D150" s="160"/>
      <c r="E150" s="161"/>
      <c r="F150" s="193">
        <f t="shared" si="6"/>
        <v>0</v>
      </c>
      <c r="G150" s="158"/>
      <c r="H150" s="158"/>
      <c r="I150" s="162"/>
      <c r="J150" s="162"/>
      <c r="K150" s="162"/>
      <c r="L150" s="189">
        <f t="shared" si="5"/>
        <v>0</v>
      </c>
    </row>
    <row r="151" spans="1:12" s="20" customFormat="1" ht="12.9" customHeight="1">
      <c r="A151" s="66"/>
      <c r="B151" s="160"/>
      <c r="C151" s="63"/>
      <c r="D151" s="160"/>
      <c r="E151" s="161"/>
      <c r="F151" s="193">
        <f t="shared" si="6"/>
        <v>0</v>
      </c>
      <c r="G151" s="158"/>
      <c r="H151" s="158"/>
      <c r="I151" s="162"/>
      <c r="J151" s="162"/>
      <c r="K151" s="162"/>
      <c r="L151" s="189">
        <f t="shared" si="5"/>
        <v>0</v>
      </c>
    </row>
    <row r="152" spans="1:12" s="20" customFormat="1" ht="12.9" customHeight="1">
      <c r="A152" s="66"/>
      <c r="B152" s="160"/>
      <c r="C152" s="63"/>
      <c r="D152" s="160"/>
      <c r="E152" s="161"/>
      <c r="F152" s="193">
        <f t="shared" si="6"/>
        <v>0</v>
      </c>
      <c r="G152" s="158"/>
      <c r="H152" s="158"/>
      <c r="I152" s="162"/>
      <c r="J152" s="162"/>
      <c r="K152" s="162"/>
      <c r="L152" s="189">
        <f t="shared" si="5"/>
        <v>0</v>
      </c>
    </row>
    <row r="153" spans="1:12" s="20" customFormat="1" ht="12.9" customHeight="1">
      <c r="A153" s="66"/>
      <c r="B153" s="160"/>
      <c r="C153" s="63"/>
      <c r="D153" s="160"/>
      <c r="E153" s="161"/>
      <c r="F153" s="193">
        <f t="shared" si="6"/>
        <v>0</v>
      </c>
      <c r="G153" s="158"/>
      <c r="H153" s="158"/>
      <c r="I153" s="162"/>
      <c r="J153" s="162"/>
      <c r="K153" s="162"/>
      <c r="L153" s="189">
        <f t="shared" si="5"/>
        <v>0</v>
      </c>
    </row>
    <row r="154" spans="1:12" s="20" customFormat="1" ht="12.9" customHeight="1">
      <c r="A154" s="77"/>
      <c r="B154" s="160"/>
      <c r="C154" s="63"/>
      <c r="D154" s="160"/>
      <c r="E154" s="161"/>
      <c r="F154" s="193">
        <f t="shared" si="6"/>
        <v>0</v>
      </c>
      <c r="G154" s="158"/>
      <c r="H154" s="158"/>
      <c r="I154" s="162"/>
      <c r="J154" s="162"/>
      <c r="K154" s="162"/>
      <c r="L154" s="189">
        <f t="shared" si="5"/>
        <v>0</v>
      </c>
    </row>
    <row r="155" spans="1:12" s="20" customFormat="1" ht="12.9" customHeight="1">
      <c r="A155" s="77"/>
      <c r="B155" s="160"/>
      <c r="C155" s="63"/>
      <c r="D155" s="160"/>
      <c r="E155" s="161"/>
      <c r="F155" s="193">
        <f t="shared" si="6"/>
        <v>0</v>
      </c>
      <c r="G155" s="158"/>
      <c r="H155" s="158"/>
      <c r="I155" s="162"/>
      <c r="J155" s="162"/>
      <c r="K155" s="162"/>
      <c r="L155" s="189">
        <f t="shared" si="5"/>
        <v>0</v>
      </c>
    </row>
    <row r="156" spans="1:12" s="20" customFormat="1" ht="12.9" customHeight="1">
      <c r="A156" s="66"/>
      <c r="B156" s="160"/>
      <c r="C156" s="63"/>
      <c r="D156" s="160"/>
      <c r="E156" s="161"/>
      <c r="F156" s="193">
        <f t="shared" si="6"/>
        <v>0</v>
      </c>
      <c r="G156" s="158"/>
      <c r="H156" s="158"/>
      <c r="I156" s="162"/>
      <c r="J156" s="162"/>
      <c r="K156" s="162"/>
      <c r="L156" s="189">
        <f t="shared" si="5"/>
        <v>0</v>
      </c>
    </row>
    <row r="157" spans="1:12" s="20" customFormat="1" ht="12.9" customHeight="1">
      <c r="A157" s="66"/>
      <c r="B157" s="160"/>
      <c r="C157" s="63"/>
      <c r="D157" s="160"/>
      <c r="E157" s="161"/>
      <c r="F157" s="193">
        <f t="shared" si="6"/>
        <v>0</v>
      </c>
      <c r="G157" s="158"/>
      <c r="H157" s="158"/>
      <c r="I157" s="162"/>
      <c r="J157" s="162"/>
      <c r="K157" s="162"/>
      <c r="L157" s="189">
        <f t="shared" si="5"/>
        <v>0</v>
      </c>
    </row>
    <row r="158" spans="1:12" s="20" customFormat="1" ht="12.9" customHeight="1">
      <c r="A158" s="66"/>
      <c r="B158" s="160"/>
      <c r="C158" s="63"/>
      <c r="D158" s="160"/>
      <c r="E158" s="161"/>
      <c r="F158" s="193">
        <f t="shared" si="6"/>
        <v>0</v>
      </c>
      <c r="G158" s="158"/>
      <c r="H158" s="158"/>
      <c r="I158" s="162"/>
      <c r="J158" s="162"/>
      <c r="K158" s="162"/>
      <c r="L158" s="189">
        <f t="shared" si="5"/>
        <v>0</v>
      </c>
    </row>
    <row r="159" spans="1:12" s="20" customFormat="1" ht="12.9" customHeight="1">
      <c r="A159" s="66"/>
      <c r="B159" s="160"/>
      <c r="C159" s="63"/>
      <c r="D159" s="160"/>
      <c r="E159" s="161"/>
      <c r="F159" s="193">
        <f t="shared" si="6"/>
        <v>0</v>
      </c>
      <c r="G159" s="158"/>
      <c r="H159" s="158"/>
      <c r="I159" s="162"/>
      <c r="J159" s="162"/>
      <c r="K159" s="162"/>
      <c r="L159" s="189">
        <f t="shared" si="5"/>
        <v>0</v>
      </c>
    </row>
    <row r="160" spans="1:12" s="20" customFormat="1" ht="12.9" customHeight="1">
      <c r="A160" s="66"/>
      <c r="B160" s="160"/>
      <c r="C160" s="63"/>
      <c r="D160" s="160"/>
      <c r="E160" s="161"/>
      <c r="F160" s="193">
        <f t="shared" si="6"/>
        <v>0</v>
      </c>
      <c r="G160" s="158"/>
      <c r="H160" s="158"/>
      <c r="I160" s="162"/>
      <c r="J160" s="162"/>
      <c r="K160" s="162"/>
      <c r="L160" s="189">
        <f t="shared" si="5"/>
        <v>0</v>
      </c>
    </row>
    <row r="161" spans="1:12" s="20" customFormat="1" ht="12.9" customHeight="1">
      <c r="A161" s="77"/>
      <c r="B161" s="160"/>
      <c r="C161" s="63"/>
      <c r="D161" s="160"/>
      <c r="E161" s="161"/>
      <c r="F161" s="193">
        <f t="shared" si="6"/>
        <v>0</v>
      </c>
      <c r="G161" s="158"/>
      <c r="H161" s="158"/>
      <c r="I161" s="162"/>
      <c r="J161" s="162"/>
      <c r="K161" s="162"/>
      <c r="L161" s="189">
        <f t="shared" si="5"/>
        <v>0</v>
      </c>
    </row>
    <row r="162" spans="1:12" s="20" customFormat="1" ht="12.9" customHeight="1">
      <c r="A162" s="77"/>
      <c r="B162" s="160"/>
      <c r="C162" s="63"/>
      <c r="D162" s="160"/>
      <c r="E162" s="161"/>
      <c r="F162" s="193">
        <f t="shared" si="6"/>
        <v>0</v>
      </c>
      <c r="G162" s="158"/>
      <c r="H162" s="158"/>
      <c r="I162" s="162"/>
      <c r="J162" s="162"/>
      <c r="K162" s="162"/>
      <c r="L162" s="189">
        <f t="shared" si="5"/>
        <v>0</v>
      </c>
    </row>
    <row r="163" spans="1:12" s="20" customFormat="1" ht="12.9" customHeight="1">
      <c r="A163" s="66"/>
      <c r="B163" s="160"/>
      <c r="C163" s="63"/>
      <c r="D163" s="160"/>
      <c r="E163" s="161"/>
      <c r="F163" s="193">
        <f t="shared" si="6"/>
        <v>0</v>
      </c>
      <c r="G163" s="158"/>
      <c r="H163" s="158"/>
      <c r="I163" s="162"/>
      <c r="J163" s="162"/>
      <c r="K163" s="162"/>
      <c r="L163" s="189">
        <f t="shared" si="5"/>
        <v>0</v>
      </c>
    </row>
    <row r="164" spans="1:12" s="20" customFormat="1" ht="12.9" customHeight="1">
      <c r="A164" s="66"/>
      <c r="B164" s="160"/>
      <c r="C164" s="63"/>
      <c r="D164" s="160"/>
      <c r="E164" s="161"/>
      <c r="F164" s="193">
        <f t="shared" si="6"/>
        <v>0</v>
      </c>
      <c r="G164" s="158"/>
      <c r="H164" s="158"/>
      <c r="I164" s="162"/>
      <c r="J164" s="162"/>
      <c r="K164" s="162"/>
      <c r="L164" s="189">
        <f t="shared" si="5"/>
        <v>0</v>
      </c>
    </row>
    <row r="165" spans="1:12" s="20" customFormat="1" ht="12.9" customHeight="1">
      <c r="A165" s="66"/>
      <c r="B165" s="160"/>
      <c r="C165" s="63"/>
      <c r="D165" s="160"/>
      <c r="E165" s="161"/>
      <c r="F165" s="193">
        <f t="shared" si="6"/>
        <v>0</v>
      </c>
      <c r="G165" s="158"/>
      <c r="H165" s="158"/>
      <c r="I165" s="162"/>
      <c r="J165" s="162"/>
      <c r="K165" s="162"/>
      <c r="L165" s="189">
        <f t="shared" si="5"/>
        <v>0</v>
      </c>
    </row>
    <row r="166" spans="1:12" s="20" customFormat="1" ht="12.9" customHeight="1">
      <c r="A166" s="66"/>
      <c r="B166" s="160"/>
      <c r="C166" s="63"/>
      <c r="D166" s="160"/>
      <c r="E166" s="161"/>
      <c r="F166" s="193">
        <f t="shared" si="6"/>
        <v>0</v>
      </c>
      <c r="G166" s="158"/>
      <c r="H166" s="158"/>
      <c r="I166" s="162"/>
      <c r="J166" s="162"/>
      <c r="K166" s="162"/>
      <c r="L166" s="189">
        <f t="shared" si="5"/>
        <v>0</v>
      </c>
    </row>
    <row r="167" spans="1:12" s="20" customFormat="1" ht="12.9" customHeight="1">
      <c r="A167" s="66"/>
      <c r="B167" s="160"/>
      <c r="C167" s="63"/>
      <c r="D167" s="160"/>
      <c r="E167" s="161"/>
      <c r="F167" s="193">
        <f t="shared" si="6"/>
        <v>0</v>
      </c>
      <c r="G167" s="158"/>
      <c r="H167" s="158"/>
      <c r="I167" s="162"/>
      <c r="J167" s="162"/>
      <c r="K167" s="162"/>
      <c r="L167" s="189">
        <f t="shared" si="5"/>
        <v>0</v>
      </c>
    </row>
    <row r="168" spans="1:12" s="20" customFormat="1" ht="12.9" customHeight="1">
      <c r="A168" s="77"/>
      <c r="B168" s="160"/>
      <c r="C168" s="63"/>
      <c r="D168" s="160"/>
      <c r="E168" s="161"/>
      <c r="F168" s="193">
        <f t="shared" si="6"/>
        <v>0</v>
      </c>
      <c r="G168" s="158"/>
      <c r="H168" s="158"/>
      <c r="I168" s="162"/>
      <c r="J168" s="162"/>
      <c r="K168" s="162"/>
      <c r="L168" s="189">
        <f t="shared" si="5"/>
        <v>0</v>
      </c>
    </row>
    <row r="169" spans="1:12" s="20" customFormat="1" ht="12.9" customHeight="1">
      <c r="A169" s="77"/>
      <c r="B169" s="160"/>
      <c r="C169" s="63"/>
      <c r="D169" s="160"/>
      <c r="E169" s="161"/>
      <c r="F169" s="193">
        <f t="shared" si="6"/>
        <v>0</v>
      </c>
      <c r="G169" s="158"/>
      <c r="H169" s="158"/>
      <c r="I169" s="162"/>
      <c r="J169" s="162"/>
      <c r="K169" s="162"/>
      <c r="L169" s="189">
        <f t="shared" si="5"/>
        <v>0</v>
      </c>
    </row>
    <row r="170" spans="1:12" s="20" customFormat="1" ht="12.9" customHeight="1">
      <c r="A170" s="66"/>
      <c r="B170" s="160"/>
      <c r="C170" s="63"/>
      <c r="D170" s="160"/>
      <c r="E170" s="161"/>
      <c r="F170" s="193">
        <f t="shared" si="6"/>
        <v>0</v>
      </c>
      <c r="G170" s="158"/>
      <c r="H170" s="158"/>
      <c r="I170" s="162"/>
      <c r="J170" s="162"/>
      <c r="K170" s="162"/>
      <c r="L170" s="189">
        <f t="shared" si="5"/>
        <v>0</v>
      </c>
    </row>
    <row r="171" spans="1:12" s="20" customFormat="1" ht="12.9" customHeight="1">
      <c r="A171" s="66"/>
      <c r="B171" s="160"/>
      <c r="C171" s="63"/>
      <c r="D171" s="160"/>
      <c r="E171" s="161"/>
      <c r="F171" s="193">
        <f t="shared" si="6"/>
        <v>0</v>
      </c>
      <c r="G171" s="158"/>
      <c r="H171" s="158"/>
      <c r="I171" s="162"/>
      <c r="J171" s="162"/>
      <c r="K171" s="162"/>
      <c r="L171" s="189">
        <f t="shared" si="5"/>
        <v>0</v>
      </c>
    </row>
    <row r="172" spans="1:12" s="20" customFormat="1" ht="12.9" customHeight="1">
      <c r="A172" s="66"/>
      <c r="B172" s="160"/>
      <c r="C172" s="63"/>
      <c r="D172" s="160"/>
      <c r="E172" s="161"/>
      <c r="F172" s="193">
        <f t="shared" si="6"/>
        <v>0</v>
      </c>
      <c r="G172" s="158"/>
      <c r="H172" s="158"/>
      <c r="I172" s="162"/>
      <c r="J172" s="162"/>
      <c r="K172" s="162"/>
      <c r="L172" s="189">
        <f t="shared" si="5"/>
        <v>0</v>
      </c>
    </row>
    <row r="173" spans="1:12" s="20" customFormat="1" ht="13.2" customHeight="1">
      <c r="A173" s="66"/>
      <c r="B173" s="160"/>
      <c r="C173" s="63"/>
      <c r="D173" s="160"/>
      <c r="E173" s="161"/>
      <c r="F173" s="193">
        <f t="shared" si="6"/>
        <v>0</v>
      </c>
      <c r="G173" s="158"/>
      <c r="H173" s="158"/>
      <c r="I173" s="162"/>
      <c r="J173" s="162"/>
      <c r="K173" s="162"/>
      <c r="L173" s="189">
        <f t="shared" si="5"/>
        <v>0</v>
      </c>
    </row>
    <row r="174" spans="1:12" s="20" customFormat="1" ht="13.2" customHeight="1">
      <c r="A174" s="66"/>
      <c r="B174" s="160"/>
      <c r="C174" s="63"/>
      <c r="D174" s="160"/>
      <c r="E174" s="161"/>
      <c r="F174" s="193">
        <f t="shared" si="6"/>
        <v>0</v>
      </c>
      <c r="G174" s="158"/>
      <c r="H174" s="158"/>
      <c r="I174" s="162"/>
      <c r="J174" s="162"/>
      <c r="K174" s="162"/>
      <c r="L174" s="189">
        <f t="shared" si="5"/>
        <v>0</v>
      </c>
    </row>
    <row r="175" spans="1:12" s="20" customFormat="1" ht="12.9" customHeight="1">
      <c r="A175" s="66"/>
      <c r="B175" s="160"/>
      <c r="C175" s="63"/>
      <c r="D175" s="160"/>
      <c r="E175" s="161"/>
      <c r="F175" s="193">
        <f t="shared" si="6"/>
        <v>0</v>
      </c>
      <c r="G175" s="158"/>
      <c r="H175" s="158"/>
      <c r="I175" s="162"/>
      <c r="J175" s="162"/>
      <c r="K175" s="162"/>
      <c r="L175" s="189">
        <f t="shared" si="5"/>
        <v>0</v>
      </c>
    </row>
    <row r="176" spans="1:12" s="20" customFormat="1" ht="12.9" customHeight="1">
      <c r="A176" s="77"/>
      <c r="B176" s="160"/>
      <c r="C176" s="63"/>
      <c r="D176" s="160"/>
      <c r="E176" s="161"/>
      <c r="F176" s="193">
        <f t="shared" si="6"/>
        <v>0</v>
      </c>
      <c r="G176" s="158"/>
      <c r="H176" s="158"/>
      <c r="I176" s="162"/>
      <c r="J176" s="162"/>
      <c r="K176" s="162"/>
      <c r="L176" s="189">
        <f t="shared" si="5"/>
        <v>0</v>
      </c>
    </row>
    <row r="177" spans="1:12" s="20" customFormat="1" ht="12.9" customHeight="1">
      <c r="A177" s="77"/>
      <c r="B177" s="160"/>
      <c r="C177" s="63"/>
      <c r="D177" s="160"/>
      <c r="E177" s="161"/>
      <c r="F177" s="193">
        <f t="shared" si="6"/>
        <v>0</v>
      </c>
      <c r="G177" s="158"/>
      <c r="H177" s="158"/>
      <c r="I177" s="162"/>
      <c r="J177" s="162"/>
      <c r="K177" s="162"/>
      <c r="L177" s="189">
        <f t="shared" si="5"/>
        <v>0</v>
      </c>
    </row>
    <row r="178" spans="1:12" s="20" customFormat="1" ht="12" customHeight="1">
      <c r="A178" s="69"/>
      <c r="B178" s="160"/>
      <c r="C178" s="64"/>
      <c r="D178" s="160"/>
      <c r="E178" s="161"/>
      <c r="F178" s="193">
        <f t="shared" si="6"/>
        <v>0</v>
      </c>
      <c r="G178" s="159"/>
      <c r="H178" s="159"/>
      <c r="I178" s="162"/>
      <c r="J178" s="162"/>
      <c r="K178" s="162"/>
      <c r="L178" s="189">
        <f t="shared" si="5"/>
        <v>0</v>
      </c>
    </row>
    <row r="179" spans="1:12" s="20" customFormat="1" ht="12.9" customHeight="1">
      <c r="A179" s="70"/>
      <c r="B179" s="25"/>
      <c r="C179" s="25"/>
      <c r="D179" s="160"/>
      <c r="E179" s="161"/>
      <c r="F179" s="193">
        <f t="shared" si="6"/>
        <v>0</v>
      </c>
      <c r="G179" s="157"/>
      <c r="H179" s="157"/>
      <c r="I179" s="162"/>
      <c r="J179" s="162"/>
      <c r="K179" s="162"/>
      <c r="L179" s="189">
        <f t="shared" si="5"/>
        <v>0</v>
      </c>
    </row>
    <row r="180" spans="1:12" ht="18" customHeight="1">
      <c r="A180" s="310" t="s">
        <v>5</v>
      </c>
      <c r="B180" s="310"/>
      <c r="C180" s="310"/>
      <c r="D180" s="310"/>
      <c r="E180" s="186"/>
      <c r="F180" s="203">
        <f t="shared" ref="F180:L180" si="7">SUM(F8:F179)</f>
        <v>240</v>
      </c>
      <c r="G180" s="203">
        <f t="shared" si="7"/>
        <v>80</v>
      </c>
      <c r="H180" s="203">
        <f t="shared" si="7"/>
        <v>160</v>
      </c>
      <c r="I180" s="195"/>
      <c r="J180" s="195"/>
      <c r="K180" s="196">
        <f t="shared" si="7"/>
        <v>0</v>
      </c>
      <c r="L180" s="197">
        <f t="shared" si="7"/>
        <v>241.91999999999996</v>
      </c>
    </row>
    <row r="181" spans="1:12" s="20" customFormat="1" ht="12.9" customHeight="1">
      <c r="A181" s="71"/>
      <c r="B181" s="23"/>
      <c r="C181" s="23"/>
      <c r="D181" s="23"/>
      <c r="E181" s="94"/>
      <c r="F181" s="102"/>
      <c r="G181" s="23"/>
      <c r="H181" s="23"/>
      <c r="I181" s="23"/>
      <c r="J181" s="24"/>
      <c r="K181" s="24"/>
      <c r="L181" s="109"/>
    </row>
    <row r="182" spans="1:12" s="257" customFormat="1" ht="15.9" customHeight="1">
      <c r="A182" s="294" t="s">
        <v>488</v>
      </c>
      <c r="B182" s="294"/>
      <c r="C182" s="294"/>
      <c r="D182" s="294"/>
      <c r="E182" s="294"/>
      <c r="F182" s="294"/>
      <c r="G182" s="294"/>
      <c r="H182" s="294"/>
      <c r="I182" s="294"/>
      <c r="J182" s="294"/>
      <c r="K182" s="294"/>
      <c r="L182" s="294"/>
    </row>
    <row r="183" spans="1:12" s="20" customFormat="1" ht="12.9" customHeight="1">
      <c r="A183" s="71"/>
      <c r="B183" s="23"/>
      <c r="C183" s="23"/>
      <c r="D183" s="23"/>
      <c r="E183" s="94"/>
      <c r="F183" s="102"/>
      <c r="G183" s="23"/>
      <c r="H183" s="23"/>
      <c r="I183" s="23"/>
      <c r="J183" s="24"/>
      <c r="K183" s="24"/>
      <c r="L183" s="109"/>
    </row>
    <row r="184" spans="1:12" s="19" customFormat="1" ht="42" customHeight="1">
      <c r="A184" s="225" t="s">
        <v>4</v>
      </c>
      <c r="B184" s="226" t="s">
        <v>11</v>
      </c>
      <c r="C184" s="226" t="s">
        <v>317</v>
      </c>
      <c r="D184" s="226" t="s">
        <v>3</v>
      </c>
      <c r="E184" s="226" t="s">
        <v>321</v>
      </c>
      <c r="F184" s="227" t="s">
        <v>318</v>
      </c>
      <c r="G184" s="228" t="s">
        <v>319</v>
      </c>
      <c r="H184" s="228" t="s">
        <v>320</v>
      </c>
      <c r="I184" s="226" t="s">
        <v>188</v>
      </c>
      <c r="J184" s="318" t="s">
        <v>9</v>
      </c>
      <c r="K184" s="318"/>
      <c r="L184" s="318"/>
    </row>
    <row r="185" spans="1:12" s="20" customFormat="1" ht="15" customHeight="1">
      <c r="A185" s="221">
        <v>1</v>
      </c>
      <c r="B185" s="222" t="s">
        <v>15</v>
      </c>
      <c r="C185" s="222">
        <v>15</v>
      </c>
      <c r="D185" s="222" t="s">
        <v>324</v>
      </c>
      <c r="E185" s="223" cm="1">
        <f t="array" ref="E185">MIN(IF(($B$8:$B$180=B185)*($D$8:$D$180=D185), $E$8:$E$180))</f>
        <v>0.89</v>
      </c>
      <c r="F185" s="224">
        <f>SUMIFS($F$8:$F$180, $B$8:$B$180,B185,$D$8:$D$180,D185)</f>
        <v>120</v>
      </c>
      <c r="G185" s="224">
        <f>SUMIFS($G$8:$G$180, $B$8:$B$180,B185,$D$8:$D$180,D185)</f>
        <v>40</v>
      </c>
      <c r="H185" s="224">
        <f>SUMIFS($H$8:$H$180, $B$8:$B$180,B185,$D$8:$D$180,D185)</f>
        <v>80</v>
      </c>
      <c r="I185" s="224">
        <f>SUMIFS($L$8:$L$180, $B$8:$B$180,B185,$D$8:$D$180,D185)</f>
        <v>113.91999999999999</v>
      </c>
      <c r="J185" s="311"/>
      <c r="K185" s="312"/>
      <c r="L185" s="313"/>
    </row>
    <row r="186" spans="1:12" s="20" customFormat="1" ht="15" customHeight="1">
      <c r="A186" s="114">
        <v>2</v>
      </c>
      <c r="B186" s="116" t="s">
        <v>29</v>
      </c>
      <c r="C186" s="116">
        <v>20</v>
      </c>
      <c r="D186" s="116" t="s">
        <v>187</v>
      </c>
      <c r="E186" s="191" cm="1">
        <f t="array" ref="E186">MIN(IF(($B$8:$B$180=B186)*($D$8:$D$180=D186), $E$8:$E$180))</f>
        <v>1</v>
      </c>
      <c r="F186" s="192">
        <f t="shared" ref="F186:F198" si="8">SUMIFS($F$8:$F$180, $B$8:$B$180,B186,$D$8:$D$180,D186)</f>
        <v>120</v>
      </c>
      <c r="G186" s="192">
        <f t="shared" ref="G186:G198" si="9">SUMIFS($G$8:$G$180, $B$8:$B$180,B186,$D$8:$D$180,D186)</f>
        <v>40</v>
      </c>
      <c r="H186" s="192">
        <f t="shared" ref="H186:H198" si="10">SUMIFS($H$8:$H$180, $B$8:$B$180,B186,$D$8:$D$180,D186)</f>
        <v>80</v>
      </c>
      <c r="I186" s="192">
        <f t="shared" ref="I186:I198" si="11">SUMIFS($L$8:$L$180, $B$8:$B$180,B186,$D$8:$D$180,D186)</f>
        <v>127.99999999999997</v>
      </c>
      <c r="J186" s="288"/>
      <c r="K186" s="289"/>
      <c r="L186" s="290"/>
    </row>
    <row r="187" spans="1:12" s="20" customFormat="1" ht="15" customHeight="1">
      <c r="A187" s="114">
        <v>3</v>
      </c>
      <c r="B187" s="116"/>
      <c r="C187" s="116"/>
      <c r="D187" s="116"/>
      <c r="E187" s="191" cm="1">
        <f t="array" ref="E187">MIN(IF(($B$8:$B$180=B187)*($D$8:$D$180=D187), $E$8:$E$180))</f>
        <v>0</v>
      </c>
      <c r="F187" s="192">
        <f t="shared" si="8"/>
        <v>0</v>
      </c>
      <c r="G187" s="192">
        <f t="shared" si="9"/>
        <v>0</v>
      </c>
      <c r="H187" s="192">
        <f t="shared" si="10"/>
        <v>0</v>
      </c>
      <c r="I187" s="192">
        <f t="shared" si="11"/>
        <v>0</v>
      </c>
      <c r="J187" s="288"/>
      <c r="K187" s="289"/>
      <c r="L187" s="290"/>
    </row>
    <row r="188" spans="1:12" s="20" customFormat="1" ht="15" customHeight="1">
      <c r="A188" s="114">
        <v>4</v>
      </c>
      <c r="B188" s="116"/>
      <c r="C188" s="116"/>
      <c r="D188" s="116"/>
      <c r="E188" s="191" cm="1">
        <f t="array" ref="E188">MIN(IF(($B$8:$B$180=B188)*($D$8:$D$180=D188), $E$8:$E$180))</f>
        <v>0</v>
      </c>
      <c r="F188" s="192">
        <f t="shared" si="8"/>
        <v>0</v>
      </c>
      <c r="G188" s="192">
        <f t="shared" si="9"/>
        <v>0</v>
      </c>
      <c r="H188" s="192">
        <f t="shared" si="10"/>
        <v>0</v>
      </c>
      <c r="I188" s="192">
        <f t="shared" si="11"/>
        <v>0</v>
      </c>
      <c r="J188" s="288"/>
      <c r="K188" s="289"/>
      <c r="L188" s="290"/>
    </row>
    <row r="189" spans="1:12" s="20" customFormat="1" ht="15" customHeight="1">
      <c r="A189" s="114">
        <v>5</v>
      </c>
      <c r="B189" s="116"/>
      <c r="C189" s="116"/>
      <c r="D189" s="116"/>
      <c r="E189" s="191" cm="1">
        <f t="array" ref="E189">MIN(IF(($B$8:$B$180=B189)*($D$8:$D$180=D189), $E$8:$E$180))</f>
        <v>0</v>
      </c>
      <c r="F189" s="192">
        <f t="shared" si="8"/>
        <v>0</v>
      </c>
      <c r="G189" s="192">
        <f t="shared" si="9"/>
        <v>0</v>
      </c>
      <c r="H189" s="192">
        <f t="shared" si="10"/>
        <v>0</v>
      </c>
      <c r="I189" s="192">
        <f t="shared" si="11"/>
        <v>0</v>
      </c>
      <c r="J189" s="288"/>
      <c r="K189" s="289"/>
      <c r="L189" s="290"/>
    </row>
    <row r="190" spans="1:12" s="20" customFormat="1" ht="15" customHeight="1">
      <c r="A190" s="114">
        <v>6</v>
      </c>
      <c r="B190" s="116"/>
      <c r="C190" s="116"/>
      <c r="D190" s="116"/>
      <c r="E190" s="191" cm="1">
        <f t="array" ref="E190">MIN(IF(($B$8:$B$180=B190)*($D$8:$D$180=D190), $E$8:$E$180))</f>
        <v>0</v>
      </c>
      <c r="F190" s="192">
        <f t="shared" si="8"/>
        <v>0</v>
      </c>
      <c r="G190" s="192">
        <f t="shared" si="9"/>
        <v>0</v>
      </c>
      <c r="H190" s="192">
        <f t="shared" si="10"/>
        <v>0</v>
      </c>
      <c r="I190" s="192">
        <f t="shared" si="11"/>
        <v>0</v>
      </c>
      <c r="J190" s="288"/>
      <c r="K190" s="289"/>
      <c r="L190" s="290"/>
    </row>
    <row r="191" spans="1:12" s="20" customFormat="1" ht="15" customHeight="1">
      <c r="A191" s="114">
        <v>7</v>
      </c>
      <c r="B191" s="116"/>
      <c r="C191" s="116"/>
      <c r="D191" s="116"/>
      <c r="E191" s="191" cm="1">
        <f t="array" ref="E191">MIN(IF(($B$8:$B$180=B191)*($D$8:$D$180=D191), $E$8:$E$180))</f>
        <v>0</v>
      </c>
      <c r="F191" s="192">
        <f t="shared" si="8"/>
        <v>0</v>
      </c>
      <c r="G191" s="192">
        <f t="shared" si="9"/>
        <v>0</v>
      </c>
      <c r="H191" s="192">
        <f t="shared" si="10"/>
        <v>0</v>
      </c>
      <c r="I191" s="192">
        <f t="shared" si="11"/>
        <v>0</v>
      </c>
      <c r="J191" s="288"/>
      <c r="K191" s="289"/>
      <c r="L191" s="290"/>
    </row>
    <row r="192" spans="1:12" s="20" customFormat="1" ht="15" customHeight="1">
      <c r="A192" s="114">
        <v>8</v>
      </c>
      <c r="B192" s="116"/>
      <c r="C192" s="116"/>
      <c r="D192" s="116"/>
      <c r="E192" s="191" cm="1">
        <f t="array" ref="E192">MIN(IF(($B$8:$B$180=B192)*($D$8:$D$180=D192), $E$8:$E$180))</f>
        <v>0</v>
      </c>
      <c r="F192" s="192">
        <f t="shared" si="8"/>
        <v>0</v>
      </c>
      <c r="G192" s="192">
        <f t="shared" si="9"/>
        <v>0</v>
      </c>
      <c r="H192" s="192">
        <f t="shared" si="10"/>
        <v>0</v>
      </c>
      <c r="I192" s="192">
        <f t="shared" si="11"/>
        <v>0</v>
      </c>
      <c r="J192" s="288"/>
      <c r="K192" s="289"/>
      <c r="L192" s="290"/>
    </row>
    <row r="193" spans="1:12" s="20" customFormat="1" ht="15" customHeight="1">
      <c r="A193" s="114">
        <v>9</v>
      </c>
      <c r="B193" s="116"/>
      <c r="C193" s="116"/>
      <c r="D193" s="116"/>
      <c r="E193" s="191" cm="1">
        <f t="array" ref="E193">MIN(IF(($B$8:$B$180=B193)*($D$8:$D$180=D193), $E$8:$E$180))</f>
        <v>0</v>
      </c>
      <c r="F193" s="192">
        <f t="shared" si="8"/>
        <v>0</v>
      </c>
      <c r="G193" s="192">
        <f t="shared" si="9"/>
        <v>0</v>
      </c>
      <c r="H193" s="192">
        <f t="shared" si="10"/>
        <v>0</v>
      </c>
      <c r="I193" s="192">
        <f t="shared" si="11"/>
        <v>0</v>
      </c>
      <c r="J193" s="288"/>
      <c r="K193" s="289"/>
      <c r="L193" s="290"/>
    </row>
    <row r="194" spans="1:12" s="20" customFormat="1" ht="15" customHeight="1">
      <c r="A194" s="114">
        <v>10</v>
      </c>
      <c r="B194" s="116"/>
      <c r="C194" s="116"/>
      <c r="D194" s="116"/>
      <c r="E194" s="191" cm="1">
        <f t="array" ref="E194">MIN(IF(($B$8:$B$180=B194)*($D$8:$D$180=D194), $E$8:$E$180))</f>
        <v>0</v>
      </c>
      <c r="F194" s="192">
        <f t="shared" si="8"/>
        <v>0</v>
      </c>
      <c r="G194" s="192">
        <f t="shared" si="9"/>
        <v>0</v>
      </c>
      <c r="H194" s="192">
        <f t="shared" si="10"/>
        <v>0</v>
      </c>
      <c r="I194" s="192">
        <f t="shared" si="11"/>
        <v>0</v>
      </c>
      <c r="J194" s="288"/>
      <c r="K194" s="289"/>
      <c r="L194" s="290"/>
    </row>
    <row r="195" spans="1:12" s="20" customFormat="1" ht="15" customHeight="1">
      <c r="A195" s="114">
        <v>11</v>
      </c>
      <c r="B195" s="116"/>
      <c r="C195" s="116"/>
      <c r="D195" s="116"/>
      <c r="E195" s="191" cm="1">
        <f t="array" ref="E195">MIN(IF(($B$8:$B$180=B195)*($D$8:$D$180=D195), $E$8:$E$180))</f>
        <v>0</v>
      </c>
      <c r="F195" s="192">
        <f t="shared" si="8"/>
        <v>0</v>
      </c>
      <c r="G195" s="192">
        <f t="shared" si="9"/>
        <v>0</v>
      </c>
      <c r="H195" s="192">
        <f t="shared" si="10"/>
        <v>0</v>
      </c>
      <c r="I195" s="192">
        <f t="shared" si="11"/>
        <v>0</v>
      </c>
      <c r="J195" s="288"/>
      <c r="K195" s="289"/>
      <c r="L195" s="290"/>
    </row>
    <row r="196" spans="1:12" s="20" customFormat="1" ht="15" customHeight="1">
      <c r="A196" s="114">
        <v>12</v>
      </c>
      <c r="B196" s="116"/>
      <c r="C196" s="116"/>
      <c r="D196" s="116"/>
      <c r="E196" s="191" cm="1">
        <f t="array" ref="E196">MIN(IF(($B$8:$B$180=B196)*($D$8:$D$180=D196), $E$8:$E$180))</f>
        <v>0</v>
      </c>
      <c r="F196" s="192">
        <f t="shared" si="8"/>
        <v>0</v>
      </c>
      <c r="G196" s="192">
        <f t="shared" si="9"/>
        <v>0</v>
      </c>
      <c r="H196" s="192">
        <f t="shared" si="10"/>
        <v>0</v>
      </c>
      <c r="I196" s="192">
        <f t="shared" si="11"/>
        <v>0</v>
      </c>
      <c r="J196" s="288"/>
      <c r="K196" s="289"/>
      <c r="L196" s="290"/>
    </row>
    <row r="197" spans="1:12" s="20" customFormat="1" ht="15" customHeight="1">
      <c r="A197" s="114">
        <v>13</v>
      </c>
      <c r="B197" s="116"/>
      <c r="C197" s="116"/>
      <c r="D197" s="116"/>
      <c r="E197" s="191" cm="1">
        <f t="array" ref="E197">MIN(IF(($B$8:$B$180=B197)*($D$8:$D$180=D197), $E$8:$E$180))</f>
        <v>0</v>
      </c>
      <c r="F197" s="192">
        <f t="shared" si="8"/>
        <v>0</v>
      </c>
      <c r="G197" s="192">
        <f t="shared" si="9"/>
        <v>0</v>
      </c>
      <c r="H197" s="192">
        <f t="shared" si="10"/>
        <v>0</v>
      </c>
      <c r="I197" s="192">
        <f t="shared" si="11"/>
        <v>0</v>
      </c>
      <c r="J197" s="288"/>
      <c r="K197" s="289"/>
      <c r="L197" s="290"/>
    </row>
    <row r="198" spans="1:12" s="20" customFormat="1" ht="15" customHeight="1">
      <c r="A198" s="115">
        <v>14</v>
      </c>
      <c r="B198" s="184"/>
      <c r="C198" s="184"/>
      <c r="D198" s="184"/>
      <c r="E198" s="191" cm="1">
        <f t="array" ref="E198">MIN(IF(($B$8:$B$180=B198)*($D$8:$D$180=D198), $E$8:$E$180))</f>
        <v>0</v>
      </c>
      <c r="F198" s="192">
        <f t="shared" si="8"/>
        <v>0</v>
      </c>
      <c r="G198" s="192">
        <f t="shared" si="9"/>
        <v>0</v>
      </c>
      <c r="H198" s="192">
        <f t="shared" si="10"/>
        <v>0</v>
      </c>
      <c r="I198" s="192">
        <f t="shared" si="11"/>
        <v>0</v>
      </c>
      <c r="J198" s="307"/>
      <c r="K198" s="308"/>
      <c r="L198" s="309"/>
    </row>
    <row r="199" spans="1:12" s="20" customFormat="1" ht="18" customHeight="1">
      <c r="A199" s="298" t="s">
        <v>10</v>
      </c>
      <c r="B199" s="299"/>
      <c r="C199" s="299"/>
      <c r="D199" s="300"/>
      <c r="E199" s="211"/>
      <c r="F199" s="198">
        <f>SUM(F185:F198)</f>
        <v>240</v>
      </c>
      <c r="G199" s="198">
        <f t="shared" ref="G199:H199" si="12">SUM(G185:G198)</f>
        <v>80</v>
      </c>
      <c r="H199" s="198">
        <f t="shared" si="12"/>
        <v>160</v>
      </c>
      <c r="I199" s="273">
        <f>SUM(I185:I198)</f>
        <v>241.91999999999996</v>
      </c>
      <c r="J199" s="319"/>
      <c r="K199" s="320"/>
      <c r="L199" s="321"/>
    </row>
    <row r="200" spans="1:12" s="20" customFormat="1" ht="12.9" customHeight="1">
      <c r="A200" s="71"/>
      <c r="B200" s="23"/>
      <c r="C200" s="23"/>
      <c r="D200" s="23"/>
      <c r="E200" s="94"/>
      <c r="F200" s="102"/>
      <c r="G200" s="23"/>
      <c r="H200" s="23"/>
      <c r="I200" s="23"/>
      <c r="J200" s="24"/>
      <c r="K200" s="24"/>
      <c r="L200" s="109"/>
    </row>
    <row r="201" spans="1:12" ht="15.9" customHeight="1">
      <c r="A201" s="322" t="s">
        <v>59</v>
      </c>
      <c r="B201" s="322"/>
      <c r="C201" s="322"/>
      <c r="D201" s="322"/>
      <c r="E201" s="322"/>
      <c r="F201" s="322"/>
      <c r="G201" s="322"/>
      <c r="H201" s="322"/>
      <c r="I201" s="322"/>
      <c r="J201" s="322"/>
      <c r="K201" s="322"/>
      <c r="L201" s="322"/>
    </row>
    <row r="202" spans="1:12" ht="12.9" customHeight="1">
      <c r="A202" s="72"/>
      <c r="B202" s="31"/>
      <c r="C202" s="31"/>
      <c r="D202" s="31"/>
      <c r="E202" s="95"/>
      <c r="F202" s="103"/>
      <c r="G202" s="31"/>
      <c r="H202" s="31"/>
      <c r="I202" s="31"/>
      <c r="J202" s="31"/>
      <c r="K202" s="31"/>
      <c r="L202" s="27"/>
    </row>
    <row r="203" spans="1:12" s="20" customFormat="1" ht="22.95" customHeight="1">
      <c r="A203" s="68" t="s">
        <v>4</v>
      </c>
      <c r="B203" s="329" t="s">
        <v>58</v>
      </c>
      <c r="C203" s="330"/>
      <c r="D203" s="331" t="s">
        <v>180</v>
      </c>
      <c r="E203" s="332"/>
      <c r="F203" s="332"/>
      <c r="G203" s="332"/>
      <c r="H203" s="332"/>
      <c r="I203" s="332"/>
      <c r="J203" s="332"/>
      <c r="K203" s="333"/>
      <c r="L203" s="18" t="s">
        <v>57</v>
      </c>
    </row>
    <row r="204" spans="1:12" s="20" customFormat="1" ht="18" customHeight="1">
      <c r="A204" s="79">
        <v>1</v>
      </c>
      <c r="B204" s="343" t="s">
        <v>340</v>
      </c>
      <c r="C204" s="344"/>
      <c r="D204" s="334"/>
      <c r="E204" s="335"/>
      <c r="F204" s="335"/>
      <c r="G204" s="335"/>
      <c r="H204" s="335"/>
      <c r="I204" s="335"/>
      <c r="J204" s="335"/>
      <c r="K204" s="336"/>
      <c r="L204" s="147"/>
    </row>
    <row r="205" spans="1:12" s="20" customFormat="1" ht="18" customHeight="1">
      <c r="A205" s="80">
        <v>2</v>
      </c>
      <c r="B205" s="314" t="s">
        <v>343</v>
      </c>
      <c r="C205" s="315"/>
      <c r="D205" s="337"/>
      <c r="E205" s="338"/>
      <c r="F205" s="338"/>
      <c r="G205" s="338"/>
      <c r="H205" s="338"/>
      <c r="I205" s="338"/>
      <c r="J205" s="338"/>
      <c r="K205" s="339"/>
      <c r="L205" s="148"/>
    </row>
    <row r="206" spans="1:12" s="20" customFormat="1" ht="18" customHeight="1">
      <c r="A206" s="80">
        <v>3</v>
      </c>
      <c r="B206" s="314" t="s">
        <v>351</v>
      </c>
      <c r="C206" s="315"/>
      <c r="D206" s="340"/>
      <c r="E206" s="341"/>
      <c r="F206" s="341"/>
      <c r="G206" s="341"/>
      <c r="H206" s="341"/>
      <c r="I206" s="341"/>
      <c r="J206" s="341"/>
      <c r="K206" s="342"/>
      <c r="L206" s="149"/>
    </row>
    <row r="207" spans="1:12" s="20" customFormat="1" ht="18" customHeight="1">
      <c r="A207" s="80">
        <v>4</v>
      </c>
      <c r="B207" s="314" t="s">
        <v>334</v>
      </c>
      <c r="C207" s="315"/>
      <c r="D207" s="337"/>
      <c r="E207" s="338"/>
      <c r="F207" s="338"/>
      <c r="G207" s="338"/>
      <c r="H207" s="338"/>
      <c r="I207" s="338"/>
      <c r="J207" s="338"/>
      <c r="K207" s="339"/>
      <c r="L207" s="148"/>
    </row>
    <row r="208" spans="1:12" s="20" customFormat="1" ht="18" customHeight="1">
      <c r="A208" s="155">
        <v>5</v>
      </c>
      <c r="B208" s="316" t="s">
        <v>347</v>
      </c>
      <c r="C208" s="317"/>
      <c r="D208" s="345"/>
      <c r="E208" s="346"/>
      <c r="F208" s="346"/>
      <c r="G208" s="346"/>
      <c r="H208" s="346"/>
      <c r="I208" s="346"/>
      <c r="J208" s="346"/>
      <c r="K208" s="347"/>
      <c r="L208" s="150"/>
    </row>
    <row r="209" spans="1:12" s="20" customFormat="1" ht="18" hidden="1" customHeight="1">
      <c r="A209" s="229">
        <v>6</v>
      </c>
      <c r="B209" s="323"/>
      <c r="C209" s="324"/>
      <c r="D209" s="348"/>
      <c r="E209" s="349"/>
      <c r="F209" s="349"/>
      <c r="G209" s="349"/>
      <c r="H209" s="349"/>
      <c r="I209" s="349"/>
      <c r="J209" s="349"/>
      <c r="K209" s="350"/>
      <c r="L209" s="230"/>
    </row>
    <row r="210" spans="1:12" s="20" customFormat="1" ht="18" hidden="1" customHeight="1">
      <c r="A210" s="79">
        <v>7</v>
      </c>
      <c r="B210" s="325"/>
      <c r="C210" s="326"/>
      <c r="D210" s="337"/>
      <c r="E210" s="338"/>
      <c r="F210" s="338"/>
      <c r="G210" s="338"/>
      <c r="H210" s="338"/>
      <c r="I210" s="338"/>
      <c r="J210" s="338"/>
      <c r="K210" s="339"/>
      <c r="L210" s="148"/>
    </row>
    <row r="211" spans="1:12" s="20" customFormat="1" ht="18" hidden="1" customHeight="1">
      <c r="A211" s="79">
        <v>8</v>
      </c>
      <c r="B211" s="325"/>
      <c r="C211" s="326"/>
      <c r="D211" s="337"/>
      <c r="E211" s="338"/>
      <c r="F211" s="338"/>
      <c r="G211" s="338"/>
      <c r="H211" s="338"/>
      <c r="I211" s="338"/>
      <c r="J211" s="338"/>
      <c r="K211" s="339"/>
      <c r="L211" s="148"/>
    </row>
    <row r="212" spans="1:12" s="20" customFormat="1" ht="18" hidden="1" customHeight="1">
      <c r="A212" s="79">
        <v>9</v>
      </c>
      <c r="B212" s="325"/>
      <c r="C212" s="326"/>
      <c r="D212" s="337"/>
      <c r="E212" s="338"/>
      <c r="F212" s="338"/>
      <c r="G212" s="338"/>
      <c r="H212" s="338"/>
      <c r="I212" s="338"/>
      <c r="J212" s="338"/>
      <c r="K212" s="339"/>
      <c r="L212" s="148"/>
    </row>
    <row r="213" spans="1:12" s="20" customFormat="1" ht="18" hidden="1" customHeight="1">
      <c r="A213" s="79">
        <v>10</v>
      </c>
      <c r="B213" s="327"/>
      <c r="C213" s="328"/>
      <c r="D213" s="345"/>
      <c r="E213" s="346"/>
      <c r="F213" s="346"/>
      <c r="G213" s="346"/>
      <c r="H213" s="346"/>
      <c r="I213" s="346"/>
      <c r="J213" s="346"/>
      <c r="K213" s="347"/>
      <c r="L213" s="150"/>
    </row>
    <row r="214" spans="1:12" ht="15" customHeight="1">
      <c r="A214" s="351" t="s">
        <v>5</v>
      </c>
      <c r="B214" s="352"/>
      <c r="C214" s="352"/>
      <c r="D214" s="352"/>
      <c r="E214" s="352"/>
      <c r="F214" s="352"/>
      <c r="G214" s="352"/>
      <c r="H214" s="352"/>
      <c r="I214" s="352"/>
      <c r="J214" s="352"/>
      <c r="K214" s="353"/>
      <c r="L214" s="202">
        <f>SUM(L204:L213)</f>
        <v>0</v>
      </c>
    </row>
    <row r="215" spans="1:12" ht="21.6" customHeight="1">
      <c r="A215" s="322" t="s">
        <v>439</v>
      </c>
      <c r="B215" s="322"/>
      <c r="C215" s="322"/>
      <c r="D215" s="322"/>
      <c r="E215" s="322"/>
      <c r="F215" s="322"/>
      <c r="G215" s="322"/>
      <c r="H215" s="322"/>
      <c r="I215" s="322"/>
      <c r="J215" s="322"/>
      <c r="K215" s="322"/>
      <c r="L215" s="322"/>
    </row>
    <row r="216" spans="1:12" ht="9" customHeight="1">
      <c r="A216" s="72"/>
      <c r="B216" s="31"/>
      <c r="C216" s="31"/>
      <c r="D216" s="31"/>
      <c r="E216" s="95"/>
      <c r="F216" s="103"/>
      <c r="G216" s="31"/>
      <c r="H216" s="31"/>
      <c r="I216" s="31"/>
      <c r="J216" s="31"/>
      <c r="K216" s="31"/>
      <c r="L216" s="27"/>
    </row>
    <row r="217" spans="1:12" s="20" customFormat="1" ht="22.95" customHeight="1">
      <c r="A217" s="68" t="s">
        <v>4</v>
      </c>
      <c r="B217" s="329" t="s">
        <v>58</v>
      </c>
      <c r="C217" s="330"/>
      <c r="D217" s="331" t="s">
        <v>180</v>
      </c>
      <c r="E217" s="332"/>
      <c r="F217" s="332"/>
      <c r="G217" s="332"/>
      <c r="H217" s="332"/>
      <c r="I217" s="332"/>
      <c r="J217" s="332"/>
      <c r="K217" s="333"/>
      <c r="L217" s="18" t="s">
        <v>57</v>
      </c>
    </row>
    <row r="218" spans="1:12" s="20" customFormat="1" ht="18" customHeight="1">
      <c r="A218" s="79">
        <v>1</v>
      </c>
      <c r="B218" s="343" t="s">
        <v>371</v>
      </c>
      <c r="C218" s="344"/>
      <c r="D218" s="354"/>
      <c r="E218" s="335"/>
      <c r="F218" s="335"/>
      <c r="G218" s="335"/>
      <c r="H218" s="335"/>
      <c r="I218" s="335"/>
      <c r="J218" s="335"/>
      <c r="K218" s="336"/>
      <c r="L218" s="147">
        <v>56</v>
      </c>
    </row>
    <row r="219" spans="1:12" s="20" customFormat="1" ht="18" customHeight="1">
      <c r="A219" s="80">
        <v>2</v>
      </c>
      <c r="B219" s="314" t="s">
        <v>377</v>
      </c>
      <c r="C219" s="315"/>
      <c r="D219" s="337"/>
      <c r="E219" s="338"/>
      <c r="F219" s="338"/>
      <c r="G219" s="338"/>
      <c r="H219" s="338"/>
      <c r="I219" s="338"/>
      <c r="J219" s="338"/>
      <c r="K219" s="339"/>
      <c r="L219" s="148"/>
    </row>
    <row r="220" spans="1:12" s="20" customFormat="1" ht="18" customHeight="1">
      <c r="A220" s="80">
        <v>3</v>
      </c>
      <c r="B220" s="314" t="s">
        <v>392</v>
      </c>
      <c r="C220" s="315"/>
      <c r="D220" s="340"/>
      <c r="E220" s="341"/>
      <c r="F220" s="341"/>
      <c r="G220" s="341"/>
      <c r="H220" s="341"/>
      <c r="I220" s="341"/>
      <c r="J220" s="341"/>
      <c r="K220" s="342"/>
      <c r="L220" s="149"/>
    </row>
    <row r="221" spans="1:12" s="20" customFormat="1" ht="18" customHeight="1">
      <c r="A221" s="80">
        <v>4</v>
      </c>
      <c r="B221" s="314" t="s">
        <v>395</v>
      </c>
      <c r="C221" s="315"/>
      <c r="D221" s="337"/>
      <c r="E221" s="338"/>
      <c r="F221" s="338"/>
      <c r="G221" s="338"/>
      <c r="H221" s="338"/>
      <c r="I221" s="338"/>
      <c r="J221" s="338"/>
      <c r="K221" s="339"/>
      <c r="L221" s="148"/>
    </row>
    <row r="222" spans="1:12" s="20" customFormat="1" ht="18" customHeight="1">
      <c r="A222" s="80">
        <v>5</v>
      </c>
      <c r="B222" s="314" t="s">
        <v>407</v>
      </c>
      <c r="C222" s="315"/>
      <c r="D222" s="337"/>
      <c r="E222" s="338"/>
      <c r="F222" s="338"/>
      <c r="G222" s="338"/>
      <c r="H222" s="338"/>
      <c r="I222" s="338"/>
      <c r="J222" s="338"/>
      <c r="K222" s="339"/>
      <c r="L222" s="148"/>
    </row>
    <row r="223" spans="1:12" s="20" customFormat="1" ht="18" hidden="1" customHeight="1">
      <c r="A223" s="80">
        <v>6</v>
      </c>
      <c r="B223" s="325"/>
      <c r="C223" s="326"/>
      <c r="D223" s="337"/>
      <c r="E223" s="338"/>
      <c r="F223" s="338"/>
      <c r="G223" s="338"/>
      <c r="H223" s="338"/>
      <c r="I223" s="338"/>
      <c r="J223" s="338"/>
      <c r="K223" s="339"/>
      <c r="L223" s="148"/>
    </row>
    <row r="224" spans="1:12" s="20" customFormat="1" ht="18" hidden="1" customHeight="1">
      <c r="A224" s="80">
        <v>7</v>
      </c>
      <c r="B224" s="325"/>
      <c r="C224" s="326"/>
      <c r="D224" s="337"/>
      <c r="E224" s="338"/>
      <c r="F224" s="338"/>
      <c r="G224" s="338"/>
      <c r="H224" s="338"/>
      <c r="I224" s="338"/>
      <c r="J224" s="338"/>
      <c r="K224" s="339"/>
      <c r="L224" s="148"/>
    </row>
    <row r="225" spans="1:13" s="20" customFormat="1" ht="18" hidden="1" customHeight="1">
      <c r="A225" s="80">
        <v>8</v>
      </c>
      <c r="B225" s="325"/>
      <c r="C225" s="326"/>
      <c r="D225" s="337"/>
      <c r="E225" s="338"/>
      <c r="F225" s="338"/>
      <c r="G225" s="338"/>
      <c r="H225" s="338"/>
      <c r="I225" s="338"/>
      <c r="J225" s="338"/>
      <c r="K225" s="339"/>
      <c r="L225" s="148"/>
    </row>
    <row r="226" spans="1:13" s="20" customFormat="1" ht="18" hidden="1" customHeight="1">
      <c r="A226" s="80">
        <v>9</v>
      </c>
      <c r="B226" s="325"/>
      <c r="C226" s="326"/>
      <c r="D226" s="337"/>
      <c r="E226" s="338"/>
      <c r="F226" s="338"/>
      <c r="G226" s="338"/>
      <c r="H226" s="338"/>
      <c r="I226" s="338"/>
      <c r="J226" s="338"/>
      <c r="K226" s="339"/>
      <c r="L226" s="148"/>
    </row>
    <row r="227" spans="1:13" s="20" customFormat="1" ht="18" hidden="1" customHeight="1">
      <c r="A227" s="155">
        <v>10</v>
      </c>
      <c r="B227" s="327"/>
      <c r="C227" s="328"/>
      <c r="D227" s="345"/>
      <c r="E227" s="346"/>
      <c r="F227" s="346"/>
      <c r="G227" s="346"/>
      <c r="H227" s="346"/>
      <c r="I227" s="346"/>
      <c r="J227" s="346"/>
      <c r="K227" s="347"/>
      <c r="L227" s="150"/>
    </row>
    <row r="228" spans="1:13" ht="15" customHeight="1">
      <c r="A228" s="351" t="s">
        <v>5</v>
      </c>
      <c r="B228" s="352"/>
      <c r="C228" s="352"/>
      <c r="D228" s="352"/>
      <c r="E228" s="352"/>
      <c r="F228" s="352"/>
      <c r="G228" s="352"/>
      <c r="H228" s="352"/>
      <c r="I228" s="352"/>
      <c r="J228" s="352"/>
      <c r="K228" s="353"/>
      <c r="L228" s="202">
        <f>SUM(L218:L227)</f>
        <v>56</v>
      </c>
    </row>
    <row r="229" spans="1:13" ht="15" customHeight="1">
      <c r="A229" s="151"/>
      <c r="B229" s="151"/>
      <c r="C229" s="151"/>
      <c r="D229" s="166"/>
      <c r="E229" s="151"/>
      <c r="F229" s="151"/>
      <c r="G229" s="151"/>
      <c r="H229" s="151"/>
      <c r="I229" s="151"/>
      <c r="J229" s="151"/>
      <c r="K229" s="151"/>
      <c r="L229" s="23"/>
    </row>
    <row r="230" spans="1:13" ht="15" customHeight="1">
      <c r="A230" s="151"/>
      <c r="B230" s="151"/>
      <c r="C230" s="151"/>
      <c r="D230" s="151"/>
      <c r="E230" s="151"/>
      <c r="F230" s="151"/>
      <c r="G230" s="151"/>
      <c r="H230" s="151"/>
      <c r="I230" s="151"/>
      <c r="J230" s="151"/>
      <c r="K230" s="151"/>
      <c r="L230" s="23"/>
    </row>
    <row r="231" spans="1:13" s="259" customFormat="1" ht="21" customHeight="1">
      <c r="A231" s="76" t="s">
        <v>483</v>
      </c>
      <c r="B231" s="258" t="s">
        <v>437</v>
      </c>
      <c r="D231" s="212">
        <v>594</v>
      </c>
      <c r="E231" s="260" t="s">
        <v>440</v>
      </c>
      <c r="F231" s="261"/>
      <c r="G231" s="262"/>
      <c r="H231" s="262"/>
      <c r="I231" s="262"/>
      <c r="J231" s="262"/>
      <c r="K231" s="262"/>
      <c r="L231" s="263"/>
      <c r="M231" s="264"/>
    </row>
    <row r="232" spans="1:13" s="259" customFormat="1" ht="21" customHeight="1">
      <c r="A232" s="76" t="s">
        <v>484</v>
      </c>
      <c r="B232" s="258" t="s">
        <v>436</v>
      </c>
      <c r="D232" s="199">
        <f>L228</f>
        <v>56</v>
      </c>
      <c r="E232" s="260" t="s">
        <v>441</v>
      </c>
      <c r="F232" s="261"/>
      <c r="G232" s="262"/>
      <c r="H232" s="262"/>
      <c r="I232" s="262"/>
      <c r="J232" s="262"/>
      <c r="K232" s="262"/>
      <c r="L232" s="263"/>
      <c r="M232" s="264"/>
    </row>
    <row r="233" spans="1:13" s="259" customFormat="1" ht="21" customHeight="1">
      <c r="A233" s="76" t="s">
        <v>485</v>
      </c>
      <c r="B233" s="258" t="s">
        <v>438</v>
      </c>
      <c r="D233" s="199">
        <f>L214</f>
        <v>0</v>
      </c>
      <c r="E233" s="260" t="s">
        <v>442</v>
      </c>
      <c r="F233" s="261"/>
      <c r="G233" s="262"/>
      <c r="H233" s="262"/>
      <c r="I233" s="262"/>
      <c r="J233" s="262"/>
      <c r="K233" s="262"/>
      <c r="L233" s="263"/>
      <c r="M233" s="264"/>
    </row>
    <row r="234" spans="1:13" s="259" customFormat="1" ht="21" customHeight="1">
      <c r="A234" s="76" t="s">
        <v>486</v>
      </c>
      <c r="B234" s="258" t="s">
        <v>443</v>
      </c>
      <c r="D234" s="199">
        <f>Ke_gio_HK1!L180</f>
        <v>227.83999999999997</v>
      </c>
      <c r="E234" s="260" t="s">
        <v>445</v>
      </c>
      <c r="F234" s="261"/>
      <c r="G234" s="262"/>
      <c r="H234" s="262"/>
      <c r="I234" s="262"/>
      <c r="J234" s="262"/>
      <c r="K234" s="262"/>
      <c r="L234" s="263"/>
      <c r="M234" s="264"/>
    </row>
    <row r="235" spans="1:13" s="259" customFormat="1" ht="21" customHeight="1">
      <c r="A235" s="76" t="s">
        <v>487</v>
      </c>
      <c r="B235" s="258" t="s">
        <v>444</v>
      </c>
      <c r="D235" s="200">
        <f>I199</f>
        <v>241.91999999999996</v>
      </c>
      <c r="E235" s="260" t="s">
        <v>446</v>
      </c>
      <c r="F235" s="261"/>
      <c r="G235" s="262"/>
      <c r="H235" s="262"/>
      <c r="I235" s="262"/>
      <c r="J235" s="262"/>
      <c r="K235" s="262"/>
      <c r="L235" s="263"/>
      <c r="M235" s="264"/>
    </row>
    <row r="236" spans="1:13" s="259" customFormat="1" ht="21" customHeight="1">
      <c r="A236" s="76"/>
      <c r="B236" s="258" t="s">
        <v>515</v>
      </c>
      <c r="D236" s="201">
        <f>(D232+D233+D234+D235)-D231</f>
        <v>-68.240000000000009</v>
      </c>
      <c r="E236" s="260" t="s">
        <v>516</v>
      </c>
      <c r="F236" s="261"/>
      <c r="G236" s="262"/>
      <c r="H236" s="262"/>
      <c r="I236" s="262"/>
      <c r="J236" s="262"/>
      <c r="K236" s="262"/>
      <c r="L236" s="263"/>
      <c r="M236" s="264"/>
    </row>
    <row r="237" spans="1:13" s="259" customFormat="1" ht="21" customHeight="1">
      <c r="A237" s="76"/>
      <c r="B237" s="258" t="s">
        <v>183</v>
      </c>
      <c r="D237" s="185">
        <v>0</v>
      </c>
      <c r="E237" s="265"/>
      <c r="F237" s="266"/>
      <c r="G237" s="264"/>
      <c r="H237" s="264"/>
      <c r="I237" s="264"/>
      <c r="J237" s="264"/>
      <c r="K237" s="264"/>
      <c r="L237" s="267"/>
      <c r="M237" s="264"/>
    </row>
    <row r="238" spans="1:13" s="58" customFormat="1" ht="39" customHeight="1">
      <c r="A238" s="73" t="s">
        <v>186</v>
      </c>
      <c r="B238" s="297" t="s">
        <v>182</v>
      </c>
      <c r="C238" s="297"/>
      <c r="D238" s="297"/>
      <c r="E238" s="297"/>
      <c r="F238" s="297"/>
      <c r="G238" s="297"/>
      <c r="H238" s="297"/>
      <c r="I238" s="297"/>
      <c r="J238" s="297"/>
      <c r="K238" s="297"/>
      <c r="L238" s="297"/>
    </row>
    <row r="239" spans="1:13" ht="15" customHeight="1">
      <c r="J239" s="220" t="s">
        <v>366</v>
      </c>
      <c r="L239" s="113"/>
    </row>
    <row r="240" spans="1:13" s="269" customFormat="1" ht="15.9" customHeight="1">
      <c r="A240" s="74"/>
      <c r="B240" s="268" t="s">
        <v>6</v>
      </c>
      <c r="D240" s="268" t="s">
        <v>56</v>
      </c>
      <c r="E240" s="270"/>
      <c r="F240" s="271"/>
      <c r="G240" s="268" t="s">
        <v>7</v>
      </c>
      <c r="J240" s="268" t="s">
        <v>179</v>
      </c>
      <c r="K240" s="268"/>
    </row>
    <row r="241" spans="4:12" ht="15" customHeight="1"/>
    <row r="242" spans="4:12" ht="15" customHeight="1"/>
    <row r="243" spans="4:12" ht="15" customHeight="1">
      <c r="J243" s="62" t="s">
        <v>543</v>
      </c>
      <c r="K243" s="62"/>
    </row>
    <row r="244" spans="4:12" ht="15" customHeight="1">
      <c r="D244" s="28"/>
      <c r="E244" s="107"/>
      <c r="J244" s="296"/>
      <c r="K244" s="296"/>
      <c r="L244" s="296"/>
    </row>
  </sheetData>
  <sheetProtection formatCells="0" formatColumns="0" formatRows="0" insertColumns="0" insertRows="0" insertHyperlinks="0" deleteColumns="0" deleteRows="0" sort="0" autoFilter="0" pivotTables="0"/>
  <protectedRanges>
    <protectedRange sqref="F2:G2" name="Range6"/>
    <protectedRange sqref="E204:K213 C204:C213 E218:K227 C218:C227" name="ChamKT"/>
    <protectedRange sqref="E8:E179 L8:L179" name="Kegio"/>
    <protectedRange sqref="E185:L198" name="TongHop"/>
  </protectedRanges>
  <mergeCells count="71">
    <mergeCell ref="B227:C227"/>
    <mergeCell ref="D227:K227"/>
    <mergeCell ref="A228:K228"/>
    <mergeCell ref="B224:C224"/>
    <mergeCell ref="D224:K224"/>
    <mergeCell ref="B225:C225"/>
    <mergeCell ref="D225:K225"/>
    <mergeCell ref="B226:C226"/>
    <mergeCell ref="D226:K226"/>
    <mergeCell ref="B221:C221"/>
    <mergeCell ref="D221:K221"/>
    <mergeCell ref="B222:C222"/>
    <mergeCell ref="D222:K222"/>
    <mergeCell ref="B223:C223"/>
    <mergeCell ref="D223:K223"/>
    <mergeCell ref="B218:C218"/>
    <mergeCell ref="D218:K218"/>
    <mergeCell ref="B219:C219"/>
    <mergeCell ref="D219:K219"/>
    <mergeCell ref="B220:C220"/>
    <mergeCell ref="D220:K220"/>
    <mergeCell ref="D212:K212"/>
    <mergeCell ref="D213:K213"/>
    <mergeCell ref="A214:K214"/>
    <mergeCell ref="A215:L215"/>
    <mergeCell ref="B217:C217"/>
    <mergeCell ref="D217:K217"/>
    <mergeCell ref="D207:K207"/>
    <mergeCell ref="D208:K208"/>
    <mergeCell ref="D209:K209"/>
    <mergeCell ref="D210:K210"/>
    <mergeCell ref="D211:K211"/>
    <mergeCell ref="B203:C203"/>
    <mergeCell ref="D203:K203"/>
    <mergeCell ref="D204:K204"/>
    <mergeCell ref="D205:K205"/>
    <mergeCell ref="D206:K206"/>
    <mergeCell ref="B204:C204"/>
    <mergeCell ref="B205:C205"/>
    <mergeCell ref="B206:C206"/>
    <mergeCell ref="B209:C209"/>
    <mergeCell ref="B210:C210"/>
    <mergeCell ref="B211:C211"/>
    <mergeCell ref="B212:C212"/>
    <mergeCell ref="B213:C213"/>
    <mergeCell ref="B207:C207"/>
    <mergeCell ref="B208:C208"/>
    <mergeCell ref="J244:L244"/>
    <mergeCell ref="J184:L184"/>
    <mergeCell ref="J186:L186"/>
    <mergeCell ref="J189:L189"/>
    <mergeCell ref="J188:L188"/>
    <mergeCell ref="J199:L199"/>
    <mergeCell ref="J194:L194"/>
    <mergeCell ref="J190:L190"/>
    <mergeCell ref="J187:L187"/>
    <mergeCell ref="B238:L238"/>
    <mergeCell ref="A201:L201"/>
    <mergeCell ref="J191:L191"/>
    <mergeCell ref="A199:D199"/>
    <mergeCell ref="J192:L192"/>
    <mergeCell ref="D1:L1"/>
    <mergeCell ref="A180:D180"/>
    <mergeCell ref="J4:L4"/>
    <mergeCell ref="A182:L182"/>
    <mergeCell ref="J185:L185"/>
    <mergeCell ref="J195:L195"/>
    <mergeCell ref="J196:L196"/>
    <mergeCell ref="J197:L197"/>
    <mergeCell ref="J198:L198"/>
    <mergeCell ref="J193:L193"/>
  </mergeCells>
  <phoneticPr fontId="2" type="noConversion"/>
  <dataValidations count="1">
    <dataValidation type="list" allowBlank="1" showInputMessage="1" showErrorMessage="1" sqref="G2" xr:uid="{00000000-0002-0000-04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rowBreaks count="1" manualBreakCount="1">
    <brk id="180" max="11"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3000000}">
          <x14:formula1>
            <xm:f>DANHMUC!$B$2:$B$19</xm:f>
          </x14:formula1>
          <xm:sqref>B204:B213</xm:sqref>
        </x14:dataValidation>
        <x14:dataValidation type="list" allowBlank="1" showInputMessage="1" showErrorMessage="1" xr:uid="{00000000-0002-0000-0400-000004000000}">
          <x14:formula1>
            <xm:f>DANHMUC!$G$2:$G$23</xm:f>
          </x14:formula1>
          <xm:sqref>B218:C227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3"/>
  <sheetViews>
    <sheetView tabSelected="1" workbookViewId="0">
      <selection sqref="A1:I23"/>
    </sheetView>
  </sheetViews>
  <sheetFormatPr defaultRowHeight="13.2"/>
  <cols>
    <col min="1" max="1" width="9.6640625" customWidth="1"/>
    <col min="2" max="2" width="50.33203125" customWidth="1"/>
    <col min="3" max="3" width="7.6640625" customWidth="1"/>
    <col min="4" max="4" width="11.44140625" customWidth="1"/>
    <col min="7" max="7" width="33.109375" bestFit="1" customWidth="1"/>
    <col min="8" max="8" width="22.33203125" style="152" customWidth="1"/>
    <col min="9" max="9" width="8.6640625" bestFit="1" customWidth="1"/>
  </cols>
  <sheetData>
    <row r="1" spans="1:9" ht="21" customHeight="1">
      <c r="A1" s="145" t="s">
        <v>2</v>
      </c>
      <c r="B1" s="145" t="s">
        <v>325</v>
      </c>
      <c r="C1" s="146" t="s">
        <v>326</v>
      </c>
      <c r="D1" s="145" t="s">
        <v>327</v>
      </c>
      <c r="F1" s="145" t="s">
        <v>2</v>
      </c>
      <c r="G1" s="145" t="s">
        <v>367</v>
      </c>
      <c r="H1" s="145" t="s">
        <v>368</v>
      </c>
      <c r="I1" s="145" t="s">
        <v>369</v>
      </c>
    </row>
    <row r="2" spans="1:9" ht="18" customHeight="1">
      <c r="A2" s="143" t="s">
        <v>328</v>
      </c>
      <c r="B2" s="141" t="s">
        <v>329</v>
      </c>
      <c r="C2" s="144">
        <v>0</v>
      </c>
      <c r="D2" s="143" t="s">
        <v>330</v>
      </c>
      <c r="F2" s="143" t="s">
        <v>370</v>
      </c>
      <c r="G2" s="154" t="s">
        <v>371</v>
      </c>
      <c r="H2" s="153">
        <v>0.3</v>
      </c>
      <c r="I2" s="143" t="s">
        <v>372</v>
      </c>
    </row>
    <row r="3" spans="1:9" ht="18" customHeight="1">
      <c r="A3" s="143" t="s">
        <v>331</v>
      </c>
      <c r="B3" s="141" t="s">
        <v>332</v>
      </c>
      <c r="C3" s="144">
        <v>15</v>
      </c>
      <c r="D3" s="143" t="s">
        <v>330</v>
      </c>
      <c r="F3" s="143" t="s">
        <v>373</v>
      </c>
      <c r="G3" s="154" t="s">
        <v>374</v>
      </c>
      <c r="H3" s="153">
        <v>0.2</v>
      </c>
      <c r="I3" s="143" t="s">
        <v>375</v>
      </c>
    </row>
    <row r="4" spans="1:9" ht="18" customHeight="1">
      <c r="A4" s="143" t="s">
        <v>333</v>
      </c>
      <c r="B4" s="141" t="s">
        <v>334</v>
      </c>
      <c r="C4" s="144">
        <v>5</v>
      </c>
      <c r="D4" s="143" t="s">
        <v>330</v>
      </c>
      <c r="F4" s="143" t="s">
        <v>376</v>
      </c>
      <c r="G4" s="154" t="s">
        <v>377</v>
      </c>
      <c r="H4" s="153">
        <v>0.15</v>
      </c>
      <c r="I4" s="143" t="s">
        <v>378</v>
      </c>
    </row>
    <row r="5" spans="1:9" ht="18" customHeight="1">
      <c r="A5" s="143" t="s">
        <v>335</v>
      </c>
      <c r="B5" s="141" t="s">
        <v>336</v>
      </c>
      <c r="C5" s="144">
        <v>3</v>
      </c>
      <c r="D5" s="143" t="s">
        <v>330</v>
      </c>
      <c r="F5" s="143" t="s">
        <v>379</v>
      </c>
      <c r="G5" s="154" t="s">
        <v>380</v>
      </c>
      <c r="H5" s="153">
        <v>0.1</v>
      </c>
      <c r="I5" s="143" t="s">
        <v>381</v>
      </c>
    </row>
    <row r="6" spans="1:9" ht="18" customHeight="1">
      <c r="A6" s="143" t="s">
        <v>337</v>
      </c>
      <c r="B6" s="141" t="s">
        <v>338</v>
      </c>
      <c r="C6" s="144">
        <v>0.5</v>
      </c>
      <c r="D6" s="143" t="s">
        <v>330</v>
      </c>
      <c r="F6" s="143" t="s">
        <v>382</v>
      </c>
      <c r="G6" s="154" t="s">
        <v>383</v>
      </c>
      <c r="H6" s="153">
        <v>0.15</v>
      </c>
      <c r="I6" s="143" t="s">
        <v>384</v>
      </c>
    </row>
    <row r="7" spans="1:9" ht="18" customHeight="1">
      <c r="A7" s="143" t="s">
        <v>339</v>
      </c>
      <c r="B7" s="142" t="s">
        <v>340</v>
      </c>
      <c r="C7" s="144">
        <v>13.5</v>
      </c>
      <c r="D7" s="143" t="s">
        <v>341</v>
      </c>
      <c r="F7" s="143" t="s">
        <v>385</v>
      </c>
      <c r="G7" s="154" t="s">
        <v>386</v>
      </c>
      <c r="H7" s="153">
        <v>0.15</v>
      </c>
      <c r="I7" s="143" t="s">
        <v>387</v>
      </c>
    </row>
    <row r="8" spans="1:9" ht="18" customHeight="1">
      <c r="A8" s="143" t="s">
        <v>342</v>
      </c>
      <c r="B8" s="142" t="s">
        <v>343</v>
      </c>
      <c r="C8" s="144">
        <v>13.5</v>
      </c>
      <c r="D8" s="143" t="s">
        <v>341</v>
      </c>
      <c r="F8" s="143" t="s">
        <v>388</v>
      </c>
      <c r="G8" s="154" t="s">
        <v>389</v>
      </c>
      <c r="H8" s="153">
        <v>0.25</v>
      </c>
      <c r="I8" s="143" t="s">
        <v>390</v>
      </c>
    </row>
    <row r="9" spans="1:9" ht="18" customHeight="1">
      <c r="A9" s="143" t="s">
        <v>344</v>
      </c>
      <c r="B9" s="142" t="s">
        <v>345</v>
      </c>
      <c r="C9" s="144">
        <v>13.5</v>
      </c>
      <c r="D9" s="143" t="s">
        <v>330</v>
      </c>
      <c r="F9" s="143" t="s">
        <v>391</v>
      </c>
      <c r="G9" s="154" t="s">
        <v>392</v>
      </c>
      <c r="H9" s="153">
        <v>0.28299999999999997</v>
      </c>
      <c r="I9" s="143" t="s">
        <v>393</v>
      </c>
    </row>
    <row r="10" spans="1:9" ht="18" customHeight="1">
      <c r="A10" s="143" t="s">
        <v>346</v>
      </c>
      <c r="B10" s="142" t="s">
        <v>347</v>
      </c>
      <c r="C10" s="144">
        <v>1.5</v>
      </c>
      <c r="D10" s="143" t="s">
        <v>330</v>
      </c>
      <c r="F10" s="143" t="s">
        <v>394</v>
      </c>
      <c r="G10" s="154" t="s">
        <v>395</v>
      </c>
      <c r="H10" s="153">
        <v>0.5</v>
      </c>
      <c r="I10" s="143" t="s">
        <v>396</v>
      </c>
    </row>
    <row r="11" spans="1:9" ht="18" customHeight="1">
      <c r="A11" s="143" t="s">
        <v>348</v>
      </c>
      <c r="B11" s="142" t="s">
        <v>349</v>
      </c>
      <c r="C11" s="144">
        <v>2.5</v>
      </c>
      <c r="D11" s="143" t="s">
        <v>330</v>
      </c>
      <c r="F11" s="143" t="s">
        <v>397</v>
      </c>
      <c r="G11" s="154" t="s">
        <v>398</v>
      </c>
      <c r="H11" s="153">
        <v>0.4</v>
      </c>
      <c r="I11" s="143" t="s">
        <v>399</v>
      </c>
    </row>
    <row r="12" spans="1:9" ht="18" customHeight="1">
      <c r="A12" s="143" t="s">
        <v>350</v>
      </c>
      <c r="B12" s="142" t="s">
        <v>351</v>
      </c>
      <c r="C12" s="144">
        <v>0</v>
      </c>
      <c r="D12" s="143" t="s">
        <v>330</v>
      </c>
      <c r="F12" s="143" t="s">
        <v>400</v>
      </c>
      <c r="G12" s="154" t="s">
        <v>401</v>
      </c>
      <c r="H12" s="153">
        <v>0.3</v>
      </c>
      <c r="I12" s="143" t="s">
        <v>402</v>
      </c>
    </row>
    <row r="13" spans="1:9" ht="18" customHeight="1">
      <c r="A13" s="143" t="s">
        <v>352</v>
      </c>
      <c r="B13" s="142" t="s">
        <v>353</v>
      </c>
      <c r="C13" s="144">
        <v>0</v>
      </c>
      <c r="D13" s="143" t="s">
        <v>330</v>
      </c>
      <c r="F13" s="143" t="s">
        <v>403</v>
      </c>
      <c r="G13" s="154" t="s">
        <v>404</v>
      </c>
      <c r="H13" s="153">
        <v>0.2</v>
      </c>
      <c r="I13" s="143" t="s">
        <v>405</v>
      </c>
    </row>
    <row r="14" spans="1:9" ht="18" customHeight="1">
      <c r="A14" s="143" t="s">
        <v>354</v>
      </c>
      <c r="B14" s="142" t="s">
        <v>355</v>
      </c>
      <c r="C14" s="144">
        <v>0</v>
      </c>
      <c r="D14" s="143" t="s">
        <v>330</v>
      </c>
      <c r="F14" s="143" t="s">
        <v>406</v>
      </c>
      <c r="G14" s="154" t="s">
        <v>407</v>
      </c>
      <c r="H14" s="153">
        <v>7.4074074074074098E-2</v>
      </c>
      <c r="I14" s="143" t="s">
        <v>408</v>
      </c>
    </row>
    <row r="15" spans="1:9" ht="18" customHeight="1">
      <c r="A15" s="143" t="s">
        <v>356</v>
      </c>
      <c r="B15" s="142" t="s">
        <v>357</v>
      </c>
      <c r="C15" s="144">
        <v>0</v>
      </c>
      <c r="D15" s="143" t="s">
        <v>330</v>
      </c>
      <c r="F15" s="143" t="s">
        <v>409</v>
      </c>
      <c r="G15" s="154" t="s">
        <v>410</v>
      </c>
      <c r="H15" s="153">
        <v>3.7037037037037028E-2</v>
      </c>
      <c r="I15" s="143" t="s">
        <v>411</v>
      </c>
    </row>
    <row r="16" spans="1:9" ht="18" customHeight="1">
      <c r="A16" s="143" t="s">
        <v>358</v>
      </c>
      <c r="B16" s="142" t="s">
        <v>364</v>
      </c>
      <c r="C16" s="144">
        <v>0</v>
      </c>
      <c r="D16" s="143" t="s">
        <v>330</v>
      </c>
      <c r="F16" s="143" t="s">
        <v>412</v>
      </c>
      <c r="G16" s="154" t="s">
        <v>413</v>
      </c>
      <c r="H16" s="153">
        <v>0.5</v>
      </c>
      <c r="I16" s="143" t="s">
        <v>414</v>
      </c>
    </row>
    <row r="17" spans="1:9" ht="18" customHeight="1">
      <c r="A17" s="143" t="s">
        <v>360</v>
      </c>
      <c r="B17" s="142" t="s">
        <v>359</v>
      </c>
      <c r="C17" s="144">
        <v>0</v>
      </c>
      <c r="D17" s="143" t="s">
        <v>341</v>
      </c>
      <c r="F17" s="143" t="s">
        <v>415</v>
      </c>
      <c r="G17" s="154" t="s">
        <v>416</v>
      </c>
      <c r="H17" s="153">
        <v>0.3</v>
      </c>
      <c r="I17" s="143" t="s">
        <v>417</v>
      </c>
    </row>
    <row r="18" spans="1:9" ht="18" customHeight="1">
      <c r="A18" s="143" t="s">
        <v>362</v>
      </c>
      <c r="B18" s="142" t="s">
        <v>361</v>
      </c>
      <c r="C18" s="144">
        <v>0</v>
      </c>
      <c r="D18" s="143" t="s">
        <v>330</v>
      </c>
      <c r="F18" s="143" t="s">
        <v>418</v>
      </c>
      <c r="G18" s="154" t="s">
        <v>419</v>
      </c>
      <c r="H18" s="153">
        <v>0.15</v>
      </c>
      <c r="I18" s="143" t="s">
        <v>420</v>
      </c>
    </row>
    <row r="19" spans="1:9" ht="18" customHeight="1">
      <c r="A19" s="143" t="s">
        <v>365</v>
      </c>
      <c r="B19" s="142" t="s">
        <v>363</v>
      </c>
      <c r="C19" s="144">
        <v>0</v>
      </c>
      <c r="D19" s="143" t="s">
        <v>341</v>
      </c>
      <c r="F19" s="143" t="s">
        <v>421</v>
      </c>
      <c r="G19" s="154" t="s">
        <v>422</v>
      </c>
      <c r="H19" s="153">
        <v>1</v>
      </c>
      <c r="I19" s="143" t="s">
        <v>423</v>
      </c>
    </row>
    <row r="20" spans="1:9" ht="18" customHeight="1">
      <c r="F20" s="143" t="s">
        <v>424</v>
      </c>
      <c r="G20" s="154" t="s">
        <v>425</v>
      </c>
      <c r="H20" s="153">
        <v>1</v>
      </c>
      <c r="I20" s="143" t="s">
        <v>426</v>
      </c>
    </row>
    <row r="21" spans="1:9" ht="18" customHeight="1">
      <c r="F21" s="143" t="s">
        <v>427</v>
      </c>
      <c r="G21" s="154" t="s">
        <v>428</v>
      </c>
      <c r="H21" s="153">
        <v>1</v>
      </c>
      <c r="I21" s="143" t="s">
        <v>429</v>
      </c>
    </row>
    <row r="22" spans="1:9" ht="18" customHeight="1">
      <c r="F22" s="143" t="s">
        <v>430</v>
      </c>
      <c r="G22" s="154" t="s">
        <v>431</v>
      </c>
      <c r="H22" s="153">
        <v>1</v>
      </c>
      <c r="I22" s="143" t="s">
        <v>432</v>
      </c>
    </row>
    <row r="23" spans="1:9" ht="18" customHeight="1">
      <c r="F23" s="143" t="s">
        <v>433</v>
      </c>
      <c r="G23" s="154" t="s">
        <v>434</v>
      </c>
      <c r="H23" s="153">
        <v>1</v>
      </c>
      <c r="I23" s="143" t="s">
        <v>435</v>
      </c>
    </row>
  </sheetData>
  <phoneticPr fontId="8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Hướng dẫn</vt:lpstr>
      <vt:lpstr>Si_so_lop</vt:lpstr>
      <vt:lpstr>Ke_gio_HK1</vt:lpstr>
      <vt:lpstr>Ke_gio_HK2_Cả_năm</vt:lpstr>
      <vt:lpstr>DANHMUC</vt:lpstr>
      <vt:lpstr>Ke_gio_HK1!Print_Area</vt:lpstr>
      <vt:lpstr>Ke_gio_HK2_Cả_năm!Print_Area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2025-10-08T03:23:28Z</cp:lastPrinted>
  <dcterms:created xsi:type="dcterms:W3CDTF">2010-08-19T10:32:21Z</dcterms:created>
  <dcterms:modified xsi:type="dcterms:W3CDTF">2025-10-09T02:33:09Z</dcterms:modified>
</cp:coreProperties>
</file>