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co5\Documents\"/>
    </mc:Choice>
  </mc:AlternateContent>
  <xr:revisionPtr revIDLastSave="0" documentId="13_ncr:1_{9120F5F5-FBFE-466B-A58E-511F390CADB4}" xr6:coauthVersionLast="47" xr6:coauthVersionMax="47" xr10:uidLastSave="{00000000-0000-0000-0000-000000000000}"/>
  <bookViews>
    <workbookView xWindow="-108" yWindow="-108" windowWidth="23256" windowHeight="12720" xr2:uid="{C1594DC4-6D44-4827-9353-FB1D607B168F}"/>
  </bookViews>
  <sheets>
    <sheet name="Vật tư" sheetId="1" r:id="rId1"/>
    <sheet name="Estimation" sheetId="2" r:id="rId2"/>
    <sheet name="Co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E8" i="1"/>
  <c r="E7" i="1"/>
  <c r="D8" i="1"/>
  <c r="E2" i="3"/>
  <c r="F19" i="2"/>
  <c r="E5" i="1"/>
  <c r="E6" i="1"/>
  <c r="E4" i="1"/>
</calcChain>
</file>

<file path=xl/sharedStrings.xml><?xml version="1.0" encoding="utf-8"?>
<sst xmlns="http://schemas.openxmlformats.org/spreadsheetml/2006/main" count="64" uniqueCount="62">
  <si>
    <t>https://www.proe.vn/combo-raspberry-pi-4-2gb-ram-vo-mica</t>
  </si>
  <si>
    <t>Bộ công tắc OnOff Sonoff 4 kênh</t>
  </si>
  <si>
    <t>https://www.proe.vn/bo-dieu-khien-hong-ngoai-broadlink-bestcon-rm4c-mini</t>
  </si>
  <si>
    <t>https://epcb.vn/products/cong-tac-dieu-khien-sonoff-4ch</t>
  </si>
  <si>
    <t>Bộ hồng ngoại Broadlink RM 4C</t>
  </si>
  <si>
    <t>Raspberry Pi 4 Combo</t>
  </si>
  <si>
    <t>SUM</t>
  </si>
  <si>
    <t>Đơn giá</t>
  </si>
  <si>
    <t>SL</t>
  </si>
  <si>
    <t>Tổng</t>
  </si>
  <si>
    <t>STT</t>
  </si>
  <si>
    <t xml:space="preserve">Tên </t>
  </si>
  <si>
    <t>Link</t>
  </si>
  <si>
    <t>Hạng mục</t>
  </si>
  <si>
    <t>Thời gian thực tế</t>
  </si>
  <si>
    <t>StartDate</t>
  </si>
  <si>
    <t>EndDate</t>
  </si>
  <si>
    <t>Planned End Date</t>
  </si>
  <si>
    <t>Note</t>
  </si>
  <si>
    <t>PLAN</t>
  </si>
  <si>
    <t>Tìm hiểu yêu cầu</t>
  </si>
  <si>
    <t>Study Cases và Action Items</t>
  </si>
  <si>
    <t>Add kịch bản</t>
  </si>
  <si>
    <t>Chuyển giao</t>
  </si>
  <si>
    <t>Build giao diện</t>
  </si>
  <si>
    <t>Thời gian dự phòng</t>
  </si>
  <si>
    <t>Demo sản phẩm và kiểm thử</t>
  </si>
  <si>
    <t>Output</t>
  </si>
  <si>
    <t>Team clear yêu cầu của anh Ngôn</t>
  </si>
  <si>
    <t>Tìm hiểu cách sử dụng Broadlink</t>
  </si>
  <si>
    <t>Các thiết bị on/off của Sonoff kết nối vào Hass phải được flash firmware MQTT để dùng trên Hass</t>
  </si>
  <si>
    <t>Kiểm thử các kết nối và kiểm thử demo sản phẩm.
Demo và trao đổi với anh Ngôn sau khi demo để bổ sung/chỉnh sửa yêu cầu.</t>
  </si>
  <si>
    <r>
      <t xml:space="preserve">Study và clear kịch bản điều khiển trong file </t>
    </r>
    <r>
      <rPr>
        <i/>
        <sz val="13"/>
        <color theme="1"/>
        <rFont val="Calibri"/>
        <family val="2"/>
        <scheme val="minor"/>
      </rPr>
      <t>"Hệ Thông Minh.ptxt"</t>
    </r>
  </si>
  <si>
    <r>
      <t xml:space="preserve">Hỗ trợ cài Hass trên Pi 4 (Server)
+ Server sau khi release có sẵn Hass và tài khoản mặc định, có thể kết nối bằng giao diện trên PC, smartphone, tablet bằng mạng local.
+ User muốn dùng hass ở bên ngoài mạng local phải tiến hành NAS Modem ở nhà User </t>
    </r>
    <r>
      <rPr>
        <b/>
        <sz val="13"/>
        <color theme="1"/>
        <rFont val="Calibri"/>
        <family val="2"/>
        <scheme val="minor"/>
      </rPr>
      <t>(ngoài phạm vi yêu cầu)</t>
    </r>
  </si>
  <si>
    <r>
      <t xml:space="preserve">Tiến hành code tạo kịch bản điều khiển
</t>
    </r>
    <r>
      <rPr>
        <b/>
        <sz val="13"/>
        <color theme="1"/>
        <rFont val="Calibri"/>
        <family val="2"/>
        <scheme val="minor"/>
      </rPr>
      <t>Sau khi transfer, các kịch bản mới cần chỉnh sẽ tính phí</t>
    </r>
  </si>
  <si>
    <t>Demo sản phẩm output</t>
  </si>
  <si>
    <t>Backup thời gian dự phòng, sự cố</t>
  </si>
  <si>
    <t>2.1. Tìm hiểu Broadlink RM và giao thức</t>
  </si>
  <si>
    <t>1.1.  Nhận và tư vấn</t>
  </si>
  <si>
    <t>1.2. Tạo Estimation, báo giá</t>
  </si>
  <si>
    <t>2.2. Cài Hass vào board Pi 4 mới</t>
  </si>
  <si>
    <t>2.4. Kiểm thử</t>
  </si>
  <si>
    <t>3.1. Study và clear kịch bản</t>
  </si>
  <si>
    <t>3.2 Tạo kịch bản Hass</t>
  </si>
  <si>
    <t>2.3. Demo add device Broadlink RM vào Hass</t>
  </si>
  <si>
    <r>
      <t xml:space="preserve">Tìm hiểu cách add Broadlink vào Nass
+ Team demo vài chức năng của remote TV
+ Các chức năng học remote và ngữ cảnh sẽ clear ở File </t>
    </r>
    <r>
      <rPr>
        <i/>
        <sz val="13"/>
        <color theme="1"/>
        <rFont val="Calibri"/>
        <family val="2"/>
        <scheme val="minor"/>
      </rPr>
      <t>"Hệ Thông Minh.ptxt"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sau khi transfer cách dùng và add remote, team sẽ không hỗ trợ add thêm remote (ngoài phạm vi yêu cầu)</t>
    </r>
  </si>
  <si>
    <t>Thời gian ước tính (h)</t>
  </si>
  <si>
    <r>
      <t xml:space="preserve">Tiến hành build giao diện, giao diện có bố cục chi tiết trong Sheet GUI
</t>
    </r>
    <r>
      <rPr>
        <b/>
        <sz val="13"/>
        <color theme="1"/>
        <rFont val="Calibri"/>
        <family val="2"/>
        <scheme val="minor"/>
      </rPr>
      <t>Sau khi transfer, các chỉnh sửa về giao diện sẽ tính phí</t>
    </r>
  </si>
  <si>
    <r>
      <t xml:space="preserve">Chuyển giao và hướng dẫn sử dụng lại cho a Ngôn.
</t>
    </r>
    <r>
      <rPr>
        <b/>
        <sz val="13"/>
        <color theme="1"/>
        <rFont val="Calibri"/>
        <family val="2"/>
        <scheme val="minor"/>
      </rPr>
      <t>Việc làm tài liệu cho sản phẩm không nằm trong plan, nếu có sẽ tính phí và add thời gian</t>
    </r>
  </si>
  <si>
    <t>Tạo file estimation và chốt báo giá, chốt output cho từng items</t>
  </si>
  <si>
    <t>2.4. Flash firmware cho 3 bộ công tắc Sonofff</t>
  </si>
  <si>
    <t>Total</t>
  </si>
  <si>
    <t>Ngày bắt đầu</t>
  </si>
  <si>
    <t>Ngày kết thúc</t>
  </si>
  <si>
    <t>Ngày dự phòng kết thúc</t>
  </si>
  <si>
    <t>Thời gian action/cost</t>
  </si>
  <si>
    <t>Estimation Time (h)</t>
  </si>
  <si>
    <t>Thiết bị (1 demo) - Đơn giá gốc</t>
  </si>
  <si>
    <t>Chi phí dự phòng</t>
  </si>
  <si>
    <t>Đơn giá (h)</t>
  </si>
  <si>
    <t>Ngày thực tế</t>
  </si>
  <si>
    <t>Ngày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</si>
</sst>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VND]\ * #,##0_);_([$VND]\ * \(#,##0\);_([$VND]\ 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sz val="13"/>
      <color rgb="FFFF0000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quotePrefix="1" applyFont="1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/>
    <xf numFmtId="0" fontId="7" fillId="0" borderId="4" xfId="0" applyFont="1" applyBorder="1"/>
    <xf numFmtId="0" fontId="7" fillId="0" borderId="4" xfId="0" quotePrefix="1" applyFont="1" applyBorder="1" applyAlignment="1">
      <alignment horizontal="center" vertical="center"/>
    </xf>
    <xf numFmtId="0" fontId="2" fillId="0" borderId="4" xfId="0" quotePrefix="1" applyFont="1" applyBorder="1"/>
    <xf numFmtId="0" fontId="2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14" fontId="7" fillId="0" borderId="4" xfId="0" applyNumberFormat="1" applyFont="1" applyBorder="1"/>
    <xf numFmtId="14" fontId="2" fillId="0" borderId="4" xfId="0" applyNumberFormat="1" applyFont="1" applyBorder="1"/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0" fillId="0" borderId="0" xfId="0" applyFont="1"/>
    <xf numFmtId="14" fontId="7" fillId="0" borderId="8" xfId="0" applyNumberFormat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14" fontId="10" fillId="0" borderId="9" xfId="0" applyNumberFormat="1" applyFont="1" applyBorder="1" applyAlignment="1">
      <alignment horizontal="center" vertical="center"/>
    </xf>
    <xf numFmtId="14" fontId="10" fillId="0" borderId="10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4" fontId="10" fillId="0" borderId="9" xfId="0" quotePrefix="1" applyNumberFormat="1" applyFont="1" applyBorder="1" applyAlignment="1">
      <alignment horizontal="center" vertical="center"/>
    </xf>
    <xf numFmtId="14" fontId="10" fillId="0" borderId="11" xfId="0" quotePrefix="1" applyNumberFormat="1" applyFont="1" applyBorder="1" applyAlignment="1">
      <alignment horizontal="center" vertical="center"/>
    </xf>
    <xf numFmtId="14" fontId="10" fillId="0" borderId="10" xfId="0" quotePrefix="1" applyNumberFormat="1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2" fillId="0" borderId="0" xfId="0" applyNumberFormat="1" applyFont="1"/>
    <xf numFmtId="0" fontId="2" fillId="3" borderId="4" xfId="0" applyFont="1" applyFill="1" applyBorder="1" applyAlignment="1">
      <alignment wrapText="1"/>
    </xf>
    <xf numFmtId="14" fontId="2" fillId="3" borderId="4" xfId="0" applyNumberFormat="1" applyFont="1" applyFill="1" applyBorder="1"/>
    <xf numFmtId="0" fontId="2" fillId="3" borderId="4" xfId="0" applyFont="1" applyFill="1" applyBorder="1"/>
    <xf numFmtId="14" fontId="11" fillId="3" borderId="4" xfId="0" applyNumberFormat="1" applyFont="1" applyFill="1" applyBorder="1" applyAlignment="1">
      <alignment horizontal="center" vertical="center"/>
    </xf>
    <xf numFmtId="14" fontId="6" fillId="4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166" fontId="2" fillId="0" borderId="4" xfId="0" applyNumberFormat="1" applyFont="1" applyBorder="1"/>
    <xf numFmtId="166" fontId="8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2B56-E681-4EE9-B8D5-3A96CE3AE2A4}">
  <sheetPr>
    <tabColor rgb="FFFF0000"/>
  </sheetPr>
  <dimension ref="A1:O8"/>
  <sheetViews>
    <sheetView tabSelected="1" zoomScale="85" zoomScaleNormal="85" workbookViewId="0">
      <selection sqref="A1:F2"/>
    </sheetView>
  </sheetViews>
  <sheetFormatPr defaultRowHeight="17.399999999999999" x14ac:dyDescent="0.35"/>
  <cols>
    <col min="1" max="1" width="8.88671875" style="2"/>
    <col min="2" max="2" width="34.33203125" style="2" bestFit="1" customWidth="1"/>
    <col min="3" max="3" width="21.5546875" style="2" bestFit="1" customWidth="1"/>
    <col min="4" max="4" width="8.88671875" style="2"/>
    <col min="5" max="5" width="29.109375" style="2" customWidth="1"/>
    <col min="6" max="6" width="82.44140625" style="2" bestFit="1" customWidth="1"/>
    <col min="7" max="16384" width="8.88671875" style="2"/>
  </cols>
  <sheetData>
    <row r="1" spans="1:15" ht="17.399999999999999" customHeight="1" x14ac:dyDescent="0.35">
      <c r="A1" s="11" t="s">
        <v>57</v>
      </c>
      <c r="B1" s="11"/>
      <c r="C1" s="11"/>
      <c r="D1" s="11"/>
      <c r="E1" s="11"/>
      <c r="F1" s="11"/>
      <c r="G1" s="10"/>
      <c r="H1" s="10"/>
      <c r="I1" s="10"/>
      <c r="J1" s="10"/>
      <c r="K1" s="10"/>
      <c r="L1" s="10"/>
      <c r="M1" s="10"/>
      <c r="N1" s="10"/>
      <c r="O1" s="10"/>
    </row>
    <row r="2" spans="1:15" ht="17.399999999999999" customHeight="1" x14ac:dyDescent="0.35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</row>
    <row r="3" spans="1:15" s="4" customFormat="1" x14ac:dyDescent="0.35">
      <c r="A3" s="50" t="s">
        <v>10</v>
      </c>
      <c r="B3" s="50" t="s">
        <v>11</v>
      </c>
      <c r="C3" s="50" t="s">
        <v>7</v>
      </c>
      <c r="D3" s="50" t="s">
        <v>8</v>
      </c>
      <c r="E3" s="50" t="s">
        <v>9</v>
      </c>
      <c r="F3" s="50" t="s">
        <v>12</v>
      </c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14">
        <v>1</v>
      </c>
      <c r="B4" s="22" t="s">
        <v>5</v>
      </c>
      <c r="C4" s="51">
        <v>2100000</v>
      </c>
      <c r="D4" s="14">
        <v>1</v>
      </c>
      <c r="E4" s="51">
        <f>C4*D4</f>
        <v>2100000</v>
      </c>
      <c r="F4" s="14" t="s">
        <v>0</v>
      </c>
    </row>
    <row r="5" spans="1:15" x14ac:dyDescent="0.35">
      <c r="A5" s="14">
        <v>2</v>
      </c>
      <c r="B5" s="14" t="s">
        <v>1</v>
      </c>
      <c r="C5" s="51">
        <v>485000</v>
      </c>
      <c r="D5" s="14">
        <v>3</v>
      </c>
      <c r="E5" s="51">
        <f t="shared" ref="E5:E7" si="0">C5*D5</f>
        <v>1455000</v>
      </c>
      <c r="F5" s="14" t="s">
        <v>3</v>
      </c>
    </row>
    <row r="6" spans="1:15" x14ac:dyDescent="0.35">
      <c r="A6" s="14">
        <v>3</v>
      </c>
      <c r="B6" s="14" t="s">
        <v>4</v>
      </c>
      <c r="C6" s="51">
        <v>320000</v>
      </c>
      <c r="D6" s="14">
        <v>1</v>
      </c>
      <c r="E6" s="51">
        <f t="shared" si="0"/>
        <v>320000</v>
      </c>
      <c r="F6" s="14" t="s">
        <v>2</v>
      </c>
    </row>
    <row r="7" spans="1:15" x14ac:dyDescent="0.35">
      <c r="A7" s="14">
        <v>4</v>
      </c>
      <c r="B7" s="14" t="s">
        <v>58</v>
      </c>
      <c r="C7" s="51">
        <v>500</v>
      </c>
      <c r="D7" s="14">
        <v>1</v>
      </c>
      <c r="E7" s="51">
        <f t="shared" si="0"/>
        <v>500</v>
      </c>
      <c r="F7" s="14"/>
    </row>
    <row r="8" spans="1:15" x14ac:dyDescent="0.35">
      <c r="A8" s="14" t="s">
        <v>6</v>
      </c>
      <c r="B8" s="14"/>
      <c r="C8" s="14"/>
      <c r="D8" s="14">
        <f>SUM(D4:D7)</f>
        <v>6</v>
      </c>
      <c r="E8" s="52">
        <f>SUM(E4:E7)</f>
        <v>3875500</v>
      </c>
      <c r="F8" s="14"/>
    </row>
  </sheetData>
  <mergeCells count="1">
    <mergeCell ref="A1:F2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6DE0-B5AB-4C58-98F2-08205636A68E}">
  <sheetPr>
    <tabColor rgb="FFC00000"/>
  </sheetPr>
  <dimension ref="A1:I28"/>
  <sheetViews>
    <sheetView zoomScale="85" zoomScaleNormal="85" workbookViewId="0">
      <selection activeCell="A3" sqref="A3:A5"/>
    </sheetView>
  </sheetViews>
  <sheetFormatPr defaultRowHeight="17.399999999999999" x14ac:dyDescent="0.35"/>
  <cols>
    <col min="1" max="1" width="8.88671875" style="2"/>
    <col min="2" max="2" width="44.77734375" style="2" bestFit="1" customWidth="1"/>
    <col min="3" max="3" width="96.6640625" style="2" bestFit="1" customWidth="1"/>
    <col min="4" max="5" width="11.5546875" style="2" bestFit="1" customWidth="1"/>
    <col min="6" max="6" width="23.109375" style="2" bestFit="1" customWidth="1"/>
    <col min="7" max="7" width="17.88671875" style="2" bestFit="1" customWidth="1"/>
    <col min="8" max="8" width="5.77734375" style="2" bestFit="1" customWidth="1"/>
    <col min="9" max="9" width="18.6640625" style="2" bestFit="1" customWidth="1"/>
    <col min="10" max="16384" width="8.88671875" style="2"/>
  </cols>
  <sheetData>
    <row r="1" spans="1:9" s="1" customFormat="1" x14ac:dyDescent="0.35">
      <c r="A1" s="7" t="s">
        <v>10</v>
      </c>
      <c r="B1" s="7" t="s">
        <v>13</v>
      </c>
      <c r="C1" s="12" t="s">
        <v>27</v>
      </c>
      <c r="D1" s="8" t="s">
        <v>19</v>
      </c>
      <c r="E1" s="8"/>
      <c r="F1" s="8"/>
      <c r="G1" s="8"/>
      <c r="H1" s="8"/>
      <c r="I1" s="8"/>
    </row>
    <row r="2" spans="1:9" s="1" customFormat="1" x14ac:dyDescent="0.35">
      <c r="A2" s="15"/>
      <c r="B2" s="15"/>
      <c r="C2" s="12"/>
      <c r="D2" s="13" t="s">
        <v>15</v>
      </c>
      <c r="E2" s="13" t="s">
        <v>16</v>
      </c>
      <c r="F2" s="13" t="s">
        <v>46</v>
      </c>
      <c r="G2" s="13" t="s">
        <v>14</v>
      </c>
      <c r="H2" s="13" t="s">
        <v>18</v>
      </c>
      <c r="I2" s="13" t="s">
        <v>17</v>
      </c>
    </row>
    <row r="3" spans="1:9" x14ac:dyDescent="0.35">
      <c r="A3" s="16">
        <v>1</v>
      </c>
      <c r="B3" s="17" t="s">
        <v>20</v>
      </c>
      <c r="C3" s="14"/>
      <c r="D3" s="28"/>
      <c r="E3" s="33"/>
      <c r="F3" s="33"/>
      <c r="G3" s="33"/>
      <c r="H3" s="29"/>
      <c r="I3" s="37">
        <v>44360</v>
      </c>
    </row>
    <row r="4" spans="1:9" x14ac:dyDescent="0.35">
      <c r="A4" s="16"/>
      <c r="B4" s="18" t="s">
        <v>38</v>
      </c>
      <c r="C4" s="14" t="s">
        <v>28</v>
      </c>
      <c r="D4" s="26">
        <v>44360</v>
      </c>
      <c r="E4" s="26">
        <v>44360</v>
      </c>
      <c r="F4" s="19">
        <v>2</v>
      </c>
      <c r="G4" s="19"/>
      <c r="H4" s="19"/>
      <c r="I4" s="38"/>
    </row>
    <row r="5" spans="1:9" x14ac:dyDescent="0.35">
      <c r="A5" s="16"/>
      <c r="B5" s="18" t="s">
        <v>39</v>
      </c>
      <c r="C5" s="14" t="s">
        <v>49</v>
      </c>
      <c r="D5" s="26">
        <v>44360</v>
      </c>
      <c r="E5" s="26">
        <v>44360</v>
      </c>
      <c r="F5" s="19">
        <v>2.5</v>
      </c>
      <c r="G5" s="19"/>
      <c r="H5" s="19"/>
      <c r="I5" s="39"/>
    </row>
    <row r="6" spans="1:9" x14ac:dyDescent="0.35">
      <c r="A6" s="16">
        <v>2</v>
      </c>
      <c r="B6" s="20" t="s">
        <v>21</v>
      </c>
      <c r="C6" s="18"/>
      <c r="D6" s="34"/>
      <c r="E6" s="35"/>
      <c r="F6" s="35"/>
      <c r="G6" s="35"/>
      <c r="H6" s="36"/>
      <c r="I6" s="40">
        <v>44366</v>
      </c>
    </row>
    <row r="7" spans="1:9" x14ac:dyDescent="0.35">
      <c r="A7" s="16"/>
      <c r="B7" s="21" t="s">
        <v>37</v>
      </c>
      <c r="C7" s="14" t="s">
        <v>29</v>
      </c>
      <c r="D7" s="27">
        <v>44361</v>
      </c>
      <c r="E7" s="27">
        <v>44361</v>
      </c>
      <c r="F7" s="14">
        <v>3</v>
      </c>
      <c r="G7" s="14"/>
      <c r="H7" s="14"/>
      <c r="I7" s="42"/>
    </row>
    <row r="8" spans="1:9" ht="87" x14ac:dyDescent="0.35">
      <c r="A8" s="16"/>
      <c r="B8" s="21" t="s">
        <v>40</v>
      </c>
      <c r="C8" s="22" t="s">
        <v>33</v>
      </c>
      <c r="D8" s="27">
        <v>44361</v>
      </c>
      <c r="E8" s="27">
        <v>44363</v>
      </c>
      <c r="F8" s="14">
        <v>2</v>
      </c>
      <c r="G8" s="14"/>
      <c r="H8" s="14"/>
      <c r="I8" s="42"/>
    </row>
    <row r="9" spans="1:9" ht="87" x14ac:dyDescent="0.35">
      <c r="A9" s="16"/>
      <c r="B9" s="21" t="s">
        <v>44</v>
      </c>
      <c r="C9" s="22" t="s">
        <v>45</v>
      </c>
      <c r="D9" s="27">
        <v>44364</v>
      </c>
      <c r="E9" s="27">
        <v>44364</v>
      </c>
      <c r="F9" s="14">
        <v>8</v>
      </c>
      <c r="G9" s="14"/>
      <c r="H9" s="14"/>
      <c r="I9" s="42"/>
    </row>
    <row r="10" spans="1:9" ht="34.799999999999997" x14ac:dyDescent="0.35">
      <c r="A10" s="16"/>
      <c r="B10" s="21" t="s">
        <v>50</v>
      </c>
      <c r="C10" s="22" t="s">
        <v>30</v>
      </c>
      <c r="D10" s="27">
        <v>44365</v>
      </c>
      <c r="E10" s="27">
        <v>44365</v>
      </c>
      <c r="F10" s="14">
        <v>3</v>
      </c>
      <c r="G10" s="14"/>
      <c r="H10" s="14"/>
      <c r="I10" s="42"/>
    </row>
    <row r="11" spans="1:9" ht="34.799999999999997" x14ac:dyDescent="0.35">
      <c r="A11" s="16"/>
      <c r="B11" s="18" t="s">
        <v>41</v>
      </c>
      <c r="C11" s="22" t="s">
        <v>31</v>
      </c>
      <c r="D11" s="27">
        <v>44366</v>
      </c>
      <c r="E11" s="27">
        <v>44366</v>
      </c>
      <c r="F11" s="14">
        <v>3.5</v>
      </c>
      <c r="G11" s="14"/>
      <c r="H11" s="14"/>
      <c r="I11" s="41"/>
    </row>
    <row r="12" spans="1:9" x14ac:dyDescent="0.35">
      <c r="A12" s="16">
        <v>3</v>
      </c>
      <c r="B12" s="23" t="s">
        <v>22</v>
      </c>
      <c r="C12" s="24"/>
      <c r="D12" s="30"/>
      <c r="E12" s="31"/>
      <c r="F12" s="14"/>
      <c r="G12" s="14"/>
      <c r="H12" s="14"/>
      <c r="I12" s="37">
        <v>44369</v>
      </c>
    </row>
    <row r="13" spans="1:9" x14ac:dyDescent="0.35">
      <c r="A13" s="16"/>
      <c r="B13" s="18" t="s">
        <v>42</v>
      </c>
      <c r="C13" s="22" t="s">
        <v>32</v>
      </c>
      <c r="D13" s="27">
        <v>44359</v>
      </c>
      <c r="E13" s="27">
        <v>44359</v>
      </c>
      <c r="F13" s="14">
        <v>2</v>
      </c>
      <c r="G13" s="14"/>
      <c r="H13" s="14"/>
      <c r="I13" s="38"/>
    </row>
    <row r="14" spans="1:9" ht="34.799999999999997" x14ac:dyDescent="0.35">
      <c r="A14" s="16"/>
      <c r="B14" s="18" t="s">
        <v>43</v>
      </c>
      <c r="C14" s="22" t="s">
        <v>34</v>
      </c>
      <c r="D14" s="27">
        <v>44367</v>
      </c>
      <c r="E14" s="27">
        <v>44369</v>
      </c>
      <c r="F14" s="14">
        <v>16</v>
      </c>
      <c r="G14" s="14"/>
      <c r="H14" s="14"/>
      <c r="I14" s="39"/>
    </row>
    <row r="15" spans="1:9" ht="34.799999999999997" x14ac:dyDescent="0.35">
      <c r="A15" s="25">
        <v>4</v>
      </c>
      <c r="B15" s="20" t="s">
        <v>24</v>
      </c>
      <c r="C15" s="22" t="s">
        <v>47</v>
      </c>
      <c r="D15" s="27">
        <v>44370</v>
      </c>
      <c r="E15" s="27">
        <v>44372</v>
      </c>
      <c r="F15" s="14">
        <v>16</v>
      </c>
      <c r="G15" s="14"/>
      <c r="H15" s="14"/>
      <c r="I15" s="43">
        <v>44372</v>
      </c>
    </row>
    <row r="16" spans="1:9" x14ac:dyDescent="0.35">
      <c r="A16" s="25">
        <v>5</v>
      </c>
      <c r="B16" s="20" t="s">
        <v>26</v>
      </c>
      <c r="C16" s="22" t="s">
        <v>35</v>
      </c>
      <c r="D16" s="27">
        <v>44373</v>
      </c>
      <c r="E16" s="27">
        <v>44373</v>
      </c>
      <c r="F16" s="14">
        <v>2</v>
      </c>
      <c r="G16" s="14"/>
      <c r="H16" s="14"/>
      <c r="I16" s="43">
        <v>44373</v>
      </c>
    </row>
    <row r="17" spans="1:9" ht="34.799999999999997" x14ac:dyDescent="0.35">
      <c r="A17" s="25">
        <v>6</v>
      </c>
      <c r="B17" s="20" t="s">
        <v>23</v>
      </c>
      <c r="C17" s="22" t="s">
        <v>48</v>
      </c>
      <c r="D17" s="27">
        <v>44374</v>
      </c>
      <c r="E17" s="27">
        <v>44374</v>
      </c>
      <c r="F17" s="14">
        <v>8</v>
      </c>
      <c r="G17" s="14"/>
      <c r="H17" s="14"/>
      <c r="I17" s="49">
        <v>44374</v>
      </c>
    </row>
    <row r="18" spans="1:9" x14ac:dyDescent="0.35">
      <c r="A18" s="25">
        <v>7</v>
      </c>
      <c r="B18" s="20" t="s">
        <v>25</v>
      </c>
      <c r="C18" s="45" t="s">
        <v>36</v>
      </c>
      <c r="D18" s="46">
        <v>44375</v>
      </c>
      <c r="E18" s="46">
        <v>44376</v>
      </c>
      <c r="F18" s="47">
        <v>16</v>
      </c>
      <c r="G18" s="47"/>
      <c r="H18" s="47"/>
      <c r="I18" s="48">
        <v>44376</v>
      </c>
    </row>
    <row r="19" spans="1:9" x14ac:dyDescent="0.35">
      <c r="B19" s="9"/>
      <c r="C19" s="5"/>
      <c r="D19" s="44">
        <v>44360</v>
      </c>
      <c r="E19" s="44">
        <v>44374</v>
      </c>
      <c r="F19" s="32">
        <f xml:space="preserve"> SUM(F3:F18)</f>
        <v>84</v>
      </c>
    </row>
    <row r="20" spans="1:9" x14ac:dyDescent="0.35">
      <c r="B20" s="9" t="s">
        <v>51</v>
      </c>
    </row>
    <row r="21" spans="1:9" x14ac:dyDescent="0.35">
      <c r="B21" s="9" t="s">
        <v>55</v>
      </c>
      <c r="C21" s="2">
        <v>84</v>
      </c>
    </row>
    <row r="22" spans="1:9" x14ac:dyDescent="0.35">
      <c r="B22" s="9" t="s">
        <v>52</v>
      </c>
      <c r="C22" s="44">
        <v>44360</v>
      </c>
    </row>
    <row r="23" spans="1:9" x14ac:dyDescent="0.35">
      <c r="B23" s="9" t="s">
        <v>53</v>
      </c>
      <c r="C23" s="44">
        <v>44374</v>
      </c>
    </row>
    <row r="24" spans="1:9" x14ac:dyDescent="0.35">
      <c r="B24" s="9" t="s">
        <v>54</v>
      </c>
      <c r="C24" s="44">
        <v>44376</v>
      </c>
    </row>
    <row r="25" spans="1:9" x14ac:dyDescent="0.35">
      <c r="B25" s="9"/>
    </row>
    <row r="26" spans="1:9" x14ac:dyDescent="0.35">
      <c r="B26" s="9"/>
    </row>
    <row r="27" spans="1:9" x14ac:dyDescent="0.35">
      <c r="B27" s="9"/>
    </row>
    <row r="28" spans="1:9" x14ac:dyDescent="0.35">
      <c r="B28" s="9"/>
    </row>
  </sheetData>
  <mergeCells count="13">
    <mergeCell ref="I12:I14"/>
    <mergeCell ref="A12:A14"/>
    <mergeCell ref="C1:C2"/>
    <mergeCell ref="D12:E12"/>
    <mergeCell ref="D3:H3"/>
    <mergeCell ref="D6:H6"/>
    <mergeCell ref="D1:I1"/>
    <mergeCell ref="A1:A2"/>
    <mergeCell ref="B1:B2"/>
    <mergeCell ref="A3:A5"/>
    <mergeCell ref="A6:A11"/>
    <mergeCell ref="I3:I5"/>
    <mergeCell ref="I6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98D2-7416-42F4-B8D1-3D3C518C9B10}">
  <sheetPr>
    <tabColor rgb="FFFFFF00"/>
  </sheetPr>
  <dimension ref="A1:E2"/>
  <sheetViews>
    <sheetView workbookViewId="0"/>
  </sheetViews>
  <sheetFormatPr defaultRowHeight="14.4" x14ac:dyDescent="0.3"/>
  <cols>
    <col min="1" max="1" width="16.77734375" bestFit="1" customWidth="1"/>
    <col min="2" max="3" width="14.21875" customWidth="1"/>
    <col min="4" max="4" width="15.5546875" bestFit="1" customWidth="1"/>
    <col min="5" max="5" width="18.6640625" bestFit="1" customWidth="1"/>
  </cols>
  <sheetData>
    <row r="1" spans="1:5" x14ac:dyDescent="0.3">
      <c r="A1" t="s">
        <v>56</v>
      </c>
      <c r="B1" t="s">
        <v>61</v>
      </c>
      <c r="C1" t="s">
        <v>60</v>
      </c>
      <c r="D1" t="s">
        <v>59</v>
      </c>
      <c r="E1" t="s">
        <v>9</v>
      </c>
    </row>
    <row r="2" spans="1:5" ht="17.399999999999999" x14ac:dyDescent="0.35">
      <c r="A2">
        <v>84</v>
      </c>
      <c r="B2">
        <f>A2/8</f>
        <v>10.5</v>
      </c>
      <c r="D2" s="6">
        <v>200000</v>
      </c>
      <c r="E2" s="6">
        <f>A2*D2</f>
        <v>16800000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Vật tư</vt:lpstr>
      <vt:lpstr>Estimation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Cơ Acoustic</dc:creator>
  <cp:lastModifiedBy>Cơ Acoustic</cp:lastModifiedBy>
  <dcterms:created xsi:type="dcterms:W3CDTF">2021-06-12T02:20:08Z</dcterms:created>
  <dcterms:modified xsi:type="dcterms:W3CDTF">2021-06-12T04:25:20Z</dcterms:modified>
</cp:coreProperties>
</file>