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_Projects\Tails\Data\"/>
    </mc:Choice>
  </mc:AlternateContent>
  <bookViews>
    <workbookView xWindow="0" yWindow="0" windowWidth="28800" windowHeight="12300"/>
  </bookViews>
  <sheets>
    <sheet name="All_Data+rodents" sheetId="1" r:id="rId1"/>
  </sheets>
  <calcPr calcId="162913"/>
</workbook>
</file>

<file path=xl/calcChain.xml><?xml version="1.0" encoding="utf-8"?>
<calcChain xmlns="http://schemas.openxmlformats.org/spreadsheetml/2006/main">
  <c r="U59" i="1" l="1"/>
  <c r="C195" i="1"/>
  <c r="D195" i="1"/>
  <c r="B195" i="1"/>
  <c r="C146" i="1"/>
  <c r="D146" i="1"/>
  <c r="B146" i="1"/>
  <c r="C143" i="1"/>
  <c r="D143" i="1"/>
  <c r="B143" i="1"/>
  <c r="B194" i="1"/>
  <c r="C194" i="1"/>
  <c r="D194" i="1"/>
  <c r="C193" i="1"/>
  <c r="D193" i="1"/>
  <c r="B193" i="1"/>
  <c r="C155" i="1"/>
  <c r="D155" i="1"/>
  <c r="B155" i="1"/>
  <c r="C163" i="1"/>
  <c r="D163" i="1"/>
  <c r="B163" i="1"/>
  <c r="P144" i="1"/>
  <c r="O144" i="1"/>
  <c r="N144" i="1"/>
  <c r="M144" i="1"/>
  <c r="L144" i="1"/>
  <c r="K144" i="1"/>
  <c r="P171" i="1"/>
  <c r="O171" i="1"/>
  <c r="N171" i="1"/>
  <c r="M171" i="1"/>
  <c r="L171" i="1"/>
  <c r="K171" i="1"/>
  <c r="O159" i="1"/>
  <c r="N159" i="1"/>
  <c r="C171" i="1" l="1"/>
  <c r="D171" i="1"/>
  <c r="B171" i="1"/>
</calcChain>
</file>

<file path=xl/sharedStrings.xml><?xml version="1.0" encoding="utf-8"?>
<sst xmlns="http://schemas.openxmlformats.org/spreadsheetml/2006/main" count="1155" uniqueCount="253">
  <si>
    <t>Species</t>
  </si>
  <si>
    <t>Tlength_mm</t>
  </si>
  <si>
    <t>Blength_mm</t>
  </si>
  <si>
    <t>Wt_g</t>
  </si>
  <si>
    <t>Bl_max</t>
  </si>
  <si>
    <t>Wt_max</t>
  </si>
  <si>
    <t>Tl_min</t>
  </si>
  <si>
    <t>Bl_min</t>
  </si>
  <si>
    <t>Wt_min</t>
  </si>
  <si>
    <t>Tl_M</t>
  </si>
  <si>
    <t>Bl_M</t>
  </si>
  <si>
    <t>Wt_M</t>
  </si>
  <si>
    <t>Tl_F</t>
  </si>
  <si>
    <t>Bl_F</t>
  </si>
  <si>
    <t>Wt_F</t>
  </si>
  <si>
    <t>Locomotor_mode</t>
  </si>
  <si>
    <t>Prehensility</t>
  </si>
  <si>
    <t>Habitat</t>
  </si>
  <si>
    <t>Notoryctes_caurinus</t>
  </si>
  <si>
    <t>NA</t>
  </si>
  <si>
    <t>Terrestrial</t>
  </si>
  <si>
    <t>No</t>
  </si>
  <si>
    <t>Arid</t>
  </si>
  <si>
    <t>Notoryctes_typhlops</t>
  </si>
  <si>
    <t>Macrotis_lagotis</t>
  </si>
  <si>
    <t>Isoodon_obesulus</t>
  </si>
  <si>
    <t>Forest_shrub</t>
  </si>
  <si>
    <t>Isoodon_auratus</t>
  </si>
  <si>
    <t>Isoodon_macrourus</t>
  </si>
  <si>
    <t>Perameles_bougainville</t>
  </si>
  <si>
    <t>Perameles_gunnii</t>
  </si>
  <si>
    <t>Perameles_nasuta</t>
  </si>
  <si>
    <t>Chaeropus_ecaudatus</t>
  </si>
  <si>
    <t>Echymipera_rufescens</t>
  </si>
  <si>
    <t>Thylacinus_cynocephalus</t>
  </si>
  <si>
    <t>Myrmecobius_fasciatus</t>
  </si>
  <si>
    <t>Planigale_maculata</t>
  </si>
  <si>
    <t>Planigale_ingrami</t>
  </si>
  <si>
    <t>Planigale_gilesi</t>
  </si>
  <si>
    <t>Planigale_tenuirostris</t>
  </si>
  <si>
    <t>Sminthopsis_crassicaudata</t>
  </si>
  <si>
    <t>Sminthopsis_bindi</t>
  </si>
  <si>
    <t>Sminthopsis_virginiae</t>
  </si>
  <si>
    <t>Scansorial</t>
  </si>
  <si>
    <t>Sminthopsis_douglasi</t>
  </si>
  <si>
    <t>Sminthopsis_macroura</t>
  </si>
  <si>
    <t>Ningaui_timealeyi</t>
  </si>
  <si>
    <t>Ningaui_yvonneae</t>
  </si>
  <si>
    <t>Ningaui_ridei</t>
  </si>
  <si>
    <t>Sminthopsis_longicaudata</t>
  </si>
  <si>
    <t>Rocky</t>
  </si>
  <si>
    <t>Antechinomys_laniger</t>
  </si>
  <si>
    <t>Sminthopsis_griseoventer</t>
  </si>
  <si>
    <t>Sminthopsis_aitkeni</t>
  </si>
  <si>
    <t>Sminthopsis_granulipes</t>
  </si>
  <si>
    <t>Sminthopsis_hirtipes</t>
  </si>
  <si>
    <t>Sminthopsis_youngsoni</t>
  </si>
  <si>
    <t>Sminthopsis_psammophila</t>
  </si>
  <si>
    <t>Sminthopsis_ooldea</t>
  </si>
  <si>
    <t>Sminthopsis_archeri</t>
  </si>
  <si>
    <t>Sminthopsis_gilberti</t>
  </si>
  <si>
    <t>Sminthopsis_murina</t>
  </si>
  <si>
    <t>Sminthopsis_butleri</t>
  </si>
  <si>
    <t>Sminthopsis_dolichura</t>
  </si>
  <si>
    <t>Sminthopsis_leucopus</t>
  </si>
  <si>
    <t>Phascogale_tapoatafa</t>
  </si>
  <si>
    <t>Arboreal</t>
  </si>
  <si>
    <t>Phascogale_calura</t>
  </si>
  <si>
    <t>Antechinus_minimus</t>
  </si>
  <si>
    <t>Antechinus_swainsonii</t>
  </si>
  <si>
    <t>Rainforest</t>
  </si>
  <si>
    <t>Antechinus_godmani</t>
  </si>
  <si>
    <t>Antechinus_stuartii</t>
  </si>
  <si>
    <t>Antechinus_agilis</t>
  </si>
  <si>
    <t>Antechinus_flavipes</t>
  </si>
  <si>
    <t>Antechinus_bellus</t>
  </si>
  <si>
    <t>Antechinus_leo</t>
  </si>
  <si>
    <t>Dasyuroides_byrnei</t>
  </si>
  <si>
    <t>Pseudantechinus_bilarni</t>
  </si>
  <si>
    <t>Pseudantechinus_ningbing</t>
  </si>
  <si>
    <t>Dasycercus_cristicauda</t>
  </si>
  <si>
    <t>Pseudantechinus_woolleyae</t>
  </si>
  <si>
    <t>Pseudantechinus_roryi</t>
  </si>
  <si>
    <t>Pseudantechinus_macdonnellensis</t>
  </si>
  <si>
    <t>Pseudantechinus_mimulus</t>
  </si>
  <si>
    <t>Parantechinus_apicalis</t>
  </si>
  <si>
    <t>Dasykaluta_rosamondae</t>
  </si>
  <si>
    <t>Sarcophilus_harrisii</t>
  </si>
  <si>
    <t>Dasyurus_hallucatus</t>
  </si>
  <si>
    <t>Dasyurus_maculatus</t>
  </si>
  <si>
    <t>Dasyurus_viverrinus</t>
  </si>
  <si>
    <t>Dasyurus_geoffroii</t>
  </si>
  <si>
    <t>Vombatus_ursinus</t>
  </si>
  <si>
    <t>Lasiorhinus_latifrons</t>
  </si>
  <si>
    <t>Burramys_parvus</t>
  </si>
  <si>
    <t>Yes</t>
  </si>
  <si>
    <t>Cercartetus_caudatus</t>
  </si>
  <si>
    <t>Cercartetus_concinnus</t>
  </si>
  <si>
    <t>Cercartetus_nanus</t>
  </si>
  <si>
    <t>Cercartetus_lepidus</t>
  </si>
  <si>
    <t>Wyulda_squamicaudata</t>
  </si>
  <si>
    <t>Trichosurus_vulpecula</t>
  </si>
  <si>
    <t>Trichosurus_caninus</t>
  </si>
  <si>
    <t>Phalanger_mimicus</t>
  </si>
  <si>
    <t>Spilocuscus_maculatus</t>
  </si>
  <si>
    <t>Acrobates_pygmaeus</t>
  </si>
  <si>
    <t>Tarsipes_rostratus</t>
  </si>
  <si>
    <t>Petaurus_norfolcensis</t>
  </si>
  <si>
    <t>Petaurus_breviceps</t>
  </si>
  <si>
    <t>Dactylopsila_trivirgata</t>
  </si>
  <si>
    <t>Gymnobelideus_leadbeateri</t>
  </si>
  <si>
    <t>Pseudochirops_archeri</t>
  </si>
  <si>
    <t>Petropseudes_dahli</t>
  </si>
  <si>
    <t>Hemibelideus_lemuroides</t>
  </si>
  <si>
    <t>Petauroides_volans</t>
  </si>
  <si>
    <t>Pseudocheirus_peregrinus</t>
  </si>
  <si>
    <t>Pseudochirulus_herbertensis</t>
  </si>
  <si>
    <t>Hypsiprymnodon_moschatus</t>
  </si>
  <si>
    <t>Saltatorial</t>
  </si>
  <si>
    <t>Potorous_longipes</t>
  </si>
  <si>
    <t>Potorous_tridactylus</t>
  </si>
  <si>
    <t>Potorous_gilbertii</t>
  </si>
  <si>
    <t>Aepyprymnus_rufescens</t>
  </si>
  <si>
    <t>Bettongia_tropica</t>
  </si>
  <si>
    <t>Bettongia_lesueur</t>
  </si>
  <si>
    <t>Bettongia_gaimardi</t>
  </si>
  <si>
    <t>Bettongia_penicillata</t>
  </si>
  <si>
    <t>Lagostrophus_fasciatus</t>
  </si>
  <si>
    <t>Setonix_brachyurus</t>
  </si>
  <si>
    <t>Onychogalea_fraenata</t>
  </si>
  <si>
    <t>Onychogalea_unguifera</t>
  </si>
  <si>
    <t>Lagorchestes_conspicillatus</t>
  </si>
  <si>
    <t>Lagorchestes_hirsutus</t>
  </si>
  <si>
    <t>Wallabia_bicolor</t>
  </si>
  <si>
    <t>Macropus_giganteus</t>
  </si>
  <si>
    <t>Macropus_fuliginosus</t>
  </si>
  <si>
    <t>Macropus_rufus</t>
  </si>
  <si>
    <t>Macropus_antilopinus</t>
  </si>
  <si>
    <t>Macropus_robustus</t>
  </si>
  <si>
    <t>Macropus_irma</t>
  </si>
  <si>
    <t>Macropus_rufogriseus</t>
  </si>
  <si>
    <t>Macropus_dorsalis</t>
  </si>
  <si>
    <t>Macropus_agilis</t>
  </si>
  <si>
    <t>Macropus_eugenii</t>
  </si>
  <si>
    <t>Macropus_parma</t>
  </si>
  <si>
    <t>Macropus_parryi</t>
  </si>
  <si>
    <t>Thylogale_billardierii</t>
  </si>
  <si>
    <t>Thylogale_thetis</t>
  </si>
  <si>
    <t>Thylogale_stigmatica</t>
  </si>
  <si>
    <t>Dendrolagus_lumholtzi</t>
  </si>
  <si>
    <t>Dendrolagus_bennettianus</t>
  </si>
  <si>
    <t>Petrogale_persephone</t>
  </si>
  <si>
    <t>Petrogale_xanthopus</t>
  </si>
  <si>
    <t>Petrogale_burbidgei</t>
  </si>
  <si>
    <t>Petrogale_concinna</t>
  </si>
  <si>
    <t>Petrogale_brachyotis</t>
  </si>
  <si>
    <t>Petrogale_rothschildi</t>
  </si>
  <si>
    <t>Petrogale_purpureicollis</t>
  </si>
  <si>
    <t>Petrogale_lateralis</t>
  </si>
  <si>
    <t>Petrogale_herberti</t>
  </si>
  <si>
    <t>Petrogale_penicillata</t>
  </si>
  <si>
    <t>Petrogale_assimilis</t>
  </si>
  <si>
    <t>Petrogale_godmani</t>
  </si>
  <si>
    <t>Petrogale_coenensis</t>
  </si>
  <si>
    <t>Petrogale_mareeba</t>
  </si>
  <si>
    <t>Petrogale_sharmani</t>
  </si>
  <si>
    <t>Petrogale_inornata</t>
  </si>
  <si>
    <t>Melomys_cervinipes</t>
  </si>
  <si>
    <t>Both</t>
  </si>
  <si>
    <t>Melomys_rubicola</t>
  </si>
  <si>
    <t>Forest/shrubland</t>
  </si>
  <si>
    <t>Melomys_capensis</t>
  </si>
  <si>
    <t>Melomys_burtoni</t>
  </si>
  <si>
    <t>Uromys_hadrourus</t>
  </si>
  <si>
    <t>Uromys_caudimaculatus</t>
  </si>
  <si>
    <t>Conilurus_penicillatus</t>
  </si>
  <si>
    <t>Conilurus_albipes</t>
  </si>
  <si>
    <t>Mesembriomys_gouldii</t>
  </si>
  <si>
    <t>Leporillus_apicalis</t>
  </si>
  <si>
    <t>Leporillus_conditor</t>
  </si>
  <si>
    <t>Pseudomys_australis</t>
  </si>
  <si>
    <t>Pseudomys_occidentalis</t>
  </si>
  <si>
    <t>Pseudomys_oralis</t>
  </si>
  <si>
    <t>Pseudomys_patrius</t>
  </si>
  <si>
    <t>Pseudomys_shortridgei</t>
  </si>
  <si>
    <t>Pseudomys_novaehollandiae</t>
  </si>
  <si>
    <t>Pseudomys_albocinereus</t>
  </si>
  <si>
    <t>Pseudomys_apodemoides</t>
  </si>
  <si>
    <t>Pseudomys_auritus</t>
  </si>
  <si>
    <t>Pseudomys_bolami</t>
  </si>
  <si>
    <t>Pseudomys_calabyi</t>
  </si>
  <si>
    <t>Pseudomys_chapmani</t>
  </si>
  <si>
    <t>Pseudomys_delicatulus</t>
  </si>
  <si>
    <t>Pseudomys_desertor</t>
  </si>
  <si>
    <t>Pseudomys_fieldi</t>
  </si>
  <si>
    <t>Pseudomys_fumeus</t>
  </si>
  <si>
    <t>Pseudomys_glaucus</t>
  </si>
  <si>
    <t>Pseudomys_gouldii</t>
  </si>
  <si>
    <t>Pseudomys_gracilicaudatus</t>
  </si>
  <si>
    <t>Pseudomys_higginsi</t>
  </si>
  <si>
    <t>Pseudomys_johnsoni</t>
  </si>
  <si>
    <t>Pseudomys_nanus</t>
  </si>
  <si>
    <t>Pseudomys_pilligaensis</t>
  </si>
  <si>
    <t>Mastacomys_fuscus</t>
  </si>
  <si>
    <t>Notomys_mitchellii</t>
  </si>
  <si>
    <t>Notomys_macrotis</t>
  </si>
  <si>
    <t>Notomys_longicaudatus</t>
  </si>
  <si>
    <t>Notomys_cervinus</t>
  </si>
  <si>
    <t>Notomys_aquilo</t>
  </si>
  <si>
    <t>Notomys_amplus</t>
  </si>
  <si>
    <t>Notomys_alexis</t>
  </si>
  <si>
    <t>Notomys_fuscus</t>
  </si>
  <si>
    <t>Zyzomys_palatalis</t>
  </si>
  <si>
    <t>Zyzomys_maini</t>
  </si>
  <si>
    <t>Zyzomys_woodwardi</t>
  </si>
  <si>
    <t>Zyzomys_pedunculatus</t>
  </si>
  <si>
    <t>Zyzomys_argurus</t>
  </si>
  <si>
    <t>Leggadina_lakedownensis</t>
  </si>
  <si>
    <t>Leggadina_forresti</t>
  </si>
  <si>
    <t>Hydromys_chrysogaster</t>
  </si>
  <si>
    <t>Xeromys_myoides</t>
  </si>
  <si>
    <t>Pogonomys_loriae</t>
  </si>
  <si>
    <t>Rattus_leucopus</t>
  </si>
  <si>
    <t>Rattus_villosissimus</t>
  </si>
  <si>
    <t>Rattus_tunneyi</t>
  </si>
  <si>
    <t>Rattus_sordidus</t>
  </si>
  <si>
    <t>Rattus_nativitatis</t>
  </si>
  <si>
    <t>Rattus_macleari</t>
  </si>
  <si>
    <t>Rattus_lutreolus</t>
  </si>
  <si>
    <t>Rattus_fuscipes</t>
  </si>
  <si>
    <t>Rattus_colletti</t>
  </si>
  <si>
    <t>Mesembriomys_macrourus</t>
  </si>
  <si>
    <t>Tl_max_currently average</t>
  </si>
  <si>
    <t>Pseudomys_hermannsburgensis</t>
  </si>
  <si>
    <t>Dasycercus_blythi</t>
  </si>
  <si>
    <t>Tl_max_M</t>
  </si>
  <si>
    <t>Bl_max_M</t>
  </si>
  <si>
    <t>Wt_max_M</t>
  </si>
  <si>
    <t>Tl_min_M</t>
  </si>
  <si>
    <t>Bl_min_M</t>
  </si>
  <si>
    <t>Wt_min_M</t>
  </si>
  <si>
    <t>Tl_min_F</t>
  </si>
  <si>
    <t>Tl_max_F</t>
  </si>
  <si>
    <t>Bl_min_F</t>
  </si>
  <si>
    <t>Bl_max_F</t>
  </si>
  <si>
    <t>Wt_min_F</t>
  </si>
  <si>
    <t>Wt_max_F</t>
  </si>
  <si>
    <t>Tl_Av_M</t>
  </si>
  <si>
    <t>TL_Av_F</t>
  </si>
  <si>
    <t>BL_Av_M</t>
  </si>
  <si>
    <t>BL_Av_F</t>
  </si>
  <si>
    <t>Wt_Av_M</t>
  </si>
  <si>
    <t>Wt_Av_F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</si>
</sst>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4"/>
  <sheetViews>
    <sheetView tabSelected="1" zoomScaleNormal="100" workbookViewId="0">
      <pane ySplit="1" topLeftCell="A30" activePane="bottomLeft" state="frozen"/>
      <selection pane="bottomLeft" sqref="A1:XFD65"/>
    </sheetView>
  </sheetViews>
  <sheetFormatPr defaultRowHeight="15" x14ac:dyDescent="0.25"/>
  <cols>
    <col min="1" max="1" width="22.5703125" customWidth="1"/>
    <col min="5" max="5" width="9.140625" style="1"/>
    <col min="6" max="6" width="9.140625" style="3"/>
    <col min="7" max="7" width="9.140625" style="2"/>
    <col min="8" max="8" width="9.140625" style="1"/>
    <col min="9" max="9" width="9.140625" style="3"/>
    <col min="10" max="10" width="9.140625" style="2"/>
    <col min="11" max="11" width="9.140625" style="1"/>
    <col min="12" max="12" width="9.140625" style="3"/>
    <col min="13" max="13" width="9.140625" style="2"/>
    <col min="14" max="14" width="9.140625" style="1"/>
    <col min="15" max="15" width="9.140625" style="3"/>
    <col min="16" max="16" width="9.140625" style="2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s="1" t="s">
        <v>232</v>
      </c>
      <c r="F1" s="3" t="s">
        <v>4</v>
      </c>
      <c r="G1" s="2" t="s">
        <v>5</v>
      </c>
      <c r="H1" s="1" t="s">
        <v>6</v>
      </c>
      <c r="I1" s="3" t="s">
        <v>7</v>
      </c>
      <c r="J1" s="2" t="s">
        <v>8</v>
      </c>
      <c r="K1" s="1" t="s">
        <v>9</v>
      </c>
      <c r="L1" s="3" t="s">
        <v>10</v>
      </c>
      <c r="M1" s="2" t="s">
        <v>11</v>
      </c>
      <c r="N1" s="1" t="s">
        <v>12</v>
      </c>
      <c r="O1" s="3" t="s">
        <v>13</v>
      </c>
      <c r="P1" s="2" t="s">
        <v>14</v>
      </c>
      <c r="Q1" t="s">
        <v>15</v>
      </c>
      <c r="R1" t="s">
        <v>16</v>
      </c>
      <c r="S1" t="s">
        <v>17</v>
      </c>
      <c r="T1" t="s">
        <v>238</v>
      </c>
      <c r="U1" t="s">
        <v>235</v>
      </c>
      <c r="V1" t="s">
        <v>239</v>
      </c>
      <c r="W1" t="s">
        <v>236</v>
      </c>
      <c r="X1" t="s">
        <v>240</v>
      </c>
      <c r="Y1" t="s">
        <v>237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249</v>
      </c>
      <c r="AH1" t="s">
        <v>251</v>
      </c>
      <c r="AI1" t="s">
        <v>250</v>
      </c>
      <c r="AJ1" t="s">
        <v>248</v>
      </c>
      <c r="AK1" t="s">
        <v>252</v>
      </c>
    </row>
    <row r="2" spans="1:37" x14ac:dyDescent="0.25">
      <c r="A2" t="s">
        <v>18</v>
      </c>
      <c r="B2">
        <v>17</v>
      </c>
      <c r="C2">
        <v>89.5</v>
      </c>
      <c r="D2">
        <v>40</v>
      </c>
      <c r="E2" s="1">
        <v>18</v>
      </c>
      <c r="F2" s="3">
        <v>93</v>
      </c>
      <c r="G2" s="2">
        <v>50</v>
      </c>
      <c r="H2" s="1">
        <v>16</v>
      </c>
      <c r="I2" s="3">
        <v>86</v>
      </c>
      <c r="J2" s="2">
        <v>30</v>
      </c>
      <c r="K2" s="1" t="s">
        <v>19</v>
      </c>
      <c r="L2" s="3" t="s">
        <v>19</v>
      </c>
      <c r="M2" s="2" t="s">
        <v>19</v>
      </c>
      <c r="N2" s="1" t="s">
        <v>19</v>
      </c>
      <c r="O2" s="3" t="s">
        <v>19</v>
      </c>
      <c r="P2" s="2" t="s">
        <v>19</v>
      </c>
      <c r="Q2" t="s">
        <v>20</v>
      </c>
      <c r="R2" t="s">
        <v>21</v>
      </c>
      <c r="S2" t="s">
        <v>22</v>
      </c>
    </row>
    <row r="3" spans="1:37" x14ac:dyDescent="0.25">
      <c r="A3" t="s">
        <v>23</v>
      </c>
      <c r="B3">
        <v>18.5</v>
      </c>
      <c r="C3">
        <v>92</v>
      </c>
      <c r="D3">
        <v>55</v>
      </c>
      <c r="E3" s="1">
        <v>24</v>
      </c>
      <c r="F3" s="3">
        <v>115</v>
      </c>
      <c r="G3" s="2">
        <v>70</v>
      </c>
      <c r="H3" s="1">
        <v>13</v>
      </c>
      <c r="I3" s="3">
        <v>69</v>
      </c>
      <c r="J3" s="2">
        <v>40</v>
      </c>
      <c r="K3" s="1" t="s">
        <v>19</v>
      </c>
      <c r="L3" s="3" t="s">
        <v>19</v>
      </c>
      <c r="M3" s="2" t="s">
        <v>19</v>
      </c>
      <c r="N3" s="1" t="s">
        <v>19</v>
      </c>
      <c r="O3" s="3" t="s">
        <v>19</v>
      </c>
      <c r="P3" s="2" t="s">
        <v>19</v>
      </c>
      <c r="Q3" t="s">
        <v>20</v>
      </c>
      <c r="R3" t="s">
        <v>21</v>
      </c>
      <c r="S3" t="s">
        <v>22</v>
      </c>
    </row>
    <row r="4" spans="1:37" x14ac:dyDescent="0.25">
      <c r="A4" t="s">
        <v>24</v>
      </c>
      <c r="B4">
        <v>242</v>
      </c>
      <c r="C4">
        <v>382.5</v>
      </c>
      <c r="D4">
        <v>1350</v>
      </c>
      <c r="E4" s="1">
        <v>284</v>
      </c>
      <c r="F4" s="3">
        <v>470</v>
      </c>
      <c r="G4" s="2">
        <v>1800</v>
      </c>
      <c r="H4" s="1">
        <v>200</v>
      </c>
      <c r="I4" s="3">
        <v>295</v>
      </c>
      <c r="J4" s="2">
        <v>900</v>
      </c>
      <c r="K4" s="1">
        <v>245</v>
      </c>
      <c r="L4" s="3">
        <v>425</v>
      </c>
      <c r="M4" s="2">
        <v>1750</v>
      </c>
      <c r="N4" s="1">
        <v>239</v>
      </c>
      <c r="O4" s="3">
        <v>340</v>
      </c>
      <c r="P4" s="2">
        <v>950</v>
      </c>
      <c r="Q4" t="s">
        <v>20</v>
      </c>
      <c r="R4" t="s">
        <v>21</v>
      </c>
      <c r="S4" t="s">
        <v>22</v>
      </c>
    </row>
    <row r="5" spans="1:37" x14ac:dyDescent="0.25">
      <c r="A5" t="s">
        <v>25</v>
      </c>
      <c r="B5">
        <v>113.25</v>
      </c>
      <c r="C5">
        <v>317.5</v>
      </c>
      <c r="D5">
        <v>987.5</v>
      </c>
      <c r="E5" s="1">
        <v>136.5</v>
      </c>
      <c r="F5" s="3">
        <v>345</v>
      </c>
      <c r="G5" s="2">
        <v>1525</v>
      </c>
      <c r="H5" s="1">
        <v>90</v>
      </c>
      <c r="I5" s="3">
        <v>290</v>
      </c>
      <c r="J5" s="2">
        <v>450</v>
      </c>
      <c r="K5" s="1">
        <v>117.5</v>
      </c>
      <c r="L5" s="3">
        <v>330</v>
      </c>
      <c r="M5" s="2">
        <v>1175</v>
      </c>
      <c r="N5" s="1">
        <v>109</v>
      </c>
      <c r="O5" s="3">
        <v>305</v>
      </c>
      <c r="P5" s="2">
        <v>800</v>
      </c>
      <c r="Q5" t="s">
        <v>20</v>
      </c>
      <c r="R5" t="s">
        <v>21</v>
      </c>
      <c r="S5" t="s">
        <v>26</v>
      </c>
    </row>
    <row r="6" spans="1:37" x14ac:dyDescent="0.25">
      <c r="A6" t="s">
        <v>27</v>
      </c>
      <c r="B6">
        <v>102.5</v>
      </c>
      <c r="C6">
        <v>242.5</v>
      </c>
      <c r="D6">
        <v>455</v>
      </c>
      <c r="E6" s="1">
        <v>121</v>
      </c>
      <c r="F6" s="3">
        <v>295</v>
      </c>
      <c r="G6" s="2">
        <v>635</v>
      </c>
      <c r="H6" s="1">
        <v>84</v>
      </c>
      <c r="I6" s="3">
        <v>190</v>
      </c>
      <c r="J6" s="2">
        <v>275</v>
      </c>
      <c r="K6" s="1" t="s">
        <v>19</v>
      </c>
      <c r="L6" s="3" t="s">
        <v>19</v>
      </c>
      <c r="M6" s="2" t="s">
        <v>19</v>
      </c>
      <c r="N6" s="1" t="s">
        <v>19</v>
      </c>
      <c r="O6" s="3" t="s">
        <v>19</v>
      </c>
      <c r="P6" s="2" t="s">
        <v>19</v>
      </c>
      <c r="Q6" t="s">
        <v>20</v>
      </c>
      <c r="R6" t="s">
        <v>21</v>
      </c>
      <c r="S6" t="s">
        <v>22</v>
      </c>
    </row>
    <row r="7" spans="1:37" x14ac:dyDescent="0.25">
      <c r="A7" t="s">
        <v>28</v>
      </c>
      <c r="B7">
        <v>142.5</v>
      </c>
      <c r="C7">
        <v>370</v>
      </c>
      <c r="D7">
        <v>1450</v>
      </c>
      <c r="E7" s="1">
        <v>200</v>
      </c>
      <c r="F7" s="3">
        <v>440</v>
      </c>
      <c r="G7" s="2">
        <v>2400</v>
      </c>
      <c r="H7" s="1">
        <v>85</v>
      </c>
      <c r="I7" s="3">
        <v>300</v>
      </c>
      <c r="J7" s="2">
        <v>500</v>
      </c>
      <c r="K7" s="1">
        <v>152.5</v>
      </c>
      <c r="L7" s="3">
        <v>385</v>
      </c>
      <c r="M7" s="2">
        <v>1800</v>
      </c>
      <c r="N7" s="1">
        <v>132.5</v>
      </c>
      <c r="O7" s="3">
        <v>355</v>
      </c>
      <c r="P7" s="2">
        <v>1100</v>
      </c>
      <c r="Q7" t="s">
        <v>20</v>
      </c>
      <c r="R7" t="s">
        <v>21</v>
      </c>
      <c r="S7" t="s">
        <v>26</v>
      </c>
    </row>
    <row r="8" spans="1:37" x14ac:dyDescent="0.25">
      <c r="A8" t="s">
        <v>29</v>
      </c>
      <c r="B8">
        <v>92.75</v>
      </c>
      <c r="C8">
        <v>200</v>
      </c>
      <c r="D8">
        <v>248</v>
      </c>
      <c r="E8" s="1">
        <v>103</v>
      </c>
      <c r="F8" s="3">
        <v>224</v>
      </c>
      <c r="G8" s="2">
        <v>329.5</v>
      </c>
      <c r="H8" s="1">
        <v>82.5</v>
      </c>
      <c r="I8" s="3">
        <v>176</v>
      </c>
      <c r="J8" s="2">
        <v>166.5</v>
      </c>
      <c r="K8" s="1">
        <v>90.5</v>
      </c>
      <c r="L8" s="3">
        <v>202.5</v>
      </c>
      <c r="M8" s="2">
        <v>224</v>
      </c>
      <c r="N8" s="1">
        <v>95</v>
      </c>
      <c r="O8" s="3">
        <v>197.5</v>
      </c>
      <c r="P8" s="2">
        <v>272</v>
      </c>
      <c r="Q8" t="s">
        <v>20</v>
      </c>
      <c r="R8" t="s">
        <v>21</v>
      </c>
      <c r="S8" t="s">
        <v>22</v>
      </c>
    </row>
    <row r="9" spans="1:37" x14ac:dyDescent="0.25">
      <c r="A9" t="s">
        <v>30</v>
      </c>
      <c r="B9">
        <v>86.25</v>
      </c>
      <c r="C9">
        <v>310</v>
      </c>
      <c r="D9">
        <v>887.5</v>
      </c>
      <c r="E9" s="1">
        <v>102.5</v>
      </c>
      <c r="F9" s="3">
        <v>350</v>
      </c>
      <c r="G9" s="2">
        <v>1275</v>
      </c>
      <c r="H9" s="1">
        <v>70</v>
      </c>
      <c r="I9" s="3">
        <v>270</v>
      </c>
      <c r="J9" s="2">
        <v>500</v>
      </c>
      <c r="K9" s="1">
        <v>90</v>
      </c>
      <c r="L9" s="3">
        <v>310</v>
      </c>
      <c r="M9" s="2">
        <v>800</v>
      </c>
      <c r="N9" s="1">
        <v>82.5</v>
      </c>
      <c r="O9" s="3">
        <v>310</v>
      </c>
      <c r="P9" s="2">
        <v>975</v>
      </c>
      <c r="Q9" t="s">
        <v>20</v>
      </c>
      <c r="R9" t="s">
        <v>21</v>
      </c>
      <c r="S9" t="s">
        <v>22</v>
      </c>
    </row>
    <row r="10" spans="1:37" x14ac:dyDescent="0.25">
      <c r="A10" t="s">
        <v>31</v>
      </c>
      <c r="B10">
        <v>140</v>
      </c>
      <c r="C10">
        <v>377.5</v>
      </c>
      <c r="D10">
        <v>925</v>
      </c>
      <c r="E10" s="1">
        <v>160</v>
      </c>
      <c r="F10" s="3">
        <v>445</v>
      </c>
      <c r="G10" s="2">
        <v>1330</v>
      </c>
      <c r="H10" s="1">
        <v>120</v>
      </c>
      <c r="I10" s="3">
        <v>310</v>
      </c>
      <c r="J10" s="2">
        <v>520</v>
      </c>
      <c r="K10" s="1" t="s">
        <v>19</v>
      </c>
      <c r="L10" s="3" t="s">
        <v>19</v>
      </c>
      <c r="M10" s="2" t="s">
        <v>19</v>
      </c>
      <c r="N10" s="1" t="s">
        <v>19</v>
      </c>
      <c r="O10" s="3" t="s">
        <v>19</v>
      </c>
      <c r="P10" s="2" t="s">
        <v>19</v>
      </c>
      <c r="Q10" t="s">
        <v>20</v>
      </c>
      <c r="R10" t="s">
        <v>21</v>
      </c>
      <c r="S10" t="s">
        <v>26</v>
      </c>
    </row>
    <row r="11" spans="1:37" x14ac:dyDescent="0.25">
      <c r="A11" t="s">
        <v>32</v>
      </c>
      <c r="B11">
        <v>125</v>
      </c>
      <c r="C11">
        <v>245</v>
      </c>
      <c r="D11">
        <v>200</v>
      </c>
      <c r="E11" s="1">
        <v>150</v>
      </c>
      <c r="F11" s="3">
        <v>260</v>
      </c>
      <c r="G11" s="2">
        <v>200</v>
      </c>
      <c r="H11" s="1">
        <v>100</v>
      </c>
      <c r="I11" s="3">
        <v>230</v>
      </c>
      <c r="J11" s="2">
        <v>200</v>
      </c>
      <c r="K11" s="1" t="s">
        <v>19</v>
      </c>
      <c r="L11" s="3" t="s">
        <v>19</v>
      </c>
      <c r="M11" s="2" t="s">
        <v>19</v>
      </c>
      <c r="N11" s="1" t="s">
        <v>19</v>
      </c>
      <c r="O11" s="3" t="s">
        <v>19</v>
      </c>
      <c r="P11" s="2" t="s">
        <v>19</v>
      </c>
      <c r="Q11" t="s">
        <v>20</v>
      </c>
      <c r="R11" t="s">
        <v>21</v>
      </c>
      <c r="S11" t="s">
        <v>22</v>
      </c>
    </row>
    <row r="12" spans="1:37" x14ac:dyDescent="0.25">
      <c r="A12" t="s">
        <v>33</v>
      </c>
      <c r="B12">
        <v>87</v>
      </c>
      <c r="C12">
        <v>347</v>
      </c>
      <c r="D12">
        <v>1062.5</v>
      </c>
      <c r="E12" s="1">
        <v>99</v>
      </c>
      <c r="F12" s="3">
        <v>447.5</v>
      </c>
      <c r="G12" s="2">
        <v>1712.5</v>
      </c>
      <c r="H12" s="1">
        <v>75</v>
      </c>
      <c r="I12" s="3">
        <v>246.5</v>
      </c>
      <c r="J12" s="2">
        <v>412.5</v>
      </c>
      <c r="K12" s="1">
        <v>91</v>
      </c>
      <c r="L12" s="3">
        <v>379</v>
      </c>
      <c r="M12" s="2">
        <v>1375</v>
      </c>
      <c r="N12" s="1">
        <v>83</v>
      </c>
      <c r="O12" s="3">
        <v>315</v>
      </c>
      <c r="P12" s="2">
        <v>750</v>
      </c>
      <c r="Q12" t="s">
        <v>20</v>
      </c>
      <c r="R12" t="s">
        <v>21</v>
      </c>
      <c r="S12" t="s">
        <v>26</v>
      </c>
    </row>
    <row r="13" spans="1:37" x14ac:dyDescent="0.25">
      <c r="A13" t="s">
        <v>34</v>
      </c>
      <c r="B13">
        <v>575</v>
      </c>
      <c r="C13">
        <v>1150</v>
      </c>
      <c r="D13">
        <v>25000</v>
      </c>
      <c r="E13" s="1">
        <v>650</v>
      </c>
      <c r="F13" s="3">
        <v>1300</v>
      </c>
      <c r="G13" s="2">
        <v>35000</v>
      </c>
      <c r="H13" s="1">
        <v>500</v>
      </c>
      <c r="I13" s="3">
        <v>1000</v>
      </c>
      <c r="J13" s="2">
        <v>15000</v>
      </c>
      <c r="K13" s="1" t="s">
        <v>19</v>
      </c>
      <c r="L13" s="3" t="s">
        <v>19</v>
      </c>
      <c r="M13" s="2" t="s">
        <v>19</v>
      </c>
      <c r="N13" s="1" t="s">
        <v>19</v>
      </c>
      <c r="O13" s="3" t="s">
        <v>19</v>
      </c>
      <c r="P13" s="2" t="s">
        <v>19</v>
      </c>
      <c r="Q13" t="s">
        <v>20</v>
      </c>
      <c r="R13" t="s">
        <v>21</v>
      </c>
      <c r="S13" t="s">
        <v>26</v>
      </c>
    </row>
    <row r="14" spans="1:37" x14ac:dyDescent="0.25">
      <c r="A14" t="s">
        <v>35</v>
      </c>
      <c r="B14">
        <v>171.25</v>
      </c>
      <c r="C14">
        <v>244.75</v>
      </c>
      <c r="D14">
        <v>527.25</v>
      </c>
      <c r="E14" s="1">
        <v>210</v>
      </c>
      <c r="F14" s="3">
        <v>278.5</v>
      </c>
      <c r="G14" s="2">
        <v>699.5</v>
      </c>
      <c r="H14" s="1">
        <v>132.5</v>
      </c>
      <c r="I14" s="3">
        <v>211</v>
      </c>
      <c r="J14" s="2">
        <v>355</v>
      </c>
      <c r="K14" s="1">
        <v>166</v>
      </c>
      <c r="L14" s="3">
        <v>256</v>
      </c>
      <c r="M14" s="2">
        <v>578.5</v>
      </c>
      <c r="N14" s="1">
        <v>176.5</v>
      </c>
      <c r="O14" s="3">
        <v>233.5</v>
      </c>
      <c r="P14" s="2">
        <v>476</v>
      </c>
      <c r="Q14" t="s">
        <v>20</v>
      </c>
      <c r="R14" t="s">
        <v>21</v>
      </c>
      <c r="S14" t="s">
        <v>26</v>
      </c>
    </row>
    <row r="15" spans="1:37" x14ac:dyDescent="0.25">
      <c r="A15" t="s">
        <v>36</v>
      </c>
      <c r="B15">
        <v>62.25</v>
      </c>
      <c r="C15">
        <v>68.924999999999997</v>
      </c>
      <c r="D15">
        <v>11.675000000000001</v>
      </c>
      <c r="E15" s="1">
        <v>78.5</v>
      </c>
      <c r="F15" s="3">
        <v>86.5</v>
      </c>
      <c r="G15" s="2">
        <v>19.600000000000001</v>
      </c>
      <c r="H15" s="1">
        <v>46</v>
      </c>
      <c r="I15" s="3">
        <v>51.35</v>
      </c>
      <c r="J15" s="2">
        <v>3.75</v>
      </c>
      <c r="K15" s="1">
        <v>66</v>
      </c>
      <c r="L15" s="3">
        <v>70.849999999999994</v>
      </c>
      <c r="M15" s="2">
        <v>13</v>
      </c>
      <c r="N15" s="1">
        <v>58.5</v>
      </c>
      <c r="O15" s="3">
        <v>67</v>
      </c>
      <c r="P15" s="2">
        <v>10.35</v>
      </c>
      <c r="Q15" t="s">
        <v>20</v>
      </c>
      <c r="R15" t="s">
        <v>21</v>
      </c>
      <c r="S15" t="s">
        <v>22</v>
      </c>
    </row>
    <row r="16" spans="1:37" x14ac:dyDescent="0.25">
      <c r="A16" t="s">
        <v>37</v>
      </c>
      <c r="B16">
        <v>59.25</v>
      </c>
      <c r="C16">
        <v>58.5</v>
      </c>
      <c r="D16">
        <v>4.45</v>
      </c>
      <c r="E16" s="1">
        <v>66.5</v>
      </c>
      <c r="F16" s="3">
        <v>67.5</v>
      </c>
      <c r="G16" s="2">
        <v>6.2</v>
      </c>
      <c r="H16" s="1">
        <v>52</v>
      </c>
      <c r="I16" s="3">
        <v>49.5</v>
      </c>
      <c r="J16" s="2">
        <v>2.7</v>
      </c>
      <c r="K16" s="1">
        <v>60.5</v>
      </c>
      <c r="L16" s="3">
        <v>60.5</v>
      </c>
      <c r="M16" s="2">
        <v>4.7</v>
      </c>
      <c r="N16" s="1">
        <v>58</v>
      </c>
      <c r="O16" s="3">
        <v>56.5</v>
      </c>
      <c r="P16" s="2">
        <v>4.2</v>
      </c>
      <c r="Q16" t="s">
        <v>20</v>
      </c>
      <c r="R16" t="s">
        <v>21</v>
      </c>
      <c r="S16" t="s">
        <v>22</v>
      </c>
    </row>
    <row r="17" spans="1:19" x14ac:dyDescent="0.25">
      <c r="A17" t="s">
        <v>38</v>
      </c>
      <c r="B17">
        <v>61.25</v>
      </c>
      <c r="C17">
        <v>67.5</v>
      </c>
      <c r="D17">
        <v>9.875</v>
      </c>
      <c r="E17" s="1">
        <v>67.5</v>
      </c>
      <c r="F17" s="3">
        <v>75</v>
      </c>
      <c r="G17" s="2">
        <v>12.5</v>
      </c>
      <c r="H17" s="1">
        <v>55</v>
      </c>
      <c r="I17" s="3">
        <v>60</v>
      </c>
      <c r="J17" s="2">
        <v>7.25</v>
      </c>
      <c r="K17" s="1">
        <v>62.5</v>
      </c>
      <c r="L17" s="3">
        <v>70</v>
      </c>
      <c r="M17" s="2">
        <v>12.75</v>
      </c>
      <c r="N17" s="1">
        <v>60</v>
      </c>
      <c r="O17" s="3">
        <v>65</v>
      </c>
      <c r="P17" s="2">
        <v>7</v>
      </c>
      <c r="Q17" t="s">
        <v>20</v>
      </c>
      <c r="R17" t="s">
        <v>21</v>
      </c>
      <c r="S17" t="s">
        <v>22</v>
      </c>
    </row>
    <row r="18" spans="1:19" x14ac:dyDescent="0.25">
      <c r="A18" t="s">
        <v>39</v>
      </c>
      <c r="B18">
        <v>56.75</v>
      </c>
      <c r="C18">
        <v>61.25</v>
      </c>
      <c r="D18">
        <v>6.125</v>
      </c>
      <c r="E18" s="1">
        <v>62.5</v>
      </c>
      <c r="F18" s="3">
        <v>72.5</v>
      </c>
      <c r="G18" s="2">
        <v>8</v>
      </c>
      <c r="H18" s="1">
        <v>51</v>
      </c>
      <c r="I18" s="3">
        <v>50</v>
      </c>
      <c r="J18" s="2">
        <v>4.25</v>
      </c>
      <c r="K18" s="1">
        <v>58.5</v>
      </c>
      <c r="L18" s="3">
        <v>62.5</v>
      </c>
      <c r="M18" s="2">
        <v>6.75</v>
      </c>
      <c r="N18" s="1">
        <v>55</v>
      </c>
      <c r="O18" s="3">
        <v>60</v>
      </c>
      <c r="P18" s="2">
        <v>5.5</v>
      </c>
      <c r="Q18" t="s">
        <v>20</v>
      </c>
      <c r="R18" t="s">
        <v>21</v>
      </c>
      <c r="S18" t="s">
        <v>22</v>
      </c>
    </row>
    <row r="19" spans="1:19" x14ac:dyDescent="0.25">
      <c r="A19" t="s">
        <v>40</v>
      </c>
      <c r="B19">
        <v>55</v>
      </c>
      <c r="C19">
        <v>75</v>
      </c>
      <c r="D19">
        <v>15</v>
      </c>
      <c r="E19" s="1">
        <v>70</v>
      </c>
      <c r="F19" s="3">
        <v>90</v>
      </c>
      <c r="G19" s="2">
        <v>20</v>
      </c>
      <c r="H19" s="1">
        <v>40</v>
      </c>
      <c r="I19" s="3">
        <v>60</v>
      </c>
      <c r="J19" s="2">
        <v>10</v>
      </c>
      <c r="K19" s="1" t="s">
        <v>19</v>
      </c>
      <c r="L19" s="3" t="s">
        <v>19</v>
      </c>
      <c r="M19" s="2" t="s">
        <v>19</v>
      </c>
      <c r="N19" s="1" t="s">
        <v>19</v>
      </c>
      <c r="O19" s="3" t="s">
        <v>19</v>
      </c>
      <c r="P19" s="2" t="s">
        <v>19</v>
      </c>
      <c r="Q19" t="s">
        <v>20</v>
      </c>
      <c r="R19" t="s">
        <v>21</v>
      </c>
      <c r="S19" t="s">
        <v>22</v>
      </c>
    </row>
    <row r="20" spans="1:19" x14ac:dyDescent="0.25">
      <c r="A20" t="s">
        <v>41</v>
      </c>
      <c r="B20">
        <v>81.25</v>
      </c>
      <c r="C20">
        <v>68.5</v>
      </c>
      <c r="D20">
        <v>16</v>
      </c>
      <c r="E20" s="1">
        <v>101</v>
      </c>
      <c r="F20" s="3">
        <v>82</v>
      </c>
      <c r="G20" s="2">
        <v>20</v>
      </c>
      <c r="H20" s="1">
        <v>61.5</v>
      </c>
      <c r="I20" s="3">
        <v>55</v>
      </c>
      <c r="J20" s="2">
        <v>12</v>
      </c>
      <c r="K20" s="1">
        <v>83.5</v>
      </c>
      <c r="L20" s="3">
        <v>71</v>
      </c>
      <c r="M20" s="2">
        <v>16</v>
      </c>
      <c r="N20" s="1">
        <v>79</v>
      </c>
      <c r="O20" s="3">
        <v>66</v>
      </c>
      <c r="P20" s="2">
        <v>16</v>
      </c>
      <c r="Q20" t="s">
        <v>20</v>
      </c>
      <c r="R20" t="s">
        <v>21</v>
      </c>
      <c r="S20" t="s">
        <v>22</v>
      </c>
    </row>
    <row r="21" spans="1:19" x14ac:dyDescent="0.25">
      <c r="A21" t="s">
        <v>42</v>
      </c>
      <c r="B21">
        <v>109.25</v>
      </c>
      <c r="C21">
        <v>113.5</v>
      </c>
      <c r="D21">
        <v>35.25</v>
      </c>
      <c r="E21" s="1">
        <v>123.5</v>
      </c>
      <c r="F21" s="3">
        <v>134</v>
      </c>
      <c r="G21" s="2">
        <v>46</v>
      </c>
      <c r="H21" s="1">
        <v>95</v>
      </c>
      <c r="I21" s="3">
        <v>93</v>
      </c>
      <c r="J21" s="2">
        <v>24.5</v>
      </c>
      <c r="K21" s="1">
        <v>117.5</v>
      </c>
      <c r="L21" s="3">
        <v>115.5</v>
      </c>
      <c r="M21" s="2">
        <v>44.5</v>
      </c>
      <c r="N21" s="1">
        <v>101</v>
      </c>
      <c r="O21" s="3">
        <v>111.5</v>
      </c>
      <c r="P21" s="2">
        <v>26</v>
      </c>
      <c r="Q21" t="s">
        <v>43</v>
      </c>
      <c r="R21" t="s">
        <v>21</v>
      </c>
      <c r="S21" t="s">
        <v>26</v>
      </c>
    </row>
    <row r="22" spans="1:19" x14ac:dyDescent="0.25">
      <c r="A22" t="s">
        <v>44</v>
      </c>
      <c r="B22">
        <v>120</v>
      </c>
      <c r="C22">
        <v>125</v>
      </c>
      <c r="D22">
        <v>55</v>
      </c>
      <c r="E22" s="1">
        <v>125</v>
      </c>
      <c r="F22" s="3">
        <v>130</v>
      </c>
      <c r="G22" s="2">
        <v>65</v>
      </c>
      <c r="H22" s="1">
        <v>115</v>
      </c>
      <c r="I22" s="3">
        <v>120</v>
      </c>
      <c r="J22" s="2">
        <v>45</v>
      </c>
      <c r="K22" s="1">
        <v>125</v>
      </c>
      <c r="L22" s="3">
        <v>132.5</v>
      </c>
      <c r="M22" s="2">
        <v>60</v>
      </c>
      <c r="N22" s="1">
        <v>115</v>
      </c>
      <c r="O22" s="3">
        <v>117.5</v>
      </c>
      <c r="P22" s="2">
        <v>50</v>
      </c>
      <c r="Q22" t="s">
        <v>20</v>
      </c>
      <c r="R22" t="s">
        <v>21</v>
      </c>
      <c r="S22" t="s">
        <v>22</v>
      </c>
    </row>
    <row r="23" spans="1:19" x14ac:dyDescent="0.25">
      <c r="A23" t="s">
        <v>45</v>
      </c>
      <c r="B23">
        <v>95</v>
      </c>
      <c r="C23">
        <v>85</v>
      </c>
      <c r="D23">
        <v>20</v>
      </c>
      <c r="E23" s="1">
        <v>110</v>
      </c>
      <c r="F23" s="3">
        <v>100</v>
      </c>
      <c r="G23" s="2">
        <v>25</v>
      </c>
      <c r="H23" s="1">
        <v>80</v>
      </c>
      <c r="I23" s="3">
        <v>70</v>
      </c>
      <c r="J23" s="2">
        <v>15</v>
      </c>
      <c r="K23" s="1" t="s">
        <v>19</v>
      </c>
      <c r="L23" s="3" t="s">
        <v>19</v>
      </c>
      <c r="M23" s="2" t="s">
        <v>19</v>
      </c>
      <c r="N23" s="1" t="s">
        <v>19</v>
      </c>
      <c r="O23" s="3" t="s">
        <v>19</v>
      </c>
      <c r="P23" s="2" t="s">
        <v>19</v>
      </c>
      <c r="Q23" t="s">
        <v>20</v>
      </c>
      <c r="R23" t="s">
        <v>21</v>
      </c>
      <c r="S23" t="s">
        <v>22</v>
      </c>
    </row>
    <row r="24" spans="1:19" x14ac:dyDescent="0.25">
      <c r="A24" t="s">
        <v>46</v>
      </c>
      <c r="B24">
        <v>70.75</v>
      </c>
      <c r="C24">
        <v>63.25</v>
      </c>
      <c r="D24">
        <v>6.0250000000000004</v>
      </c>
      <c r="E24" s="1">
        <v>81.5</v>
      </c>
      <c r="F24" s="3">
        <v>70.5</v>
      </c>
      <c r="G24" s="2">
        <v>8.5</v>
      </c>
      <c r="H24" s="1">
        <v>60</v>
      </c>
      <c r="I24" s="3">
        <v>56</v>
      </c>
      <c r="J24" s="2">
        <v>3.55</v>
      </c>
      <c r="K24" s="1">
        <v>79</v>
      </c>
      <c r="L24" s="3">
        <v>66</v>
      </c>
      <c r="M24" s="2">
        <v>6.55</v>
      </c>
      <c r="N24" s="1">
        <v>62.5</v>
      </c>
      <c r="O24" s="3">
        <v>60.5</v>
      </c>
      <c r="P24" s="2">
        <v>5.5</v>
      </c>
      <c r="Q24" t="s">
        <v>20</v>
      </c>
      <c r="R24" t="s">
        <v>21</v>
      </c>
      <c r="S24" t="s">
        <v>22</v>
      </c>
    </row>
    <row r="25" spans="1:19" x14ac:dyDescent="0.25">
      <c r="A25" t="s">
        <v>47</v>
      </c>
      <c r="B25">
        <v>62</v>
      </c>
      <c r="C25">
        <v>64.5</v>
      </c>
      <c r="D25">
        <v>10</v>
      </c>
      <c r="E25" s="1">
        <v>71</v>
      </c>
      <c r="F25" s="3">
        <v>81</v>
      </c>
      <c r="G25" s="2">
        <v>14</v>
      </c>
      <c r="H25" s="1">
        <v>53</v>
      </c>
      <c r="I25" s="3">
        <v>48</v>
      </c>
      <c r="J25" s="2">
        <v>6</v>
      </c>
      <c r="K25" s="1" t="s">
        <v>19</v>
      </c>
      <c r="L25" s="3" t="s">
        <v>19</v>
      </c>
      <c r="M25" s="2" t="s">
        <v>19</v>
      </c>
      <c r="N25" s="1" t="s">
        <v>19</v>
      </c>
      <c r="O25" s="3" t="s">
        <v>19</v>
      </c>
      <c r="P25" s="2" t="s">
        <v>19</v>
      </c>
      <c r="Q25" t="s">
        <v>20</v>
      </c>
      <c r="R25" t="s">
        <v>21</v>
      </c>
      <c r="S25" t="s">
        <v>22</v>
      </c>
    </row>
    <row r="26" spans="1:19" x14ac:dyDescent="0.25">
      <c r="A26" t="s">
        <v>48</v>
      </c>
      <c r="B26">
        <v>65</v>
      </c>
      <c r="C26">
        <v>66</v>
      </c>
      <c r="D26">
        <v>8.5</v>
      </c>
      <c r="E26" s="1">
        <v>71</v>
      </c>
      <c r="F26" s="3">
        <v>75</v>
      </c>
      <c r="G26" s="2">
        <v>10.5</v>
      </c>
      <c r="H26" s="1">
        <v>59</v>
      </c>
      <c r="I26" s="3">
        <v>57</v>
      </c>
      <c r="J26" s="2">
        <v>6.5</v>
      </c>
      <c r="K26" s="1" t="s">
        <v>19</v>
      </c>
      <c r="L26" s="3" t="s">
        <v>19</v>
      </c>
      <c r="M26" s="2" t="s">
        <v>19</v>
      </c>
      <c r="N26" s="1" t="s">
        <v>19</v>
      </c>
      <c r="O26" s="3" t="s">
        <v>19</v>
      </c>
      <c r="P26" s="2" t="s">
        <v>19</v>
      </c>
      <c r="Q26" t="s">
        <v>20</v>
      </c>
      <c r="R26" t="s">
        <v>21</v>
      </c>
      <c r="S26" t="s">
        <v>22</v>
      </c>
    </row>
    <row r="27" spans="1:19" x14ac:dyDescent="0.25">
      <c r="A27" t="s">
        <v>49</v>
      </c>
      <c r="B27">
        <v>200</v>
      </c>
      <c r="C27">
        <v>87.5</v>
      </c>
      <c r="D27">
        <v>20</v>
      </c>
      <c r="E27" s="1">
        <v>210</v>
      </c>
      <c r="F27" s="3">
        <v>95</v>
      </c>
      <c r="G27" s="2">
        <v>25</v>
      </c>
      <c r="H27" s="1">
        <v>190</v>
      </c>
      <c r="I27" s="3">
        <v>80</v>
      </c>
      <c r="J27" s="2">
        <v>15</v>
      </c>
      <c r="K27" s="1">
        <v>210</v>
      </c>
      <c r="L27" s="3">
        <v>90</v>
      </c>
      <c r="M27" s="2">
        <v>20</v>
      </c>
      <c r="N27" s="1">
        <v>190</v>
      </c>
      <c r="O27" s="3">
        <v>85</v>
      </c>
      <c r="P27" s="2">
        <v>20</v>
      </c>
      <c r="Q27" t="s">
        <v>43</v>
      </c>
      <c r="R27" t="s">
        <v>21</v>
      </c>
      <c r="S27" t="s">
        <v>50</v>
      </c>
    </row>
    <row r="28" spans="1:19" x14ac:dyDescent="0.25">
      <c r="A28" t="s">
        <v>51</v>
      </c>
      <c r="B28">
        <v>122.5</v>
      </c>
      <c r="C28">
        <v>86.25</v>
      </c>
      <c r="D28">
        <v>25</v>
      </c>
      <c r="E28" s="1">
        <v>145</v>
      </c>
      <c r="F28" s="3">
        <v>97.5</v>
      </c>
      <c r="G28" s="2">
        <v>25</v>
      </c>
      <c r="H28" s="1">
        <v>100</v>
      </c>
      <c r="I28" s="3">
        <v>75</v>
      </c>
      <c r="J28" s="2">
        <v>25</v>
      </c>
      <c r="K28" s="1">
        <v>125</v>
      </c>
      <c r="L28" s="3">
        <v>90</v>
      </c>
      <c r="M28" s="2">
        <v>30</v>
      </c>
      <c r="N28" s="1">
        <v>120</v>
      </c>
      <c r="O28" s="3">
        <v>82.5</v>
      </c>
      <c r="P28" s="2">
        <v>20</v>
      </c>
      <c r="Q28" t="s">
        <v>20</v>
      </c>
      <c r="R28" t="s">
        <v>21</v>
      </c>
      <c r="S28" t="s">
        <v>22</v>
      </c>
    </row>
    <row r="29" spans="1:19" x14ac:dyDescent="0.25">
      <c r="A29" t="s">
        <v>52</v>
      </c>
      <c r="B29">
        <v>81</v>
      </c>
      <c r="C29">
        <v>78.75</v>
      </c>
      <c r="D29">
        <v>18.25</v>
      </c>
      <c r="E29" s="1">
        <v>96.5</v>
      </c>
      <c r="F29" s="3">
        <v>91</v>
      </c>
      <c r="G29" s="2">
        <v>22</v>
      </c>
      <c r="H29" s="1">
        <v>65.5</v>
      </c>
      <c r="I29" s="3">
        <v>66.5</v>
      </c>
      <c r="J29" s="2">
        <v>14.5</v>
      </c>
      <c r="K29" s="1">
        <v>82</v>
      </c>
      <c r="L29" s="3">
        <v>81</v>
      </c>
      <c r="M29" s="2">
        <v>19.5</v>
      </c>
      <c r="N29" s="1">
        <v>80</v>
      </c>
      <c r="O29" s="3">
        <v>76.5</v>
      </c>
      <c r="P29" s="2">
        <v>17</v>
      </c>
      <c r="Q29" t="s">
        <v>43</v>
      </c>
      <c r="R29" t="s">
        <v>21</v>
      </c>
      <c r="S29" t="s">
        <v>26</v>
      </c>
    </row>
    <row r="30" spans="1:19" x14ac:dyDescent="0.25">
      <c r="A30" t="s">
        <v>53</v>
      </c>
      <c r="B30">
        <v>93.75</v>
      </c>
      <c r="C30">
        <v>82.75</v>
      </c>
      <c r="D30">
        <v>17.5</v>
      </c>
      <c r="E30" s="1">
        <v>100</v>
      </c>
      <c r="F30" s="3">
        <v>87.5</v>
      </c>
      <c r="G30" s="2">
        <v>20</v>
      </c>
      <c r="H30" s="1">
        <v>87.5</v>
      </c>
      <c r="I30" s="3">
        <v>78</v>
      </c>
      <c r="J30" s="2">
        <v>15</v>
      </c>
      <c r="K30" s="1">
        <v>98</v>
      </c>
      <c r="L30" s="3">
        <v>88.5</v>
      </c>
      <c r="M30" s="2">
        <v>22.5</v>
      </c>
      <c r="N30" s="1">
        <v>89.5</v>
      </c>
      <c r="O30" s="3">
        <v>77</v>
      </c>
      <c r="P30" s="2">
        <v>12.5</v>
      </c>
      <c r="Q30" t="s">
        <v>20</v>
      </c>
      <c r="R30" t="s">
        <v>21</v>
      </c>
      <c r="S30" t="s">
        <v>22</v>
      </c>
    </row>
    <row r="31" spans="1:19" x14ac:dyDescent="0.25">
      <c r="A31" t="s">
        <v>54</v>
      </c>
      <c r="B31">
        <v>61</v>
      </c>
      <c r="C31">
        <v>78.5</v>
      </c>
      <c r="D31">
        <v>27.5</v>
      </c>
      <c r="E31" s="1">
        <v>66</v>
      </c>
      <c r="F31" s="3">
        <v>88</v>
      </c>
      <c r="G31" s="2">
        <v>37</v>
      </c>
      <c r="H31" s="1">
        <v>56</v>
      </c>
      <c r="I31" s="3">
        <v>69</v>
      </c>
      <c r="J31" s="2">
        <v>18</v>
      </c>
      <c r="K31" s="1" t="s">
        <v>19</v>
      </c>
      <c r="L31" s="3" t="s">
        <v>19</v>
      </c>
      <c r="M31" s="2" t="s">
        <v>19</v>
      </c>
      <c r="N31" s="1" t="s">
        <v>19</v>
      </c>
      <c r="O31" s="3" t="s">
        <v>19</v>
      </c>
      <c r="P31" s="2" t="s">
        <v>19</v>
      </c>
      <c r="Q31" t="s">
        <v>20</v>
      </c>
      <c r="R31" t="s">
        <v>21</v>
      </c>
      <c r="S31" t="s">
        <v>22</v>
      </c>
    </row>
    <row r="32" spans="1:19" x14ac:dyDescent="0.25">
      <c r="A32" t="s">
        <v>55</v>
      </c>
      <c r="B32">
        <v>86.5</v>
      </c>
      <c r="C32">
        <v>77.5</v>
      </c>
      <c r="D32">
        <v>16.25</v>
      </c>
      <c r="E32" s="1">
        <v>101</v>
      </c>
      <c r="F32" s="3">
        <v>83</v>
      </c>
      <c r="G32" s="2">
        <v>19.5</v>
      </c>
      <c r="H32" s="1">
        <v>72</v>
      </c>
      <c r="I32" s="3">
        <v>72</v>
      </c>
      <c r="J32" s="2">
        <v>13</v>
      </c>
      <c r="K32" s="1" t="s">
        <v>19</v>
      </c>
      <c r="L32" s="3" t="s">
        <v>19</v>
      </c>
      <c r="M32" s="2" t="s">
        <v>19</v>
      </c>
      <c r="N32" s="1" t="s">
        <v>19</v>
      </c>
      <c r="O32" s="3" t="s">
        <v>19</v>
      </c>
      <c r="P32" s="2" t="s">
        <v>19</v>
      </c>
      <c r="Q32" t="s">
        <v>43</v>
      </c>
      <c r="R32" t="s">
        <v>21</v>
      </c>
      <c r="S32" t="s">
        <v>22</v>
      </c>
    </row>
    <row r="33" spans="1:19" x14ac:dyDescent="0.25">
      <c r="A33" t="s">
        <v>56</v>
      </c>
      <c r="B33">
        <v>65</v>
      </c>
      <c r="C33">
        <v>68.5</v>
      </c>
      <c r="D33">
        <v>10.25</v>
      </c>
      <c r="E33" s="1">
        <v>68</v>
      </c>
      <c r="F33" s="3">
        <v>71</v>
      </c>
      <c r="G33" s="2">
        <v>12</v>
      </c>
      <c r="H33" s="1">
        <v>62</v>
      </c>
      <c r="I33" s="3">
        <v>66</v>
      </c>
      <c r="J33" s="2">
        <v>8.5</v>
      </c>
      <c r="K33" s="1" t="s">
        <v>19</v>
      </c>
      <c r="L33" s="3" t="s">
        <v>19</v>
      </c>
      <c r="M33" s="2" t="s">
        <v>19</v>
      </c>
      <c r="N33" s="1" t="s">
        <v>19</v>
      </c>
      <c r="O33" s="3" t="s">
        <v>19</v>
      </c>
      <c r="P33" s="2" t="s">
        <v>19</v>
      </c>
      <c r="Q33" t="s">
        <v>43</v>
      </c>
      <c r="R33" t="s">
        <v>21</v>
      </c>
      <c r="S33" t="s">
        <v>22</v>
      </c>
    </row>
    <row r="34" spans="1:19" x14ac:dyDescent="0.25">
      <c r="A34" t="s">
        <v>57</v>
      </c>
      <c r="B34">
        <v>109.5</v>
      </c>
      <c r="C34">
        <v>99.5</v>
      </c>
      <c r="D34">
        <v>37</v>
      </c>
      <c r="E34" s="1">
        <v>113</v>
      </c>
      <c r="F34" s="3">
        <v>114</v>
      </c>
      <c r="G34" s="2">
        <v>48.5</v>
      </c>
      <c r="H34" s="1">
        <v>106</v>
      </c>
      <c r="I34" s="3">
        <v>85</v>
      </c>
      <c r="J34" s="2">
        <v>25.5</v>
      </c>
      <c r="K34" s="1" t="s">
        <v>19</v>
      </c>
      <c r="L34" s="3" t="s">
        <v>19</v>
      </c>
      <c r="M34" s="2" t="s">
        <v>19</v>
      </c>
      <c r="N34" s="1" t="s">
        <v>19</v>
      </c>
      <c r="O34" s="3" t="s">
        <v>19</v>
      </c>
      <c r="P34" s="2" t="s">
        <v>19</v>
      </c>
      <c r="Q34" t="s">
        <v>20</v>
      </c>
      <c r="R34" t="s">
        <v>21</v>
      </c>
      <c r="S34" t="s">
        <v>22</v>
      </c>
    </row>
    <row r="35" spans="1:19" x14ac:dyDescent="0.25">
      <c r="A35" t="s">
        <v>58</v>
      </c>
      <c r="B35">
        <v>77.5</v>
      </c>
      <c r="C35">
        <v>71.25</v>
      </c>
      <c r="D35">
        <v>12.25</v>
      </c>
      <c r="E35" s="1">
        <v>92.5</v>
      </c>
      <c r="F35" s="3">
        <v>85</v>
      </c>
      <c r="G35" s="2">
        <v>16</v>
      </c>
      <c r="H35" s="1">
        <v>62.5</v>
      </c>
      <c r="I35" s="3">
        <v>57.5</v>
      </c>
      <c r="J35" s="2">
        <v>8.5</v>
      </c>
      <c r="K35" s="1">
        <v>80</v>
      </c>
      <c r="L35" s="3">
        <v>72.5</v>
      </c>
      <c r="M35" s="2">
        <v>13</v>
      </c>
      <c r="N35" s="1">
        <v>75</v>
      </c>
      <c r="O35" s="3">
        <v>70</v>
      </c>
      <c r="P35" s="2">
        <v>11.5</v>
      </c>
      <c r="Q35" t="s">
        <v>43</v>
      </c>
      <c r="R35" t="s">
        <v>21</v>
      </c>
      <c r="S35" t="s">
        <v>22</v>
      </c>
    </row>
    <row r="36" spans="1:19" x14ac:dyDescent="0.25">
      <c r="A36" t="s">
        <v>59</v>
      </c>
      <c r="B36">
        <v>91.5</v>
      </c>
      <c r="C36">
        <v>93.25</v>
      </c>
      <c r="D36">
        <v>14</v>
      </c>
      <c r="E36" s="1">
        <v>96</v>
      </c>
      <c r="F36" s="3">
        <v>96</v>
      </c>
      <c r="G36" s="2">
        <v>14</v>
      </c>
      <c r="H36" s="1">
        <v>87</v>
      </c>
      <c r="I36" s="3">
        <v>90.5</v>
      </c>
      <c r="J36" s="2">
        <v>14</v>
      </c>
      <c r="K36" s="1">
        <v>98.5</v>
      </c>
      <c r="L36" s="3">
        <v>102.5</v>
      </c>
      <c r="M36" s="2">
        <v>14</v>
      </c>
      <c r="N36" s="1">
        <v>84.5</v>
      </c>
      <c r="O36" s="3">
        <v>84</v>
      </c>
      <c r="P36" s="2">
        <v>14</v>
      </c>
      <c r="Q36" t="s">
        <v>20</v>
      </c>
      <c r="R36" t="s">
        <v>21</v>
      </c>
      <c r="S36" t="s">
        <v>26</v>
      </c>
    </row>
    <row r="37" spans="1:19" x14ac:dyDescent="0.25">
      <c r="A37" t="s">
        <v>60</v>
      </c>
      <c r="B37">
        <v>83.5</v>
      </c>
      <c r="C37">
        <v>86.5</v>
      </c>
      <c r="D37">
        <v>19.5</v>
      </c>
      <c r="E37" s="1">
        <v>92</v>
      </c>
      <c r="F37" s="3">
        <v>92</v>
      </c>
      <c r="G37" s="2">
        <v>25</v>
      </c>
      <c r="H37" s="1">
        <v>75</v>
      </c>
      <c r="I37" s="3">
        <v>81</v>
      </c>
      <c r="J37" s="2">
        <v>14</v>
      </c>
      <c r="K37" s="1">
        <v>83.5</v>
      </c>
      <c r="L37" s="3">
        <v>86.5</v>
      </c>
      <c r="M37" s="2">
        <v>19.5</v>
      </c>
      <c r="N37" s="1">
        <v>83.5</v>
      </c>
      <c r="O37" s="3">
        <v>86.5</v>
      </c>
      <c r="P37" s="2">
        <v>19.5</v>
      </c>
      <c r="Q37" t="s">
        <v>20</v>
      </c>
      <c r="R37" t="s">
        <v>21</v>
      </c>
      <c r="S37" t="s">
        <v>22</v>
      </c>
    </row>
    <row r="38" spans="1:19" x14ac:dyDescent="0.25">
      <c r="A38" t="s">
        <v>61</v>
      </c>
      <c r="B38">
        <v>82.25</v>
      </c>
      <c r="C38">
        <v>84</v>
      </c>
      <c r="D38">
        <v>19</v>
      </c>
      <c r="E38" s="1">
        <v>95.5</v>
      </c>
      <c r="F38" s="3">
        <v>98</v>
      </c>
      <c r="G38" s="2">
        <v>25</v>
      </c>
      <c r="H38" s="1">
        <v>69</v>
      </c>
      <c r="I38" s="3">
        <v>70</v>
      </c>
      <c r="J38" s="2">
        <v>13</v>
      </c>
      <c r="K38" s="1">
        <v>84.5</v>
      </c>
      <c r="L38" s="3">
        <v>90</v>
      </c>
      <c r="M38" s="2">
        <v>22</v>
      </c>
      <c r="N38" s="1">
        <v>80</v>
      </c>
      <c r="O38" s="3">
        <v>78</v>
      </c>
      <c r="P38" s="2">
        <v>16</v>
      </c>
      <c r="Q38" t="s">
        <v>20</v>
      </c>
      <c r="R38" t="s">
        <v>21</v>
      </c>
      <c r="S38" t="s">
        <v>22</v>
      </c>
    </row>
    <row r="39" spans="1:19" x14ac:dyDescent="0.25">
      <c r="A39" t="s">
        <v>62</v>
      </c>
      <c r="B39">
        <v>90</v>
      </c>
      <c r="C39">
        <v>88</v>
      </c>
      <c r="D39">
        <v>22.5</v>
      </c>
      <c r="E39" s="1">
        <v>90</v>
      </c>
      <c r="F39" s="3">
        <v>88</v>
      </c>
      <c r="G39" s="2">
        <v>30</v>
      </c>
      <c r="H39" s="1">
        <v>90</v>
      </c>
      <c r="I39" s="3">
        <v>88</v>
      </c>
      <c r="J39" s="2">
        <v>15</v>
      </c>
      <c r="K39" s="1" t="s">
        <v>19</v>
      </c>
      <c r="L39" s="3" t="s">
        <v>19</v>
      </c>
      <c r="M39" s="2" t="s">
        <v>19</v>
      </c>
      <c r="N39" s="1" t="s">
        <v>19</v>
      </c>
      <c r="O39" s="3" t="s">
        <v>19</v>
      </c>
      <c r="P39" s="2" t="s">
        <v>19</v>
      </c>
      <c r="Q39" t="s">
        <v>20</v>
      </c>
      <c r="R39" t="s">
        <v>21</v>
      </c>
      <c r="S39" t="s">
        <v>22</v>
      </c>
    </row>
    <row r="40" spans="1:19" x14ac:dyDescent="0.25">
      <c r="A40" t="s">
        <v>63</v>
      </c>
      <c r="B40">
        <v>94.5</v>
      </c>
      <c r="C40">
        <v>79.25</v>
      </c>
      <c r="D40">
        <v>15.5</v>
      </c>
      <c r="E40" s="1">
        <v>103</v>
      </c>
      <c r="F40" s="3">
        <v>95.5</v>
      </c>
      <c r="G40" s="2">
        <v>20.5</v>
      </c>
      <c r="H40" s="1">
        <v>86</v>
      </c>
      <c r="I40" s="3">
        <v>63</v>
      </c>
      <c r="J40" s="2">
        <v>10.5</v>
      </c>
      <c r="K40" s="1">
        <v>98.5</v>
      </c>
      <c r="L40" s="3">
        <v>81</v>
      </c>
      <c r="M40" s="2">
        <v>15.5</v>
      </c>
      <c r="N40" s="1">
        <v>90.5</v>
      </c>
      <c r="O40" s="3">
        <v>77.5</v>
      </c>
      <c r="P40" s="2">
        <v>15.5</v>
      </c>
      <c r="Q40" t="s">
        <v>20</v>
      </c>
      <c r="R40" t="s">
        <v>21</v>
      </c>
      <c r="S40" t="s">
        <v>22</v>
      </c>
    </row>
    <row r="41" spans="1:19" x14ac:dyDescent="0.25">
      <c r="A41" t="s">
        <v>64</v>
      </c>
      <c r="B41">
        <v>84</v>
      </c>
      <c r="C41">
        <v>94.5</v>
      </c>
      <c r="D41">
        <v>24</v>
      </c>
      <c r="E41" s="1">
        <v>98</v>
      </c>
      <c r="F41" s="3">
        <v>114.5</v>
      </c>
      <c r="G41" s="2">
        <v>32</v>
      </c>
      <c r="H41" s="1">
        <v>70</v>
      </c>
      <c r="I41" s="3">
        <v>74.5</v>
      </c>
      <c r="J41" s="2">
        <v>16</v>
      </c>
      <c r="K41" s="1">
        <v>86.5</v>
      </c>
      <c r="L41" s="3">
        <v>97</v>
      </c>
      <c r="M41" s="2">
        <v>24</v>
      </c>
      <c r="N41" s="1">
        <v>81.5</v>
      </c>
      <c r="O41" s="3">
        <v>92</v>
      </c>
      <c r="P41" s="2">
        <v>24</v>
      </c>
      <c r="Q41" t="s">
        <v>20</v>
      </c>
      <c r="R41" t="s">
        <v>21</v>
      </c>
      <c r="S41" t="s">
        <v>26</v>
      </c>
    </row>
    <row r="42" spans="1:19" x14ac:dyDescent="0.25">
      <c r="A42" t="s">
        <v>65</v>
      </c>
      <c r="B42">
        <v>198.75</v>
      </c>
      <c r="C42">
        <v>198</v>
      </c>
      <c r="D42">
        <v>201</v>
      </c>
      <c r="E42" s="1">
        <v>230</v>
      </c>
      <c r="F42" s="3">
        <v>242</v>
      </c>
      <c r="G42" s="2">
        <v>261.5</v>
      </c>
      <c r="H42" s="1">
        <v>167.5</v>
      </c>
      <c r="I42" s="3">
        <v>154</v>
      </c>
      <c r="J42" s="2">
        <v>140.5</v>
      </c>
      <c r="K42" s="1">
        <v>204.5</v>
      </c>
      <c r="L42" s="3">
        <v>210.5</v>
      </c>
      <c r="M42" s="2">
        <v>243</v>
      </c>
      <c r="N42" s="1">
        <v>193</v>
      </c>
      <c r="O42" s="3">
        <v>185.5</v>
      </c>
      <c r="P42" s="2">
        <v>159</v>
      </c>
      <c r="Q42" t="s">
        <v>66</v>
      </c>
      <c r="R42" t="s">
        <v>21</v>
      </c>
      <c r="S42" t="s">
        <v>26</v>
      </c>
    </row>
    <row r="43" spans="1:19" x14ac:dyDescent="0.25">
      <c r="A43" t="s">
        <v>67</v>
      </c>
      <c r="B43">
        <v>135.5</v>
      </c>
      <c r="C43">
        <v>106.25</v>
      </c>
      <c r="D43">
        <v>48.25</v>
      </c>
      <c r="E43" s="1">
        <v>144.5</v>
      </c>
      <c r="F43" s="3">
        <v>113.5</v>
      </c>
      <c r="G43" s="2">
        <v>58</v>
      </c>
      <c r="H43" s="1">
        <v>126.5</v>
      </c>
      <c r="I43" s="3">
        <v>99</v>
      </c>
      <c r="J43" s="2">
        <v>38.5</v>
      </c>
      <c r="K43" s="1">
        <v>139.5</v>
      </c>
      <c r="L43" s="3">
        <v>113.5</v>
      </c>
      <c r="M43" s="2">
        <v>53.5</v>
      </c>
      <c r="N43" s="1">
        <v>131.5</v>
      </c>
      <c r="O43" s="3">
        <v>99</v>
      </c>
      <c r="P43" s="2">
        <v>43</v>
      </c>
      <c r="Q43" t="s">
        <v>66</v>
      </c>
      <c r="R43" t="s">
        <v>21</v>
      </c>
      <c r="S43" t="s">
        <v>26</v>
      </c>
    </row>
    <row r="44" spans="1:19" x14ac:dyDescent="0.25">
      <c r="A44" t="s">
        <v>68</v>
      </c>
      <c r="B44">
        <v>79.25</v>
      </c>
      <c r="C44">
        <v>114.5</v>
      </c>
      <c r="D44">
        <v>71.75</v>
      </c>
      <c r="E44" s="1">
        <v>92.5</v>
      </c>
      <c r="F44" s="3">
        <v>128.5</v>
      </c>
      <c r="G44" s="2">
        <v>98.5</v>
      </c>
      <c r="H44" s="1">
        <v>66</v>
      </c>
      <c r="I44" s="3">
        <v>100.5</v>
      </c>
      <c r="J44" s="2">
        <v>45</v>
      </c>
      <c r="K44" s="1">
        <v>82.5</v>
      </c>
      <c r="L44" s="3">
        <v>121.5</v>
      </c>
      <c r="M44" s="2">
        <v>89.5</v>
      </c>
      <c r="N44" s="1">
        <v>76</v>
      </c>
      <c r="O44" s="3">
        <v>107.5</v>
      </c>
      <c r="P44" s="2">
        <v>54</v>
      </c>
      <c r="Q44" t="s">
        <v>20</v>
      </c>
      <c r="R44" t="s">
        <v>21</v>
      </c>
      <c r="S44" t="s">
        <v>26</v>
      </c>
    </row>
    <row r="45" spans="1:19" x14ac:dyDescent="0.25">
      <c r="A45" t="s">
        <v>69</v>
      </c>
      <c r="B45">
        <v>94</v>
      </c>
      <c r="C45">
        <v>130</v>
      </c>
      <c r="D45">
        <v>89.5</v>
      </c>
      <c r="E45" s="1">
        <v>110.5</v>
      </c>
      <c r="F45" s="3">
        <v>164</v>
      </c>
      <c r="G45" s="2">
        <v>139</v>
      </c>
      <c r="H45" s="1">
        <v>77.5</v>
      </c>
      <c r="I45" s="3">
        <v>96</v>
      </c>
      <c r="J45" s="2">
        <v>40</v>
      </c>
      <c r="K45" s="1">
        <v>100.5</v>
      </c>
      <c r="L45" s="3">
        <v>145.5</v>
      </c>
      <c r="M45" s="2">
        <v>110.5</v>
      </c>
      <c r="N45" s="1">
        <v>87.5</v>
      </c>
      <c r="O45" s="3">
        <v>114.5</v>
      </c>
      <c r="P45" s="2">
        <v>68.5</v>
      </c>
      <c r="Q45" t="s">
        <v>20</v>
      </c>
      <c r="R45" t="s">
        <v>21</v>
      </c>
      <c r="S45" t="s">
        <v>70</v>
      </c>
    </row>
    <row r="46" spans="1:19" x14ac:dyDescent="0.25">
      <c r="A46" t="s">
        <v>71</v>
      </c>
      <c r="B46">
        <v>111.5</v>
      </c>
      <c r="C46">
        <v>128.25</v>
      </c>
      <c r="D46">
        <v>72.75</v>
      </c>
      <c r="E46" s="1">
        <v>127.5</v>
      </c>
      <c r="F46" s="3">
        <v>143</v>
      </c>
      <c r="G46" s="2">
        <v>100.5</v>
      </c>
      <c r="H46" s="1">
        <v>95.5</v>
      </c>
      <c r="I46" s="3">
        <v>113.5</v>
      </c>
      <c r="J46" s="2">
        <v>45</v>
      </c>
      <c r="K46" s="1">
        <v>121</v>
      </c>
      <c r="L46" s="3">
        <v>133</v>
      </c>
      <c r="M46" s="2">
        <v>85.5</v>
      </c>
      <c r="N46" s="1">
        <v>102</v>
      </c>
      <c r="O46" s="3">
        <v>123.5</v>
      </c>
      <c r="P46" s="2">
        <v>60</v>
      </c>
      <c r="Q46" t="s">
        <v>43</v>
      </c>
      <c r="R46" t="s">
        <v>21</v>
      </c>
      <c r="S46" t="s">
        <v>70</v>
      </c>
    </row>
    <row r="47" spans="1:19" x14ac:dyDescent="0.25">
      <c r="A47" t="s">
        <v>72</v>
      </c>
      <c r="B47">
        <v>93.75</v>
      </c>
      <c r="C47">
        <v>102.75</v>
      </c>
      <c r="D47">
        <v>39.25</v>
      </c>
      <c r="E47" s="1">
        <v>120</v>
      </c>
      <c r="F47" s="3">
        <v>128.5</v>
      </c>
      <c r="G47" s="2">
        <v>55.5</v>
      </c>
      <c r="H47" s="1">
        <v>67.5</v>
      </c>
      <c r="I47" s="3">
        <v>77</v>
      </c>
      <c r="J47" s="2">
        <v>23</v>
      </c>
      <c r="K47" s="1">
        <v>97</v>
      </c>
      <c r="L47" s="3">
        <v>111</v>
      </c>
      <c r="M47" s="2">
        <v>50</v>
      </c>
      <c r="N47" s="1">
        <v>90.5</v>
      </c>
      <c r="O47" s="3">
        <v>94.5</v>
      </c>
      <c r="P47" s="2">
        <v>28.5</v>
      </c>
      <c r="Q47" t="s">
        <v>20</v>
      </c>
      <c r="R47" t="s">
        <v>21</v>
      </c>
      <c r="S47" t="s">
        <v>26</v>
      </c>
    </row>
    <row r="48" spans="1:19" x14ac:dyDescent="0.25">
      <c r="A48" t="s">
        <v>73</v>
      </c>
      <c r="B48">
        <v>85.5</v>
      </c>
      <c r="C48">
        <v>94.75</v>
      </c>
      <c r="D48">
        <v>25.25</v>
      </c>
      <c r="E48" s="1">
        <v>109.5</v>
      </c>
      <c r="F48" s="3">
        <v>126</v>
      </c>
      <c r="G48" s="2">
        <v>32.5</v>
      </c>
      <c r="H48" s="1">
        <v>61.5</v>
      </c>
      <c r="I48" s="3">
        <v>63.5</v>
      </c>
      <c r="J48" s="2">
        <v>18</v>
      </c>
      <c r="K48" s="1">
        <v>89.5</v>
      </c>
      <c r="L48" s="3">
        <v>94.5</v>
      </c>
      <c r="M48" s="2">
        <v>30</v>
      </c>
      <c r="N48" s="1">
        <v>81.5</v>
      </c>
      <c r="O48" s="3">
        <v>95</v>
      </c>
      <c r="P48" s="2">
        <v>20.5</v>
      </c>
      <c r="Q48" t="s">
        <v>20</v>
      </c>
      <c r="R48" t="s">
        <v>21</v>
      </c>
      <c r="S48" t="s">
        <v>26</v>
      </c>
    </row>
    <row r="49" spans="1:35" x14ac:dyDescent="0.25">
      <c r="A49" t="s">
        <v>74</v>
      </c>
      <c r="B49">
        <v>98.25</v>
      </c>
      <c r="C49">
        <v>117.75</v>
      </c>
      <c r="D49">
        <v>44.5</v>
      </c>
      <c r="E49" s="1">
        <v>129</v>
      </c>
      <c r="F49" s="3">
        <v>146</v>
      </c>
      <c r="G49" s="2">
        <v>65.5</v>
      </c>
      <c r="H49" s="1">
        <v>67.5</v>
      </c>
      <c r="I49" s="3">
        <v>89.5</v>
      </c>
      <c r="J49" s="2">
        <v>23.5</v>
      </c>
      <c r="K49" s="1">
        <v>110.5</v>
      </c>
      <c r="L49" s="3">
        <v>129</v>
      </c>
      <c r="M49" s="2">
        <v>52.5</v>
      </c>
      <c r="N49" s="1">
        <v>86</v>
      </c>
      <c r="O49" s="3">
        <v>106.5</v>
      </c>
      <c r="P49" s="2">
        <v>36.5</v>
      </c>
      <c r="Q49" t="s">
        <v>43</v>
      </c>
      <c r="R49" t="s">
        <v>21</v>
      </c>
      <c r="S49" t="s">
        <v>26</v>
      </c>
    </row>
    <row r="50" spans="1:35" x14ac:dyDescent="0.25">
      <c r="A50" t="s">
        <v>75</v>
      </c>
      <c r="B50">
        <v>108.5</v>
      </c>
      <c r="C50">
        <v>127.25</v>
      </c>
      <c r="D50">
        <v>43.75</v>
      </c>
      <c r="E50" s="1">
        <v>118</v>
      </c>
      <c r="F50" s="3">
        <v>139</v>
      </c>
      <c r="G50" s="2">
        <v>53.5</v>
      </c>
      <c r="H50" s="1">
        <v>99</v>
      </c>
      <c r="I50" s="3">
        <v>115.5</v>
      </c>
      <c r="J50" s="2">
        <v>34</v>
      </c>
      <c r="K50" s="1">
        <v>115.5</v>
      </c>
      <c r="L50" s="3">
        <v>134.5</v>
      </c>
      <c r="M50" s="2">
        <v>54</v>
      </c>
      <c r="N50" s="1">
        <v>101.5</v>
      </c>
      <c r="O50" s="3">
        <v>120</v>
      </c>
      <c r="P50" s="2">
        <v>33.5</v>
      </c>
      <c r="Q50" t="s">
        <v>43</v>
      </c>
      <c r="R50" t="s">
        <v>21</v>
      </c>
      <c r="S50" t="s">
        <v>22</v>
      </c>
    </row>
    <row r="51" spans="1:35" x14ac:dyDescent="0.25">
      <c r="A51" t="s">
        <v>76</v>
      </c>
      <c r="B51">
        <v>118.25</v>
      </c>
      <c r="C51">
        <v>136.75</v>
      </c>
      <c r="D51">
        <v>74.25</v>
      </c>
      <c r="E51" s="1">
        <v>132.5</v>
      </c>
      <c r="F51" s="3">
        <v>148</v>
      </c>
      <c r="G51" s="2">
        <v>99</v>
      </c>
      <c r="H51" s="1">
        <v>104</v>
      </c>
      <c r="I51" s="3">
        <v>125.5</v>
      </c>
      <c r="J51" s="2">
        <v>49.5</v>
      </c>
      <c r="K51" s="1">
        <v>133.5</v>
      </c>
      <c r="L51" s="3">
        <v>151</v>
      </c>
      <c r="M51" s="2">
        <v>95.5</v>
      </c>
      <c r="N51" s="1">
        <v>103</v>
      </c>
      <c r="O51" s="3">
        <v>122.5</v>
      </c>
      <c r="P51" s="2">
        <v>53</v>
      </c>
      <c r="Q51" t="s">
        <v>43</v>
      </c>
      <c r="R51" t="s">
        <v>21</v>
      </c>
      <c r="S51" t="s">
        <v>70</v>
      </c>
    </row>
    <row r="52" spans="1:35" x14ac:dyDescent="0.25">
      <c r="A52" t="s">
        <v>77</v>
      </c>
      <c r="B52">
        <v>135</v>
      </c>
      <c r="C52">
        <v>153.75</v>
      </c>
      <c r="D52">
        <v>117.5</v>
      </c>
      <c r="E52" s="1">
        <v>160</v>
      </c>
      <c r="F52" s="3">
        <v>170</v>
      </c>
      <c r="G52" s="2">
        <v>157.5</v>
      </c>
      <c r="H52" s="1">
        <v>110</v>
      </c>
      <c r="I52" s="3">
        <v>137.5</v>
      </c>
      <c r="J52" s="2">
        <v>77.5</v>
      </c>
      <c r="K52" s="1" t="s">
        <v>19</v>
      </c>
      <c r="L52" s="3" t="s">
        <v>19</v>
      </c>
      <c r="M52" s="2" t="s">
        <v>19</v>
      </c>
      <c r="N52" s="1" t="s">
        <v>19</v>
      </c>
      <c r="O52" s="3" t="s">
        <v>19</v>
      </c>
      <c r="P52" s="2" t="s">
        <v>19</v>
      </c>
      <c r="Q52" t="s">
        <v>20</v>
      </c>
      <c r="R52" t="s">
        <v>21</v>
      </c>
      <c r="S52" t="s">
        <v>22</v>
      </c>
      <c r="T52">
        <v>110</v>
      </c>
      <c r="U52">
        <v>160</v>
      </c>
      <c r="V52">
        <v>140</v>
      </c>
      <c r="W52">
        <v>180</v>
      </c>
      <c r="X52">
        <v>85</v>
      </c>
      <c r="Y52">
        <v>175</v>
      </c>
      <c r="Z52">
        <v>110</v>
      </c>
      <c r="AA52">
        <v>160</v>
      </c>
      <c r="AB52">
        <v>135</v>
      </c>
      <c r="AC52">
        <v>160</v>
      </c>
      <c r="AD52">
        <v>70</v>
      </c>
      <c r="AE52">
        <v>140</v>
      </c>
      <c r="AG52">
        <v>165</v>
      </c>
      <c r="AI52">
        <v>150</v>
      </c>
    </row>
    <row r="53" spans="1:35" x14ac:dyDescent="0.25">
      <c r="A53" t="s">
        <v>78</v>
      </c>
      <c r="B53">
        <v>106.25</v>
      </c>
      <c r="C53">
        <v>102.5</v>
      </c>
      <c r="D53">
        <v>27.5</v>
      </c>
      <c r="E53" s="1">
        <v>122.5</v>
      </c>
      <c r="F53" s="3">
        <v>115</v>
      </c>
      <c r="G53" s="2">
        <v>37.5</v>
      </c>
      <c r="H53" s="1">
        <v>90</v>
      </c>
      <c r="I53" s="3">
        <v>90</v>
      </c>
      <c r="J53" s="2">
        <v>17.5</v>
      </c>
      <c r="K53" s="1">
        <v>107.5</v>
      </c>
      <c r="L53" s="3">
        <v>102.5</v>
      </c>
      <c r="M53" s="2">
        <v>30</v>
      </c>
      <c r="N53" s="1">
        <v>105</v>
      </c>
      <c r="O53" s="3">
        <v>102.5</v>
      </c>
      <c r="P53" s="2">
        <v>25</v>
      </c>
      <c r="Q53" t="s">
        <v>20</v>
      </c>
      <c r="R53" t="s">
        <v>21</v>
      </c>
      <c r="S53" t="s">
        <v>50</v>
      </c>
    </row>
    <row r="54" spans="1:35" x14ac:dyDescent="0.25">
      <c r="A54" t="s">
        <v>79</v>
      </c>
      <c r="B54">
        <v>83.75</v>
      </c>
      <c r="C54">
        <v>90</v>
      </c>
      <c r="D54">
        <v>20</v>
      </c>
      <c r="E54" s="1">
        <v>90</v>
      </c>
      <c r="F54" s="3">
        <v>95</v>
      </c>
      <c r="G54" s="2">
        <v>22.5</v>
      </c>
      <c r="H54" s="1">
        <v>77.5</v>
      </c>
      <c r="I54" s="3">
        <v>85</v>
      </c>
      <c r="J54" s="2">
        <v>17.5</v>
      </c>
      <c r="K54" s="1">
        <v>85</v>
      </c>
      <c r="L54" s="3">
        <v>95</v>
      </c>
      <c r="M54" s="2">
        <v>22.5</v>
      </c>
      <c r="N54" s="1">
        <v>82.5</v>
      </c>
      <c r="O54" s="3">
        <v>85</v>
      </c>
      <c r="P54" s="2">
        <v>17.5</v>
      </c>
      <c r="Q54" t="s">
        <v>20</v>
      </c>
      <c r="R54" t="s">
        <v>21</v>
      </c>
      <c r="S54" t="s">
        <v>50</v>
      </c>
    </row>
    <row r="55" spans="1:35" x14ac:dyDescent="0.25">
      <c r="A55" t="s">
        <v>234</v>
      </c>
      <c r="T55">
        <v>75</v>
      </c>
      <c r="U55">
        <v>100</v>
      </c>
      <c r="V55">
        <v>135</v>
      </c>
      <c r="W55">
        <v>165</v>
      </c>
      <c r="X55">
        <v>70</v>
      </c>
      <c r="Y55">
        <v>110</v>
      </c>
      <c r="Z55">
        <v>60</v>
      </c>
      <c r="AA55">
        <v>90</v>
      </c>
      <c r="AB55">
        <v>120</v>
      </c>
      <c r="AC55">
        <v>140</v>
      </c>
      <c r="AD55">
        <v>60</v>
      </c>
      <c r="AE55">
        <v>90</v>
      </c>
    </row>
    <row r="56" spans="1:35" x14ac:dyDescent="0.25">
      <c r="A56" t="s">
        <v>80</v>
      </c>
      <c r="B56">
        <v>123.75</v>
      </c>
      <c r="C56">
        <v>137.5</v>
      </c>
      <c r="D56">
        <v>120</v>
      </c>
      <c r="E56" s="1">
        <v>147.5</v>
      </c>
      <c r="F56" s="3">
        <v>170</v>
      </c>
      <c r="G56" s="2">
        <v>152.5</v>
      </c>
      <c r="H56" s="1">
        <v>100</v>
      </c>
      <c r="I56" s="3">
        <v>105</v>
      </c>
      <c r="J56" s="2">
        <v>87.5</v>
      </c>
      <c r="K56" s="1">
        <v>102.5</v>
      </c>
      <c r="L56" s="3">
        <v>180</v>
      </c>
      <c r="M56" s="2">
        <v>147.5</v>
      </c>
      <c r="N56" s="1">
        <v>145</v>
      </c>
      <c r="O56" s="3">
        <v>95</v>
      </c>
      <c r="P56" s="2">
        <v>92.5</v>
      </c>
      <c r="Q56" t="s">
        <v>20</v>
      </c>
      <c r="R56" t="s">
        <v>21</v>
      </c>
      <c r="S56" t="s">
        <v>22</v>
      </c>
      <c r="T56">
        <v>80</v>
      </c>
      <c r="U56">
        <v>125</v>
      </c>
      <c r="V56">
        <v>120</v>
      </c>
      <c r="W56">
        <v>230</v>
      </c>
      <c r="X56">
        <v>110</v>
      </c>
      <c r="Y56">
        <v>185</v>
      </c>
      <c r="Z56">
        <v>80</v>
      </c>
      <c r="AA56">
        <v>110</v>
      </c>
      <c r="AB56">
        <v>120</v>
      </c>
      <c r="AC56">
        <v>170</v>
      </c>
      <c r="AD56">
        <v>65</v>
      </c>
      <c r="AE56">
        <v>120</v>
      </c>
    </row>
    <row r="57" spans="1:35" x14ac:dyDescent="0.25">
      <c r="A57" t="s">
        <v>81</v>
      </c>
      <c r="B57">
        <v>77.5</v>
      </c>
      <c r="C57">
        <v>105.75</v>
      </c>
      <c r="D57">
        <v>40</v>
      </c>
      <c r="E57" s="1">
        <v>80</v>
      </c>
      <c r="F57" s="3">
        <v>108</v>
      </c>
      <c r="G57" s="2">
        <v>47.5</v>
      </c>
      <c r="H57" s="1">
        <v>75</v>
      </c>
      <c r="I57" s="3">
        <v>103.5</v>
      </c>
      <c r="J57" s="2">
        <v>32.5</v>
      </c>
      <c r="K57" s="1">
        <v>75</v>
      </c>
      <c r="L57" s="3">
        <v>107.5</v>
      </c>
      <c r="M57" s="2">
        <v>42.5</v>
      </c>
      <c r="N57" s="1">
        <v>80</v>
      </c>
      <c r="O57" s="3">
        <v>104</v>
      </c>
      <c r="P57" s="2">
        <v>37.5</v>
      </c>
      <c r="Q57" t="s">
        <v>20</v>
      </c>
      <c r="R57" t="s">
        <v>21</v>
      </c>
      <c r="S57" t="s">
        <v>50</v>
      </c>
    </row>
    <row r="58" spans="1:35" x14ac:dyDescent="0.25">
      <c r="A58" t="s">
        <v>82</v>
      </c>
      <c r="B58">
        <v>77</v>
      </c>
      <c r="C58">
        <v>85</v>
      </c>
      <c r="D58">
        <v>23.5</v>
      </c>
      <c r="E58" s="1">
        <v>88</v>
      </c>
      <c r="F58" s="3">
        <v>90</v>
      </c>
      <c r="G58" s="2">
        <v>29</v>
      </c>
      <c r="H58" s="1">
        <v>66</v>
      </c>
      <c r="I58" s="3">
        <v>80</v>
      </c>
      <c r="J58" s="2">
        <v>18</v>
      </c>
      <c r="K58" s="1" t="s">
        <v>19</v>
      </c>
      <c r="L58" s="3" t="s">
        <v>19</v>
      </c>
      <c r="M58" s="2" t="s">
        <v>19</v>
      </c>
      <c r="N58" s="1" t="s">
        <v>19</v>
      </c>
      <c r="O58" s="3" t="s">
        <v>19</v>
      </c>
      <c r="P58" s="2" t="s">
        <v>19</v>
      </c>
      <c r="Q58" t="s">
        <v>20</v>
      </c>
      <c r="R58" t="s">
        <v>21</v>
      </c>
      <c r="S58" t="s">
        <v>50</v>
      </c>
    </row>
    <row r="59" spans="1:35" x14ac:dyDescent="0.25">
      <c r="A59" t="s">
        <v>83</v>
      </c>
      <c r="B59">
        <v>78.75</v>
      </c>
      <c r="C59">
        <v>100</v>
      </c>
      <c r="D59">
        <v>32.5</v>
      </c>
      <c r="E59" s="1">
        <v>82.5</v>
      </c>
      <c r="F59" s="3">
        <v>105</v>
      </c>
      <c r="G59" s="2">
        <v>42.5</v>
      </c>
      <c r="H59" s="1">
        <v>75</v>
      </c>
      <c r="I59" s="3">
        <v>95</v>
      </c>
      <c r="J59" s="2">
        <v>22.5</v>
      </c>
      <c r="K59" s="1">
        <v>77.5</v>
      </c>
      <c r="L59" s="3">
        <v>100</v>
      </c>
      <c r="M59" s="2">
        <v>35</v>
      </c>
      <c r="N59" s="1">
        <v>80</v>
      </c>
      <c r="O59" s="3">
        <v>100</v>
      </c>
      <c r="P59" s="2">
        <v>30</v>
      </c>
      <c r="Q59" t="s">
        <v>20</v>
      </c>
      <c r="R59" t="s">
        <v>21</v>
      </c>
      <c r="S59" t="s">
        <v>50</v>
      </c>
      <c r="U59">
        <f>AVERAGE(T56,U56,Z56,AA56)</f>
        <v>98.75</v>
      </c>
    </row>
    <row r="60" spans="1:35" x14ac:dyDescent="0.25">
      <c r="A60" t="s">
        <v>84</v>
      </c>
      <c r="B60">
        <v>67</v>
      </c>
      <c r="C60">
        <v>81</v>
      </c>
      <c r="D60">
        <v>17.75</v>
      </c>
      <c r="E60" s="1">
        <v>73</v>
      </c>
      <c r="F60" s="3">
        <v>90.5</v>
      </c>
      <c r="G60" s="2">
        <v>21.5</v>
      </c>
      <c r="H60" s="1">
        <v>61</v>
      </c>
      <c r="I60" s="3">
        <v>71.5</v>
      </c>
      <c r="J60" s="2">
        <v>14</v>
      </c>
      <c r="K60" s="1">
        <v>68</v>
      </c>
      <c r="L60" s="3">
        <v>85</v>
      </c>
      <c r="M60" s="2">
        <v>16</v>
      </c>
      <c r="N60" s="1">
        <v>66</v>
      </c>
      <c r="O60" s="3">
        <v>77</v>
      </c>
      <c r="P60" s="2">
        <v>19.5</v>
      </c>
      <c r="Q60" t="s">
        <v>20</v>
      </c>
      <c r="R60" t="s">
        <v>21</v>
      </c>
      <c r="S60" t="s">
        <v>50</v>
      </c>
    </row>
    <row r="61" spans="1:35" x14ac:dyDescent="0.25">
      <c r="A61" t="s">
        <v>85</v>
      </c>
      <c r="B61">
        <v>102.5</v>
      </c>
      <c r="C61">
        <v>142.5</v>
      </c>
      <c r="D61">
        <v>74.5</v>
      </c>
      <c r="E61" s="1">
        <v>142.5</v>
      </c>
      <c r="F61" s="3">
        <v>105</v>
      </c>
      <c r="G61" s="2">
        <v>99</v>
      </c>
      <c r="H61" s="1">
        <v>142.5</v>
      </c>
      <c r="I61" s="3">
        <v>100</v>
      </c>
      <c r="J61" s="2">
        <v>50</v>
      </c>
      <c r="K61" s="1">
        <v>145</v>
      </c>
      <c r="L61" s="3">
        <v>110</v>
      </c>
      <c r="M61" s="2">
        <v>92.5</v>
      </c>
      <c r="N61" s="1">
        <v>140</v>
      </c>
      <c r="O61" s="3">
        <v>95</v>
      </c>
      <c r="P61" s="2">
        <v>56.5</v>
      </c>
      <c r="Q61" t="s">
        <v>20</v>
      </c>
      <c r="R61" t="s">
        <v>21</v>
      </c>
      <c r="S61" t="s">
        <v>22</v>
      </c>
    </row>
    <row r="62" spans="1:35" x14ac:dyDescent="0.25">
      <c r="A62" t="s">
        <v>86</v>
      </c>
      <c r="B62">
        <v>62.5</v>
      </c>
      <c r="C62">
        <v>98.75</v>
      </c>
      <c r="D62">
        <v>28.75</v>
      </c>
      <c r="E62" s="1">
        <v>67.5</v>
      </c>
      <c r="F62" s="3">
        <v>105</v>
      </c>
      <c r="G62" s="2">
        <v>35</v>
      </c>
      <c r="H62" s="1">
        <v>57.5</v>
      </c>
      <c r="I62" s="3">
        <v>92.5</v>
      </c>
      <c r="J62" s="2">
        <v>22.5</v>
      </c>
      <c r="K62" s="1" t="s">
        <v>19</v>
      </c>
      <c r="L62" s="3" t="s">
        <v>19</v>
      </c>
      <c r="M62" s="2" t="s">
        <v>19</v>
      </c>
      <c r="N62" s="1" t="s">
        <v>19</v>
      </c>
      <c r="O62" s="3" t="s">
        <v>19</v>
      </c>
      <c r="P62" s="2" t="s">
        <v>19</v>
      </c>
      <c r="Q62" t="s">
        <v>20</v>
      </c>
      <c r="R62" t="s">
        <v>21</v>
      </c>
      <c r="S62" t="s">
        <v>22</v>
      </c>
      <c r="T62">
        <v>55</v>
      </c>
      <c r="U62">
        <v>70</v>
      </c>
      <c r="V62">
        <v>95</v>
      </c>
      <c r="W62">
        <v>110</v>
      </c>
      <c r="X62">
        <v>25</v>
      </c>
      <c r="Y62">
        <v>40</v>
      </c>
      <c r="Z62">
        <v>60</v>
      </c>
      <c r="AA62">
        <v>65</v>
      </c>
      <c r="AB62">
        <v>90</v>
      </c>
      <c r="AC62">
        <v>100</v>
      </c>
      <c r="AD62">
        <v>20</v>
      </c>
      <c r="AE62">
        <v>30</v>
      </c>
    </row>
    <row r="63" spans="1:35" x14ac:dyDescent="0.25">
      <c r="A63" t="s">
        <v>87</v>
      </c>
      <c r="B63">
        <v>251</v>
      </c>
      <c r="C63">
        <v>611</v>
      </c>
      <c r="D63">
        <v>9000</v>
      </c>
      <c r="E63" s="1">
        <v>251</v>
      </c>
      <c r="F63" s="3">
        <v>611</v>
      </c>
      <c r="G63" s="2">
        <v>11500</v>
      </c>
      <c r="H63" s="1">
        <v>251</v>
      </c>
      <c r="I63" s="3">
        <v>611</v>
      </c>
      <c r="J63" s="2">
        <v>6500</v>
      </c>
      <c r="K63" s="1" t="s">
        <v>19</v>
      </c>
      <c r="L63" s="3" t="s">
        <v>19</v>
      </c>
      <c r="M63" s="2" t="s">
        <v>19</v>
      </c>
      <c r="N63" s="1" t="s">
        <v>19</v>
      </c>
      <c r="O63" s="3" t="s">
        <v>19</v>
      </c>
      <c r="P63" s="2" t="s">
        <v>19</v>
      </c>
      <c r="Q63" t="s">
        <v>20</v>
      </c>
      <c r="R63" t="s">
        <v>21</v>
      </c>
      <c r="S63" t="s">
        <v>26</v>
      </c>
    </row>
    <row r="64" spans="1:35" x14ac:dyDescent="0.25">
      <c r="A64" t="s">
        <v>88</v>
      </c>
      <c r="B64">
        <v>267.25</v>
      </c>
      <c r="C64">
        <v>299.75</v>
      </c>
      <c r="D64">
        <v>597.5</v>
      </c>
      <c r="E64" s="1">
        <v>322.5</v>
      </c>
      <c r="F64" s="3">
        <v>340</v>
      </c>
      <c r="G64" s="2">
        <v>905</v>
      </c>
      <c r="H64" s="1">
        <v>212</v>
      </c>
      <c r="I64" s="3">
        <v>259.5</v>
      </c>
      <c r="J64" s="2">
        <v>290</v>
      </c>
      <c r="K64" s="1">
        <v>283.5</v>
      </c>
      <c r="L64" s="3">
        <v>320</v>
      </c>
      <c r="M64" s="2">
        <v>730</v>
      </c>
      <c r="N64" s="1">
        <v>251</v>
      </c>
      <c r="O64" s="3">
        <v>279.5</v>
      </c>
      <c r="P64" s="2">
        <v>465</v>
      </c>
      <c r="Q64" t="s">
        <v>43</v>
      </c>
      <c r="R64" t="s">
        <v>21</v>
      </c>
      <c r="S64" t="s">
        <v>50</v>
      </c>
    </row>
    <row r="65" spans="1:19" x14ac:dyDescent="0.25">
      <c r="A65" t="s">
        <v>89</v>
      </c>
      <c r="B65">
        <v>420</v>
      </c>
      <c r="C65">
        <v>484.75</v>
      </c>
      <c r="D65">
        <v>2475</v>
      </c>
      <c r="E65" s="1">
        <v>485</v>
      </c>
      <c r="F65" s="3">
        <v>604.5</v>
      </c>
      <c r="G65" s="2">
        <v>3750</v>
      </c>
      <c r="H65" s="1">
        <v>355</v>
      </c>
      <c r="I65" s="3">
        <v>365</v>
      </c>
      <c r="J65" s="2">
        <v>1200</v>
      </c>
      <c r="K65" s="1">
        <v>460</v>
      </c>
      <c r="L65" s="3">
        <v>569.5</v>
      </c>
      <c r="M65" s="2">
        <v>3250</v>
      </c>
      <c r="N65" s="1">
        <v>380</v>
      </c>
      <c r="O65" s="3">
        <v>400</v>
      </c>
      <c r="P65" s="2">
        <v>1700</v>
      </c>
      <c r="Q65" t="s">
        <v>20</v>
      </c>
      <c r="R65" t="s">
        <v>21</v>
      </c>
      <c r="S65" t="s">
        <v>70</v>
      </c>
    </row>
    <row r="66" spans="1:19" x14ac:dyDescent="0.25">
      <c r="A66" t="s">
        <v>90</v>
      </c>
      <c r="B66">
        <v>222.5</v>
      </c>
      <c r="C66">
        <v>362.5</v>
      </c>
      <c r="D66">
        <v>1150</v>
      </c>
      <c r="E66" s="1">
        <v>260</v>
      </c>
      <c r="F66" s="3">
        <v>425</v>
      </c>
      <c r="G66" s="2">
        <v>1500</v>
      </c>
      <c r="H66" s="1">
        <v>185</v>
      </c>
      <c r="I66" s="3">
        <v>300</v>
      </c>
      <c r="J66" s="2">
        <v>800</v>
      </c>
      <c r="K66" s="1">
        <v>240</v>
      </c>
      <c r="L66" s="3">
        <v>385</v>
      </c>
      <c r="M66" s="2">
        <v>1400</v>
      </c>
      <c r="N66" s="1">
        <v>205</v>
      </c>
      <c r="O66" s="3">
        <v>340</v>
      </c>
      <c r="P66" s="2">
        <v>900</v>
      </c>
      <c r="Q66" t="s">
        <v>20</v>
      </c>
      <c r="R66" t="s">
        <v>21</v>
      </c>
      <c r="S66" t="s">
        <v>26</v>
      </c>
    </row>
    <row r="67" spans="1:19" x14ac:dyDescent="0.25">
      <c r="A67" t="s">
        <v>91</v>
      </c>
      <c r="B67">
        <v>280</v>
      </c>
      <c r="C67">
        <v>332.5</v>
      </c>
      <c r="D67">
        <v>1160</v>
      </c>
      <c r="E67" s="1">
        <v>330</v>
      </c>
      <c r="F67" s="3">
        <v>380</v>
      </c>
      <c r="G67" s="2">
        <v>1657.5</v>
      </c>
      <c r="H67" s="1">
        <v>230</v>
      </c>
      <c r="I67" s="3">
        <v>285</v>
      </c>
      <c r="J67" s="2">
        <v>662.5</v>
      </c>
      <c r="K67" s="1">
        <v>300</v>
      </c>
      <c r="L67" s="3">
        <v>355</v>
      </c>
      <c r="M67" s="2">
        <v>1447.5</v>
      </c>
      <c r="N67" s="1">
        <v>260</v>
      </c>
      <c r="O67" s="3">
        <v>310</v>
      </c>
      <c r="P67" s="2">
        <v>872.5</v>
      </c>
      <c r="Q67" t="s">
        <v>20</v>
      </c>
      <c r="R67" t="s">
        <v>21</v>
      </c>
      <c r="S67" t="s">
        <v>26</v>
      </c>
    </row>
    <row r="68" spans="1:19" x14ac:dyDescent="0.25">
      <c r="A68" t="s">
        <v>92</v>
      </c>
      <c r="B68">
        <v>25</v>
      </c>
      <c r="C68">
        <v>995</v>
      </c>
      <c r="D68">
        <v>30500</v>
      </c>
      <c r="E68" s="1">
        <v>25</v>
      </c>
      <c r="F68" s="3">
        <v>1150</v>
      </c>
      <c r="G68" s="2">
        <v>39000</v>
      </c>
      <c r="H68" s="1">
        <v>25</v>
      </c>
      <c r="I68" s="3">
        <v>840</v>
      </c>
      <c r="J68" s="2">
        <v>22000</v>
      </c>
      <c r="K68" s="1" t="s">
        <v>19</v>
      </c>
      <c r="L68" s="3" t="s">
        <v>19</v>
      </c>
      <c r="M68" s="2" t="s">
        <v>19</v>
      </c>
      <c r="N68" s="1" t="s">
        <v>19</v>
      </c>
      <c r="O68" s="3" t="s">
        <v>19</v>
      </c>
      <c r="P68" s="2" t="s">
        <v>19</v>
      </c>
      <c r="Q68" t="s">
        <v>20</v>
      </c>
      <c r="R68" t="s">
        <v>21</v>
      </c>
      <c r="S68" t="s">
        <v>26</v>
      </c>
    </row>
    <row r="69" spans="1:19" x14ac:dyDescent="0.25">
      <c r="A69" t="s">
        <v>93</v>
      </c>
      <c r="B69">
        <v>39.5</v>
      </c>
      <c r="C69">
        <v>977.5</v>
      </c>
      <c r="D69">
        <v>27125</v>
      </c>
      <c r="E69" s="1">
        <v>57</v>
      </c>
      <c r="F69" s="3">
        <v>1110</v>
      </c>
      <c r="G69" s="2">
        <v>36000</v>
      </c>
      <c r="H69" s="1">
        <v>27.5</v>
      </c>
      <c r="I69" s="3">
        <v>845</v>
      </c>
      <c r="J69" s="2">
        <v>18250</v>
      </c>
      <c r="K69" s="1">
        <v>45</v>
      </c>
      <c r="L69" s="3">
        <v>975</v>
      </c>
      <c r="M69" s="2">
        <v>27500</v>
      </c>
      <c r="N69" s="1">
        <v>39.5</v>
      </c>
      <c r="O69" s="3">
        <v>980</v>
      </c>
      <c r="P69" s="2">
        <v>26750</v>
      </c>
      <c r="Q69" t="s">
        <v>20</v>
      </c>
      <c r="R69" t="s">
        <v>21</v>
      </c>
      <c r="S69" t="s">
        <v>22</v>
      </c>
    </row>
    <row r="70" spans="1:19" x14ac:dyDescent="0.25">
      <c r="A70" t="s">
        <v>94</v>
      </c>
      <c r="B70">
        <v>137</v>
      </c>
      <c r="C70">
        <v>110.5</v>
      </c>
      <c r="D70">
        <v>54.25</v>
      </c>
      <c r="E70" s="1">
        <v>137</v>
      </c>
      <c r="F70" s="3">
        <v>110.5</v>
      </c>
      <c r="G70" s="2">
        <v>78.5</v>
      </c>
      <c r="H70" s="1">
        <v>137</v>
      </c>
      <c r="I70" s="3">
        <v>110.5</v>
      </c>
      <c r="J70" s="2">
        <v>30</v>
      </c>
      <c r="K70" s="1">
        <v>138</v>
      </c>
      <c r="L70" s="3">
        <v>110</v>
      </c>
      <c r="M70" s="2">
        <v>52.5</v>
      </c>
      <c r="N70" s="1">
        <v>136</v>
      </c>
      <c r="O70" s="3">
        <v>111</v>
      </c>
      <c r="P70" s="2">
        <v>56</v>
      </c>
      <c r="Q70" t="s">
        <v>20</v>
      </c>
      <c r="R70" t="s">
        <v>95</v>
      </c>
      <c r="S70" t="s">
        <v>26</v>
      </c>
    </row>
    <row r="71" spans="1:19" x14ac:dyDescent="0.25">
      <c r="A71" t="s">
        <v>96</v>
      </c>
      <c r="B71">
        <v>139.5</v>
      </c>
      <c r="C71">
        <v>105.5</v>
      </c>
      <c r="D71">
        <v>32.5</v>
      </c>
      <c r="E71" s="1">
        <v>151</v>
      </c>
      <c r="F71" s="3">
        <v>108</v>
      </c>
      <c r="G71" s="2">
        <v>40</v>
      </c>
      <c r="H71" s="1">
        <v>128</v>
      </c>
      <c r="I71" s="3">
        <v>103</v>
      </c>
      <c r="J71" s="2">
        <v>25</v>
      </c>
      <c r="K71" s="1" t="s">
        <v>19</v>
      </c>
      <c r="L71" s="3" t="s">
        <v>19</v>
      </c>
      <c r="M71" s="2" t="s">
        <v>19</v>
      </c>
      <c r="N71" s="1" t="s">
        <v>19</v>
      </c>
      <c r="O71" s="3" t="s">
        <v>19</v>
      </c>
      <c r="P71" s="2" t="s">
        <v>19</v>
      </c>
      <c r="Q71" t="s">
        <v>66</v>
      </c>
      <c r="R71" t="s">
        <v>95</v>
      </c>
      <c r="S71" t="s">
        <v>70</v>
      </c>
    </row>
    <row r="72" spans="1:19" x14ac:dyDescent="0.25">
      <c r="A72" t="s">
        <v>97</v>
      </c>
      <c r="B72">
        <v>77</v>
      </c>
      <c r="C72">
        <v>82.5</v>
      </c>
      <c r="D72">
        <v>14.5</v>
      </c>
      <c r="E72" s="1">
        <v>101</v>
      </c>
      <c r="F72" s="3">
        <v>106</v>
      </c>
      <c r="G72" s="2">
        <v>21</v>
      </c>
      <c r="H72" s="1">
        <v>53</v>
      </c>
      <c r="I72" s="3">
        <v>59</v>
      </c>
      <c r="J72" s="2">
        <v>8</v>
      </c>
      <c r="K72" s="1" t="s">
        <v>19</v>
      </c>
      <c r="L72" s="3" t="s">
        <v>19</v>
      </c>
      <c r="M72" s="2" t="s">
        <v>19</v>
      </c>
      <c r="N72" s="1" t="s">
        <v>19</v>
      </c>
      <c r="O72" s="3" t="s">
        <v>19</v>
      </c>
      <c r="P72" s="2" t="s">
        <v>19</v>
      </c>
      <c r="Q72" t="s">
        <v>43</v>
      </c>
      <c r="R72" t="s">
        <v>95</v>
      </c>
      <c r="S72" t="s">
        <v>22</v>
      </c>
    </row>
    <row r="73" spans="1:19" x14ac:dyDescent="0.25">
      <c r="A73" t="s">
        <v>98</v>
      </c>
      <c r="B73">
        <v>90</v>
      </c>
      <c r="C73">
        <v>90</v>
      </c>
      <c r="D73">
        <v>29</v>
      </c>
      <c r="E73" s="1">
        <v>105</v>
      </c>
      <c r="F73" s="3">
        <v>110</v>
      </c>
      <c r="G73" s="2">
        <v>43</v>
      </c>
      <c r="H73" s="1">
        <v>75</v>
      </c>
      <c r="I73" s="3">
        <v>70</v>
      </c>
      <c r="J73" s="2">
        <v>15</v>
      </c>
      <c r="K73" s="1" t="s">
        <v>19</v>
      </c>
      <c r="L73" s="3" t="s">
        <v>19</v>
      </c>
      <c r="M73" s="2" t="s">
        <v>19</v>
      </c>
      <c r="N73" s="1" t="s">
        <v>19</v>
      </c>
      <c r="O73" s="3" t="s">
        <v>19</v>
      </c>
      <c r="P73" s="2" t="s">
        <v>19</v>
      </c>
      <c r="Q73" t="s">
        <v>66</v>
      </c>
      <c r="R73" t="s">
        <v>95</v>
      </c>
      <c r="S73" t="s">
        <v>70</v>
      </c>
    </row>
    <row r="74" spans="1:19" x14ac:dyDescent="0.25">
      <c r="A74" t="s">
        <v>99</v>
      </c>
      <c r="B74">
        <v>67.5</v>
      </c>
      <c r="C74">
        <v>61.5</v>
      </c>
      <c r="D74">
        <v>8</v>
      </c>
      <c r="E74" s="1">
        <v>75</v>
      </c>
      <c r="F74" s="3">
        <v>73</v>
      </c>
      <c r="G74" s="2">
        <v>10</v>
      </c>
      <c r="H74" s="1">
        <v>60</v>
      </c>
      <c r="I74" s="3">
        <v>50</v>
      </c>
      <c r="J74" s="2">
        <v>6</v>
      </c>
      <c r="K74" s="1" t="s">
        <v>19</v>
      </c>
      <c r="L74" s="3" t="s">
        <v>19</v>
      </c>
      <c r="M74" s="2" t="s">
        <v>19</v>
      </c>
      <c r="N74" s="1" t="s">
        <v>19</v>
      </c>
      <c r="O74" s="3" t="s">
        <v>19</v>
      </c>
      <c r="P74" s="2" t="s">
        <v>19</v>
      </c>
      <c r="Q74" t="s">
        <v>43</v>
      </c>
      <c r="R74" t="s">
        <v>95</v>
      </c>
      <c r="S74" t="s">
        <v>22</v>
      </c>
    </row>
    <row r="75" spans="1:19" x14ac:dyDescent="0.25">
      <c r="A75" t="s">
        <v>100</v>
      </c>
      <c r="B75">
        <v>300</v>
      </c>
      <c r="C75">
        <v>352.5</v>
      </c>
      <c r="D75">
        <v>1450</v>
      </c>
      <c r="E75" s="1">
        <v>300</v>
      </c>
      <c r="F75" s="3">
        <v>395</v>
      </c>
      <c r="G75" s="2">
        <v>2000</v>
      </c>
      <c r="H75" s="1">
        <v>300</v>
      </c>
      <c r="I75" s="3">
        <v>310</v>
      </c>
      <c r="J75" s="2">
        <v>900</v>
      </c>
      <c r="K75" s="1" t="s">
        <v>19</v>
      </c>
      <c r="L75" s="3" t="s">
        <v>19</v>
      </c>
      <c r="M75" s="2" t="s">
        <v>19</v>
      </c>
      <c r="N75" s="1" t="s">
        <v>19</v>
      </c>
      <c r="O75" s="3" t="s">
        <v>19</v>
      </c>
      <c r="P75" s="2" t="s">
        <v>19</v>
      </c>
      <c r="Q75" t="s">
        <v>66</v>
      </c>
      <c r="R75" t="s">
        <v>95</v>
      </c>
      <c r="S75" t="s">
        <v>26</v>
      </c>
    </row>
    <row r="76" spans="1:19" x14ac:dyDescent="0.25">
      <c r="A76" t="s">
        <v>101</v>
      </c>
      <c r="B76">
        <v>325</v>
      </c>
      <c r="C76">
        <v>450</v>
      </c>
      <c r="D76">
        <v>2625</v>
      </c>
      <c r="E76" s="1">
        <v>400</v>
      </c>
      <c r="F76" s="3">
        <v>550</v>
      </c>
      <c r="G76" s="2">
        <v>4000</v>
      </c>
      <c r="H76" s="1">
        <v>250</v>
      </c>
      <c r="I76" s="3">
        <v>350</v>
      </c>
      <c r="J76" s="2">
        <v>1250</v>
      </c>
      <c r="K76" s="1" t="s">
        <v>19</v>
      </c>
      <c r="L76" s="3" t="s">
        <v>19</v>
      </c>
      <c r="M76" s="2" t="s">
        <v>19</v>
      </c>
      <c r="N76" s="1" t="s">
        <v>19</v>
      </c>
      <c r="O76" s="3" t="s">
        <v>19</v>
      </c>
      <c r="P76" s="2" t="s">
        <v>19</v>
      </c>
      <c r="Q76" t="s">
        <v>66</v>
      </c>
      <c r="R76" t="s">
        <v>95</v>
      </c>
      <c r="S76" t="s">
        <v>26</v>
      </c>
    </row>
    <row r="77" spans="1:19" x14ac:dyDescent="0.25">
      <c r="A77" t="s">
        <v>102</v>
      </c>
      <c r="B77">
        <v>380</v>
      </c>
      <c r="C77">
        <v>450</v>
      </c>
      <c r="D77">
        <v>3500</v>
      </c>
      <c r="E77" s="1">
        <v>420</v>
      </c>
      <c r="F77" s="3">
        <v>500</v>
      </c>
      <c r="G77" s="2">
        <v>4500</v>
      </c>
      <c r="H77" s="1">
        <v>340</v>
      </c>
      <c r="I77" s="3">
        <v>400</v>
      </c>
      <c r="J77" s="2">
        <v>2500</v>
      </c>
      <c r="K77" s="1" t="s">
        <v>19</v>
      </c>
      <c r="L77" s="3" t="s">
        <v>19</v>
      </c>
      <c r="M77" s="2" t="s">
        <v>19</v>
      </c>
      <c r="N77" s="1" t="s">
        <v>19</v>
      </c>
      <c r="O77" s="3" t="s">
        <v>19</v>
      </c>
      <c r="P77" s="2" t="s">
        <v>19</v>
      </c>
      <c r="Q77" t="s">
        <v>43</v>
      </c>
      <c r="R77" t="s">
        <v>95</v>
      </c>
      <c r="S77" t="s">
        <v>70</v>
      </c>
    </row>
    <row r="78" spans="1:19" x14ac:dyDescent="0.25">
      <c r="A78" t="s">
        <v>103</v>
      </c>
      <c r="B78">
        <v>315</v>
      </c>
      <c r="C78">
        <v>375</v>
      </c>
      <c r="D78">
        <v>1850</v>
      </c>
      <c r="E78" s="1">
        <v>350</v>
      </c>
      <c r="F78" s="3">
        <v>400</v>
      </c>
      <c r="G78" s="2">
        <v>2200</v>
      </c>
      <c r="H78" s="1">
        <v>280</v>
      </c>
      <c r="I78" s="3">
        <v>350</v>
      </c>
      <c r="J78" s="2">
        <v>1500</v>
      </c>
      <c r="K78" s="1" t="s">
        <v>19</v>
      </c>
      <c r="L78" s="3" t="s">
        <v>19</v>
      </c>
      <c r="M78" s="2" t="s">
        <v>19</v>
      </c>
      <c r="N78" s="1" t="s">
        <v>19</v>
      </c>
      <c r="O78" s="3" t="s">
        <v>19</v>
      </c>
      <c r="P78" s="2" t="s">
        <v>19</v>
      </c>
      <c r="Q78" t="s">
        <v>66</v>
      </c>
      <c r="R78" t="s">
        <v>95</v>
      </c>
      <c r="S78" t="s">
        <v>70</v>
      </c>
    </row>
    <row r="79" spans="1:19" x14ac:dyDescent="0.25">
      <c r="A79" t="s">
        <v>104</v>
      </c>
      <c r="B79">
        <v>372.5</v>
      </c>
      <c r="C79">
        <v>464</v>
      </c>
      <c r="D79">
        <v>3200</v>
      </c>
      <c r="E79" s="1">
        <v>435</v>
      </c>
      <c r="F79" s="3">
        <v>580</v>
      </c>
      <c r="G79" s="2">
        <v>4900</v>
      </c>
      <c r="H79" s="1">
        <v>310</v>
      </c>
      <c r="I79" s="3">
        <v>348</v>
      </c>
      <c r="J79" s="2">
        <v>1500</v>
      </c>
      <c r="K79" s="1" t="s">
        <v>19</v>
      </c>
      <c r="L79" s="3" t="s">
        <v>19</v>
      </c>
      <c r="M79" s="2" t="s">
        <v>19</v>
      </c>
      <c r="N79" s="1" t="s">
        <v>19</v>
      </c>
      <c r="O79" s="3" t="s">
        <v>19</v>
      </c>
      <c r="P79" s="2" t="s">
        <v>19</v>
      </c>
      <c r="Q79" t="s">
        <v>66</v>
      </c>
      <c r="R79" t="s">
        <v>95</v>
      </c>
      <c r="S79" t="s">
        <v>70</v>
      </c>
    </row>
    <row r="80" spans="1:19" x14ac:dyDescent="0.25">
      <c r="A80" t="s">
        <v>105</v>
      </c>
      <c r="B80">
        <v>73</v>
      </c>
      <c r="C80">
        <v>68.5</v>
      </c>
      <c r="D80">
        <v>11.5</v>
      </c>
      <c r="E80" s="1">
        <v>88</v>
      </c>
      <c r="F80" s="3">
        <v>85</v>
      </c>
      <c r="G80" s="2">
        <v>19</v>
      </c>
      <c r="H80" s="1">
        <v>70</v>
      </c>
      <c r="I80" s="3">
        <v>65</v>
      </c>
      <c r="J80" s="2">
        <v>10</v>
      </c>
      <c r="K80" s="1" t="s">
        <v>19</v>
      </c>
      <c r="L80" s="3" t="s">
        <v>19</v>
      </c>
      <c r="M80" s="2" t="s">
        <v>19</v>
      </c>
      <c r="N80" s="1" t="s">
        <v>19</v>
      </c>
      <c r="O80" s="3" t="s">
        <v>19</v>
      </c>
      <c r="P80" s="2" t="s">
        <v>19</v>
      </c>
      <c r="Q80" t="s">
        <v>66</v>
      </c>
      <c r="R80" t="s">
        <v>21</v>
      </c>
      <c r="S80" t="s">
        <v>26</v>
      </c>
    </row>
    <row r="81" spans="1:19" x14ac:dyDescent="0.25">
      <c r="A81" t="s">
        <v>106</v>
      </c>
      <c r="B81">
        <v>87.5</v>
      </c>
      <c r="C81">
        <v>77.5</v>
      </c>
      <c r="D81">
        <v>10.5</v>
      </c>
      <c r="E81" s="1">
        <v>102.5</v>
      </c>
      <c r="F81" s="3">
        <v>87.5</v>
      </c>
      <c r="G81" s="2">
        <v>13.5</v>
      </c>
      <c r="H81" s="1">
        <v>72.5</v>
      </c>
      <c r="I81" s="3">
        <v>67.5</v>
      </c>
      <c r="J81" s="2">
        <v>7.5</v>
      </c>
      <c r="K81" s="1">
        <v>85</v>
      </c>
      <c r="L81" s="3">
        <v>75</v>
      </c>
      <c r="M81" s="2">
        <v>9</v>
      </c>
      <c r="N81" s="1">
        <v>90</v>
      </c>
      <c r="O81" s="3">
        <v>80</v>
      </c>
      <c r="P81" s="2">
        <v>12</v>
      </c>
      <c r="Q81" t="s">
        <v>43</v>
      </c>
      <c r="R81" t="s">
        <v>95</v>
      </c>
      <c r="S81" t="s">
        <v>26</v>
      </c>
    </row>
    <row r="82" spans="1:19" x14ac:dyDescent="0.25">
      <c r="A82" t="s">
        <v>107</v>
      </c>
      <c r="B82">
        <v>275</v>
      </c>
      <c r="C82">
        <v>205</v>
      </c>
      <c r="D82">
        <v>245</v>
      </c>
      <c r="E82" s="1">
        <v>330</v>
      </c>
      <c r="F82" s="3">
        <v>230</v>
      </c>
      <c r="G82" s="2">
        <v>300</v>
      </c>
      <c r="H82" s="1">
        <v>220</v>
      </c>
      <c r="I82" s="3">
        <v>180</v>
      </c>
      <c r="J82" s="2">
        <v>190</v>
      </c>
      <c r="K82" s="1" t="s">
        <v>19</v>
      </c>
      <c r="L82" s="3" t="s">
        <v>19</v>
      </c>
      <c r="M82" s="2" t="s">
        <v>19</v>
      </c>
      <c r="N82" s="1" t="s">
        <v>19</v>
      </c>
      <c r="O82" s="3" t="s">
        <v>19</v>
      </c>
      <c r="P82" s="2" t="s">
        <v>19</v>
      </c>
      <c r="Q82" t="s">
        <v>66</v>
      </c>
      <c r="R82" t="s">
        <v>95</v>
      </c>
      <c r="S82" t="s">
        <v>26</v>
      </c>
    </row>
    <row r="83" spans="1:19" x14ac:dyDescent="0.25">
      <c r="A83" t="s">
        <v>108</v>
      </c>
      <c r="B83">
        <v>187.5</v>
      </c>
      <c r="C83">
        <v>185</v>
      </c>
      <c r="D83">
        <v>126.25</v>
      </c>
      <c r="E83" s="1">
        <v>210</v>
      </c>
      <c r="F83" s="3">
        <v>210</v>
      </c>
      <c r="G83" s="2">
        <v>147.5</v>
      </c>
      <c r="H83" s="1">
        <v>165</v>
      </c>
      <c r="I83" s="3">
        <v>160</v>
      </c>
      <c r="J83" s="2">
        <v>105</v>
      </c>
      <c r="K83" s="1" t="s">
        <v>19</v>
      </c>
      <c r="L83" s="3" t="s">
        <v>19</v>
      </c>
      <c r="M83" s="2" t="s">
        <v>19</v>
      </c>
      <c r="N83" s="1" t="s">
        <v>19</v>
      </c>
      <c r="O83" s="3" t="s">
        <v>19</v>
      </c>
      <c r="P83" s="2" t="s">
        <v>19</v>
      </c>
      <c r="Q83" t="s">
        <v>66</v>
      </c>
      <c r="R83" t="s">
        <v>95</v>
      </c>
      <c r="S83" t="s">
        <v>26</v>
      </c>
    </row>
    <row r="84" spans="1:19" x14ac:dyDescent="0.25">
      <c r="A84" t="s">
        <v>109</v>
      </c>
      <c r="B84">
        <v>345</v>
      </c>
      <c r="C84">
        <v>262</v>
      </c>
      <c r="D84">
        <v>439.5</v>
      </c>
      <c r="E84" s="1">
        <v>345</v>
      </c>
      <c r="F84" s="3">
        <v>262</v>
      </c>
      <c r="G84" s="2">
        <v>510</v>
      </c>
      <c r="H84" s="1">
        <v>345</v>
      </c>
      <c r="I84" s="3">
        <v>262</v>
      </c>
      <c r="J84" s="2">
        <v>369</v>
      </c>
      <c r="K84" s="1" t="s">
        <v>19</v>
      </c>
      <c r="L84" s="3" t="s">
        <v>19</v>
      </c>
      <c r="M84" s="2" t="s">
        <v>19</v>
      </c>
      <c r="N84" s="1" t="s">
        <v>19</v>
      </c>
      <c r="O84" s="3" t="s">
        <v>19</v>
      </c>
      <c r="P84" s="2" t="s">
        <v>19</v>
      </c>
      <c r="Q84" t="s">
        <v>66</v>
      </c>
      <c r="R84" t="s">
        <v>95</v>
      </c>
      <c r="S84" t="s">
        <v>70</v>
      </c>
    </row>
    <row r="85" spans="1:19" x14ac:dyDescent="0.25">
      <c r="A85" t="s">
        <v>110</v>
      </c>
      <c r="B85">
        <v>162.5</v>
      </c>
      <c r="C85">
        <v>160</v>
      </c>
      <c r="D85">
        <v>130.25</v>
      </c>
      <c r="E85" s="1">
        <v>180</v>
      </c>
      <c r="F85" s="3">
        <v>170</v>
      </c>
      <c r="G85" s="2">
        <v>150.5</v>
      </c>
      <c r="H85" s="1">
        <v>145</v>
      </c>
      <c r="I85" s="3">
        <v>150</v>
      </c>
      <c r="J85" s="2">
        <v>110</v>
      </c>
      <c r="K85" s="1" t="s">
        <v>19</v>
      </c>
      <c r="L85" s="3" t="s">
        <v>19</v>
      </c>
      <c r="M85" s="2" t="s">
        <v>19</v>
      </c>
      <c r="N85" s="1" t="s">
        <v>19</v>
      </c>
      <c r="O85" s="3" t="s">
        <v>19</v>
      </c>
      <c r="P85" s="2" t="s">
        <v>19</v>
      </c>
      <c r="Q85" t="s">
        <v>66</v>
      </c>
      <c r="R85" t="s">
        <v>95</v>
      </c>
      <c r="S85" t="s">
        <v>26</v>
      </c>
    </row>
    <row r="86" spans="1:19" x14ac:dyDescent="0.25">
      <c r="A86" t="s">
        <v>111</v>
      </c>
      <c r="B86">
        <v>329</v>
      </c>
      <c r="C86">
        <v>362.75</v>
      </c>
      <c r="D86">
        <v>1186.25</v>
      </c>
      <c r="E86" s="1">
        <v>355.5</v>
      </c>
      <c r="F86" s="3">
        <v>401.5</v>
      </c>
      <c r="G86" s="2">
        <v>1462.5</v>
      </c>
      <c r="H86" s="1">
        <v>302.5</v>
      </c>
      <c r="I86" s="3">
        <v>324</v>
      </c>
      <c r="J86" s="2">
        <v>910</v>
      </c>
      <c r="K86" s="1">
        <v>330</v>
      </c>
      <c r="L86" s="3">
        <v>362</v>
      </c>
      <c r="M86" s="2">
        <v>1140</v>
      </c>
      <c r="N86" s="1">
        <v>328</v>
      </c>
      <c r="O86" s="3">
        <v>363.5</v>
      </c>
      <c r="P86" s="2">
        <v>1232.5</v>
      </c>
      <c r="Q86" t="s">
        <v>66</v>
      </c>
      <c r="R86" t="s">
        <v>95</v>
      </c>
      <c r="S86" t="s">
        <v>70</v>
      </c>
    </row>
    <row r="87" spans="1:19" x14ac:dyDescent="0.25">
      <c r="A87" t="s">
        <v>112</v>
      </c>
      <c r="B87">
        <v>243.25</v>
      </c>
      <c r="C87">
        <v>360.75</v>
      </c>
      <c r="D87">
        <v>1640</v>
      </c>
      <c r="E87" s="1">
        <v>243</v>
      </c>
      <c r="F87" s="3">
        <v>380</v>
      </c>
      <c r="G87" s="2">
        <v>2000</v>
      </c>
      <c r="H87" s="1">
        <v>203.5</v>
      </c>
      <c r="I87" s="3">
        <v>341.5</v>
      </c>
      <c r="J87" s="2">
        <v>1280</v>
      </c>
      <c r="K87" s="1">
        <v>210</v>
      </c>
      <c r="L87" s="3">
        <v>354.5</v>
      </c>
      <c r="M87" s="2">
        <v>1640</v>
      </c>
      <c r="N87" s="1">
        <v>236.5</v>
      </c>
      <c r="O87" s="3">
        <v>367</v>
      </c>
      <c r="P87" s="2">
        <v>1640</v>
      </c>
      <c r="Q87" t="s">
        <v>43</v>
      </c>
      <c r="R87" t="s">
        <v>95</v>
      </c>
      <c r="S87" t="s">
        <v>50</v>
      </c>
    </row>
    <row r="88" spans="1:19" x14ac:dyDescent="0.25">
      <c r="A88" t="s">
        <v>113</v>
      </c>
      <c r="B88">
        <v>328</v>
      </c>
      <c r="C88">
        <v>347</v>
      </c>
      <c r="D88">
        <v>977.5</v>
      </c>
      <c r="E88" s="1">
        <v>384</v>
      </c>
      <c r="F88" s="3">
        <v>380</v>
      </c>
      <c r="G88" s="2">
        <v>1125</v>
      </c>
      <c r="H88" s="1">
        <v>272</v>
      </c>
      <c r="I88" s="3">
        <v>314</v>
      </c>
      <c r="J88" s="2">
        <v>830</v>
      </c>
      <c r="K88" s="1">
        <v>349</v>
      </c>
      <c r="L88" s="3">
        <v>337.5</v>
      </c>
      <c r="M88" s="2">
        <v>945</v>
      </c>
      <c r="N88" s="1">
        <v>307</v>
      </c>
      <c r="O88" s="3">
        <v>356.5</v>
      </c>
      <c r="P88" s="2">
        <v>1010</v>
      </c>
      <c r="Q88" t="s">
        <v>66</v>
      </c>
      <c r="R88" t="s">
        <v>95</v>
      </c>
      <c r="S88" t="s">
        <v>70</v>
      </c>
    </row>
    <row r="89" spans="1:19" x14ac:dyDescent="0.25">
      <c r="A89" t="s">
        <v>114</v>
      </c>
      <c r="B89">
        <v>555</v>
      </c>
      <c r="C89">
        <v>405</v>
      </c>
      <c r="D89">
        <v>1300</v>
      </c>
      <c r="E89" s="1">
        <v>660</v>
      </c>
      <c r="F89" s="3">
        <v>460</v>
      </c>
      <c r="G89" s="2">
        <v>1700</v>
      </c>
      <c r="H89" s="1">
        <v>450</v>
      </c>
      <c r="I89" s="3">
        <v>350</v>
      </c>
      <c r="J89" s="2">
        <v>900</v>
      </c>
      <c r="K89" s="1" t="s">
        <v>19</v>
      </c>
      <c r="L89" s="3" t="s">
        <v>19</v>
      </c>
      <c r="M89" s="2" t="s">
        <v>19</v>
      </c>
      <c r="N89" s="1" t="s">
        <v>19</v>
      </c>
      <c r="O89" s="3" t="s">
        <v>19</v>
      </c>
      <c r="P89" s="2" t="s">
        <v>19</v>
      </c>
      <c r="Q89" t="s">
        <v>66</v>
      </c>
      <c r="R89" t="s">
        <v>21</v>
      </c>
      <c r="S89" t="s">
        <v>26</v>
      </c>
    </row>
    <row r="90" spans="1:19" x14ac:dyDescent="0.25">
      <c r="A90" t="s">
        <v>115</v>
      </c>
      <c r="B90">
        <v>325</v>
      </c>
      <c r="C90">
        <v>325</v>
      </c>
      <c r="D90">
        <v>800</v>
      </c>
      <c r="E90" s="1">
        <v>350</v>
      </c>
      <c r="F90" s="3">
        <v>350</v>
      </c>
      <c r="G90" s="2">
        <v>900</v>
      </c>
      <c r="H90" s="1">
        <v>300</v>
      </c>
      <c r="I90" s="3">
        <v>300</v>
      </c>
      <c r="J90" s="2">
        <v>700</v>
      </c>
      <c r="K90" s="1" t="s">
        <v>19</v>
      </c>
      <c r="L90" s="3" t="s">
        <v>19</v>
      </c>
      <c r="M90" s="2" t="s">
        <v>19</v>
      </c>
      <c r="N90" s="1" t="s">
        <v>19</v>
      </c>
      <c r="O90" s="3" t="s">
        <v>19</v>
      </c>
      <c r="P90" s="2" t="s">
        <v>19</v>
      </c>
      <c r="Q90" t="s">
        <v>66</v>
      </c>
      <c r="R90" t="s">
        <v>95</v>
      </c>
      <c r="S90" t="s">
        <v>26</v>
      </c>
    </row>
    <row r="91" spans="1:19" x14ac:dyDescent="0.25">
      <c r="A91" t="s">
        <v>116</v>
      </c>
      <c r="B91">
        <v>393.75</v>
      </c>
      <c r="C91">
        <v>356.75</v>
      </c>
      <c r="D91">
        <v>1086</v>
      </c>
      <c r="E91" s="1">
        <v>440</v>
      </c>
      <c r="F91" s="3">
        <v>388</v>
      </c>
      <c r="G91" s="2">
        <v>1392.5</v>
      </c>
      <c r="H91" s="1">
        <v>347.5</v>
      </c>
      <c r="I91" s="3">
        <v>325.5</v>
      </c>
      <c r="J91" s="2">
        <v>779.5</v>
      </c>
      <c r="K91" s="1">
        <v>415</v>
      </c>
      <c r="L91" s="3">
        <v>375</v>
      </c>
      <c r="M91" s="2">
        <v>1182.5</v>
      </c>
      <c r="N91" s="1">
        <v>372.5</v>
      </c>
      <c r="O91" s="3">
        <v>338.5</v>
      </c>
      <c r="P91" s="2">
        <v>989.5</v>
      </c>
      <c r="Q91" t="s">
        <v>66</v>
      </c>
      <c r="R91" t="s">
        <v>95</v>
      </c>
      <c r="S91" t="s">
        <v>70</v>
      </c>
    </row>
    <row r="92" spans="1:19" x14ac:dyDescent="0.25">
      <c r="A92" t="s">
        <v>117</v>
      </c>
      <c r="B92">
        <v>141.75</v>
      </c>
      <c r="C92">
        <v>222.5</v>
      </c>
      <c r="D92">
        <v>532</v>
      </c>
      <c r="E92" s="1">
        <v>156</v>
      </c>
      <c r="F92" s="3">
        <v>262.5</v>
      </c>
      <c r="G92" s="2">
        <v>657.5</v>
      </c>
      <c r="H92" s="1">
        <v>127.5</v>
      </c>
      <c r="I92" s="3">
        <v>182.5</v>
      </c>
      <c r="J92" s="2">
        <v>406.5</v>
      </c>
      <c r="K92" s="1">
        <v>145.5</v>
      </c>
      <c r="L92" s="3">
        <v>213</v>
      </c>
      <c r="M92" s="2">
        <v>520</v>
      </c>
      <c r="N92" s="1">
        <v>138</v>
      </c>
      <c r="O92" s="3">
        <v>232</v>
      </c>
      <c r="P92" s="2">
        <v>544</v>
      </c>
      <c r="Q92" t="s">
        <v>118</v>
      </c>
      <c r="R92" t="s">
        <v>21</v>
      </c>
      <c r="S92" t="s">
        <v>70</v>
      </c>
    </row>
    <row r="93" spans="1:19" x14ac:dyDescent="0.25">
      <c r="A93" t="s">
        <v>119</v>
      </c>
      <c r="B93">
        <v>397.5</v>
      </c>
      <c r="C93">
        <v>320</v>
      </c>
      <c r="D93">
        <v>1900</v>
      </c>
      <c r="E93" s="1">
        <v>415</v>
      </c>
      <c r="F93" s="3">
        <v>325</v>
      </c>
      <c r="G93" s="2">
        <v>2000</v>
      </c>
      <c r="H93" s="1">
        <v>380</v>
      </c>
      <c r="I93" s="3">
        <v>315</v>
      </c>
      <c r="J93" s="2">
        <v>1800</v>
      </c>
      <c r="K93" s="1">
        <v>397.5</v>
      </c>
      <c r="L93" s="3">
        <v>320</v>
      </c>
      <c r="M93" s="2">
        <v>2100</v>
      </c>
      <c r="N93" s="1">
        <v>397.5</v>
      </c>
      <c r="O93" s="3">
        <v>320</v>
      </c>
      <c r="P93" s="2">
        <v>1700</v>
      </c>
      <c r="Q93" t="s">
        <v>118</v>
      </c>
      <c r="R93" t="s">
        <v>21</v>
      </c>
      <c r="S93" t="s">
        <v>26</v>
      </c>
    </row>
    <row r="94" spans="1:19" x14ac:dyDescent="0.25">
      <c r="A94" t="s">
        <v>120</v>
      </c>
      <c r="B94">
        <v>229.5</v>
      </c>
      <c r="C94">
        <v>333.5</v>
      </c>
      <c r="D94">
        <v>1097.5</v>
      </c>
      <c r="E94" s="1">
        <v>258</v>
      </c>
      <c r="F94" s="3">
        <v>394</v>
      </c>
      <c r="G94" s="2">
        <v>1495</v>
      </c>
      <c r="H94" s="1">
        <v>201</v>
      </c>
      <c r="I94" s="3">
        <v>273</v>
      </c>
      <c r="J94" s="2">
        <v>700</v>
      </c>
      <c r="K94" s="1">
        <v>233</v>
      </c>
      <c r="L94" s="3">
        <v>348.5</v>
      </c>
      <c r="M94" s="2">
        <v>1190</v>
      </c>
      <c r="N94" s="1">
        <v>226</v>
      </c>
      <c r="O94" s="3">
        <v>318.5</v>
      </c>
      <c r="P94" s="2">
        <v>1005</v>
      </c>
      <c r="Q94" t="s">
        <v>118</v>
      </c>
      <c r="R94" t="s">
        <v>21</v>
      </c>
      <c r="S94" t="s">
        <v>26</v>
      </c>
    </row>
    <row r="95" spans="1:19" x14ac:dyDescent="0.25">
      <c r="A95" t="s">
        <v>121</v>
      </c>
      <c r="B95">
        <v>220.75</v>
      </c>
      <c r="C95">
        <v>322.75</v>
      </c>
      <c r="D95">
        <v>989.5</v>
      </c>
      <c r="E95" s="1">
        <v>234</v>
      </c>
      <c r="F95" s="3">
        <v>357</v>
      </c>
      <c r="G95" s="2">
        <v>1202.5</v>
      </c>
      <c r="H95" s="1">
        <v>207.5</v>
      </c>
      <c r="I95" s="3">
        <v>288.5</v>
      </c>
      <c r="J95" s="2">
        <v>776.5</v>
      </c>
      <c r="K95" s="1">
        <v>223.5</v>
      </c>
      <c r="L95" s="3">
        <v>328.5</v>
      </c>
      <c r="M95" s="2">
        <v>1022.5</v>
      </c>
      <c r="N95" s="1">
        <v>218</v>
      </c>
      <c r="O95" s="3">
        <v>317</v>
      </c>
      <c r="P95" s="2">
        <v>956.5</v>
      </c>
      <c r="Q95" t="s">
        <v>118</v>
      </c>
      <c r="R95" t="s">
        <v>21</v>
      </c>
      <c r="S95" t="s">
        <v>26</v>
      </c>
    </row>
    <row r="96" spans="1:19" x14ac:dyDescent="0.25">
      <c r="A96" t="s">
        <v>122</v>
      </c>
      <c r="B96">
        <v>358.25</v>
      </c>
      <c r="C96">
        <v>397</v>
      </c>
      <c r="D96">
        <v>2300</v>
      </c>
      <c r="E96" s="1">
        <v>398.5</v>
      </c>
      <c r="F96" s="3">
        <v>440</v>
      </c>
      <c r="G96" s="2">
        <v>3000</v>
      </c>
      <c r="H96" s="1">
        <v>318</v>
      </c>
      <c r="I96" s="3">
        <v>354</v>
      </c>
      <c r="J96" s="2">
        <v>1600</v>
      </c>
      <c r="K96" s="1">
        <v>360.5</v>
      </c>
      <c r="L96" s="3">
        <v>372.5</v>
      </c>
      <c r="M96" s="2">
        <v>2450</v>
      </c>
      <c r="N96" s="1">
        <v>356</v>
      </c>
      <c r="O96" s="3">
        <v>421.5</v>
      </c>
      <c r="P96" s="2">
        <v>2150</v>
      </c>
      <c r="Q96" t="s">
        <v>118</v>
      </c>
      <c r="R96" t="s">
        <v>21</v>
      </c>
      <c r="S96" t="s">
        <v>26</v>
      </c>
    </row>
    <row r="97" spans="1:19" x14ac:dyDescent="0.25">
      <c r="A97" t="s">
        <v>123</v>
      </c>
      <c r="B97">
        <v>312</v>
      </c>
      <c r="C97">
        <v>369.25</v>
      </c>
      <c r="D97">
        <v>1150</v>
      </c>
      <c r="E97" s="1">
        <v>346.5</v>
      </c>
      <c r="F97" s="3">
        <v>431</v>
      </c>
      <c r="G97" s="2">
        <v>1350</v>
      </c>
      <c r="H97" s="1">
        <v>277.5</v>
      </c>
      <c r="I97" s="3">
        <v>307.5</v>
      </c>
      <c r="J97" s="2">
        <v>950</v>
      </c>
      <c r="K97" s="1">
        <v>315</v>
      </c>
      <c r="L97" s="3">
        <v>375</v>
      </c>
      <c r="M97" s="2">
        <v>1150</v>
      </c>
      <c r="N97" s="1">
        <v>309</v>
      </c>
      <c r="O97" s="3">
        <v>363.5</v>
      </c>
      <c r="P97" s="2">
        <v>1150</v>
      </c>
      <c r="Q97" t="s">
        <v>118</v>
      </c>
      <c r="R97" t="s">
        <v>21</v>
      </c>
      <c r="S97" t="s">
        <v>26</v>
      </c>
    </row>
    <row r="98" spans="1:19" x14ac:dyDescent="0.25">
      <c r="A98" t="s">
        <v>124</v>
      </c>
      <c r="B98">
        <v>285</v>
      </c>
      <c r="C98">
        <v>360</v>
      </c>
      <c r="D98">
        <v>1280</v>
      </c>
      <c r="E98" s="1">
        <v>285</v>
      </c>
      <c r="F98" s="3">
        <v>360</v>
      </c>
      <c r="G98" s="2">
        <v>1280</v>
      </c>
      <c r="H98" s="1">
        <v>285</v>
      </c>
      <c r="I98" s="3">
        <v>360</v>
      </c>
      <c r="J98" s="2">
        <v>1280</v>
      </c>
      <c r="K98" s="1" t="s">
        <v>19</v>
      </c>
      <c r="L98" s="3" t="s">
        <v>19</v>
      </c>
      <c r="M98" s="2" t="s">
        <v>19</v>
      </c>
      <c r="N98" s="1" t="s">
        <v>19</v>
      </c>
      <c r="O98" s="3" t="s">
        <v>19</v>
      </c>
      <c r="P98" s="2" t="s">
        <v>19</v>
      </c>
      <c r="Q98" t="s">
        <v>118</v>
      </c>
      <c r="R98" t="s">
        <v>21</v>
      </c>
      <c r="S98" t="s">
        <v>26</v>
      </c>
    </row>
    <row r="99" spans="1:19" x14ac:dyDescent="0.25">
      <c r="A99" t="s">
        <v>125</v>
      </c>
      <c r="B99">
        <v>316.5</v>
      </c>
      <c r="C99">
        <v>323.5</v>
      </c>
      <c r="D99">
        <v>1725</v>
      </c>
      <c r="E99" s="1">
        <v>345</v>
      </c>
      <c r="F99" s="3">
        <v>332</v>
      </c>
      <c r="G99" s="2">
        <v>2250</v>
      </c>
      <c r="H99" s="1">
        <v>288</v>
      </c>
      <c r="I99" s="3">
        <v>315</v>
      </c>
      <c r="J99" s="2">
        <v>1200</v>
      </c>
      <c r="K99" s="1" t="s">
        <v>19</v>
      </c>
      <c r="L99" s="3" t="s">
        <v>19</v>
      </c>
      <c r="M99" s="2" t="s">
        <v>19</v>
      </c>
      <c r="N99" s="1" t="s">
        <v>19</v>
      </c>
      <c r="O99" s="3" t="s">
        <v>19</v>
      </c>
      <c r="P99" s="2" t="s">
        <v>19</v>
      </c>
      <c r="Q99" t="s">
        <v>118</v>
      </c>
      <c r="R99" t="s">
        <v>21</v>
      </c>
      <c r="S99" t="s">
        <v>26</v>
      </c>
    </row>
    <row r="100" spans="1:19" x14ac:dyDescent="0.25">
      <c r="A100" t="s">
        <v>126</v>
      </c>
      <c r="B100">
        <v>305</v>
      </c>
      <c r="C100">
        <v>323.75</v>
      </c>
      <c r="D100">
        <v>1181.25</v>
      </c>
      <c r="E100" s="1">
        <v>360</v>
      </c>
      <c r="F100" s="3">
        <v>357.5</v>
      </c>
      <c r="G100" s="2">
        <v>1500</v>
      </c>
      <c r="H100" s="1">
        <v>250</v>
      </c>
      <c r="I100" s="3">
        <v>290</v>
      </c>
      <c r="J100" s="2">
        <v>862.5</v>
      </c>
      <c r="K100" s="1" t="s">
        <v>19</v>
      </c>
      <c r="L100" s="3" t="s">
        <v>19</v>
      </c>
      <c r="M100" s="2" t="s">
        <v>19</v>
      </c>
      <c r="N100" s="1" t="s">
        <v>19</v>
      </c>
      <c r="O100" s="3" t="s">
        <v>19</v>
      </c>
      <c r="P100" s="2" t="s">
        <v>19</v>
      </c>
      <c r="Q100" t="s">
        <v>118</v>
      </c>
      <c r="R100" t="s">
        <v>21</v>
      </c>
      <c r="S100" t="s">
        <v>26</v>
      </c>
    </row>
    <row r="101" spans="1:19" x14ac:dyDescent="0.25">
      <c r="A101" t="s">
        <v>127</v>
      </c>
      <c r="B101">
        <v>295</v>
      </c>
      <c r="C101">
        <v>425</v>
      </c>
      <c r="D101">
        <v>1650</v>
      </c>
      <c r="E101" s="1">
        <v>360</v>
      </c>
      <c r="F101" s="3">
        <v>450</v>
      </c>
      <c r="G101" s="2">
        <v>2300</v>
      </c>
      <c r="H101" s="1">
        <v>230</v>
      </c>
      <c r="I101" s="3">
        <v>400</v>
      </c>
      <c r="J101" s="2">
        <v>1000</v>
      </c>
      <c r="K101" s="1" t="s">
        <v>19</v>
      </c>
      <c r="L101" s="3" t="s">
        <v>19</v>
      </c>
      <c r="M101" s="2" t="s">
        <v>19</v>
      </c>
      <c r="N101" s="1" t="s">
        <v>19</v>
      </c>
      <c r="O101" s="3" t="s">
        <v>19</v>
      </c>
      <c r="P101" s="2" t="s">
        <v>19</v>
      </c>
      <c r="Q101" t="s">
        <v>118</v>
      </c>
      <c r="R101" t="s">
        <v>21</v>
      </c>
      <c r="S101" t="s">
        <v>22</v>
      </c>
    </row>
    <row r="102" spans="1:19" x14ac:dyDescent="0.25">
      <c r="A102" t="s">
        <v>128</v>
      </c>
      <c r="B102">
        <v>465</v>
      </c>
      <c r="C102">
        <v>270</v>
      </c>
      <c r="D102">
        <v>3000</v>
      </c>
      <c r="E102" s="1">
        <v>520</v>
      </c>
      <c r="F102" s="3">
        <v>297.5</v>
      </c>
      <c r="G102" s="2">
        <v>3850</v>
      </c>
      <c r="H102" s="1">
        <v>410</v>
      </c>
      <c r="I102" s="3">
        <v>242.5</v>
      </c>
      <c r="J102" s="2">
        <v>2150</v>
      </c>
      <c r="K102" s="1">
        <v>485</v>
      </c>
      <c r="L102" s="3">
        <v>280</v>
      </c>
      <c r="M102" s="2">
        <v>3450</v>
      </c>
      <c r="N102" s="1">
        <v>445</v>
      </c>
      <c r="O102" s="3">
        <v>260</v>
      </c>
      <c r="P102" s="2">
        <v>2550</v>
      </c>
      <c r="Q102" t="s">
        <v>118</v>
      </c>
      <c r="R102" t="s">
        <v>21</v>
      </c>
      <c r="S102" t="s">
        <v>22</v>
      </c>
    </row>
    <row r="103" spans="1:19" x14ac:dyDescent="0.25">
      <c r="A103" t="s">
        <v>129</v>
      </c>
      <c r="B103">
        <v>430</v>
      </c>
      <c r="C103">
        <v>545</v>
      </c>
      <c r="D103">
        <v>5750</v>
      </c>
      <c r="E103" s="1">
        <v>490</v>
      </c>
      <c r="F103" s="3">
        <v>620</v>
      </c>
      <c r="G103" s="2">
        <v>7000</v>
      </c>
      <c r="H103" s="1">
        <v>370</v>
      </c>
      <c r="I103" s="3">
        <v>470</v>
      </c>
      <c r="J103" s="2">
        <v>4500</v>
      </c>
      <c r="K103" s="1">
        <v>460</v>
      </c>
      <c r="L103" s="3">
        <v>605</v>
      </c>
      <c r="M103" s="2">
        <v>6500</v>
      </c>
      <c r="N103" s="1">
        <v>400</v>
      </c>
      <c r="O103" s="3">
        <v>485</v>
      </c>
      <c r="P103" s="2">
        <v>5000</v>
      </c>
      <c r="Q103" t="s">
        <v>118</v>
      </c>
      <c r="R103" t="s">
        <v>21</v>
      </c>
      <c r="S103" t="s">
        <v>22</v>
      </c>
    </row>
    <row r="104" spans="1:19" x14ac:dyDescent="0.25">
      <c r="A104" t="s">
        <v>130</v>
      </c>
      <c r="B104">
        <v>645</v>
      </c>
      <c r="C104">
        <v>580</v>
      </c>
      <c r="D104">
        <v>6625</v>
      </c>
      <c r="E104" s="1">
        <v>690</v>
      </c>
      <c r="F104" s="3">
        <v>645</v>
      </c>
      <c r="G104" s="2">
        <v>8000</v>
      </c>
      <c r="H104" s="1">
        <v>600</v>
      </c>
      <c r="I104" s="3">
        <v>515</v>
      </c>
      <c r="J104" s="2">
        <v>5250</v>
      </c>
      <c r="K104" s="1">
        <v>665</v>
      </c>
      <c r="L104" s="3">
        <v>615</v>
      </c>
      <c r="M104" s="2">
        <v>7500</v>
      </c>
      <c r="N104" s="1">
        <v>625</v>
      </c>
      <c r="O104" s="3">
        <v>545</v>
      </c>
      <c r="P104" s="2">
        <v>5750</v>
      </c>
      <c r="Q104" t="s">
        <v>118</v>
      </c>
      <c r="R104" t="s">
        <v>21</v>
      </c>
      <c r="S104" t="s">
        <v>22</v>
      </c>
    </row>
    <row r="105" spans="1:19" x14ac:dyDescent="0.25">
      <c r="A105" t="s">
        <v>131</v>
      </c>
      <c r="B105">
        <v>450</v>
      </c>
      <c r="C105">
        <v>440</v>
      </c>
      <c r="D105">
        <v>3175</v>
      </c>
      <c r="E105" s="1">
        <v>530</v>
      </c>
      <c r="F105" s="3">
        <v>490</v>
      </c>
      <c r="G105" s="2">
        <v>4750</v>
      </c>
      <c r="H105" s="1">
        <v>370</v>
      </c>
      <c r="I105" s="3">
        <v>390</v>
      </c>
      <c r="J105" s="2">
        <v>1600</v>
      </c>
      <c r="K105" s="1" t="s">
        <v>19</v>
      </c>
      <c r="L105" s="3" t="s">
        <v>19</v>
      </c>
      <c r="M105" s="2" t="s">
        <v>19</v>
      </c>
      <c r="N105" s="1" t="s">
        <v>19</v>
      </c>
      <c r="O105" s="3" t="s">
        <v>19</v>
      </c>
      <c r="P105" s="2" t="s">
        <v>19</v>
      </c>
      <c r="Q105" t="s">
        <v>118</v>
      </c>
      <c r="R105" t="s">
        <v>21</v>
      </c>
      <c r="S105" t="s">
        <v>22</v>
      </c>
    </row>
    <row r="106" spans="1:19" x14ac:dyDescent="0.25">
      <c r="A106" t="s">
        <v>132</v>
      </c>
      <c r="B106">
        <v>272.5</v>
      </c>
      <c r="C106">
        <v>355</v>
      </c>
      <c r="D106">
        <v>1446.25</v>
      </c>
      <c r="E106" s="1">
        <v>292.5</v>
      </c>
      <c r="F106" s="3">
        <v>375</v>
      </c>
      <c r="G106" s="2">
        <v>1880</v>
      </c>
      <c r="H106" s="1">
        <v>252.5</v>
      </c>
      <c r="I106" s="3">
        <v>335</v>
      </c>
      <c r="J106" s="2">
        <v>1012.5</v>
      </c>
      <c r="K106" s="1">
        <v>270</v>
      </c>
      <c r="L106" s="3">
        <v>335</v>
      </c>
      <c r="M106" s="2">
        <v>1522.5</v>
      </c>
      <c r="N106" s="1">
        <v>275</v>
      </c>
      <c r="O106" s="3">
        <v>375</v>
      </c>
      <c r="P106" s="2">
        <v>1370</v>
      </c>
      <c r="Q106" t="s">
        <v>118</v>
      </c>
      <c r="R106" t="s">
        <v>21</v>
      </c>
      <c r="S106" t="s">
        <v>22</v>
      </c>
    </row>
    <row r="107" spans="1:19" x14ac:dyDescent="0.25">
      <c r="A107" t="s">
        <v>133</v>
      </c>
      <c r="B107">
        <v>730</v>
      </c>
      <c r="C107">
        <v>746.25</v>
      </c>
      <c r="D107">
        <v>14625</v>
      </c>
      <c r="E107" s="1">
        <v>795</v>
      </c>
      <c r="F107" s="3">
        <v>798.5</v>
      </c>
      <c r="G107" s="2">
        <v>17950</v>
      </c>
      <c r="H107" s="1">
        <v>665</v>
      </c>
      <c r="I107" s="3">
        <v>694</v>
      </c>
      <c r="J107" s="2">
        <v>11300</v>
      </c>
      <c r="K107" s="1">
        <v>776</v>
      </c>
      <c r="L107" s="3">
        <v>785</v>
      </c>
      <c r="M107" s="2">
        <v>16400</v>
      </c>
      <c r="N107" s="1">
        <v>684</v>
      </c>
      <c r="O107" s="3">
        <v>707.5</v>
      </c>
      <c r="P107" s="2">
        <v>12850</v>
      </c>
      <c r="Q107" t="s">
        <v>118</v>
      </c>
      <c r="R107" t="s">
        <v>21</v>
      </c>
      <c r="S107" t="s">
        <v>26</v>
      </c>
    </row>
    <row r="108" spans="1:19" x14ac:dyDescent="0.25">
      <c r="A108" t="s">
        <v>134</v>
      </c>
      <c r="B108">
        <v>702</v>
      </c>
      <c r="C108">
        <v>1522.25</v>
      </c>
      <c r="D108">
        <v>40750</v>
      </c>
      <c r="E108" s="1">
        <v>966</v>
      </c>
      <c r="F108" s="3">
        <v>2079.5</v>
      </c>
      <c r="G108" s="2">
        <v>63500</v>
      </c>
      <c r="H108" s="1">
        <v>438</v>
      </c>
      <c r="I108" s="3">
        <v>965</v>
      </c>
      <c r="J108" s="2">
        <v>18000</v>
      </c>
      <c r="K108" s="1">
        <v>760</v>
      </c>
      <c r="L108" s="3">
        <v>1637</v>
      </c>
      <c r="M108" s="2">
        <v>52000</v>
      </c>
      <c r="N108" s="1">
        <v>644</v>
      </c>
      <c r="O108" s="3">
        <v>1407.5</v>
      </c>
      <c r="P108" s="2">
        <v>29500</v>
      </c>
      <c r="Q108" t="s">
        <v>118</v>
      </c>
      <c r="R108" t="s">
        <v>21</v>
      </c>
      <c r="S108" t="s">
        <v>22</v>
      </c>
    </row>
    <row r="109" spans="1:19" x14ac:dyDescent="0.25">
      <c r="A109" t="s">
        <v>135</v>
      </c>
      <c r="B109">
        <v>670.75</v>
      </c>
      <c r="C109">
        <v>1472</v>
      </c>
      <c r="D109">
        <v>36500</v>
      </c>
      <c r="E109" s="1">
        <v>907.5</v>
      </c>
      <c r="F109" s="3">
        <v>1985.5</v>
      </c>
      <c r="G109" s="2">
        <v>55500</v>
      </c>
      <c r="H109" s="1">
        <v>434</v>
      </c>
      <c r="I109" s="3">
        <v>958.5</v>
      </c>
      <c r="J109" s="2">
        <v>17500</v>
      </c>
      <c r="K109" s="1">
        <v>712.5</v>
      </c>
      <c r="L109" s="3">
        <v>1585.5</v>
      </c>
      <c r="M109" s="2">
        <v>45000</v>
      </c>
      <c r="N109" s="1">
        <v>629</v>
      </c>
      <c r="O109" s="3">
        <v>1358.5</v>
      </c>
      <c r="P109" s="2">
        <v>28000</v>
      </c>
      <c r="Q109" t="s">
        <v>118</v>
      </c>
      <c r="R109" t="s">
        <v>21</v>
      </c>
      <c r="S109" t="s">
        <v>22</v>
      </c>
    </row>
    <row r="110" spans="1:19" x14ac:dyDescent="0.25">
      <c r="A110" t="s">
        <v>136</v>
      </c>
      <c r="B110">
        <v>813.75</v>
      </c>
      <c r="C110">
        <v>1045</v>
      </c>
      <c r="D110">
        <v>42500</v>
      </c>
      <c r="E110" s="1">
        <v>950</v>
      </c>
      <c r="F110" s="3">
        <v>1250</v>
      </c>
      <c r="G110" s="2">
        <v>65500</v>
      </c>
      <c r="H110" s="1">
        <v>677.5</v>
      </c>
      <c r="I110" s="3">
        <v>840</v>
      </c>
      <c r="J110" s="2">
        <v>19500</v>
      </c>
      <c r="K110" s="1">
        <v>855</v>
      </c>
      <c r="L110" s="3">
        <v>1167.5</v>
      </c>
      <c r="M110" s="2">
        <v>57000</v>
      </c>
      <c r="N110" s="1">
        <v>772.5</v>
      </c>
      <c r="O110" s="3">
        <v>922.5</v>
      </c>
      <c r="P110" s="2">
        <v>28000</v>
      </c>
      <c r="Q110" t="s">
        <v>118</v>
      </c>
      <c r="R110" t="s">
        <v>21</v>
      </c>
      <c r="S110" t="s">
        <v>22</v>
      </c>
    </row>
    <row r="111" spans="1:19" x14ac:dyDescent="0.25">
      <c r="A111" t="s">
        <v>137</v>
      </c>
      <c r="B111">
        <v>795.5</v>
      </c>
      <c r="C111">
        <v>924.5</v>
      </c>
      <c r="D111">
        <v>27025</v>
      </c>
      <c r="E111" s="1">
        <v>886.5</v>
      </c>
      <c r="F111" s="3">
        <v>1067.5</v>
      </c>
      <c r="G111" s="2">
        <v>37750</v>
      </c>
      <c r="H111" s="1">
        <v>704.5</v>
      </c>
      <c r="I111" s="3">
        <v>781.5</v>
      </c>
      <c r="J111" s="2">
        <v>16300</v>
      </c>
      <c r="K111" s="1">
        <v>852.5</v>
      </c>
      <c r="L111" s="3">
        <v>1015</v>
      </c>
      <c r="M111" s="2">
        <v>34800</v>
      </c>
      <c r="N111" s="1">
        <v>738.5</v>
      </c>
      <c r="O111" s="3">
        <v>834</v>
      </c>
      <c r="P111" s="2">
        <v>19250</v>
      </c>
      <c r="Q111" t="s">
        <v>118</v>
      </c>
      <c r="R111" t="s">
        <v>21</v>
      </c>
      <c r="S111" t="s">
        <v>26</v>
      </c>
    </row>
    <row r="112" spans="1:19" x14ac:dyDescent="0.25">
      <c r="A112" t="s">
        <v>138</v>
      </c>
      <c r="B112">
        <v>683.75</v>
      </c>
      <c r="C112">
        <v>769</v>
      </c>
      <c r="D112">
        <v>25375</v>
      </c>
      <c r="E112" s="1">
        <v>825</v>
      </c>
      <c r="F112" s="3">
        <v>958</v>
      </c>
      <c r="G112" s="2">
        <v>44000</v>
      </c>
      <c r="H112" s="1">
        <v>542.5</v>
      </c>
      <c r="I112" s="3">
        <v>580</v>
      </c>
      <c r="J112" s="2">
        <v>6750</v>
      </c>
      <c r="K112" s="1">
        <v>726</v>
      </c>
      <c r="L112" s="3">
        <v>836</v>
      </c>
      <c r="M112" s="2">
        <v>33625</v>
      </c>
      <c r="N112" s="1">
        <v>641.5</v>
      </c>
      <c r="O112" s="3">
        <v>702</v>
      </c>
      <c r="P112" s="2">
        <v>17125</v>
      </c>
      <c r="Q112" t="s">
        <v>118</v>
      </c>
      <c r="R112" t="s">
        <v>21</v>
      </c>
      <c r="S112" t="s">
        <v>50</v>
      </c>
    </row>
    <row r="113" spans="1:19" x14ac:dyDescent="0.25">
      <c r="A113" t="s">
        <v>139</v>
      </c>
      <c r="B113">
        <v>755</v>
      </c>
      <c r="C113">
        <v>1200</v>
      </c>
      <c r="D113">
        <v>8000</v>
      </c>
      <c r="E113" s="1">
        <v>970</v>
      </c>
      <c r="F113" s="3">
        <v>1200</v>
      </c>
      <c r="G113" s="2">
        <v>9000</v>
      </c>
      <c r="H113" s="1">
        <v>540</v>
      </c>
      <c r="I113" s="3">
        <v>1200</v>
      </c>
      <c r="J113" s="2">
        <v>7000</v>
      </c>
      <c r="K113" s="1">
        <v>755</v>
      </c>
      <c r="L113" s="3">
        <v>1200</v>
      </c>
      <c r="M113" s="2">
        <v>8000</v>
      </c>
      <c r="N113" s="1">
        <v>755</v>
      </c>
      <c r="O113" s="3">
        <v>1200</v>
      </c>
      <c r="P113" s="2">
        <v>8000</v>
      </c>
      <c r="Q113" t="s">
        <v>118</v>
      </c>
      <c r="R113" t="s">
        <v>21</v>
      </c>
      <c r="S113" t="s">
        <v>22</v>
      </c>
    </row>
    <row r="114" spans="1:19" x14ac:dyDescent="0.25">
      <c r="A114" t="s">
        <v>140</v>
      </c>
      <c r="B114">
        <v>758.25</v>
      </c>
      <c r="C114">
        <v>800.75</v>
      </c>
      <c r="D114">
        <v>16550</v>
      </c>
      <c r="E114" s="1">
        <v>833</v>
      </c>
      <c r="F114" s="3">
        <v>862.5</v>
      </c>
      <c r="G114" s="2">
        <v>19600</v>
      </c>
      <c r="H114" s="1">
        <v>683.5</v>
      </c>
      <c r="I114" s="3">
        <v>739</v>
      </c>
      <c r="J114" s="2">
        <v>13500</v>
      </c>
      <c r="K114" s="1">
        <v>789.5</v>
      </c>
      <c r="L114" s="3">
        <v>829</v>
      </c>
      <c r="M114" s="2">
        <v>19350</v>
      </c>
      <c r="N114" s="1">
        <v>727</v>
      </c>
      <c r="O114" s="3">
        <v>772.5</v>
      </c>
      <c r="P114" s="2">
        <v>13750</v>
      </c>
      <c r="Q114" t="s">
        <v>118</v>
      </c>
      <c r="R114" t="s">
        <v>21</v>
      </c>
      <c r="S114" t="s">
        <v>26</v>
      </c>
    </row>
    <row r="115" spans="1:19" x14ac:dyDescent="0.25">
      <c r="A115" t="s">
        <v>141</v>
      </c>
      <c r="B115">
        <v>657</v>
      </c>
      <c r="C115">
        <v>633.5</v>
      </c>
      <c r="D115">
        <v>10625</v>
      </c>
      <c r="E115" s="1">
        <v>725.5</v>
      </c>
      <c r="F115" s="3">
        <v>718.5</v>
      </c>
      <c r="G115" s="2">
        <v>14300</v>
      </c>
      <c r="H115" s="1">
        <v>588.5</v>
      </c>
      <c r="I115" s="3">
        <v>548.5</v>
      </c>
      <c r="J115" s="2">
        <v>6950</v>
      </c>
      <c r="K115" s="1">
        <v>744</v>
      </c>
      <c r="L115" s="3">
        <v>718</v>
      </c>
      <c r="M115" s="2">
        <v>14850</v>
      </c>
      <c r="N115" s="1">
        <v>570</v>
      </c>
      <c r="O115" s="3">
        <v>549</v>
      </c>
      <c r="P115" s="2">
        <v>6400</v>
      </c>
      <c r="Q115" t="s">
        <v>118</v>
      </c>
      <c r="R115" t="s">
        <v>21</v>
      </c>
      <c r="S115" t="s">
        <v>26</v>
      </c>
    </row>
    <row r="116" spans="1:19" x14ac:dyDescent="0.25">
      <c r="A116" t="s">
        <v>142</v>
      </c>
      <c r="B116">
        <v>704.75</v>
      </c>
      <c r="C116">
        <v>720</v>
      </c>
      <c r="D116">
        <v>16750</v>
      </c>
      <c r="E116" s="1">
        <v>770</v>
      </c>
      <c r="F116" s="3">
        <v>786</v>
      </c>
      <c r="G116" s="2">
        <v>21000</v>
      </c>
      <c r="H116" s="1">
        <v>639.5</v>
      </c>
      <c r="I116" s="3">
        <v>654</v>
      </c>
      <c r="J116" s="2">
        <v>12500</v>
      </c>
      <c r="K116" s="1">
        <v>766</v>
      </c>
      <c r="L116" s="3">
        <v>782.5</v>
      </c>
      <c r="M116" s="2">
        <v>21500</v>
      </c>
      <c r="N116" s="1">
        <v>643.5</v>
      </c>
      <c r="O116" s="3">
        <v>657.5</v>
      </c>
      <c r="P116" s="2">
        <v>12000</v>
      </c>
      <c r="Q116" t="s">
        <v>118</v>
      </c>
      <c r="R116" t="s">
        <v>21</v>
      </c>
      <c r="S116" t="s">
        <v>22</v>
      </c>
    </row>
    <row r="117" spans="1:19" x14ac:dyDescent="0.25">
      <c r="A117" t="s">
        <v>143</v>
      </c>
      <c r="B117">
        <v>400</v>
      </c>
      <c r="C117">
        <v>605</v>
      </c>
      <c r="D117">
        <v>6500</v>
      </c>
      <c r="E117" s="1">
        <v>445</v>
      </c>
      <c r="F117" s="3">
        <v>655</v>
      </c>
      <c r="G117" s="2">
        <v>8000</v>
      </c>
      <c r="H117" s="1">
        <v>355</v>
      </c>
      <c r="I117" s="3">
        <v>555</v>
      </c>
      <c r="J117" s="2">
        <v>5000</v>
      </c>
      <c r="K117" s="1">
        <v>415</v>
      </c>
      <c r="L117" s="3">
        <v>635</v>
      </c>
      <c r="M117" s="2">
        <v>8000</v>
      </c>
      <c r="N117" s="1">
        <v>385</v>
      </c>
      <c r="O117" s="3">
        <v>575</v>
      </c>
      <c r="P117" s="2">
        <v>5000</v>
      </c>
      <c r="Q117" t="s">
        <v>118</v>
      </c>
      <c r="R117" t="s">
        <v>21</v>
      </c>
      <c r="S117" t="s">
        <v>22</v>
      </c>
    </row>
    <row r="118" spans="1:19" x14ac:dyDescent="0.25">
      <c r="A118" t="s">
        <v>144</v>
      </c>
      <c r="B118">
        <v>486.25</v>
      </c>
      <c r="C118">
        <v>496</v>
      </c>
      <c r="D118">
        <v>4500</v>
      </c>
      <c r="E118" s="1">
        <v>525.5</v>
      </c>
      <c r="F118" s="3">
        <v>527.5</v>
      </c>
      <c r="G118" s="2">
        <v>5350</v>
      </c>
      <c r="H118" s="1">
        <v>447</v>
      </c>
      <c r="I118" s="3">
        <v>464.5</v>
      </c>
      <c r="J118" s="2">
        <v>3650</v>
      </c>
      <c r="K118" s="1">
        <v>516.5</v>
      </c>
      <c r="L118" s="3">
        <v>505</v>
      </c>
      <c r="M118" s="2">
        <v>5000</v>
      </c>
      <c r="N118" s="1">
        <v>456</v>
      </c>
      <c r="O118" s="3">
        <v>487</v>
      </c>
      <c r="P118" s="2">
        <v>4000</v>
      </c>
      <c r="Q118" t="s">
        <v>118</v>
      </c>
      <c r="R118" t="s">
        <v>21</v>
      </c>
      <c r="S118" t="s">
        <v>26</v>
      </c>
    </row>
    <row r="119" spans="1:19" x14ac:dyDescent="0.25">
      <c r="A119" t="s">
        <v>145</v>
      </c>
      <c r="B119">
        <v>873</v>
      </c>
      <c r="C119">
        <v>807</v>
      </c>
      <c r="D119">
        <v>15500</v>
      </c>
      <c r="E119" s="1">
        <v>951.5</v>
      </c>
      <c r="F119" s="3">
        <v>941</v>
      </c>
      <c r="G119" s="2">
        <v>20500</v>
      </c>
      <c r="H119" s="1">
        <v>794.5</v>
      </c>
      <c r="I119" s="3">
        <v>673</v>
      </c>
      <c r="J119" s="2">
        <v>10500</v>
      </c>
      <c r="K119" s="1">
        <v>953</v>
      </c>
      <c r="L119" s="3">
        <v>869.5</v>
      </c>
      <c r="M119" s="2">
        <v>20000</v>
      </c>
      <c r="N119" s="1">
        <v>793</v>
      </c>
      <c r="O119" s="3">
        <v>744.5</v>
      </c>
      <c r="P119" s="2">
        <v>11000</v>
      </c>
      <c r="Q119" t="s">
        <v>118</v>
      </c>
      <c r="R119" t="s">
        <v>21</v>
      </c>
      <c r="S119" t="s">
        <v>26</v>
      </c>
    </row>
    <row r="120" spans="1:19" x14ac:dyDescent="0.25">
      <c r="A120" t="s">
        <v>146</v>
      </c>
      <c r="B120">
        <v>368.5</v>
      </c>
      <c r="C120">
        <v>595</v>
      </c>
      <c r="D120">
        <v>7050</v>
      </c>
      <c r="E120" s="1">
        <v>368.5</v>
      </c>
      <c r="F120" s="3">
        <v>595</v>
      </c>
      <c r="G120" s="2">
        <v>11000</v>
      </c>
      <c r="H120" s="1">
        <v>368.5</v>
      </c>
      <c r="I120" s="3">
        <v>595</v>
      </c>
      <c r="J120" s="2">
        <v>3100</v>
      </c>
      <c r="K120" s="1">
        <v>417</v>
      </c>
      <c r="L120" s="3">
        <v>630</v>
      </c>
      <c r="M120" s="2">
        <v>7900</v>
      </c>
      <c r="N120" s="1">
        <v>320</v>
      </c>
      <c r="O120" s="3">
        <v>560</v>
      </c>
      <c r="P120" s="2">
        <v>6200</v>
      </c>
      <c r="Q120" t="s">
        <v>118</v>
      </c>
      <c r="R120" t="s">
        <v>21</v>
      </c>
      <c r="S120" t="s">
        <v>26</v>
      </c>
    </row>
    <row r="121" spans="1:19" x14ac:dyDescent="0.25">
      <c r="A121" t="s">
        <v>147</v>
      </c>
      <c r="B121">
        <v>355</v>
      </c>
      <c r="C121">
        <v>427.5</v>
      </c>
      <c r="D121">
        <v>4425</v>
      </c>
      <c r="E121" s="1">
        <v>440</v>
      </c>
      <c r="F121" s="3">
        <v>560</v>
      </c>
      <c r="G121" s="2">
        <v>6700</v>
      </c>
      <c r="H121" s="1">
        <v>270</v>
      </c>
      <c r="I121" s="3">
        <v>295</v>
      </c>
      <c r="J121" s="2">
        <v>2150</v>
      </c>
      <c r="K121" s="1">
        <v>390</v>
      </c>
      <c r="L121" s="3">
        <v>460</v>
      </c>
      <c r="M121" s="2">
        <v>5800</v>
      </c>
      <c r="N121" s="1">
        <v>320</v>
      </c>
      <c r="O121" s="3">
        <v>395</v>
      </c>
      <c r="P121" s="2">
        <v>3050</v>
      </c>
      <c r="Q121" t="s">
        <v>118</v>
      </c>
      <c r="R121" t="s">
        <v>21</v>
      </c>
      <c r="S121" t="s">
        <v>70</v>
      </c>
    </row>
    <row r="122" spans="1:19" x14ac:dyDescent="0.25">
      <c r="A122" t="s">
        <v>148</v>
      </c>
      <c r="B122">
        <v>397.75</v>
      </c>
      <c r="C122">
        <v>478</v>
      </c>
      <c r="D122">
        <v>4300</v>
      </c>
      <c r="E122" s="1">
        <v>459</v>
      </c>
      <c r="F122" s="3">
        <v>528</v>
      </c>
      <c r="G122" s="2">
        <v>5500</v>
      </c>
      <c r="H122" s="1">
        <v>336.5</v>
      </c>
      <c r="I122" s="3">
        <v>428</v>
      </c>
      <c r="J122" s="2">
        <v>3100</v>
      </c>
      <c r="K122" s="1">
        <v>422.5</v>
      </c>
      <c r="L122" s="3">
        <v>503</v>
      </c>
      <c r="M122" s="2">
        <v>5250</v>
      </c>
      <c r="N122" s="1">
        <v>373</v>
      </c>
      <c r="O122" s="3">
        <v>453</v>
      </c>
      <c r="P122" s="2">
        <v>3350</v>
      </c>
      <c r="Q122" t="s">
        <v>118</v>
      </c>
      <c r="R122" t="s">
        <v>21</v>
      </c>
      <c r="S122" t="s">
        <v>70</v>
      </c>
    </row>
    <row r="123" spans="1:19" x14ac:dyDescent="0.25">
      <c r="A123" t="s">
        <v>149</v>
      </c>
      <c r="B123">
        <v>666.25</v>
      </c>
      <c r="C123">
        <v>581.25</v>
      </c>
      <c r="D123">
        <v>7025</v>
      </c>
      <c r="E123" s="1">
        <v>770</v>
      </c>
      <c r="F123" s="3">
        <v>692.5</v>
      </c>
      <c r="G123" s="2">
        <v>8800</v>
      </c>
      <c r="H123" s="1">
        <v>562.5</v>
      </c>
      <c r="I123" s="3">
        <v>470</v>
      </c>
      <c r="J123" s="2">
        <v>5250</v>
      </c>
      <c r="K123" s="1">
        <v>727.5</v>
      </c>
      <c r="L123" s="3">
        <v>615</v>
      </c>
      <c r="M123" s="2">
        <v>7625</v>
      </c>
      <c r="N123" s="1">
        <v>605</v>
      </c>
      <c r="O123" s="3">
        <v>547.5</v>
      </c>
      <c r="P123" s="2">
        <v>6425</v>
      </c>
      <c r="Q123" t="s">
        <v>66</v>
      </c>
      <c r="R123" t="s">
        <v>21</v>
      </c>
      <c r="S123" t="s">
        <v>70</v>
      </c>
    </row>
    <row r="124" spans="1:19" x14ac:dyDescent="0.25">
      <c r="A124" t="s">
        <v>150</v>
      </c>
      <c r="B124">
        <v>805</v>
      </c>
      <c r="C124">
        <v>678.75</v>
      </c>
      <c r="D124">
        <v>10525</v>
      </c>
      <c r="E124" s="1">
        <v>835</v>
      </c>
      <c r="F124" s="3">
        <v>727.5</v>
      </c>
      <c r="G124" s="2">
        <v>12150</v>
      </c>
      <c r="H124" s="1">
        <v>775</v>
      </c>
      <c r="I124" s="3">
        <v>630</v>
      </c>
      <c r="J124" s="2">
        <v>8900</v>
      </c>
      <c r="K124" s="1">
        <v>830</v>
      </c>
      <c r="L124" s="3">
        <v>735</v>
      </c>
      <c r="M124" s="2">
        <v>12600</v>
      </c>
      <c r="N124" s="1">
        <v>780</v>
      </c>
      <c r="O124" s="3">
        <v>622.5</v>
      </c>
      <c r="P124" s="2">
        <v>8450</v>
      </c>
      <c r="Q124" t="s">
        <v>66</v>
      </c>
      <c r="R124" t="s">
        <v>21</v>
      </c>
      <c r="S124" t="s">
        <v>70</v>
      </c>
    </row>
    <row r="125" spans="1:19" x14ac:dyDescent="0.25">
      <c r="A125" t="s">
        <v>151</v>
      </c>
      <c r="B125">
        <v>612</v>
      </c>
      <c r="C125">
        <v>563.5</v>
      </c>
      <c r="D125">
        <v>6525</v>
      </c>
      <c r="E125" s="1">
        <v>684.5</v>
      </c>
      <c r="F125" s="3">
        <v>618</v>
      </c>
      <c r="G125" s="2">
        <v>9150</v>
      </c>
      <c r="H125" s="1">
        <v>539.5</v>
      </c>
      <c r="I125" s="3">
        <v>509</v>
      </c>
      <c r="J125" s="2">
        <v>3900</v>
      </c>
      <c r="K125" s="1">
        <v>636.5</v>
      </c>
      <c r="L125" s="3">
        <v>562.5</v>
      </c>
      <c r="M125" s="2">
        <v>7250</v>
      </c>
      <c r="N125" s="1">
        <v>587.5</v>
      </c>
      <c r="O125" s="3">
        <v>564.5</v>
      </c>
      <c r="P125" s="2">
        <v>5800</v>
      </c>
      <c r="Q125" t="s">
        <v>118</v>
      </c>
      <c r="R125" t="s">
        <v>21</v>
      </c>
      <c r="S125" t="s">
        <v>50</v>
      </c>
    </row>
    <row r="126" spans="1:19" x14ac:dyDescent="0.25">
      <c r="A126" t="s">
        <v>152</v>
      </c>
      <c r="B126">
        <v>627.5</v>
      </c>
      <c r="C126">
        <v>572.5</v>
      </c>
      <c r="D126">
        <v>9000</v>
      </c>
      <c r="E126" s="1">
        <v>687.5</v>
      </c>
      <c r="F126" s="3">
        <v>625</v>
      </c>
      <c r="G126" s="2">
        <v>12000</v>
      </c>
      <c r="H126" s="1">
        <v>567.5</v>
      </c>
      <c r="I126" s="3">
        <v>520</v>
      </c>
      <c r="J126" s="2">
        <v>6000</v>
      </c>
      <c r="K126" s="1">
        <v>635</v>
      </c>
      <c r="L126" s="3">
        <v>565</v>
      </c>
      <c r="M126" s="2">
        <v>9000</v>
      </c>
      <c r="N126" s="1">
        <v>620</v>
      </c>
      <c r="O126" s="3">
        <v>580</v>
      </c>
      <c r="P126" s="2">
        <v>9000</v>
      </c>
      <c r="Q126" t="s">
        <v>118</v>
      </c>
      <c r="R126" t="s">
        <v>21</v>
      </c>
      <c r="S126" t="s">
        <v>50</v>
      </c>
    </row>
    <row r="127" spans="1:19" x14ac:dyDescent="0.25">
      <c r="A127" t="s">
        <v>153</v>
      </c>
      <c r="B127">
        <v>277</v>
      </c>
      <c r="C127">
        <v>329.5</v>
      </c>
      <c r="D127">
        <v>1195</v>
      </c>
      <c r="E127" s="1">
        <v>290</v>
      </c>
      <c r="F127" s="3">
        <v>353</v>
      </c>
      <c r="G127" s="2">
        <v>1430</v>
      </c>
      <c r="H127" s="1">
        <v>264</v>
      </c>
      <c r="I127" s="3">
        <v>306</v>
      </c>
      <c r="J127" s="2">
        <v>960</v>
      </c>
      <c r="K127" s="1" t="s">
        <v>19</v>
      </c>
      <c r="L127" s="3" t="s">
        <v>19</v>
      </c>
      <c r="M127" s="2" t="s">
        <v>19</v>
      </c>
      <c r="N127" s="1" t="s">
        <v>19</v>
      </c>
      <c r="O127" s="3" t="s">
        <v>19</v>
      </c>
      <c r="P127" s="2" t="s">
        <v>19</v>
      </c>
      <c r="Q127" t="s">
        <v>118</v>
      </c>
      <c r="R127" t="s">
        <v>21</v>
      </c>
      <c r="S127" t="s">
        <v>50</v>
      </c>
    </row>
    <row r="128" spans="1:19" x14ac:dyDescent="0.25">
      <c r="A128" t="s">
        <v>154</v>
      </c>
      <c r="B128">
        <v>265</v>
      </c>
      <c r="C128">
        <v>320</v>
      </c>
      <c r="D128">
        <v>1330</v>
      </c>
      <c r="E128" s="1">
        <v>310</v>
      </c>
      <c r="F128" s="3">
        <v>350</v>
      </c>
      <c r="G128" s="2">
        <v>1600</v>
      </c>
      <c r="H128" s="1">
        <v>220</v>
      </c>
      <c r="I128" s="3">
        <v>290</v>
      </c>
      <c r="J128" s="2">
        <v>1060</v>
      </c>
      <c r="K128" s="1" t="s">
        <v>19</v>
      </c>
      <c r="L128" s="3" t="s">
        <v>19</v>
      </c>
      <c r="M128" s="2" t="s">
        <v>19</v>
      </c>
      <c r="N128" s="1" t="s">
        <v>19</v>
      </c>
      <c r="O128" s="3" t="s">
        <v>19</v>
      </c>
      <c r="P128" s="2" t="s">
        <v>19</v>
      </c>
      <c r="Q128" t="s">
        <v>118</v>
      </c>
      <c r="R128" t="s">
        <v>21</v>
      </c>
      <c r="S128" t="s">
        <v>50</v>
      </c>
    </row>
    <row r="129" spans="1:19" x14ac:dyDescent="0.25">
      <c r="A129" t="s">
        <v>155</v>
      </c>
      <c r="B129">
        <v>444.25</v>
      </c>
      <c r="C129">
        <v>468.75</v>
      </c>
      <c r="D129">
        <v>3925</v>
      </c>
      <c r="E129" s="1">
        <v>535</v>
      </c>
      <c r="F129" s="3">
        <v>517.5</v>
      </c>
      <c r="G129" s="2">
        <v>5150</v>
      </c>
      <c r="H129" s="1">
        <v>353.5</v>
      </c>
      <c r="I129" s="3">
        <v>420</v>
      </c>
      <c r="J129" s="2">
        <v>2700</v>
      </c>
      <c r="K129" s="1">
        <v>468.5</v>
      </c>
      <c r="L129" s="3">
        <v>492.5</v>
      </c>
      <c r="M129" s="2">
        <v>4400</v>
      </c>
      <c r="N129" s="1">
        <v>420</v>
      </c>
      <c r="O129" s="3">
        <v>445</v>
      </c>
      <c r="P129" s="2">
        <v>3450</v>
      </c>
      <c r="Q129" t="s">
        <v>118</v>
      </c>
      <c r="R129" t="s">
        <v>21</v>
      </c>
      <c r="S129" t="s">
        <v>50</v>
      </c>
    </row>
    <row r="130" spans="1:19" x14ac:dyDescent="0.25">
      <c r="A130" t="s">
        <v>156</v>
      </c>
      <c r="B130">
        <v>609</v>
      </c>
      <c r="C130">
        <v>528.25</v>
      </c>
      <c r="D130">
        <v>5150</v>
      </c>
      <c r="E130" s="1">
        <v>658.5</v>
      </c>
      <c r="F130" s="3">
        <v>559</v>
      </c>
      <c r="G130" s="2">
        <v>5950</v>
      </c>
      <c r="H130" s="1">
        <v>559.5</v>
      </c>
      <c r="I130" s="3">
        <v>497.5</v>
      </c>
      <c r="J130" s="2">
        <v>4350</v>
      </c>
      <c r="K130" s="1">
        <v>642</v>
      </c>
      <c r="L130" s="3">
        <v>562</v>
      </c>
      <c r="M130" s="2">
        <v>5800</v>
      </c>
      <c r="N130" s="1">
        <v>576</v>
      </c>
      <c r="O130" s="3">
        <v>494.5</v>
      </c>
      <c r="P130" s="2">
        <v>4500</v>
      </c>
      <c r="Q130" t="s">
        <v>118</v>
      </c>
      <c r="R130" t="s">
        <v>21</v>
      </c>
      <c r="S130" t="s">
        <v>50</v>
      </c>
    </row>
    <row r="131" spans="1:19" x14ac:dyDescent="0.25">
      <c r="A131" t="s">
        <v>157</v>
      </c>
      <c r="B131">
        <v>512.75</v>
      </c>
      <c r="C131">
        <v>503.75</v>
      </c>
      <c r="D131">
        <v>4700</v>
      </c>
      <c r="E131" s="1">
        <v>559</v>
      </c>
      <c r="F131" s="3">
        <v>580.5</v>
      </c>
      <c r="G131" s="2">
        <v>6400</v>
      </c>
      <c r="H131" s="1">
        <v>466.5</v>
      </c>
      <c r="I131" s="3">
        <v>427</v>
      </c>
      <c r="J131" s="2">
        <v>3000</v>
      </c>
      <c r="K131" s="1">
        <v>534</v>
      </c>
      <c r="L131" s="3">
        <v>499</v>
      </c>
      <c r="M131" s="2">
        <v>5200</v>
      </c>
      <c r="N131" s="1">
        <v>491.5</v>
      </c>
      <c r="O131" s="3">
        <v>508.5</v>
      </c>
      <c r="P131" s="2">
        <v>4200</v>
      </c>
      <c r="Q131" t="s">
        <v>118</v>
      </c>
      <c r="R131" t="s">
        <v>21</v>
      </c>
      <c r="S131" t="s">
        <v>50</v>
      </c>
    </row>
    <row r="132" spans="1:19" x14ac:dyDescent="0.25">
      <c r="A132" t="s">
        <v>158</v>
      </c>
      <c r="B132">
        <v>534.5</v>
      </c>
      <c r="C132">
        <v>485.5</v>
      </c>
      <c r="D132">
        <v>4125</v>
      </c>
      <c r="E132" s="1">
        <v>601.5</v>
      </c>
      <c r="F132" s="3">
        <v>495.5</v>
      </c>
      <c r="G132" s="2">
        <v>4800</v>
      </c>
      <c r="H132" s="1">
        <v>467.5</v>
      </c>
      <c r="I132" s="3">
        <v>475.5</v>
      </c>
      <c r="J132" s="2">
        <v>3450</v>
      </c>
      <c r="K132" s="1">
        <v>551.5</v>
      </c>
      <c r="L132" s="3">
        <v>511</v>
      </c>
      <c r="M132" s="2">
        <v>4650</v>
      </c>
      <c r="N132" s="1">
        <v>517.5</v>
      </c>
      <c r="O132" s="3">
        <v>460</v>
      </c>
      <c r="P132" s="2">
        <v>3600</v>
      </c>
      <c r="Q132" t="s">
        <v>118</v>
      </c>
      <c r="R132" t="s">
        <v>21</v>
      </c>
      <c r="S132" t="s">
        <v>50</v>
      </c>
    </row>
    <row r="133" spans="1:19" x14ac:dyDescent="0.25">
      <c r="A133" t="s">
        <v>159</v>
      </c>
      <c r="B133">
        <v>562.75</v>
      </c>
      <c r="C133">
        <v>538.25</v>
      </c>
      <c r="D133">
        <v>5075</v>
      </c>
      <c r="E133" s="1">
        <v>615.5</v>
      </c>
      <c r="F133" s="3">
        <v>590.5</v>
      </c>
      <c r="G133" s="2">
        <v>5800</v>
      </c>
      <c r="H133" s="1">
        <v>510</v>
      </c>
      <c r="I133" s="3">
        <v>486</v>
      </c>
      <c r="J133" s="2">
        <v>4350</v>
      </c>
      <c r="K133" s="1">
        <v>585</v>
      </c>
      <c r="L133" s="3">
        <v>558.5</v>
      </c>
      <c r="M133" s="2">
        <v>5850</v>
      </c>
      <c r="N133" s="1">
        <v>540.5</v>
      </c>
      <c r="O133" s="3">
        <v>518</v>
      </c>
      <c r="P133" s="2">
        <v>4300</v>
      </c>
      <c r="Q133" t="s">
        <v>118</v>
      </c>
      <c r="R133" t="s">
        <v>21</v>
      </c>
      <c r="S133" t="s">
        <v>50</v>
      </c>
    </row>
    <row r="134" spans="1:19" x14ac:dyDescent="0.25">
      <c r="A134" t="s">
        <v>160</v>
      </c>
      <c r="B134">
        <v>585</v>
      </c>
      <c r="C134">
        <v>548.75</v>
      </c>
      <c r="D134">
        <v>7375</v>
      </c>
      <c r="E134" s="1">
        <v>665</v>
      </c>
      <c r="F134" s="3">
        <v>578</v>
      </c>
      <c r="G134" s="2">
        <v>9550</v>
      </c>
      <c r="H134" s="1">
        <v>505</v>
      </c>
      <c r="I134" s="3">
        <v>519.5</v>
      </c>
      <c r="J134" s="2">
        <v>5200</v>
      </c>
      <c r="K134" s="1">
        <v>605</v>
      </c>
      <c r="L134" s="3">
        <v>557.5</v>
      </c>
      <c r="M134" s="2">
        <v>8200</v>
      </c>
      <c r="N134" s="1">
        <v>565</v>
      </c>
      <c r="O134" s="3">
        <v>540</v>
      </c>
      <c r="P134" s="2">
        <v>6550</v>
      </c>
      <c r="Q134" t="s">
        <v>118</v>
      </c>
      <c r="R134" t="s">
        <v>21</v>
      </c>
      <c r="S134" t="s">
        <v>50</v>
      </c>
    </row>
    <row r="135" spans="1:19" x14ac:dyDescent="0.25">
      <c r="A135" t="s">
        <v>161</v>
      </c>
      <c r="B135">
        <v>487.25</v>
      </c>
      <c r="C135">
        <v>513.75</v>
      </c>
      <c r="D135">
        <v>4500</v>
      </c>
      <c r="E135" s="1">
        <v>547.5</v>
      </c>
      <c r="F135" s="3">
        <v>570</v>
      </c>
      <c r="G135" s="2">
        <v>4500</v>
      </c>
      <c r="H135" s="1">
        <v>427</v>
      </c>
      <c r="I135" s="3">
        <v>457.5</v>
      </c>
      <c r="J135" s="2">
        <v>4500</v>
      </c>
      <c r="K135" s="1">
        <v>477</v>
      </c>
      <c r="L135" s="3">
        <v>530</v>
      </c>
      <c r="M135" s="2">
        <v>4700</v>
      </c>
      <c r="N135" s="1">
        <v>497.5</v>
      </c>
      <c r="O135" s="3">
        <v>497.5</v>
      </c>
      <c r="P135" s="2">
        <v>4300</v>
      </c>
      <c r="Q135" t="s">
        <v>118</v>
      </c>
      <c r="R135" t="s">
        <v>21</v>
      </c>
      <c r="S135" t="s">
        <v>50</v>
      </c>
    </row>
    <row r="136" spans="1:19" x14ac:dyDescent="0.25">
      <c r="A136" t="s">
        <v>162</v>
      </c>
      <c r="B136">
        <v>545</v>
      </c>
      <c r="C136">
        <v>524.5</v>
      </c>
      <c r="D136">
        <v>4750</v>
      </c>
      <c r="E136" s="1">
        <v>590</v>
      </c>
      <c r="F136" s="3">
        <v>549</v>
      </c>
      <c r="G136" s="2">
        <v>4750</v>
      </c>
      <c r="H136" s="1">
        <v>500</v>
      </c>
      <c r="I136" s="3">
        <v>500</v>
      </c>
      <c r="J136" s="2">
        <v>4750</v>
      </c>
      <c r="K136" s="1">
        <v>580</v>
      </c>
      <c r="L136" s="3">
        <v>537.5</v>
      </c>
      <c r="M136" s="2">
        <v>5200</v>
      </c>
      <c r="N136" s="1">
        <v>510</v>
      </c>
      <c r="O136" s="3">
        <v>511.5</v>
      </c>
      <c r="P136" s="2">
        <v>4300</v>
      </c>
      <c r="Q136" t="s">
        <v>118</v>
      </c>
      <c r="R136" t="s">
        <v>21</v>
      </c>
      <c r="S136" t="s">
        <v>50</v>
      </c>
    </row>
    <row r="137" spans="1:19" x14ac:dyDescent="0.25">
      <c r="A137" t="s">
        <v>163</v>
      </c>
      <c r="B137">
        <v>498.75</v>
      </c>
      <c r="C137">
        <v>513.75</v>
      </c>
      <c r="D137">
        <v>4375</v>
      </c>
      <c r="E137" s="1">
        <v>520</v>
      </c>
      <c r="F137" s="3">
        <v>537.5</v>
      </c>
      <c r="G137" s="2">
        <v>4600</v>
      </c>
      <c r="H137" s="1">
        <v>477.5</v>
      </c>
      <c r="I137" s="3">
        <v>490</v>
      </c>
      <c r="J137" s="2">
        <v>4150</v>
      </c>
      <c r="K137" s="1">
        <v>512.5</v>
      </c>
      <c r="L137" s="3">
        <v>552.5</v>
      </c>
      <c r="M137" s="2">
        <v>4650</v>
      </c>
      <c r="N137" s="1">
        <v>485</v>
      </c>
      <c r="O137" s="3">
        <v>475</v>
      </c>
      <c r="P137" s="2">
        <v>4100</v>
      </c>
      <c r="Q137" t="s">
        <v>118</v>
      </c>
      <c r="R137" t="s">
        <v>21</v>
      </c>
      <c r="S137" t="s">
        <v>50</v>
      </c>
    </row>
    <row r="138" spans="1:19" x14ac:dyDescent="0.25">
      <c r="A138" t="s">
        <v>164</v>
      </c>
      <c r="B138">
        <v>458</v>
      </c>
      <c r="C138">
        <v>474.5</v>
      </c>
      <c r="D138">
        <v>4150</v>
      </c>
      <c r="E138" s="1">
        <v>498.5</v>
      </c>
      <c r="F138" s="3">
        <v>524</v>
      </c>
      <c r="G138" s="2">
        <v>4150</v>
      </c>
      <c r="H138" s="1">
        <v>417.5</v>
      </c>
      <c r="I138" s="3">
        <v>425</v>
      </c>
      <c r="J138" s="2">
        <v>4150</v>
      </c>
      <c r="K138" s="1">
        <v>475</v>
      </c>
      <c r="L138" s="3">
        <v>486.5</v>
      </c>
      <c r="M138" s="2">
        <v>4500</v>
      </c>
      <c r="N138" s="1">
        <v>441</v>
      </c>
      <c r="O138" s="3">
        <v>462.5</v>
      </c>
      <c r="P138" s="2">
        <v>3800</v>
      </c>
      <c r="Q138" t="s">
        <v>118</v>
      </c>
      <c r="R138" t="s">
        <v>21</v>
      </c>
      <c r="S138" t="s">
        <v>50</v>
      </c>
    </row>
    <row r="139" spans="1:19" x14ac:dyDescent="0.25">
      <c r="A139" t="s">
        <v>165</v>
      </c>
      <c r="B139">
        <v>487.25</v>
      </c>
      <c r="C139">
        <v>487.5</v>
      </c>
      <c r="D139">
        <v>4250</v>
      </c>
      <c r="E139" s="1">
        <v>507</v>
      </c>
      <c r="F139" s="3">
        <v>502.5</v>
      </c>
      <c r="G139" s="2">
        <v>4250</v>
      </c>
      <c r="H139" s="1">
        <v>467.5</v>
      </c>
      <c r="I139" s="3">
        <v>472.5</v>
      </c>
      <c r="J139" s="2">
        <v>4250</v>
      </c>
      <c r="K139" s="1">
        <v>516</v>
      </c>
      <c r="L139" s="3">
        <v>510</v>
      </c>
      <c r="M139" s="2">
        <v>4400</v>
      </c>
      <c r="N139" s="1">
        <v>458.5</v>
      </c>
      <c r="O139" s="3">
        <v>465</v>
      </c>
      <c r="P139" s="2">
        <v>4100</v>
      </c>
      <c r="Q139" t="s">
        <v>118</v>
      </c>
      <c r="R139" t="s">
        <v>21</v>
      </c>
      <c r="S139" t="s">
        <v>50</v>
      </c>
    </row>
    <row r="140" spans="1:19" x14ac:dyDescent="0.25">
      <c r="A140" t="s">
        <v>166</v>
      </c>
      <c r="B140">
        <v>530</v>
      </c>
      <c r="C140">
        <v>522.75</v>
      </c>
      <c r="D140">
        <v>4275</v>
      </c>
      <c r="E140" s="1">
        <v>600</v>
      </c>
      <c r="F140" s="3">
        <v>565</v>
      </c>
      <c r="G140" s="2">
        <v>5300</v>
      </c>
      <c r="H140" s="1">
        <v>460</v>
      </c>
      <c r="I140" s="3">
        <v>480.5</v>
      </c>
      <c r="J140" s="2">
        <v>3250</v>
      </c>
      <c r="K140" s="1">
        <v>565</v>
      </c>
      <c r="L140" s="3">
        <v>538.5</v>
      </c>
      <c r="M140" s="2">
        <v>4500</v>
      </c>
      <c r="N140" s="1">
        <v>495</v>
      </c>
      <c r="O140" s="3">
        <v>507</v>
      </c>
      <c r="P140" s="2">
        <v>4050</v>
      </c>
      <c r="Q140" t="s">
        <v>118</v>
      </c>
      <c r="R140" t="s">
        <v>21</v>
      </c>
      <c r="S140" t="s">
        <v>50</v>
      </c>
    </row>
    <row r="141" spans="1:19" x14ac:dyDescent="0.25">
      <c r="A141" t="s">
        <v>167</v>
      </c>
      <c r="B141">
        <v>137</v>
      </c>
      <c r="C141">
        <v>124</v>
      </c>
      <c r="D141">
        <v>76</v>
      </c>
      <c r="E141" s="1">
        <v>180</v>
      </c>
      <c r="F141" s="3">
        <v>160</v>
      </c>
      <c r="G141" s="2">
        <v>120</v>
      </c>
      <c r="H141" s="1">
        <v>105</v>
      </c>
      <c r="I141" s="3">
        <v>100</v>
      </c>
      <c r="J141" s="2">
        <v>45</v>
      </c>
      <c r="K141" s="1" t="s">
        <v>19</v>
      </c>
      <c r="Q141" t="s">
        <v>168</v>
      </c>
      <c r="R141" t="s">
        <v>19</v>
      </c>
      <c r="S141" t="s">
        <v>70</v>
      </c>
    </row>
    <row r="142" spans="1:19" x14ac:dyDescent="0.25">
      <c r="A142" t="s">
        <v>169</v>
      </c>
      <c r="B142">
        <v>170</v>
      </c>
      <c r="C142">
        <v>157</v>
      </c>
      <c r="D142">
        <v>122</v>
      </c>
      <c r="E142" s="1">
        <v>185</v>
      </c>
      <c r="F142" s="3">
        <v>165</v>
      </c>
      <c r="G142" s="2">
        <v>164</v>
      </c>
      <c r="H142" s="1">
        <v>148</v>
      </c>
      <c r="I142" s="3">
        <v>145</v>
      </c>
      <c r="J142" s="2">
        <v>78</v>
      </c>
      <c r="Q142" t="s">
        <v>19</v>
      </c>
      <c r="R142" t="s">
        <v>19</v>
      </c>
      <c r="S142" t="s">
        <v>170</v>
      </c>
    </row>
    <row r="143" spans="1:19" x14ac:dyDescent="0.25">
      <c r="A143" t="s">
        <v>171</v>
      </c>
      <c r="B143">
        <f>AVERAGE(K143,N143)</f>
        <v>148.5</v>
      </c>
      <c r="C143">
        <f t="shared" ref="C143:D143" si="0">AVERAGE(L143,O143)</f>
        <v>139.5</v>
      </c>
      <c r="D143">
        <f t="shared" si="0"/>
        <v>70</v>
      </c>
      <c r="E143" s="1">
        <v>172</v>
      </c>
      <c r="F143" s="3">
        <v>162</v>
      </c>
      <c r="G143" s="2">
        <v>116</v>
      </c>
      <c r="H143" s="1">
        <v>129</v>
      </c>
      <c r="I143" s="3">
        <v>119</v>
      </c>
      <c r="J143" s="2">
        <v>45</v>
      </c>
      <c r="K143" s="1">
        <v>148</v>
      </c>
      <c r="L143" s="3">
        <v>144</v>
      </c>
      <c r="M143" s="2">
        <v>75</v>
      </c>
      <c r="N143" s="1">
        <v>149</v>
      </c>
      <c r="O143" s="3">
        <v>135</v>
      </c>
      <c r="P143" s="2">
        <v>65</v>
      </c>
      <c r="Q143" t="s">
        <v>168</v>
      </c>
      <c r="R143" t="s">
        <v>19</v>
      </c>
      <c r="S143" t="s">
        <v>70</v>
      </c>
    </row>
    <row r="144" spans="1:19" x14ac:dyDescent="0.25">
      <c r="A144" t="s">
        <v>172</v>
      </c>
      <c r="B144">
        <v>133.75</v>
      </c>
      <c r="C144">
        <v>122.5</v>
      </c>
      <c r="D144">
        <v>68.25</v>
      </c>
      <c r="E144" s="1">
        <v>175</v>
      </c>
      <c r="F144" s="3">
        <v>160</v>
      </c>
      <c r="G144" s="2">
        <v>124</v>
      </c>
      <c r="H144" s="1">
        <v>90</v>
      </c>
      <c r="I144" s="3">
        <v>90</v>
      </c>
      <c r="J144" s="2">
        <v>26</v>
      </c>
      <c r="K144" s="1">
        <f>AVERAGE(90,175)</f>
        <v>132.5</v>
      </c>
      <c r="L144" s="3">
        <f>AVERAGE(90,160)</f>
        <v>125</v>
      </c>
      <c r="M144" s="2">
        <f>AVERAGE(26,124)</f>
        <v>75</v>
      </c>
      <c r="N144" s="1">
        <f>AVERAGE(100,170)</f>
        <v>135</v>
      </c>
      <c r="O144" s="3">
        <f>AVERAGE(95,145)</f>
        <v>120</v>
      </c>
      <c r="P144" s="2">
        <f>AVERAGE(26,97)</f>
        <v>61.5</v>
      </c>
      <c r="Q144" t="s">
        <v>20</v>
      </c>
      <c r="R144" t="s">
        <v>19</v>
      </c>
      <c r="S144" t="s">
        <v>170</v>
      </c>
    </row>
    <row r="145" spans="1:19" x14ac:dyDescent="0.25">
      <c r="A145" t="s">
        <v>173</v>
      </c>
      <c r="B145">
        <v>201</v>
      </c>
      <c r="C145">
        <v>189</v>
      </c>
      <c r="D145">
        <v>196</v>
      </c>
      <c r="E145" s="1">
        <v>213</v>
      </c>
      <c r="F145" s="3">
        <v>200</v>
      </c>
      <c r="G145" s="2">
        <v>230</v>
      </c>
      <c r="H145" s="1">
        <v>180</v>
      </c>
      <c r="I145" s="3">
        <v>168</v>
      </c>
      <c r="J145" s="2">
        <v>170</v>
      </c>
      <c r="Q145" t="s">
        <v>20</v>
      </c>
      <c r="R145" t="s">
        <v>19</v>
      </c>
      <c r="S145" t="s">
        <v>70</v>
      </c>
    </row>
    <row r="146" spans="1:19" x14ac:dyDescent="0.25">
      <c r="A146" t="s">
        <v>174</v>
      </c>
      <c r="B146">
        <f>AVERAGE(K146,N146)</f>
        <v>347</v>
      </c>
      <c r="C146">
        <f t="shared" ref="C146:D146" si="1">AVERAGE(L146,O146)</f>
        <v>331</v>
      </c>
      <c r="D146">
        <f t="shared" si="1"/>
        <v>646</v>
      </c>
      <c r="E146" s="1">
        <v>362</v>
      </c>
      <c r="F146" s="3">
        <v>382</v>
      </c>
      <c r="G146" s="2">
        <v>890</v>
      </c>
      <c r="H146" s="1">
        <v>323</v>
      </c>
      <c r="I146" s="3">
        <v>275</v>
      </c>
      <c r="J146" s="2">
        <v>500</v>
      </c>
      <c r="K146" s="1">
        <v>352</v>
      </c>
      <c r="L146" s="3">
        <v>352</v>
      </c>
      <c r="M146" s="2">
        <v>667</v>
      </c>
      <c r="N146" s="1">
        <v>342</v>
      </c>
      <c r="O146" s="3">
        <v>310</v>
      </c>
      <c r="P146" s="2">
        <v>625</v>
      </c>
      <c r="Q146" t="s">
        <v>168</v>
      </c>
      <c r="R146" t="s">
        <v>19</v>
      </c>
      <c r="S146" t="s">
        <v>70</v>
      </c>
    </row>
    <row r="147" spans="1:19" x14ac:dyDescent="0.25">
      <c r="A147" t="s">
        <v>175</v>
      </c>
      <c r="B147">
        <v>168.5</v>
      </c>
      <c r="C147">
        <v>181</v>
      </c>
      <c r="D147">
        <v>165.5</v>
      </c>
      <c r="E147" s="1">
        <v>235</v>
      </c>
      <c r="F147" s="3">
        <v>227</v>
      </c>
      <c r="G147" s="2">
        <v>242</v>
      </c>
      <c r="H147" s="1">
        <v>102</v>
      </c>
      <c r="I147" s="3">
        <v>135</v>
      </c>
      <c r="J147" s="2">
        <v>101</v>
      </c>
      <c r="Q147" t="s">
        <v>168</v>
      </c>
      <c r="R147" t="s">
        <v>19</v>
      </c>
      <c r="S147" t="s">
        <v>170</v>
      </c>
    </row>
    <row r="148" spans="1:19" x14ac:dyDescent="0.25">
      <c r="A148" t="s">
        <v>176</v>
      </c>
      <c r="B148">
        <v>230</v>
      </c>
      <c r="C148">
        <v>245</v>
      </c>
      <c r="D148">
        <v>200</v>
      </c>
      <c r="E148" s="1">
        <v>240</v>
      </c>
      <c r="F148" s="3">
        <v>260</v>
      </c>
      <c r="G148" s="2">
        <v>200</v>
      </c>
      <c r="H148" s="1">
        <v>220</v>
      </c>
      <c r="I148" s="3">
        <v>230</v>
      </c>
      <c r="J148" s="2" t="s">
        <v>19</v>
      </c>
      <c r="K148" s="1" t="s">
        <v>19</v>
      </c>
      <c r="L148" s="3" t="s">
        <v>19</v>
      </c>
      <c r="M148" s="2" t="s">
        <v>19</v>
      </c>
      <c r="N148" s="1" t="s">
        <v>19</v>
      </c>
      <c r="O148" s="3" t="s">
        <v>19</v>
      </c>
      <c r="P148" s="2" t="s">
        <v>19</v>
      </c>
      <c r="Q148" t="s">
        <v>168</v>
      </c>
      <c r="R148" t="s">
        <v>19</v>
      </c>
      <c r="S148" t="s">
        <v>170</v>
      </c>
    </row>
    <row r="149" spans="1:19" x14ac:dyDescent="0.25">
      <c r="A149" t="s">
        <v>231</v>
      </c>
      <c r="B149">
        <v>325.5</v>
      </c>
      <c r="C149">
        <v>216.5</v>
      </c>
      <c r="D149">
        <v>268.5</v>
      </c>
      <c r="E149" s="1">
        <v>360</v>
      </c>
      <c r="F149" s="3">
        <v>205</v>
      </c>
      <c r="G149" s="2">
        <v>330</v>
      </c>
      <c r="H149" s="1">
        <v>291</v>
      </c>
      <c r="I149" s="3">
        <v>188</v>
      </c>
      <c r="J149" s="2">
        <v>207</v>
      </c>
      <c r="K149" s="1" t="s">
        <v>19</v>
      </c>
      <c r="L149" s="3" t="s">
        <v>19</v>
      </c>
      <c r="M149" s="2" t="s">
        <v>19</v>
      </c>
      <c r="N149" s="1" t="s">
        <v>19</v>
      </c>
      <c r="O149" s="3" t="s">
        <v>19</v>
      </c>
      <c r="P149" s="2" t="s">
        <v>19</v>
      </c>
      <c r="Q149" t="s">
        <v>168</v>
      </c>
      <c r="R149" t="s">
        <v>19</v>
      </c>
      <c r="S149" t="s">
        <v>70</v>
      </c>
    </row>
    <row r="150" spans="1:19" x14ac:dyDescent="0.25">
      <c r="A150" t="s">
        <v>177</v>
      </c>
      <c r="B150">
        <v>364.5</v>
      </c>
      <c r="C150">
        <v>275</v>
      </c>
      <c r="D150">
        <v>735.5</v>
      </c>
      <c r="E150" s="1">
        <v>412</v>
      </c>
      <c r="F150" s="3">
        <v>308</v>
      </c>
      <c r="G150" s="2">
        <v>882</v>
      </c>
      <c r="H150" s="1">
        <v>320</v>
      </c>
      <c r="I150" s="3">
        <v>251</v>
      </c>
      <c r="J150" s="2">
        <v>580</v>
      </c>
      <c r="K150" s="1">
        <v>371</v>
      </c>
      <c r="L150" s="3">
        <v>290</v>
      </c>
      <c r="M150" s="2">
        <v>728</v>
      </c>
      <c r="N150" s="1">
        <v>358</v>
      </c>
      <c r="O150" s="3">
        <v>279</v>
      </c>
      <c r="P150" s="2">
        <v>705</v>
      </c>
      <c r="Q150" t="s">
        <v>168</v>
      </c>
      <c r="R150" t="s">
        <v>19</v>
      </c>
      <c r="S150" t="s">
        <v>70</v>
      </c>
    </row>
    <row r="151" spans="1:19" x14ac:dyDescent="0.25">
      <c r="A151" t="s">
        <v>178</v>
      </c>
      <c r="B151">
        <v>230</v>
      </c>
      <c r="C151">
        <v>185</v>
      </c>
      <c r="D151">
        <v>150</v>
      </c>
      <c r="E151" s="1">
        <v>240</v>
      </c>
      <c r="F151" s="3">
        <v>200</v>
      </c>
      <c r="G151" s="2">
        <v>150</v>
      </c>
      <c r="H151" s="1">
        <v>220</v>
      </c>
      <c r="I151" s="3">
        <v>170</v>
      </c>
      <c r="Q151" t="s">
        <v>19</v>
      </c>
      <c r="R151" t="s">
        <v>19</v>
      </c>
      <c r="S151" t="s">
        <v>22</v>
      </c>
    </row>
    <row r="152" spans="1:19" x14ac:dyDescent="0.25">
      <c r="A152" t="s">
        <v>179</v>
      </c>
      <c r="B152">
        <v>162.5</v>
      </c>
      <c r="C152">
        <v>215</v>
      </c>
      <c r="D152">
        <v>315</v>
      </c>
      <c r="E152" s="1">
        <v>180</v>
      </c>
      <c r="F152" s="3">
        <v>260</v>
      </c>
      <c r="G152" s="2">
        <v>450</v>
      </c>
      <c r="H152" s="1">
        <v>145</v>
      </c>
      <c r="I152" s="3">
        <v>170</v>
      </c>
      <c r="J152" s="2">
        <v>180</v>
      </c>
      <c r="Q152" t="s">
        <v>19</v>
      </c>
      <c r="R152" t="s">
        <v>19</v>
      </c>
      <c r="S152" t="s">
        <v>22</v>
      </c>
    </row>
    <row r="153" spans="1:19" x14ac:dyDescent="0.25">
      <c r="A153" t="s">
        <v>180</v>
      </c>
      <c r="B153">
        <v>105</v>
      </c>
      <c r="C153">
        <v>105</v>
      </c>
      <c r="D153">
        <v>40</v>
      </c>
      <c r="E153" s="1">
        <v>125</v>
      </c>
      <c r="F153" s="3">
        <v>145</v>
      </c>
      <c r="G153" s="2">
        <v>65</v>
      </c>
      <c r="H153" s="1">
        <v>85</v>
      </c>
      <c r="I153" s="3">
        <v>90</v>
      </c>
      <c r="J153" s="2">
        <v>30</v>
      </c>
      <c r="Q153" t="s">
        <v>20</v>
      </c>
      <c r="R153" t="s">
        <v>19</v>
      </c>
      <c r="S153" t="s">
        <v>22</v>
      </c>
    </row>
    <row r="154" spans="1:19" x14ac:dyDescent="0.25">
      <c r="A154" t="s">
        <v>181</v>
      </c>
      <c r="B154">
        <v>129</v>
      </c>
      <c r="C154">
        <v>97</v>
      </c>
      <c r="D154">
        <v>34</v>
      </c>
      <c r="E154" s="1">
        <v>140</v>
      </c>
      <c r="F154" s="3">
        <v>110</v>
      </c>
      <c r="G154" s="2">
        <v>53</v>
      </c>
      <c r="H154" s="1">
        <v>180</v>
      </c>
      <c r="I154" s="3">
        <v>90</v>
      </c>
      <c r="J154" s="2">
        <v>33</v>
      </c>
      <c r="Q154" t="s">
        <v>19</v>
      </c>
      <c r="R154" t="s">
        <v>19</v>
      </c>
      <c r="S154" t="s">
        <v>170</v>
      </c>
    </row>
    <row r="155" spans="1:19" x14ac:dyDescent="0.25">
      <c r="A155" t="s">
        <v>182</v>
      </c>
      <c r="B155">
        <f>AVERAGE(K155,N155)</f>
        <v>130</v>
      </c>
      <c r="C155">
        <f t="shared" ref="C155:D155" si="2">AVERAGE(L155,O155)</f>
        <v>127.5</v>
      </c>
      <c r="D155">
        <f t="shared" si="2"/>
        <v>90</v>
      </c>
      <c r="E155" s="1">
        <v>150</v>
      </c>
      <c r="F155" s="3">
        <v>145</v>
      </c>
      <c r="G155" s="2">
        <v>85</v>
      </c>
      <c r="H155" s="1">
        <v>110</v>
      </c>
      <c r="I155" s="3">
        <v>155</v>
      </c>
      <c r="J155" s="2">
        <v>100</v>
      </c>
      <c r="K155" s="1">
        <v>140</v>
      </c>
      <c r="L155" s="3">
        <v>125</v>
      </c>
      <c r="M155" s="2">
        <v>95</v>
      </c>
      <c r="N155" s="1">
        <v>120</v>
      </c>
      <c r="O155" s="3">
        <v>130</v>
      </c>
      <c r="P155" s="2">
        <v>85</v>
      </c>
      <c r="Q155" t="s">
        <v>19</v>
      </c>
      <c r="R155" t="s">
        <v>19</v>
      </c>
      <c r="S155" t="s">
        <v>170</v>
      </c>
    </row>
    <row r="156" spans="1:19" x14ac:dyDescent="0.25">
      <c r="A156" t="s">
        <v>183</v>
      </c>
      <c r="B156">
        <v>73.5</v>
      </c>
      <c r="C156">
        <v>63</v>
      </c>
      <c r="D156">
        <v>14.5</v>
      </c>
      <c r="E156" s="1">
        <v>85</v>
      </c>
      <c r="F156" s="3">
        <v>77</v>
      </c>
      <c r="G156" s="2">
        <v>19</v>
      </c>
      <c r="H156" s="1">
        <v>55</v>
      </c>
      <c r="I156" s="3">
        <v>54</v>
      </c>
      <c r="J156" s="2">
        <v>10</v>
      </c>
      <c r="Q156" t="s">
        <v>19</v>
      </c>
      <c r="R156" t="s">
        <v>19</v>
      </c>
      <c r="S156" t="s">
        <v>50</v>
      </c>
    </row>
    <row r="157" spans="1:19" x14ac:dyDescent="0.25">
      <c r="A157" t="s">
        <v>184</v>
      </c>
      <c r="B157">
        <v>95</v>
      </c>
      <c r="C157">
        <v>110</v>
      </c>
      <c r="D157">
        <v>70</v>
      </c>
      <c r="E157" s="1">
        <v>100</v>
      </c>
      <c r="F157" s="3">
        <v>120</v>
      </c>
      <c r="G157" s="2">
        <v>90</v>
      </c>
      <c r="H157" s="1">
        <v>85</v>
      </c>
      <c r="I157" s="3">
        <v>90</v>
      </c>
      <c r="J157" s="2">
        <v>55</v>
      </c>
      <c r="Q157" t="s">
        <v>19</v>
      </c>
      <c r="R157" t="s">
        <v>19</v>
      </c>
      <c r="S157" t="s">
        <v>22</v>
      </c>
    </row>
    <row r="158" spans="1:19" x14ac:dyDescent="0.25">
      <c r="A158" t="s">
        <v>185</v>
      </c>
      <c r="B158">
        <v>87</v>
      </c>
      <c r="C158">
        <v>78</v>
      </c>
      <c r="D158">
        <v>21</v>
      </c>
      <c r="E158" s="1">
        <v>107</v>
      </c>
      <c r="F158" s="3">
        <v>88</v>
      </c>
      <c r="G158" s="2">
        <v>26</v>
      </c>
      <c r="H158" s="1">
        <v>81</v>
      </c>
      <c r="I158" s="3">
        <v>65</v>
      </c>
      <c r="J158" s="2">
        <v>12</v>
      </c>
      <c r="Q158" t="s">
        <v>20</v>
      </c>
      <c r="R158" t="s">
        <v>19</v>
      </c>
      <c r="S158" t="s">
        <v>170</v>
      </c>
    </row>
    <row r="159" spans="1:19" x14ac:dyDescent="0.25">
      <c r="A159" t="s">
        <v>186</v>
      </c>
      <c r="B159">
        <v>95.5</v>
      </c>
      <c r="C159">
        <v>76.5</v>
      </c>
      <c r="D159">
        <v>28.25</v>
      </c>
      <c r="E159" s="1">
        <v>105</v>
      </c>
      <c r="F159" s="3">
        <v>95</v>
      </c>
      <c r="G159" s="2">
        <v>40</v>
      </c>
      <c r="H159" s="1">
        <v>105</v>
      </c>
      <c r="I159" s="3">
        <v>63</v>
      </c>
      <c r="J159" s="2">
        <v>14</v>
      </c>
      <c r="K159" s="1">
        <v>100</v>
      </c>
      <c r="L159" s="3">
        <v>79</v>
      </c>
      <c r="M159" s="2">
        <v>35</v>
      </c>
      <c r="N159" s="1">
        <f>(85+97)/2</f>
        <v>91</v>
      </c>
      <c r="O159" s="3">
        <f>(63+85)/2</f>
        <v>74</v>
      </c>
      <c r="P159" s="2">
        <v>26</v>
      </c>
      <c r="Q159" t="s">
        <v>20</v>
      </c>
      <c r="R159" t="s">
        <v>19</v>
      </c>
      <c r="S159" t="s">
        <v>22</v>
      </c>
    </row>
    <row r="160" spans="1:19" x14ac:dyDescent="0.25">
      <c r="A160" t="s">
        <v>187</v>
      </c>
      <c r="B160">
        <v>105</v>
      </c>
      <c r="C160">
        <v>75</v>
      </c>
      <c r="D160">
        <v>20</v>
      </c>
      <c r="E160" s="1">
        <v>110</v>
      </c>
      <c r="F160" s="3">
        <v>85</v>
      </c>
      <c r="G160" s="2">
        <v>22</v>
      </c>
      <c r="H160" s="1">
        <v>90</v>
      </c>
      <c r="I160" s="3">
        <v>65</v>
      </c>
      <c r="J160" s="2">
        <v>16</v>
      </c>
      <c r="Q160" t="s">
        <v>19</v>
      </c>
      <c r="R160" t="s">
        <v>19</v>
      </c>
      <c r="S160" t="s">
        <v>22</v>
      </c>
    </row>
    <row r="161" spans="1:19" x14ac:dyDescent="0.25">
      <c r="A161" t="s">
        <v>188</v>
      </c>
      <c r="B161">
        <v>116.5</v>
      </c>
      <c r="C161">
        <v>158.5</v>
      </c>
      <c r="D161" t="s">
        <v>19</v>
      </c>
      <c r="E161" s="1">
        <v>121</v>
      </c>
      <c r="F161" s="3">
        <v>172</v>
      </c>
      <c r="G161" s="2" t="s">
        <v>19</v>
      </c>
      <c r="H161" s="1">
        <v>112</v>
      </c>
      <c r="I161" s="3">
        <v>145</v>
      </c>
      <c r="J161" s="2" t="s">
        <v>19</v>
      </c>
      <c r="Q161" t="s">
        <v>19</v>
      </c>
      <c r="R161" t="s">
        <v>19</v>
      </c>
      <c r="S161" t="s">
        <v>22</v>
      </c>
    </row>
    <row r="162" spans="1:19" x14ac:dyDescent="0.25">
      <c r="A162" t="s">
        <v>189</v>
      </c>
      <c r="B162">
        <v>87</v>
      </c>
      <c r="C162">
        <v>65</v>
      </c>
      <c r="D162">
        <v>12.5</v>
      </c>
      <c r="E162" s="1">
        <v>103</v>
      </c>
      <c r="F162" s="3">
        <v>80</v>
      </c>
      <c r="G162" s="2">
        <v>16</v>
      </c>
      <c r="H162" s="1">
        <v>71</v>
      </c>
      <c r="I162" s="3">
        <v>50</v>
      </c>
      <c r="J162" s="2">
        <v>9</v>
      </c>
      <c r="Q162" t="s">
        <v>19</v>
      </c>
      <c r="R162" t="s">
        <v>19</v>
      </c>
      <c r="S162" t="s">
        <v>170</v>
      </c>
    </row>
    <row r="163" spans="1:19" x14ac:dyDescent="0.25">
      <c r="A163" t="s">
        <v>190</v>
      </c>
      <c r="B163">
        <f>AVERAGE(K163,N163)</f>
        <v>76.2</v>
      </c>
      <c r="C163">
        <f t="shared" ref="C163:D163" si="3">AVERAGE(L163,O163)</f>
        <v>81.599999999999994</v>
      </c>
      <c r="D163">
        <f t="shared" si="3"/>
        <v>16.350000000000001</v>
      </c>
      <c r="E163" s="1">
        <v>94</v>
      </c>
      <c r="F163" s="3">
        <v>95</v>
      </c>
      <c r="G163" s="2">
        <v>21</v>
      </c>
      <c r="H163" s="1">
        <v>64</v>
      </c>
      <c r="I163" s="3">
        <v>68</v>
      </c>
      <c r="J163" s="2">
        <v>11.4</v>
      </c>
      <c r="K163" s="1">
        <v>78.400000000000006</v>
      </c>
      <c r="L163" s="3">
        <v>84.4</v>
      </c>
      <c r="M163" s="2">
        <v>16.7</v>
      </c>
      <c r="N163" s="1">
        <v>74</v>
      </c>
      <c r="O163" s="3">
        <v>78.8</v>
      </c>
      <c r="P163" s="2">
        <v>16</v>
      </c>
      <c r="Q163" t="s">
        <v>20</v>
      </c>
      <c r="R163" t="s">
        <v>19</v>
      </c>
      <c r="S163" t="s">
        <v>50</v>
      </c>
    </row>
    <row r="164" spans="1:19" x14ac:dyDescent="0.25">
      <c r="A164" t="s">
        <v>191</v>
      </c>
      <c r="B164">
        <v>76</v>
      </c>
      <c r="C164">
        <v>59.5</v>
      </c>
      <c r="D164">
        <v>12.5</v>
      </c>
      <c r="E164" s="1">
        <v>79</v>
      </c>
      <c r="F164" s="3">
        <v>67</v>
      </c>
      <c r="G164" s="2">
        <v>15</v>
      </c>
      <c r="H164" s="1">
        <v>73</v>
      </c>
      <c r="I164" s="3">
        <v>52</v>
      </c>
      <c r="J164" s="2">
        <v>10</v>
      </c>
      <c r="Q164" t="s">
        <v>19</v>
      </c>
      <c r="R164" t="s">
        <v>19</v>
      </c>
      <c r="S164" t="s">
        <v>50</v>
      </c>
    </row>
    <row r="165" spans="1:19" x14ac:dyDescent="0.25">
      <c r="A165" t="s">
        <v>192</v>
      </c>
      <c r="B165">
        <v>67.5</v>
      </c>
      <c r="C165">
        <v>65</v>
      </c>
      <c r="D165">
        <v>10.5</v>
      </c>
      <c r="E165" s="1">
        <v>80</v>
      </c>
      <c r="F165" s="3">
        <v>75</v>
      </c>
      <c r="G165" s="2">
        <v>15</v>
      </c>
      <c r="H165" s="1">
        <v>55</v>
      </c>
      <c r="I165" s="3">
        <v>55</v>
      </c>
      <c r="J165" s="2">
        <v>6</v>
      </c>
      <c r="Q165" t="s">
        <v>20</v>
      </c>
      <c r="R165" t="s">
        <v>19</v>
      </c>
      <c r="S165" t="s">
        <v>22</v>
      </c>
    </row>
    <row r="166" spans="1:19" x14ac:dyDescent="0.25">
      <c r="A166" t="s">
        <v>193</v>
      </c>
      <c r="B166">
        <v>83</v>
      </c>
      <c r="C166">
        <v>83</v>
      </c>
      <c r="D166">
        <v>25</v>
      </c>
      <c r="E166" s="1">
        <v>103</v>
      </c>
      <c r="F166" s="3">
        <v>105</v>
      </c>
      <c r="G166" s="2">
        <v>35</v>
      </c>
      <c r="H166" s="1">
        <v>67</v>
      </c>
      <c r="I166" s="3">
        <v>70</v>
      </c>
      <c r="J166" s="2">
        <v>11</v>
      </c>
      <c r="Q166" t="s">
        <v>19</v>
      </c>
      <c r="R166" t="s">
        <v>19</v>
      </c>
      <c r="S166" t="s">
        <v>22</v>
      </c>
    </row>
    <row r="167" spans="1:19" x14ac:dyDescent="0.25">
      <c r="A167" t="s">
        <v>194</v>
      </c>
      <c r="B167">
        <v>120</v>
      </c>
      <c r="C167">
        <v>100</v>
      </c>
      <c r="D167">
        <v>45</v>
      </c>
      <c r="E167" s="1">
        <v>125</v>
      </c>
      <c r="F167" s="3">
        <v>150</v>
      </c>
      <c r="G167" s="2">
        <v>61</v>
      </c>
      <c r="H167" s="1">
        <v>115</v>
      </c>
      <c r="I167" s="3">
        <v>85</v>
      </c>
      <c r="J167" s="2">
        <v>30</v>
      </c>
      <c r="Q167" t="s">
        <v>19</v>
      </c>
      <c r="R167" t="s">
        <v>19</v>
      </c>
      <c r="S167" t="s">
        <v>170</v>
      </c>
    </row>
    <row r="168" spans="1:19" x14ac:dyDescent="0.25">
      <c r="A168" t="s">
        <v>195</v>
      </c>
      <c r="B168">
        <v>135</v>
      </c>
      <c r="C168">
        <v>90</v>
      </c>
      <c r="D168">
        <v>70</v>
      </c>
      <c r="E168" s="1">
        <v>145</v>
      </c>
      <c r="F168" s="3">
        <v>100</v>
      </c>
      <c r="G168" s="2">
        <v>90</v>
      </c>
      <c r="H168" s="1">
        <v>110</v>
      </c>
      <c r="I168" s="3">
        <v>85</v>
      </c>
      <c r="J168" s="2">
        <v>38</v>
      </c>
      <c r="Q168" t="s">
        <v>20</v>
      </c>
      <c r="R168" t="s">
        <v>19</v>
      </c>
      <c r="S168" t="s">
        <v>170</v>
      </c>
    </row>
    <row r="169" spans="1:19" x14ac:dyDescent="0.25">
      <c r="A169" t="s">
        <v>196</v>
      </c>
      <c r="B169">
        <v>100</v>
      </c>
      <c r="C169">
        <v>95</v>
      </c>
      <c r="D169">
        <v>27.5</v>
      </c>
      <c r="E169" s="1" t="s">
        <v>19</v>
      </c>
      <c r="F169" s="3" t="s">
        <v>19</v>
      </c>
      <c r="G169" s="2" t="s">
        <v>19</v>
      </c>
      <c r="H169" s="1" t="s">
        <v>19</v>
      </c>
      <c r="I169" s="3" t="s">
        <v>19</v>
      </c>
      <c r="J169" s="2" t="s">
        <v>19</v>
      </c>
      <c r="K169" s="1" t="s">
        <v>19</v>
      </c>
      <c r="L169" s="3" t="s">
        <v>19</v>
      </c>
      <c r="M169" s="2" t="s">
        <v>19</v>
      </c>
      <c r="N169" s="1" t="s">
        <v>19</v>
      </c>
      <c r="O169" s="3" t="s">
        <v>19</v>
      </c>
      <c r="P169" s="2" t="s">
        <v>19</v>
      </c>
      <c r="Q169" t="s">
        <v>19</v>
      </c>
      <c r="R169" t="s">
        <v>19</v>
      </c>
      <c r="S169" t="s">
        <v>170</v>
      </c>
    </row>
    <row r="170" spans="1:19" x14ac:dyDescent="0.25">
      <c r="A170" t="s">
        <v>197</v>
      </c>
      <c r="B170">
        <v>95</v>
      </c>
      <c r="C170">
        <v>110</v>
      </c>
      <c r="D170">
        <v>50</v>
      </c>
      <c r="E170" s="1">
        <v>100</v>
      </c>
      <c r="F170" s="3">
        <v>120</v>
      </c>
      <c r="G170" s="2">
        <v>50</v>
      </c>
      <c r="H170" s="1">
        <v>90</v>
      </c>
      <c r="I170" s="3">
        <v>100</v>
      </c>
      <c r="J170" s="2">
        <v>50</v>
      </c>
      <c r="Q170" t="s">
        <v>19</v>
      </c>
      <c r="R170" t="s">
        <v>19</v>
      </c>
      <c r="S170" t="s">
        <v>22</v>
      </c>
    </row>
    <row r="171" spans="1:19" x14ac:dyDescent="0.25">
      <c r="A171" t="s">
        <v>198</v>
      </c>
      <c r="B171">
        <f>AVERAGE(K171,N171)</f>
        <v>99</v>
      </c>
      <c r="C171">
        <f t="shared" ref="C171:D171" si="4">AVERAGE(L171,O171)</f>
        <v>125.75</v>
      </c>
      <c r="D171">
        <f t="shared" si="4"/>
        <v>74.75</v>
      </c>
      <c r="E171" s="1">
        <v>120</v>
      </c>
      <c r="F171" s="3">
        <v>138</v>
      </c>
      <c r="G171" s="2">
        <v>118</v>
      </c>
      <c r="H171" s="1">
        <v>80</v>
      </c>
      <c r="I171" s="3">
        <v>105</v>
      </c>
      <c r="J171" s="2">
        <v>45</v>
      </c>
      <c r="K171" s="1">
        <f>(82+120)/2</f>
        <v>101</v>
      </c>
      <c r="L171" s="3">
        <f>(115+145)/2</f>
        <v>130</v>
      </c>
      <c r="M171" s="2">
        <f>(55+118)/2</f>
        <v>86.5</v>
      </c>
      <c r="N171" s="1">
        <f>(80+114)/2</f>
        <v>97</v>
      </c>
      <c r="O171" s="3">
        <f>(105+138)/2</f>
        <v>121.5</v>
      </c>
      <c r="P171" s="2">
        <f>(45+81)/2</f>
        <v>63</v>
      </c>
      <c r="Q171" t="s">
        <v>19</v>
      </c>
      <c r="R171" t="s">
        <v>19</v>
      </c>
      <c r="S171" t="s">
        <v>170</v>
      </c>
    </row>
    <row r="172" spans="1:19" x14ac:dyDescent="0.25">
      <c r="A172" t="s">
        <v>233</v>
      </c>
      <c r="B172">
        <v>80</v>
      </c>
      <c r="C172">
        <v>75</v>
      </c>
      <c r="D172">
        <v>12</v>
      </c>
      <c r="E172" s="1">
        <v>90</v>
      </c>
      <c r="F172" s="3">
        <v>85</v>
      </c>
      <c r="G172" s="2">
        <v>14.5</v>
      </c>
      <c r="H172" s="1">
        <v>70</v>
      </c>
      <c r="I172" s="3">
        <v>65</v>
      </c>
      <c r="J172" s="2">
        <v>9</v>
      </c>
      <c r="Q172" t="s">
        <v>19</v>
      </c>
      <c r="R172" t="s">
        <v>19</v>
      </c>
      <c r="S172" t="s">
        <v>22</v>
      </c>
    </row>
    <row r="173" spans="1:19" x14ac:dyDescent="0.25">
      <c r="A173" t="s">
        <v>199</v>
      </c>
      <c r="B173">
        <v>162</v>
      </c>
      <c r="C173">
        <v>133</v>
      </c>
      <c r="D173">
        <v>67</v>
      </c>
      <c r="E173" s="1">
        <v>200</v>
      </c>
      <c r="F173" s="3">
        <v>150</v>
      </c>
      <c r="G173" s="2">
        <v>90</v>
      </c>
      <c r="H173" s="1">
        <v>145</v>
      </c>
      <c r="I173" s="3">
        <v>115</v>
      </c>
      <c r="J173" s="2">
        <v>50</v>
      </c>
      <c r="Q173" t="s">
        <v>20</v>
      </c>
      <c r="R173" t="s">
        <v>19</v>
      </c>
      <c r="S173" t="s">
        <v>70</v>
      </c>
    </row>
    <row r="174" spans="1:19" x14ac:dyDescent="0.25">
      <c r="A174" t="s">
        <v>200</v>
      </c>
      <c r="B174">
        <v>79</v>
      </c>
      <c r="C174">
        <v>67</v>
      </c>
      <c r="D174">
        <v>13.5</v>
      </c>
      <c r="E174" s="1">
        <v>95</v>
      </c>
      <c r="F174" s="3">
        <v>76</v>
      </c>
      <c r="G174" s="2">
        <v>20</v>
      </c>
      <c r="H174" s="1">
        <v>63</v>
      </c>
      <c r="I174" s="3">
        <v>58</v>
      </c>
      <c r="J174" s="2">
        <v>7</v>
      </c>
      <c r="Q174" t="s">
        <v>20</v>
      </c>
      <c r="R174" t="s">
        <v>19</v>
      </c>
      <c r="S174" t="s">
        <v>50</v>
      </c>
    </row>
    <row r="175" spans="1:19" x14ac:dyDescent="0.25">
      <c r="A175" t="s">
        <v>201</v>
      </c>
      <c r="B175">
        <v>98.5</v>
      </c>
      <c r="C175">
        <v>100.5</v>
      </c>
      <c r="D175">
        <v>37.625</v>
      </c>
      <c r="E175" s="1">
        <v>121</v>
      </c>
      <c r="F175" s="3">
        <v>130</v>
      </c>
      <c r="G175" s="2">
        <v>56</v>
      </c>
      <c r="H175" s="1">
        <v>75</v>
      </c>
      <c r="I175" s="3">
        <v>71</v>
      </c>
      <c r="J175" s="2">
        <v>17.5</v>
      </c>
      <c r="K175" s="3">
        <v>100</v>
      </c>
      <c r="L175" s="2">
        <v>107</v>
      </c>
      <c r="M175">
        <v>34</v>
      </c>
      <c r="N175">
        <v>100</v>
      </c>
      <c r="O175">
        <v>94</v>
      </c>
      <c r="P175">
        <v>31</v>
      </c>
      <c r="Q175" t="s">
        <v>19</v>
      </c>
      <c r="R175" t="s">
        <v>19</v>
      </c>
      <c r="S175" t="s">
        <v>22</v>
      </c>
    </row>
    <row r="176" spans="1:19" x14ac:dyDescent="0.25">
      <c r="A176" t="s">
        <v>202</v>
      </c>
      <c r="B176">
        <v>75</v>
      </c>
      <c r="C176">
        <v>76.5</v>
      </c>
      <c r="D176">
        <v>12</v>
      </c>
      <c r="Q176" t="s">
        <v>19</v>
      </c>
      <c r="R176" t="s">
        <v>19</v>
      </c>
      <c r="S176" t="s">
        <v>170</v>
      </c>
    </row>
    <row r="177" spans="1:19" x14ac:dyDescent="0.25">
      <c r="A177" t="s">
        <v>203</v>
      </c>
      <c r="B177">
        <v>115</v>
      </c>
      <c r="C177">
        <v>158.5</v>
      </c>
      <c r="D177">
        <v>121</v>
      </c>
      <c r="E177" s="1">
        <v>130</v>
      </c>
      <c r="F177" s="3">
        <v>175</v>
      </c>
      <c r="G177" s="2">
        <v>145</v>
      </c>
      <c r="H177" s="1">
        <v>100</v>
      </c>
      <c r="I177" s="3">
        <v>142</v>
      </c>
      <c r="J177" s="2">
        <v>97</v>
      </c>
      <c r="K177" s="1" t="s">
        <v>19</v>
      </c>
      <c r="L177" s="3" t="s">
        <v>19</v>
      </c>
      <c r="M177" s="2" t="s">
        <v>19</v>
      </c>
      <c r="N177" s="1" t="s">
        <v>19</v>
      </c>
      <c r="O177" s="3" t="s">
        <v>19</v>
      </c>
      <c r="P177" s="2" t="s">
        <v>19</v>
      </c>
      <c r="Q177" t="s">
        <v>20</v>
      </c>
      <c r="R177" t="s">
        <v>19</v>
      </c>
      <c r="S177" t="s">
        <v>170</v>
      </c>
    </row>
    <row r="178" spans="1:19" x14ac:dyDescent="0.25">
      <c r="A178" t="s">
        <v>204</v>
      </c>
      <c r="B178">
        <v>150</v>
      </c>
      <c r="C178">
        <v>115</v>
      </c>
      <c r="D178">
        <v>52</v>
      </c>
      <c r="E178" s="1">
        <v>155</v>
      </c>
      <c r="F178" s="3">
        <v>125</v>
      </c>
      <c r="G178" s="2">
        <v>60</v>
      </c>
      <c r="H178" s="1">
        <v>140</v>
      </c>
      <c r="I178" s="3">
        <v>100</v>
      </c>
      <c r="J178" s="2">
        <v>40</v>
      </c>
      <c r="Q178" t="s">
        <v>118</v>
      </c>
      <c r="R178" t="s">
        <v>19</v>
      </c>
      <c r="S178" t="s">
        <v>22</v>
      </c>
    </row>
    <row r="179" spans="1:19" x14ac:dyDescent="0.25">
      <c r="A179" t="s">
        <v>205</v>
      </c>
      <c r="B179">
        <v>132.5</v>
      </c>
      <c r="C179">
        <v>117.5</v>
      </c>
      <c r="D179">
        <v>45</v>
      </c>
      <c r="E179" s="1">
        <v>136</v>
      </c>
      <c r="F179" s="3">
        <v>118</v>
      </c>
      <c r="G179" s="2" t="s">
        <v>19</v>
      </c>
      <c r="H179" s="1">
        <v>129</v>
      </c>
      <c r="I179" s="3">
        <v>117</v>
      </c>
      <c r="J179" s="2" t="s">
        <v>19</v>
      </c>
      <c r="Q179" t="s">
        <v>118</v>
      </c>
      <c r="R179" t="s">
        <v>19</v>
      </c>
      <c r="S179" t="s">
        <v>22</v>
      </c>
    </row>
    <row r="180" spans="1:19" x14ac:dyDescent="0.25">
      <c r="A180" t="s">
        <v>206</v>
      </c>
      <c r="B180">
        <v>168</v>
      </c>
      <c r="C180">
        <v>133</v>
      </c>
      <c r="D180">
        <v>100</v>
      </c>
      <c r="E180" s="1">
        <v>204</v>
      </c>
      <c r="F180" s="3">
        <v>164</v>
      </c>
      <c r="G180" s="2" t="s">
        <v>19</v>
      </c>
      <c r="H180" s="1">
        <v>132</v>
      </c>
      <c r="I180" s="3">
        <v>102</v>
      </c>
      <c r="J180" s="2" t="s">
        <v>19</v>
      </c>
      <c r="Q180" t="s">
        <v>118</v>
      </c>
      <c r="R180" t="s">
        <v>19</v>
      </c>
      <c r="S180" t="s">
        <v>22</v>
      </c>
    </row>
    <row r="181" spans="1:19" x14ac:dyDescent="0.25">
      <c r="A181" t="s">
        <v>207</v>
      </c>
      <c r="B181">
        <v>150</v>
      </c>
      <c r="C181">
        <v>110</v>
      </c>
      <c r="D181">
        <v>35</v>
      </c>
      <c r="E181" s="1">
        <v>160</v>
      </c>
      <c r="F181" s="3">
        <v>120</v>
      </c>
      <c r="G181" s="2">
        <v>50</v>
      </c>
      <c r="H181" s="1">
        <v>105</v>
      </c>
      <c r="I181" s="3">
        <v>95</v>
      </c>
      <c r="J181" s="2">
        <v>30</v>
      </c>
      <c r="Q181" t="s">
        <v>118</v>
      </c>
      <c r="R181" t="s">
        <v>19</v>
      </c>
      <c r="S181" t="s">
        <v>22</v>
      </c>
    </row>
    <row r="182" spans="1:19" x14ac:dyDescent="0.25">
      <c r="A182" t="s">
        <v>208</v>
      </c>
      <c r="B182">
        <v>165.5</v>
      </c>
      <c r="C182">
        <v>101.5</v>
      </c>
      <c r="D182">
        <v>39.5</v>
      </c>
      <c r="E182" s="1">
        <v>173</v>
      </c>
      <c r="F182" s="3">
        <v>112</v>
      </c>
      <c r="G182" s="2">
        <v>44</v>
      </c>
      <c r="H182" s="1">
        <v>158</v>
      </c>
      <c r="I182" s="3">
        <v>91</v>
      </c>
      <c r="J182" s="2">
        <v>35</v>
      </c>
      <c r="Q182" t="s">
        <v>118</v>
      </c>
      <c r="R182" t="s">
        <v>19</v>
      </c>
      <c r="S182" t="s">
        <v>22</v>
      </c>
    </row>
    <row r="183" spans="1:19" x14ac:dyDescent="0.25">
      <c r="A183" t="s">
        <v>209</v>
      </c>
      <c r="B183">
        <v>153</v>
      </c>
      <c r="C183">
        <v>143</v>
      </c>
      <c r="D183">
        <v>100</v>
      </c>
      <c r="E183" s="1" t="s">
        <v>19</v>
      </c>
      <c r="F183" s="3" t="s">
        <v>19</v>
      </c>
      <c r="G183" s="2" t="s">
        <v>19</v>
      </c>
      <c r="H183" s="1" t="s">
        <v>19</v>
      </c>
      <c r="I183" s="3" t="s">
        <v>19</v>
      </c>
      <c r="J183" s="2" t="s">
        <v>19</v>
      </c>
      <c r="K183" s="1" t="s">
        <v>19</v>
      </c>
      <c r="L183" s="3" t="s">
        <v>19</v>
      </c>
      <c r="M183" s="2" t="s">
        <v>19</v>
      </c>
      <c r="N183" s="1" t="s">
        <v>19</v>
      </c>
      <c r="O183" s="3" t="s">
        <v>19</v>
      </c>
      <c r="P183" s="2" t="s">
        <v>19</v>
      </c>
      <c r="Q183" t="s">
        <v>118</v>
      </c>
      <c r="R183" t="s">
        <v>19</v>
      </c>
      <c r="S183" t="s">
        <v>22</v>
      </c>
    </row>
    <row r="184" spans="1:19" x14ac:dyDescent="0.25">
      <c r="A184" t="s">
        <v>210</v>
      </c>
      <c r="B184">
        <v>137</v>
      </c>
      <c r="C184">
        <v>102</v>
      </c>
      <c r="D184">
        <v>35</v>
      </c>
      <c r="E184" s="1">
        <v>150</v>
      </c>
      <c r="F184" s="3">
        <v>112</v>
      </c>
      <c r="G184" s="2">
        <v>45</v>
      </c>
      <c r="H184" s="1">
        <v>131</v>
      </c>
      <c r="I184" s="3">
        <v>95</v>
      </c>
      <c r="J184" s="2">
        <v>27</v>
      </c>
      <c r="Q184" t="s">
        <v>118</v>
      </c>
      <c r="R184" t="s">
        <v>19</v>
      </c>
      <c r="S184" t="s">
        <v>22</v>
      </c>
    </row>
    <row r="185" spans="1:19" x14ac:dyDescent="0.25">
      <c r="A185" t="s">
        <v>211</v>
      </c>
      <c r="B185">
        <v>139</v>
      </c>
      <c r="C185">
        <v>96</v>
      </c>
      <c r="D185">
        <v>32</v>
      </c>
      <c r="E185" s="1">
        <v>155</v>
      </c>
      <c r="F185" s="3">
        <v>150</v>
      </c>
      <c r="G185" s="2">
        <v>55</v>
      </c>
      <c r="H185" s="1">
        <v>150</v>
      </c>
      <c r="I185" s="3">
        <v>76</v>
      </c>
      <c r="J185" s="2">
        <v>26</v>
      </c>
      <c r="Q185" t="s">
        <v>118</v>
      </c>
      <c r="R185" t="s">
        <v>19</v>
      </c>
      <c r="S185" t="s">
        <v>22</v>
      </c>
    </row>
    <row r="186" spans="1:19" x14ac:dyDescent="0.25">
      <c r="A186" t="s">
        <v>212</v>
      </c>
      <c r="B186">
        <v>131</v>
      </c>
      <c r="C186">
        <v>126</v>
      </c>
      <c r="D186">
        <v>115</v>
      </c>
      <c r="E186" s="1">
        <v>152</v>
      </c>
      <c r="F186" s="3">
        <v>151</v>
      </c>
      <c r="G186" s="2">
        <v>161</v>
      </c>
      <c r="H186" s="1">
        <v>100</v>
      </c>
      <c r="I186" s="3">
        <v>91</v>
      </c>
      <c r="J186" s="2">
        <v>65</v>
      </c>
      <c r="Q186" t="s">
        <v>19</v>
      </c>
      <c r="R186" t="s">
        <v>19</v>
      </c>
      <c r="S186" t="s">
        <v>50</v>
      </c>
    </row>
    <row r="187" spans="1:19" x14ac:dyDescent="0.25">
      <c r="A187" t="s">
        <v>213</v>
      </c>
      <c r="B187">
        <v>150</v>
      </c>
      <c r="C187">
        <v>146</v>
      </c>
      <c r="D187">
        <v>94</v>
      </c>
      <c r="E187" s="1">
        <v>150</v>
      </c>
      <c r="F187" s="3">
        <v>170</v>
      </c>
      <c r="G187" s="2">
        <v>190</v>
      </c>
      <c r="H187" s="1">
        <v>150</v>
      </c>
      <c r="I187" s="3">
        <v>115</v>
      </c>
      <c r="J187" s="2">
        <v>65</v>
      </c>
      <c r="Q187" t="s">
        <v>20</v>
      </c>
      <c r="R187" t="s">
        <v>19</v>
      </c>
      <c r="S187" t="s">
        <v>50</v>
      </c>
    </row>
    <row r="188" spans="1:19" x14ac:dyDescent="0.25">
      <c r="A188" t="s">
        <v>214</v>
      </c>
      <c r="B188">
        <v>122</v>
      </c>
      <c r="C188">
        <v>143</v>
      </c>
      <c r="D188">
        <v>140</v>
      </c>
      <c r="E188" s="1">
        <v>130</v>
      </c>
      <c r="F188" s="3">
        <v>166</v>
      </c>
      <c r="G188" s="2">
        <v>190</v>
      </c>
      <c r="H188" s="1">
        <v>111</v>
      </c>
      <c r="I188" s="3">
        <v>121</v>
      </c>
      <c r="J188" s="2">
        <v>80</v>
      </c>
      <c r="Q188" t="s">
        <v>19</v>
      </c>
      <c r="R188" t="s">
        <v>19</v>
      </c>
      <c r="S188" t="s">
        <v>50</v>
      </c>
    </row>
    <row r="189" spans="1:19" x14ac:dyDescent="0.25">
      <c r="A189" t="s">
        <v>215</v>
      </c>
      <c r="B189">
        <v>125</v>
      </c>
      <c r="C189">
        <v>124</v>
      </c>
      <c r="D189">
        <v>110</v>
      </c>
      <c r="E189" s="1">
        <v>140</v>
      </c>
      <c r="F189" s="3">
        <v>140</v>
      </c>
      <c r="G189" s="2">
        <v>150</v>
      </c>
      <c r="H189" s="1">
        <v>110</v>
      </c>
      <c r="I189" s="3">
        <v>108</v>
      </c>
      <c r="J189" s="2">
        <v>70</v>
      </c>
      <c r="Q189" t="s">
        <v>20</v>
      </c>
      <c r="R189" t="s">
        <v>19</v>
      </c>
      <c r="S189" t="s">
        <v>50</v>
      </c>
    </row>
    <row r="190" spans="1:19" x14ac:dyDescent="0.25">
      <c r="A190" t="s">
        <v>216</v>
      </c>
      <c r="B190">
        <v>125</v>
      </c>
      <c r="C190">
        <v>108</v>
      </c>
      <c r="D190">
        <v>36</v>
      </c>
      <c r="E190" s="1">
        <v>125</v>
      </c>
      <c r="F190" s="3">
        <v>122</v>
      </c>
      <c r="G190" s="2">
        <v>55</v>
      </c>
      <c r="H190" s="1">
        <v>125</v>
      </c>
      <c r="I190" s="3">
        <v>85</v>
      </c>
      <c r="J190" s="2">
        <v>26</v>
      </c>
      <c r="Q190" t="s">
        <v>19</v>
      </c>
      <c r="R190" t="s">
        <v>19</v>
      </c>
      <c r="S190" t="s">
        <v>50</v>
      </c>
    </row>
    <row r="191" spans="1:19" x14ac:dyDescent="0.25">
      <c r="A191" t="s">
        <v>217</v>
      </c>
      <c r="B191">
        <v>65</v>
      </c>
      <c r="C191">
        <v>73.5</v>
      </c>
      <c r="D191">
        <v>24.75</v>
      </c>
      <c r="E191" s="1">
        <v>81</v>
      </c>
      <c r="F191" s="3">
        <v>92</v>
      </c>
      <c r="G191" s="2">
        <v>40</v>
      </c>
      <c r="H191" s="1">
        <v>39</v>
      </c>
      <c r="I191" s="3">
        <v>50</v>
      </c>
      <c r="J191" s="2">
        <v>15</v>
      </c>
      <c r="Q191" t="s">
        <v>19</v>
      </c>
      <c r="R191" t="s">
        <v>19</v>
      </c>
      <c r="S191" t="s">
        <v>22</v>
      </c>
    </row>
    <row r="192" spans="1:19" x14ac:dyDescent="0.25">
      <c r="A192" t="s">
        <v>218</v>
      </c>
      <c r="B192">
        <v>60</v>
      </c>
      <c r="C192">
        <v>85</v>
      </c>
      <c r="D192">
        <v>21.5</v>
      </c>
      <c r="E192" s="1">
        <v>70</v>
      </c>
      <c r="F192" s="3">
        <v>100</v>
      </c>
      <c r="G192" s="2">
        <v>30</v>
      </c>
      <c r="H192" s="1">
        <v>50</v>
      </c>
      <c r="I192" s="3">
        <v>79</v>
      </c>
      <c r="J192" s="2">
        <v>13</v>
      </c>
      <c r="Q192" t="s">
        <v>19</v>
      </c>
      <c r="R192" t="s">
        <v>19</v>
      </c>
      <c r="S192" t="s">
        <v>22</v>
      </c>
    </row>
    <row r="193" spans="1:19" x14ac:dyDescent="0.25">
      <c r="A193" t="s">
        <v>219</v>
      </c>
      <c r="B193">
        <f>AVERAGE(K193,N193)</f>
        <v>273.5</v>
      </c>
      <c r="C193">
        <f t="shared" ref="C193:D193" si="5">AVERAGE(L193,O193)</f>
        <v>300</v>
      </c>
      <c r="D193">
        <f t="shared" si="5"/>
        <v>680.5</v>
      </c>
      <c r="E193" s="1">
        <v>325</v>
      </c>
      <c r="F193" s="3">
        <v>370</v>
      </c>
      <c r="G193" s="2">
        <v>340</v>
      </c>
      <c r="H193" s="1">
        <v>227</v>
      </c>
      <c r="I193" s="3">
        <v>231</v>
      </c>
      <c r="J193" s="2">
        <v>1725</v>
      </c>
      <c r="K193" s="1">
        <v>275</v>
      </c>
      <c r="L193" s="1">
        <v>310</v>
      </c>
      <c r="M193" s="2">
        <v>755</v>
      </c>
      <c r="N193" s="1">
        <v>272</v>
      </c>
      <c r="O193" s="3">
        <v>290</v>
      </c>
      <c r="P193" s="2">
        <v>606</v>
      </c>
      <c r="Q193" t="s">
        <v>19</v>
      </c>
      <c r="R193" t="s">
        <v>19</v>
      </c>
      <c r="S193" t="s">
        <v>19</v>
      </c>
    </row>
    <row r="194" spans="1:19" x14ac:dyDescent="0.25">
      <c r="A194" t="s">
        <v>220</v>
      </c>
      <c r="B194">
        <f>AVERAGE(K194,N194)</f>
        <v>83.5</v>
      </c>
      <c r="C194">
        <f t="shared" ref="C194:C195" si="6">AVERAGE(L194,O194)</f>
        <v>103.5</v>
      </c>
      <c r="D194">
        <f t="shared" ref="D194:D195" si="7">AVERAGE(M194,P194)</f>
        <v>42</v>
      </c>
      <c r="E194" s="1">
        <v>99</v>
      </c>
      <c r="F194" s="3">
        <v>126</v>
      </c>
      <c r="G194" s="2">
        <v>64</v>
      </c>
      <c r="H194" s="1">
        <v>62</v>
      </c>
      <c r="I194" s="3">
        <v>72</v>
      </c>
      <c r="J194" s="2">
        <v>32</v>
      </c>
      <c r="K194" s="1">
        <v>85</v>
      </c>
      <c r="L194" s="3">
        <v>105</v>
      </c>
      <c r="M194" s="2">
        <v>42</v>
      </c>
      <c r="N194" s="1">
        <v>82</v>
      </c>
      <c r="O194" s="3">
        <v>102</v>
      </c>
      <c r="P194" s="2">
        <v>42</v>
      </c>
      <c r="Q194" t="s">
        <v>19</v>
      </c>
      <c r="R194" t="s">
        <v>19</v>
      </c>
      <c r="S194" t="s">
        <v>19</v>
      </c>
    </row>
    <row r="195" spans="1:19" x14ac:dyDescent="0.25">
      <c r="A195" t="s">
        <v>221</v>
      </c>
      <c r="B195">
        <f>AVERAGE(K195,N195)</f>
        <v>178.5</v>
      </c>
      <c r="C195">
        <f t="shared" si="6"/>
        <v>140</v>
      </c>
      <c r="D195">
        <f t="shared" si="7"/>
        <v>66</v>
      </c>
      <c r="E195" s="1">
        <v>208</v>
      </c>
      <c r="F195" s="3">
        <v>160</v>
      </c>
      <c r="G195" s="2">
        <v>85</v>
      </c>
      <c r="H195" s="1">
        <v>160</v>
      </c>
      <c r="I195" s="3">
        <v>130</v>
      </c>
      <c r="J195" s="2">
        <v>40</v>
      </c>
      <c r="K195" s="1">
        <v>177</v>
      </c>
      <c r="L195" s="3">
        <v>143</v>
      </c>
      <c r="M195" s="2">
        <v>72</v>
      </c>
      <c r="N195" s="1">
        <v>180</v>
      </c>
      <c r="O195" s="3">
        <v>137</v>
      </c>
      <c r="P195" s="2">
        <v>60</v>
      </c>
      <c r="Q195" t="s">
        <v>168</v>
      </c>
      <c r="R195" t="s">
        <v>19</v>
      </c>
      <c r="S195" t="s">
        <v>70</v>
      </c>
    </row>
    <row r="196" spans="1:19" x14ac:dyDescent="0.25">
      <c r="A196" t="s">
        <v>222</v>
      </c>
      <c r="B196">
        <v>176</v>
      </c>
      <c r="C196">
        <v>162</v>
      </c>
      <c r="D196">
        <v>132</v>
      </c>
      <c r="E196" s="1">
        <v>209</v>
      </c>
      <c r="F196" s="3">
        <v>214</v>
      </c>
      <c r="G196" s="2">
        <v>207</v>
      </c>
      <c r="H196" s="1">
        <v>142</v>
      </c>
      <c r="I196" s="3">
        <v>155</v>
      </c>
      <c r="J196" s="2">
        <v>95</v>
      </c>
      <c r="Q196" t="s">
        <v>20</v>
      </c>
      <c r="R196" t="s">
        <v>19</v>
      </c>
      <c r="S196" t="s">
        <v>70</v>
      </c>
    </row>
    <row r="197" spans="1:19" x14ac:dyDescent="0.25">
      <c r="A197" t="s">
        <v>223</v>
      </c>
      <c r="B197">
        <v>145</v>
      </c>
      <c r="C197">
        <v>173.75</v>
      </c>
      <c r="D197">
        <v>149.75</v>
      </c>
      <c r="E197" s="1">
        <v>180</v>
      </c>
      <c r="F197" s="3">
        <v>220</v>
      </c>
      <c r="G197" s="2">
        <v>280</v>
      </c>
      <c r="H197" s="1">
        <v>100</v>
      </c>
      <c r="I197" s="3">
        <v>120</v>
      </c>
      <c r="J197" s="2">
        <v>54</v>
      </c>
      <c r="K197" s="1">
        <v>150</v>
      </c>
      <c r="L197" s="3">
        <v>187</v>
      </c>
      <c r="M197" s="2">
        <v>156</v>
      </c>
      <c r="N197" s="1">
        <v>141</v>
      </c>
      <c r="O197" s="3">
        <v>167</v>
      </c>
      <c r="P197" s="2">
        <v>112</v>
      </c>
      <c r="Q197" t="s">
        <v>20</v>
      </c>
      <c r="R197" t="s">
        <v>19</v>
      </c>
      <c r="S197" t="s">
        <v>22</v>
      </c>
    </row>
    <row r="198" spans="1:19" x14ac:dyDescent="0.25">
      <c r="A198" t="s">
        <v>224</v>
      </c>
      <c r="B198">
        <v>123</v>
      </c>
      <c r="C198">
        <v>148</v>
      </c>
      <c r="D198">
        <v>86</v>
      </c>
      <c r="E198" s="1">
        <v>151</v>
      </c>
      <c r="F198" s="3">
        <v>194</v>
      </c>
      <c r="G198" s="2">
        <v>165</v>
      </c>
      <c r="H198" s="1">
        <v>78</v>
      </c>
      <c r="I198" s="3">
        <v>118</v>
      </c>
      <c r="J198" s="2">
        <v>46</v>
      </c>
      <c r="Q198" t="s">
        <v>20</v>
      </c>
      <c r="R198" t="s">
        <v>19</v>
      </c>
      <c r="S198" t="s">
        <v>170</v>
      </c>
    </row>
    <row r="199" spans="1:19" x14ac:dyDescent="0.25">
      <c r="A199" t="s">
        <v>225</v>
      </c>
      <c r="B199">
        <v>126</v>
      </c>
      <c r="C199">
        <v>161</v>
      </c>
      <c r="D199">
        <v>118</v>
      </c>
      <c r="E199" s="1">
        <v>162</v>
      </c>
      <c r="F199" s="3">
        <v>210</v>
      </c>
      <c r="G199" s="2">
        <v>260</v>
      </c>
      <c r="H199" s="1">
        <v>100</v>
      </c>
      <c r="I199" s="3">
        <v>100</v>
      </c>
      <c r="J199" s="2">
        <v>50</v>
      </c>
      <c r="Q199" t="s">
        <v>20</v>
      </c>
      <c r="R199" t="s">
        <v>19</v>
      </c>
      <c r="S199" t="s">
        <v>170</v>
      </c>
    </row>
    <row r="200" spans="1:19" x14ac:dyDescent="0.25">
      <c r="A200" t="s">
        <v>226</v>
      </c>
      <c r="B200">
        <v>175.5</v>
      </c>
      <c r="C200">
        <v>262.5</v>
      </c>
      <c r="D200">
        <v>275</v>
      </c>
      <c r="E200" s="1">
        <v>176</v>
      </c>
      <c r="F200" s="3">
        <v>275</v>
      </c>
      <c r="G200" s="2">
        <v>300</v>
      </c>
      <c r="H200" s="1">
        <v>175</v>
      </c>
      <c r="I200" s="3">
        <v>250</v>
      </c>
      <c r="J200" s="2">
        <v>250</v>
      </c>
      <c r="Q200" t="s">
        <v>19</v>
      </c>
      <c r="R200" t="s">
        <v>19</v>
      </c>
      <c r="S200" t="s">
        <v>170</v>
      </c>
    </row>
    <row r="201" spans="1:19" x14ac:dyDescent="0.25">
      <c r="A201" t="s">
        <v>227</v>
      </c>
      <c r="B201">
        <v>250</v>
      </c>
      <c r="C201">
        <v>230</v>
      </c>
      <c r="D201">
        <v>200</v>
      </c>
      <c r="E201" s="1">
        <v>267</v>
      </c>
      <c r="F201" s="3">
        <v>250</v>
      </c>
      <c r="G201" s="2">
        <v>200</v>
      </c>
      <c r="H201" s="1">
        <v>245</v>
      </c>
      <c r="I201" s="3">
        <v>220</v>
      </c>
      <c r="J201" s="2">
        <v>200</v>
      </c>
      <c r="Q201" t="s">
        <v>168</v>
      </c>
      <c r="R201" t="s">
        <v>19</v>
      </c>
      <c r="S201" t="s">
        <v>170</v>
      </c>
    </row>
    <row r="202" spans="1:19" x14ac:dyDescent="0.25">
      <c r="A202" t="s">
        <v>228</v>
      </c>
      <c r="B202">
        <v>101.5</v>
      </c>
      <c r="C202">
        <v>159.5</v>
      </c>
      <c r="D202">
        <v>125</v>
      </c>
      <c r="E202" s="1">
        <v>147</v>
      </c>
      <c r="F202" s="3">
        <v>197</v>
      </c>
      <c r="G202" s="2">
        <v>200</v>
      </c>
      <c r="H202" s="1">
        <v>56</v>
      </c>
      <c r="I202" s="3">
        <v>122</v>
      </c>
      <c r="J202" s="2">
        <v>59</v>
      </c>
      <c r="Q202" t="s">
        <v>20</v>
      </c>
      <c r="R202" t="s">
        <v>19</v>
      </c>
      <c r="S202" t="s">
        <v>170</v>
      </c>
    </row>
    <row r="203" spans="1:19" x14ac:dyDescent="0.25">
      <c r="A203" t="s">
        <v>229</v>
      </c>
      <c r="B203">
        <v>150</v>
      </c>
      <c r="C203">
        <v>162.5</v>
      </c>
      <c r="D203">
        <v>132.5</v>
      </c>
      <c r="E203" s="1">
        <v>195</v>
      </c>
      <c r="F203" s="3">
        <v>214</v>
      </c>
      <c r="G203" s="2">
        <v>225</v>
      </c>
      <c r="H203" s="1">
        <v>105</v>
      </c>
      <c r="I203" s="3">
        <v>111</v>
      </c>
      <c r="J203" s="2">
        <v>40</v>
      </c>
      <c r="Q203" t="s">
        <v>20</v>
      </c>
      <c r="R203" t="s">
        <v>19</v>
      </c>
      <c r="S203" t="s">
        <v>170</v>
      </c>
    </row>
    <row r="204" spans="1:19" x14ac:dyDescent="0.25">
      <c r="A204" t="s">
        <v>230</v>
      </c>
      <c r="B204">
        <v>113.5</v>
      </c>
      <c r="C204">
        <v>132</v>
      </c>
      <c r="D204">
        <v>61</v>
      </c>
      <c r="E204" s="1">
        <v>149</v>
      </c>
      <c r="F204" s="3">
        <v>211</v>
      </c>
      <c r="G204" s="2">
        <v>213</v>
      </c>
      <c r="H204" s="1">
        <v>78</v>
      </c>
      <c r="I204" s="3">
        <v>65</v>
      </c>
      <c r="J204" s="2">
        <v>22</v>
      </c>
      <c r="Q204" t="s">
        <v>19</v>
      </c>
      <c r="R204" t="s">
        <v>19</v>
      </c>
      <c r="S20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All_Data+rodents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Weisbecker</dc:creator>
  <cp:lastModifiedBy>Vera Weisbecker</cp:lastModifiedBy>
  <dcterms:created xsi:type="dcterms:W3CDTF">2018-12-07T05:59:36Z</dcterms:created>
  <dcterms:modified xsi:type="dcterms:W3CDTF">2018-12-09T10:34:58Z</dcterms:modified>
</cp:coreProperties>
</file>