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D:\Vaibhav\FWLS Method\output\"/>
    </mc:Choice>
  </mc:AlternateContent>
  <xr:revisionPtr revIDLastSave="0" documentId="13_ncr:1_{694F3B09-D9A7-46C2-8571-F62AA5AC3F1C}" xr6:coauthVersionLast="40" xr6:coauthVersionMax="40" xr10:uidLastSave="{00000000-0000-0000-0000-000000000000}"/>
  <bookViews>
    <workbookView xWindow="-120" yWindow="-120" windowWidth="29040" windowHeight="15840" activeTab="2" xr2:uid="{00000000-000D-0000-FFFF-FFFF00000000}"/>
  </bookViews>
  <sheets>
    <sheet name="FWLS compr with ens &amp; base mode" sheetId="1" r:id="rId1"/>
    <sheet name="LTFS_BASE models" sheetId="2" r:id="rId2"/>
    <sheet name="LTFS logTR set mode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3" l="1"/>
  <c r="D4" i="3"/>
  <c r="D3" i="3"/>
  <c r="W7" i="3"/>
  <c r="V7" i="3"/>
  <c r="Q7" i="3"/>
  <c r="P7" i="3"/>
  <c r="W6" i="3"/>
  <c r="X6" i="3" s="1"/>
  <c r="Q6" i="3"/>
  <c r="R6" i="3" s="1"/>
  <c r="X5" i="3"/>
  <c r="Y5" i="3" s="1"/>
  <c r="S5" i="3"/>
  <c r="R5" i="3"/>
  <c r="D13" i="1" l="1"/>
  <c r="D12" i="1"/>
  <c r="D11" i="1"/>
  <c r="W15" i="1"/>
  <c r="V15" i="1"/>
  <c r="Q15" i="1"/>
  <c r="P15" i="1"/>
  <c r="W14" i="1"/>
  <c r="X14" i="1" s="1"/>
  <c r="Q14" i="1"/>
  <c r="R14" i="1" s="1"/>
  <c r="X13" i="1"/>
  <c r="Y13" i="1" s="1"/>
  <c r="R13" i="1"/>
  <c r="S13" i="1" s="1"/>
  <c r="D21" i="1" l="1"/>
  <c r="D20" i="1"/>
  <c r="D19" i="1"/>
  <c r="W23" i="1"/>
  <c r="V23" i="1"/>
  <c r="Q23" i="1"/>
  <c r="P23" i="1"/>
  <c r="W22" i="1"/>
  <c r="X22" i="1" s="1"/>
  <c r="Q22" i="1"/>
  <c r="R22" i="1" s="1"/>
  <c r="X21" i="1"/>
  <c r="Y21" i="1" s="1"/>
  <c r="R21" i="1"/>
  <c r="S21" i="1" s="1"/>
  <c r="D5" i="1"/>
  <c r="D4" i="1"/>
  <c r="D3" i="1"/>
  <c r="D37" i="2" l="1"/>
  <c r="D36" i="2"/>
  <c r="D35" i="2"/>
  <c r="W39" i="2"/>
  <c r="V39" i="2"/>
  <c r="Q39" i="2"/>
  <c r="P39" i="2"/>
  <c r="W38" i="2"/>
  <c r="X38" i="2" s="1"/>
  <c r="Q38" i="2"/>
  <c r="R38" i="2" s="1"/>
  <c r="X37" i="2"/>
  <c r="Y37" i="2" s="1"/>
  <c r="R37" i="2"/>
  <c r="S37" i="2" s="1"/>
  <c r="D29" i="2"/>
  <c r="D28" i="2"/>
  <c r="D27" i="2"/>
  <c r="W31" i="2"/>
  <c r="V31" i="2"/>
  <c r="Q31" i="2"/>
  <c r="P31" i="2"/>
  <c r="W30" i="2"/>
  <c r="X30" i="2" s="1"/>
  <c r="Q30" i="2"/>
  <c r="R30" i="2" s="1"/>
  <c r="X29" i="2"/>
  <c r="Y29" i="2" s="1"/>
  <c r="R29" i="2"/>
  <c r="S29" i="2" s="1"/>
  <c r="D21" i="2"/>
  <c r="D20" i="2"/>
  <c r="D19" i="2"/>
  <c r="W23" i="2"/>
  <c r="V23" i="2"/>
  <c r="Q23" i="2"/>
  <c r="P23" i="2"/>
  <c r="W22" i="2"/>
  <c r="X22" i="2" s="1"/>
  <c r="Q22" i="2"/>
  <c r="R22" i="2" s="1"/>
  <c r="X21" i="2"/>
  <c r="Y21" i="2" s="1"/>
  <c r="R21" i="2"/>
  <c r="S21" i="2" s="1"/>
  <c r="D13" i="2"/>
  <c r="D12" i="2"/>
  <c r="D11" i="2"/>
  <c r="W15" i="2"/>
  <c r="V15" i="2"/>
  <c r="Q15" i="2"/>
  <c r="P15" i="2"/>
  <c r="W14" i="2"/>
  <c r="X14" i="2" s="1"/>
  <c r="Q14" i="2"/>
  <c r="R14" i="2" s="1"/>
  <c r="X13" i="2"/>
  <c r="Y13" i="2" s="1"/>
  <c r="R13" i="2"/>
  <c r="S13" i="2" s="1"/>
  <c r="D5" i="2"/>
  <c r="D4" i="2"/>
  <c r="D3" i="2"/>
  <c r="W7" i="2"/>
  <c r="V7" i="2"/>
  <c r="Q7" i="2"/>
  <c r="P7" i="2"/>
  <c r="W6" i="2"/>
  <c r="X6" i="2" s="1"/>
  <c r="Q6" i="2"/>
  <c r="R6" i="2" s="1"/>
  <c r="X5" i="2"/>
  <c r="Y5" i="2" s="1"/>
  <c r="R5" i="2"/>
  <c r="S5" i="2" s="1"/>
  <c r="W42" i="1" l="1"/>
  <c r="V42" i="1"/>
  <c r="Q42" i="1"/>
  <c r="P42" i="1"/>
  <c r="W41" i="1"/>
  <c r="X41" i="1" s="1"/>
  <c r="Q41" i="1"/>
  <c r="R41" i="1" s="1"/>
  <c r="X40" i="1"/>
  <c r="Y40" i="1" s="1"/>
  <c r="R40" i="1"/>
  <c r="S40" i="1" s="1"/>
  <c r="D40" i="1"/>
  <c r="D39" i="1"/>
  <c r="D38" i="1"/>
  <c r="W7" i="1" l="1"/>
  <c r="V7" i="1"/>
  <c r="Q7" i="1"/>
  <c r="P7" i="1"/>
  <c r="W6" i="1"/>
  <c r="X6" i="1" s="1"/>
  <c r="Q6" i="1"/>
  <c r="R6" i="1" s="1"/>
  <c r="X5" i="1"/>
  <c r="Y5" i="1" s="1"/>
  <c r="R5" i="1"/>
  <c r="S5" i="1" s="1"/>
</calcChain>
</file>

<file path=xl/sharedStrings.xml><?xml version="1.0" encoding="utf-8"?>
<sst xmlns="http://schemas.openxmlformats.org/spreadsheetml/2006/main" count="334" uniqueCount="72">
  <si>
    <t>Variables</t>
  </si>
  <si>
    <t>AUC</t>
  </si>
  <si>
    <t>Gini</t>
  </si>
  <si>
    <t>AVG</t>
  </si>
  <si>
    <t>MAX</t>
  </si>
  <si>
    <t>MIN</t>
  </si>
  <si>
    <t>Accuracy</t>
  </si>
  <si>
    <t>TPR</t>
  </si>
  <si>
    <t>TNR</t>
  </si>
  <si>
    <t>Train</t>
  </si>
  <si>
    <t>ypred</t>
  </si>
  <si>
    <t>Valid</t>
  </si>
  <si>
    <t>Recall</t>
  </si>
  <si>
    <t>Precision</t>
  </si>
  <si>
    <t>Test</t>
  </si>
  <si>
    <t>LTFS DATA</t>
  </si>
  <si>
    <t>y</t>
  </si>
  <si>
    <t>Ensemble_logistic model on SMOTE LTFS ALL DATA</t>
  </si>
  <si>
    <t xml:space="preserve">1) FWLS_Ensemble_Logistic model </t>
  </si>
  <si>
    <t>1) (1+fi)*(1+gi)</t>
  </si>
  <si>
    <t>2) 1+fi+gi+fi*gi</t>
  </si>
  <si>
    <t>3) sumn(vij*fi*gi)</t>
  </si>
  <si>
    <t>4) ignore vij for now</t>
  </si>
  <si>
    <t>5) expand 3) step f0*g0+f1*g0+f0*g1+f1*g1+f0*g2+f1*g2</t>
  </si>
  <si>
    <t>6) f0=1, g0=1 then 1+f1+g1+f1*g1+g2+f1*g2</t>
  </si>
  <si>
    <t>7) drop 1 then final FWLS Features are f1+g1+f1*g1+g2+f1*g2</t>
  </si>
  <si>
    <t xml:space="preserve"> logi model on SMOTE LTFS ALL DATA</t>
  </si>
  <si>
    <t xml:space="preserve"> svm model on SMOTE LTFS ALL DATA</t>
  </si>
  <si>
    <t xml:space="preserve"> nn model on SMOTE LTFS ALL DATA (40 min, 2 neuron)</t>
  </si>
  <si>
    <t xml:space="preserve"> nn model (signif.var) on SMOTE LTFS ALL DATA (2 min, 2 neuron)</t>
  </si>
  <si>
    <t xml:space="preserve"> xgb model on SMOTE LTFS ALL DATA (nrounds=309,eta=0.01,gamma=0.3,max.depth=3)</t>
  </si>
  <si>
    <t>fi,gj,fi*gj</t>
  </si>
  <si>
    <t>f0 and g0=1,g1= base lrnr1 and g2= base lrnr2</t>
  </si>
  <si>
    <t>2) FWLS_Ensemble_Logistic model with count feature</t>
  </si>
  <si>
    <t xml:space="preserve">3) FWLS_Ensemble_SVM model </t>
  </si>
  <si>
    <t xml:space="preserve"> svm model on SMOTE LTFS logTR DATA</t>
  </si>
  <si>
    <t>rn</t>
  </si>
  <si>
    <t>train.pred_base_svm</t>
  </si>
  <si>
    <t>valid.pred_base_svm</t>
  </si>
  <si>
    <t>test.pred_base_svm</t>
  </si>
  <si>
    <t>threshold.1</t>
  </si>
  <si>
    <t>tp</t>
  </si>
  <si>
    <t>fn</t>
  </si>
  <si>
    <t>fp</t>
  </si>
  <si>
    <t>tn</t>
  </si>
  <si>
    <t>accuracy</t>
  </si>
  <si>
    <t>tpr</t>
  </si>
  <si>
    <t>tnr</t>
  </si>
  <si>
    <t>recall</t>
  </si>
  <si>
    <t>precision</t>
  </si>
  <si>
    <t>roc.auc</t>
  </si>
  <si>
    <t>gini</t>
  </si>
  <si>
    <t>pr.auc</t>
  </si>
  <si>
    <t>F1_Score</t>
  </si>
  <si>
    <t>min</t>
  </si>
  <si>
    <t>max</t>
  </si>
  <si>
    <t>avg</t>
  </si>
  <si>
    <t>median</t>
  </si>
  <si>
    <t>Parameter</t>
  </si>
  <si>
    <t>gamma= 0.015</t>
  </si>
  <si>
    <t>cost= 0.75</t>
  </si>
  <si>
    <t>kernel = "radial"</t>
  </si>
  <si>
    <t>train.pred_base_xgb1</t>
  </si>
  <si>
    <t>valid.pred_base_xgb1</t>
  </si>
  <si>
    <t>test.pred_base_xgb1</t>
  </si>
  <si>
    <t>gamma= 0.3</t>
  </si>
  <si>
    <t>eta= 0.01</t>
  </si>
  <si>
    <t>max.depth = 3</t>
  </si>
  <si>
    <t>nrounds = 309</t>
  </si>
  <si>
    <t>objective = "binary:logistic"</t>
  </si>
  <si>
    <t>eval_metric= "auc"</t>
  </si>
  <si>
    <t>colsample_bytree = 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</si>
</sst>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3" borderId="2" xfId="0" applyFill="1" applyBorder="1"/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3" borderId="1" xfId="0" applyFill="1" applyBorder="1"/>
    <xf numFmtId="0" fontId="0" fillId="4" borderId="0" xfId="0" applyFill="1"/>
    <xf numFmtId="9" fontId="0" fillId="2" borderId="2" xfId="1" applyFont="1" applyFill="1" applyBorder="1"/>
    <xf numFmtId="0" fontId="3" fillId="0" borderId="0" xfId="0" applyFont="1" applyAlignment="1">
      <alignment vertical="center"/>
    </xf>
    <xf numFmtId="9" fontId="0" fillId="3" borderId="3" xfId="1" applyFont="1" applyFill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9" fontId="0" fillId="2" borderId="1" xfId="1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5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2" fillId="0" borderId="9" xfId="0" applyFont="1" applyBorder="1"/>
    <xf numFmtId="0" fontId="0" fillId="0" borderId="0" xfId="0" applyAlignment="1">
      <alignment horizontal="center"/>
    </xf>
    <xf numFmtId="0" fontId="2" fillId="0" borderId="0" xfId="0" applyFont="1"/>
    <xf numFmtId="9" fontId="0" fillId="0" borderId="0" xfId="1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4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8"/>
  <sheetViews>
    <sheetView workbookViewId="0">
      <selection activeCell="Q26" sqref="Q26"/>
    </sheetView>
  </sheetViews>
  <sheetFormatPr defaultRowHeight="15" x14ac:dyDescent="0.25"/>
  <cols>
    <col min="1" max="1" width="28.28515625" customWidth="1"/>
    <col min="3" max="3" width="12.42578125" customWidth="1"/>
  </cols>
  <sheetData>
    <row r="1" spans="1:25" x14ac:dyDescent="0.25">
      <c r="A1" s="29" t="s">
        <v>18</v>
      </c>
      <c r="B1" s="29"/>
      <c r="C1" s="29"/>
      <c r="D1" s="29"/>
      <c r="E1" s="29"/>
      <c r="F1" s="29"/>
      <c r="G1" s="29"/>
      <c r="H1" s="29"/>
      <c r="I1" s="29"/>
      <c r="J1" s="29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4"/>
    </row>
    <row r="2" spans="1:25" x14ac:dyDescent="0.25">
      <c r="A2" s="1" t="s">
        <v>0</v>
      </c>
      <c r="B2" s="1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2" t="s">
        <v>9</v>
      </c>
      <c r="L2" s="2" t="s">
        <v>10</v>
      </c>
      <c r="M2" s="2"/>
      <c r="O2" s="2" t="s">
        <v>11</v>
      </c>
      <c r="P2" s="2" t="s">
        <v>10</v>
      </c>
      <c r="Q2" s="2"/>
      <c r="R2" s="3" t="s">
        <v>12</v>
      </c>
      <c r="S2" s="4" t="s">
        <v>13</v>
      </c>
      <c r="U2" s="2" t="s">
        <v>14</v>
      </c>
      <c r="V2" s="2" t="s">
        <v>10</v>
      </c>
      <c r="W2" s="2"/>
      <c r="X2" s="3" t="s">
        <v>12</v>
      </c>
      <c r="Y2" s="7" t="s">
        <v>13</v>
      </c>
    </row>
    <row r="3" spans="1:25" x14ac:dyDescent="0.25">
      <c r="A3" s="1" t="s">
        <v>31</v>
      </c>
      <c r="B3" s="1" t="s">
        <v>9</v>
      </c>
      <c r="C3" s="5">
        <v>0.70499999999999996</v>
      </c>
      <c r="D3" s="2">
        <f>(2*C3)-1</f>
        <v>0.40999999999999992</v>
      </c>
      <c r="E3" s="5">
        <v>6.0159999999999998E-2</v>
      </c>
      <c r="F3" s="5">
        <v>0.4587</v>
      </c>
      <c r="G3" s="5">
        <v>1.6729999999999998E-2</v>
      </c>
      <c r="H3" s="5">
        <v>0.68032049999999999</v>
      </c>
      <c r="I3" s="5">
        <v>0.61419009999999996</v>
      </c>
      <c r="J3" s="5">
        <v>0.68454839999999995</v>
      </c>
      <c r="K3" s="2" t="s">
        <v>16</v>
      </c>
      <c r="L3" s="2">
        <v>0</v>
      </c>
      <c r="M3" s="2">
        <v>1</v>
      </c>
      <c r="N3" s="6"/>
      <c r="O3" s="2" t="s">
        <v>16</v>
      </c>
      <c r="P3" s="2">
        <v>0</v>
      </c>
      <c r="Q3" s="2">
        <v>1</v>
      </c>
      <c r="U3" s="2" t="s">
        <v>16</v>
      </c>
      <c r="V3" s="2">
        <v>0</v>
      </c>
      <c r="W3" s="2">
        <v>1</v>
      </c>
      <c r="Y3" s="15"/>
    </row>
    <row r="4" spans="1:25" x14ac:dyDescent="0.25">
      <c r="A4" s="2"/>
      <c r="B4" s="1" t="s">
        <v>11</v>
      </c>
      <c r="C4" s="5">
        <v>0.70699999999999996</v>
      </c>
      <c r="D4" s="2">
        <f>(2*C4)-1</f>
        <v>0.41399999999999992</v>
      </c>
      <c r="E4" s="5">
        <v>6.0519999999999997E-2</v>
      </c>
      <c r="F4" s="5">
        <v>0.40971000000000002</v>
      </c>
      <c r="G4" s="5">
        <v>1.6320000000000001E-2</v>
      </c>
      <c r="H4" s="5">
        <v>0.6801488</v>
      </c>
      <c r="I4" s="5">
        <v>0.61204270000000005</v>
      </c>
      <c r="J4" s="5">
        <v>0.68475909999999995</v>
      </c>
      <c r="K4" s="2">
        <v>0</v>
      </c>
      <c r="L4" s="2">
        <v>39992</v>
      </c>
      <c r="M4" s="2">
        <v>18429</v>
      </c>
      <c r="N4" s="6"/>
      <c r="O4" s="2">
        <v>0</v>
      </c>
      <c r="P4" s="2">
        <v>13272</v>
      </c>
      <c r="Q4" s="7">
        <v>6110</v>
      </c>
      <c r="R4" s="8"/>
      <c r="U4" s="2">
        <v>0</v>
      </c>
      <c r="V4" s="2">
        <v>13258</v>
      </c>
      <c r="W4" s="7">
        <v>6067</v>
      </c>
      <c r="X4" s="8"/>
      <c r="Y4" s="15"/>
    </row>
    <row r="5" spans="1:25" x14ac:dyDescent="0.25">
      <c r="A5" s="2"/>
      <c r="B5" s="1" t="s">
        <v>14</v>
      </c>
      <c r="C5" s="5">
        <v>0.70499999999999996</v>
      </c>
      <c r="D5" s="2">
        <f>(2*C5)-1</f>
        <v>0.40999999999999992</v>
      </c>
      <c r="E5" s="5">
        <v>6.1010000000000002E-2</v>
      </c>
      <c r="F5" s="5">
        <v>0.40153</v>
      </c>
      <c r="G5" s="5">
        <v>1.6899999999999998E-2</v>
      </c>
      <c r="H5" s="5">
        <v>0.68173220000000001</v>
      </c>
      <c r="I5" s="5">
        <v>0.61728400000000005</v>
      </c>
      <c r="J5" s="5">
        <v>0.68605430000000001</v>
      </c>
      <c r="K5" s="2">
        <v>1</v>
      </c>
      <c r="L5" s="2">
        <v>1441</v>
      </c>
      <c r="M5" s="2">
        <v>2294</v>
      </c>
      <c r="N5" s="6"/>
      <c r="O5" s="2">
        <v>1</v>
      </c>
      <c r="P5" s="3">
        <v>509</v>
      </c>
      <c r="Q5" s="7">
        <v>803</v>
      </c>
      <c r="R5" s="3">
        <f>SUM(P5:Q5)</f>
        <v>1312</v>
      </c>
      <c r="S5" s="9">
        <f>Q5/R5</f>
        <v>0.61204268292682928</v>
      </c>
      <c r="U5" s="2">
        <v>1</v>
      </c>
      <c r="V5" s="3">
        <v>496</v>
      </c>
      <c r="W5" s="7">
        <v>800</v>
      </c>
      <c r="X5" s="3">
        <f>SUM(V5:W5)</f>
        <v>1296</v>
      </c>
      <c r="Y5" s="16">
        <f>W5/X5</f>
        <v>0.61728395061728392</v>
      </c>
    </row>
    <row r="6" spans="1:25" x14ac:dyDescent="0.25">
      <c r="A6" s="17"/>
      <c r="N6" s="10"/>
      <c r="Q6" s="7">
        <f>SUM(Q4:Q5)</f>
        <v>6913</v>
      </c>
      <c r="R6" s="11">
        <f>Q5/Q6</f>
        <v>0.11615796325763054</v>
      </c>
      <c r="W6" s="7">
        <f>SUM(W4:W5)</f>
        <v>6867</v>
      </c>
      <c r="X6" s="11">
        <f>W5/W6</f>
        <v>0.1164991990680064</v>
      </c>
      <c r="Y6" s="15"/>
    </row>
    <row r="7" spans="1:25" x14ac:dyDescent="0.25">
      <c r="A7" s="18"/>
      <c r="B7" s="23"/>
      <c r="C7" s="23"/>
      <c r="D7" s="23"/>
      <c r="E7" s="23"/>
      <c r="F7" s="23"/>
      <c r="G7" s="23"/>
      <c r="H7" s="23"/>
      <c r="I7" s="19"/>
      <c r="J7" s="19"/>
      <c r="K7" s="19"/>
      <c r="L7" s="19"/>
      <c r="M7" s="19"/>
      <c r="N7" s="19"/>
      <c r="O7" s="19"/>
      <c r="P7" s="19">
        <f>P5/P4</f>
        <v>3.8351416515973479E-2</v>
      </c>
      <c r="Q7" s="19">
        <f>Q5/Q4</f>
        <v>0.13142389525368248</v>
      </c>
      <c r="R7" s="19"/>
      <c r="S7" s="19"/>
      <c r="T7" s="19"/>
      <c r="U7" s="19"/>
      <c r="V7" s="19">
        <f>V5/V4</f>
        <v>3.7411374264594961E-2</v>
      </c>
      <c r="W7" s="19">
        <f>W5/W4</f>
        <v>0.1318608867644635</v>
      </c>
      <c r="X7" s="19"/>
      <c r="Y7" s="20"/>
    </row>
    <row r="8" spans="1:25" x14ac:dyDescent="0.25">
      <c r="B8" s="25"/>
      <c r="C8" s="25"/>
      <c r="D8" s="25"/>
      <c r="E8" s="25"/>
      <c r="F8" s="25"/>
      <c r="G8" s="25"/>
      <c r="H8" s="25"/>
    </row>
    <row r="9" spans="1:25" x14ac:dyDescent="0.25">
      <c r="A9" s="29" t="s">
        <v>33</v>
      </c>
      <c r="B9" s="29"/>
      <c r="C9" s="29"/>
      <c r="D9" s="29"/>
      <c r="E9" s="29"/>
      <c r="F9" s="29"/>
      <c r="G9" s="29"/>
      <c r="H9" s="29"/>
      <c r="I9" s="29"/>
      <c r="J9" s="29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4"/>
    </row>
    <row r="10" spans="1:25" x14ac:dyDescent="0.25">
      <c r="A10" s="1" t="s">
        <v>0</v>
      </c>
      <c r="B10" s="1"/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2" t="s">
        <v>9</v>
      </c>
      <c r="L10" s="2" t="s">
        <v>10</v>
      </c>
      <c r="M10" s="2"/>
      <c r="O10" s="2" t="s">
        <v>11</v>
      </c>
      <c r="P10" s="2" t="s">
        <v>10</v>
      </c>
      <c r="Q10" s="2"/>
      <c r="R10" s="3" t="s">
        <v>12</v>
      </c>
      <c r="S10" s="4" t="s">
        <v>13</v>
      </c>
      <c r="U10" s="2" t="s">
        <v>14</v>
      </c>
      <c r="V10" s="2" t="s">
        <v>10</v>
      </c>
      <c r="W10" s="2"/>
      <c r="X10" s="3" t="s">
        <v>12</v>
      </c>
      <c r="Y10" s="7" t="s">
        <v>13</v>
      </c>
    </row>
    <row r="11" spans="1:25" x14ac:dyDescent="0.25">
      <c r="A11" s="1" t="s">
        <v>31</v>
      </c>
      <c r="B11" s="1" t="s">
        <v>9</v>
      </c>
      <c r="C11" s="5">
        <v>0.70499999999999996</v>
      </c>
      <c r="D11" s="2">
        <f>(2*C11)-1</f>
        <v>0.40999999999999992</v>
      </c>
      <c r="E11" s="5">
        <v>6.019E-2</v>
      </c>
      <c r="F11" s="5">
        <v>0.43773000000000001</v>
      </c>
      <c r="G11" s="5">
        <v>1.1339999999999999E-2</v>
      </c>
      <c r="H11" s="5">
        <v>0.67866340000000003</v>
      </c>
      <c r="I11" s="5">
        <v>0.61552879999999999</v>
      </c>
      <c r="J11" s="5">
        <v>0.68269970000000002</v>
      </c>
      <c r="K11" s="2" t="s">
        <v>16</v>
      </c>
      <c r="L11" s="2">
        <v>0</v>
      </c>
      <c r="M11" s="2">
        <v>1</v>
      </c>
      <c r="N11" s="6"/>
      <c r="O11" s="2" t="s">
        <v>16</v>
      </c>
      <c r="P11" s="2">
        <v>0</v>
      </c>
      <c r="Q11" s="2">
        <v>1</v>
      </c>
      <c r="U11" s="2" t="s">
        <v>16</v>
      </c>
      <c r="V11" s="2">
        <v>0</v>
      </c>
      <c r="W11" s="2">
        <v>1</v>
      </c>
      <c r="Y11" s="15"/>
    </row>
    <row r="12" spans="1:25" x14ac:dyDescent="0.25">
      <c r="A12" s="2"/>
      <c r="B12" s="1" t="s">
        <v>11</v>
      </c>
      <c r="C12" s="5">
        <v>0.70699999999999996</v>
      </c>
      <c r="D12" s="2">
        <f>(2*C12)-1</f>
        <v>0.41399999999999992</v>
      </c>
      <c r="E12" s="5">
        <v>6.0330000000000002E-2</v>
      </c>
      <c r="F12" s="5">
        <v>0.41</v>
      </c>
      <c r="G12" s="5">
        <v>1.35E-2</v>
      </c>
      <c r="H12" s="5">
        <v>0.67923069999999997</v>
      </c>
      <c r="I12" s="5">
        <v>0.61585369999999995</v>
      </c>
      <c r="J12" s="5">
        <v>0.68352080000000004</v>
      </c>
      <c r="K12" s="2">
        <v>0</v>
      </c>
      <c r="L12" s="2">
        <v>39884</v>
      </c>
      <c r="M12" s="2">
        <v>18537</v>
      </c>
      <c r="N12" s="6"/>
      <c r="O12" s="2">
        <v>0</v>
      </c>
      <c r="P12" s="2">
        <v>13248</v>
      </c>
      <c r="Q12" s="7">
        <v>6134</v>
      </c>
      <c r="R12" s="8"/>
      <c r="U12" s="2">
        <v>0</v>
      </c>
      <c r="V12" s="2">
        <v>13217</v>
      </c>
      <c r="W12" s="7">
        <v>6108</v>
      </c>
      <c r="X12" s="8"/>
      <c r="Y12" s="15"/>
    </row>
    <row r="13" spans="1:25" x14ac:dyDescent="0.25">
      <c r="A13" s="2"/>
      <c r="B13" s="1" t="s">
        <v>14</v>
      </c>
      <c r="C13" s="5">
        <v>0.70499999999999996</v>
      </c>
      <c r="D13" s="2">
        <f>(2*C13)-1</f>
        <v>0.40999999999999992</v>
      </c>
      <c r="E13" s="5">
        <v>6.087E-2</v>
      </c>
      <c r="F13" s="5">
        <v>0.40348000000000001</v>
      </c>
      <c r="G13" s="5">
        <v>1.5939999999999999E-2</v>
      </c>
      <c r="H13" s="5">
        <v>0.67974400000000001</v>
      </c>
      <c r="I13" s="5">
        <v>0.61728400000000005</v>
      </c>
      <c r="J13" s="5">
        <v>0.68393269999999995</v>
      </c>
      <c r="K13" s="2">
        <v>1</v>
      </c>
      <c r="L13" s="2">
        <v>1436</v>
      </c>
      <c r="M13" s="2">
        <v>2411</v>
      </c>
      <c r="N13" s="6"/>
      <c r="O13" s="2">
        <v>1</v>
      </c>
      <c r="P13" s="3">
        <v>504</v>
      </c>
      <c r="Q13" s="7">
        <v>808</v>
      </c>
      <c r="R13" s="3">
        <f>SUM(P13:Q13)</f>
        <v>1312</v>
      </c>
      <c r="S13" s="9">
        <f>Q13/R13</f>
        <v>0.61585365853658536</v>
      </c>
      <c r="U13" s="2">
        <v>1</v>
      </c>
      <c r="V13" s="3">
        <v>496</v>
      </c>
      <c r="W13" s="7">
        <v>800</v>
      </c>
      <c r="X13" s="3">
        <f>SUM(V13:W13)</f>
        <v>1296</v>
      </c>
      <c r="Y13" s="16">
        <f>W13/X13</f>
        <v>0.61728395061728392</v>
      </c>
    </row>
    <row r="14" spans="1:25" x14ac:dyDescent="0.25">
      <c r="A14" s="17"/>
      <c r="N14" s="10"/>
      <c r="Q14" s="7">
        <f>SUM(Q12:Q13)</f>
        <v>6942</v>
      </c>
      <c r="R14" s="11">
        <f>Q13/Q14</f>
        <v>0.1163929703255546</v>
      </c>
      <c r="W14" s="7">
        <f>SUM(W12:W13)</f>
        <v>6908</v>
      </c>
      <c r="X14" s="11">
        <f>W13/W14</f>
        <v>0.11580775911986103</v>
      </c>
      <c r="Y14" s="15"/>
    </row>
    <row r="15" spans="1:25" x14ac:dyDescent="0.25">
      <c r="A15" s="18"/>
      <c r="B15" s="23"/>
      <c r="C15" s="23"/>
      <c r="D15" s="23"/>
      <c r="E15" s="23"/>
      <c r="F15" s="23"/>
      <c r="G15" s="23"/>
      <c r="H15" s="23"/>
      <c r="I15" s="19"/>
      <c r="J15" s="19"/>
      <c r="K15" s="19"/>
      <c r="L15" s="19"/>
      <c r="M15" s="19"/>
      <c r="N15" s="19"/>
      <c r="O15" s="19"/>
      <c r="P15" s="19">
        <f>P13/P12</f>
        <v>3.8043478260869568E-2</v>
      </c>
      <c r="Q15" s="19">
        <f>Q13/Q12</f>
        <v>0.13172481252037821</v>
      </c>
      <c r="R15" s="19"/>
      <c r="S15" s="19"/>
      <c r="T15" s="19"/>
      <c r="U15" s="19"/>
      <c r="V15" s="19">
        <f>V13/V12</f>
        <v>3.7527426798819701E-2</v>
      </c>
      <c r="W15" s="19">
        <f>W13/W12</f>
        <v>0.13097576948264572</v>
      </c>
      <c r="X15" s="19"/>
      <c r="Y15" s="20"/>
    </row>
    <row r="16" spans="1:25" x14ac:dyDescent="0.25">
      <c r="B16" s="25"/>
      <c r="C16" s="25"/>
      <c r="D16" s="25"/>
      <c r="E16" s="25"/>
      <c r="F16" s="25"/>
      <c r="G16" s="25"/>
      <c r="H16" s="25"/>
    </row>
    <row r="17" spans="1:25" x14ac:dyDescent="0.25">
      <c r="A17" s="29" t="s">
        <v>34</v>
      </c>
      <c r="B17" s="29"/>
      <c r="C17" s="29"/>
      <c r="D17" s="29"/>
      <c r="E17" s="29"/>
      <c r="F17" s="29"/>
      <c r="G17" s="29"/>
      <c r="H17" s="29"/>
      <c r="I17" s="29"/>
      <c r="J17" s="29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4"/>
    </row>
    <row r="18" spans="1:25" x14ac:dyDescent="0.25">
      <c r="A18" s="1" t="s">
        <v>0</v>
      </c>
      <c r="B18" s="1"/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  <c r="J18" s="1" t="s">
        <v>8</v>
      </c>
      <c r="K18" s="2" t="s">
        <v>9</v>
      </c>
      <c r="L18" s="2" t="s">
        <v>10</v>
      </c>
      <c r="M18" s="2"/>
      <c r="O18" s="2" t="s">
        <v>11</v>
      </c>
      <c r="P18" s="2" t="s">
        <v>10</v>
      </c>
      <c r="Q18" s="2"/>
      <c r="R18" s="3" t="s">
        <v>12</v>
      </c>
      <c r="S18" s="4" t="s">
        <v>13</v>
      </c>
      <c r="U18" s="2" t="s">
        <v>14</v>
      </c>
      <c r="V18" s="2" t="s">
        <v>10</v>
      </c>
      <c r="W18" s="2"/>
      <c r="X18" s="3" t="s">
        <v>12</v>
      </c>
      <c r="Y18" s="7" t="s">
        <v>13</v>
      </c>
    </row>
    <row r="19" spans="1:25" x14ac:dyDescent="0.25">
      <c r="A19" s="1" t="s">
        <v>31</v>
      </c>
      <c r="B19" s="1" t="s">
        <v>9</v>
      </c>
      <c r="C19" s="5">
        <v>0.70199999999999996</v>
      </c>
      <c r="D19" s="2">
        <f>(2*C19)-1</f>
        <v>0.40399999999999991</v>
      </c>
      <c r="E19" s="5">
        <v>5.9389999999999998E-2</v>
      </c>
      <c r="F19" s="5">
        <v>0.18240000000000001</v>
      </c>
      <c r="G19" s="5">
        <v>1.9789999999999999E-2</v>
      </c>
      <c r="H19" s="5">
        <v>0.65650940000000002</v>
      </c>
      <c r="I19" s="5">
        <v>0.64551539999999996</v>
      </c>
      <c r="J19" s="5">
        <v>0.65721229999999997</v>
      </c>
      <c r="K19" s="2" t="s">
        <v>16</v>
      </c>
      <c r="L19" s="2">
        <v>0</v>
      </c>
      <c r="M19" s="2">
        <v>1</v>
      </c>
      <c r="N19" s="6"/>
      <c r="O19" s="2" t="s">
        <v>16</v>
      </c>
      <c r="P19" s="2">
        <v>0</v>
      </c>
      <c r="Q19" s="2">
        <v>1</v>
      </c>
      <c r="U19" s="2" t="s">
        <v>16</v>
      </c>
      <c r="V19" s="2">
        <v>0</v>
      </c>
      <c r="W19" s="2">
        <v>1</v>
      </c>
      <c r="Y19" s="15"/>
    </row>
    <row r="20" spans="1:25" x14ac:dyDescent="0.25">
      <c r="A20" s="2"/>
      <c r="B20" s="1" t="s">
        <v>11</v>
      </c>
      <c r="C20" s="5">
        <v>0.70299999999999996</v>
      </c>
      <c r="D20" s="2">
        <f>(2*C20)-1</f>
        <v>0.40599999999999992</v>
      </c>
      <c r="E20" s="5">
        <v>6.0010000000000001E-2</v>
      </c>
      <c r="F20" s="5">
        <v>0.18521000000000001</v>
      </c>
      <c r="G20" s="5">
        <v>1.9949999999999999E-2</v>
      </c>
      <c r="H20" s="5">
        <v>0.65183139999999995</v>
      </c>
      <c r="I20" s="5">
        <v>0.64557929999999997</v>
      </c>
      <c r="J20" s="5">
        <v>0.65225469999999997</v>
      </c>
      <c r="K20" s="2">
        <v>0</v>
      </c>
      <c r="L20" s="2">
        <v>38395</v>
      </c>
      <c r="M20" s="2">
        <v>20026</v>
      </c>
      <c r="N20" s="6"/>
      <c r="O20" s="2">
        <v>0</v>
      </c>
      <c r="P20" s="2">
        <v>12642</v>
      </c>
      <c r="Q20" s="7">
        <v>6740</v>
      </c>
      <c r="R20" s="8"/>
      <c r="U20" s="2">
        <v>0</v>
      </c>
      <c r="V20" s="2">
        <v>12588</v>
      </c>
      <c r="W20" s="7">
        <v>6737</v>
      </c>
      <c r="X20" s="8"/>
      <c r="Y20" s="15"/>
    </row>
    <row r="21" spans="1:25" x14ac:dyDescent="0.25">
      <c r="A21" s="2"/>
      <c r="B21" s="1" t="s">
        <v>14</v>
      </c>
      <c r="C21" s="5">
        <v>0.69899999999999995</v>
      </c>
      <c r="D21" s="2">
        <f>(2*C21)-1</f>
        <v>0.39799999999999991</v>
      </c>
      <c r="E21" s="5">
        <v>6.0220000000000003E-2</v>
      </c>
      <c r="F21" s="5">
        <v>0.18453</v>
      </c>
      <c r="G21" s="5">
        <v>1.9460000000000002E-2</v>
      </c>
      <c r="H21" s="5">
        <v>0.6511808</v>
      </c>
      <c r="I21" s="5">
        <v>0.6481481</v>
      </c>
      <c r="J21" s="5">
        <v>0.65138419999999997</v>
      </c>
      <c r="K21" s="2">
        <v>1</v>
      </c>
      <c r="L21" s="2">
        <v>1324</v>
      </c>
      <c r="M21" s="2">
        <v>2411</v>
      </c>
      <c r="N21" s="6"/>
      <c r="O21" s="2">
        <v>1</v>
      </c>
      <c r="P21" s="3">
        <v>465</v>
      </c>
      <c r="Q21" s="7">
        <v>847</v>
      </c>
      <c r="R21" s="3">
        <f>SUM(P21:Q21)</f>
        <v>1312</v>
      </c>
      <c r="S21" s="9">
        <f>Q21/R21</f>
        <v>0.64557926829268297</v>
      </c>
      <c r="U21" s="2">
        <v>1</v>
      </c>
      <c r="V21" s="3">
        <v>456</v>
      </c>
      <c r="W21" s="7">
        <v>840</v>
      </c>
      <c r="X21" s="3">
        <f>SUM(V21:W21)</f>
        <v>1296</v>
      </c>
      <c r="Y21" s="16">
        <f>W21/X21</f>
        <v>0.64814814814814814</v>
      </c>
    </row>
    <row r="22" spans="1:25" x14ac:dyDescent="0.25">
      <c r="A22" s="17"/>
      <c r="N22" s="10"/>
      <c r="Q22" s="7">
        <f>SUM(Q20:Q21)</f>
        <v>7587</v>
      </c>
      <c r="R22" s="11">
        <f>Q21/Q22</f>
        <v>0.11163832872017926</v>
      </c>
      <c r="W22" s="7">
        <f>SUM(W20:W21)</f>
        <v>7577</v>
      </c>
      <c r="X22" s="11">
        <f>W21/W22</f>
        <v>0.11086181866173947</v>
      </c>
      <c r="Y22" s="15"/>
    </row>
    <row r="23" spans="1:25" x14ac:dyDescent="0.25">
      <c r="A23" s="18"/>
      <c r="B23" s="23"/>
      <c r="C23" s="23"/>
      <c r="D23" s="23"/>
      <c r="E23" s="23"/>
      <c r="F23" s="23"/>
      <c r="G23" s="23"/>
      <c r="H23" s="23"/>
      <c r="I23" s="19"/>
      <c r="J23" s="19"/>
      <c r="K23" s="19"/>
      <c r="L23" s="19"/>
      <c r="M23" s="19"/>
      <c r="N23" s="19"/>
      <c r="O23" s="19"/>
      <c r="P23" s="19">
        <f>P21/P20</f>
        <v>3.6782154722354056E-2</v>
      </c>
      <c r="Q23" s="19">
        <f>Q21/Q20</f>
        <v>0.12566765578635014</v>
      </c>
      <c r="R23" s="19"/>
      <c r="S23" s="19"/>
      <c r="T23" s="19"/>
      <c r="U23" s="19"/>
      <c r="V23" s="19">
        <f>V21/V20</f>
        <v>3.6224976167778838E-2</v>
      </c>
      <c r="W23" s="19">
        <f>W21/W20</f>
        <v>0.12468457770521003</v>
      </c>
      <c r="X23" s="19"/>
      <c r="Y23" s="20"/>
    </row>
    <row r="24" spans="1:25" x14ac:dyDescent="0.25">
      <c r="B24" s="25"/>
      <c r="C24" s="25"/>
      <c r="D24" s="25"/>
      <c r="E24" s="25"/>
      <c r="F24" s="25"/>
      <c r="G24" s="25"/>
      <c r="H24" s="25"/>
    </row>
    <row r="25" spans="1:25" x14ac:dyDescent="0.25">
      <c r="A25" s="30" t="s">
        <v>32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N25" s="10"/>
      <c r="Q25" s="10"/>
    </row>
    <row r="26" spans="1:25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10"/>
      <c r="M26" s="10"/>
      <c r="N26" s="10"/>
      <c r="O26" s="10"/>
      <c r="Q26" s="10"/>
      <c r="S26" s="10"/>
      <c r="T26" s="10"/>
    </row>
    <row r="27" spans="1:25" x14ac:dyDescent="0.25">
      <c r="A27" s="28" t="s">
        <v>19</v>
      </c>
      <c r="B27" s="28"/>
      <c r="C27" s="28"/>
      <c r="D27" s="24"/>
      <c r="E27" s="24"/>
      <c r="F27" s="24"/>
      <c r="G27" s="24"/>
      <c r="H27" s="24"/>
      <c r="I27" s="24"/>
      <c r="J27" s="24"/>
      <c r="K27" s="10"/>
      <c r="L27" s="10"/>
      <c r="M27" s="10"/>
      <c r="N27" s="10"/>
      <c r="O27" s="10"/>
      <c r="Q27" s="10"/>
      <c r="S27" s="10"/>
      <c r="T27" s="10"/>
    </row>
    <row r="28" spans="1:25" x14ac:dyDescent="0.25">
      <c r="A28" s="28" t="s">
        <v>20</v>
      </c>
      <c r="B28" s="28"/>
      <c r="C28" s="28"/>
      <c r="D28" s="24"/>
      <c r="E28" s="24"/>
      <c r="F28" s="24"/>
      <c r="G28" s="24"/>
      <c r="H28" s="24"/>
      <c r="I28" s="24"/>
      <c r="J28" s="24"/>
      <c r="K28" s="10"/>
      <c r="L28" s="10"/>
      <c r="M28" s="10"/>
      <c r="N28" s="21"/>
      <c r="O28" s="10"/>
      <c r="Q28" s="21"/>
      <c r="S28" s="10"/>
      <c r="T28" s="10"/>
    </row>
    <row r="29" spans="1:25" x14ac:dyDescent="0.25">
      <c r="A29" s="28" t="s">
        <v>21</v>
      </c>
      <c r="B29" s="28"/>
      <c r="C29" s="28"/>
      <c r="D29" s="24"/>
      <c r="E29" s="24"/>
      <c r="F29" s="24"/>
      <c r="G29" s="24"/>
      <c r="H29" s="24"/>
      <c r="I29" s="24"/>
      <c r="J29" s="24"/>
      <c r="K29" s="10"/>
      <c r="L29" s="21"/>
      <c r="M29" s="21"/>
      <c r="O29" s="21"/>
      <c r="S29" s="21"/>
      <c r="T29" s="21"/>
    </row>
    <row r="30" spans="1:25" x14ac:dyDescent="0.25">
      <c r="A30" s="28" t="s">
        <v>22</v>
      </c>
      <c r="B30" s="28"/>
      <c r="C30" s="28"/>
      <c r="D30" s="24"/>
      <c r="E30" s="24"/>
      <c r="F30" s="24"/>
      <c r="G30" s="24"/>
      <c r="H30" s="24"/>
      <c r="I30" s="24"/>
      <c r="J30" s="24"/>
      <c r="K30" s="21"/>
      <c r="L30" s="10"/>
    </row>
    <row r="31" spans="1:25" x14ac:dyDescent="0.25">
      <c r="A31" s="28" t="s">
        <v>23</v>
      </c>
      <c r="B31" s="28"/>
      <c r="C31" s="28"/>
      <c r="D31" s="22"/>
      <c r="E31" s="22"/>
      <c r="F31" s="22"/>
      <c r="G31" s="22"/>
      <c r="H31" s="22"/>
      <c r="L31" s="10"/>
      <c r="M31" s="10"/>
      <c r="Q31" s="10"/>
    </row>
    <row r="32" spans="1:25" x14ac:dyDescent="0.25">
      <c r="A32" s="28" t="s">
        <v>24</v>
      </c>
      <c r="B32" s="28"/>
      <c r="C32" s="28"/>
      <c r="E32" s="22"/>
      <c r="F32" s="22"/>
      <c r="G32" s="22"/>
      <c r="H32" s="22"/>
      <c r="L32" s="10"/>
      <c r="M32" s="10"/>
      <c r="Q32" s="10"/>
    </row>
    <row r="33" spans="1:25" x14ac:dyDescent="0.25">
      <c r="A33" s="28" t="s">
        <v>25</v>
      </c>
      <c r="B33" s="28"/>
      <c r="C33" s="28"/>
      <c r="D33" s="28"/>
      <c r="E33" s="22"/>
      <c r="F33" s="22"/>
      <c r="G33" s="22"/>
      <c r="H33" s="22"/>
      <c r="L33" s="21"/>
      <c r="M33" s="10"/>
      <c r="Q33" s="10"/>
    </row>
    <row r="34" spans="1:25" x14ac:dyDescent="0.25">
      <c r="M34" s="21"/>
      <c r="N34" s="10"/>
      <c r="O34" s="10"/>
      <c r="Q34" s="21"/>
    </row>
    <row r="36" spans="1:25" x14ac:dyDescent="0.25">
      <c r="A36" s="29" t="s">
        <v>17</v>
      </c>
      <c r="B36" s="29"/>
      <c r="C36" s="29"/>
      <c r="D36" s="29"/>
      <c r="E36" s="29"/>
      <c r="F36" s="29"/>
      <c r="G36" s="29"/>
      <c r="H36" s="29"/>
      <c r="I36" s="29"/>
      <c r="J36" s="29"/>
    </row>
    <row r="37" spans="1:25" x14ac:dyDescent="0.25">
      <c r="A37" s="1" t="s">
        <v>0</v>
      </c>
      <c r="B37" s="1"/>
      <c r="C37" s="1" t="s">
        <v>1</v>
      </c>
      <c r="D37" s="1" t="s">
        <v>2</v>
      </c>
      <c r="E37" s="1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2" t="s">
        <v>9</v>
      </c>
      <c r="L37" s="2" t="s">
        <v>10</v>
      </c>
      <c r="M37" s="2"/>
      <c r="O37" s="2" t="s">
        <v>11</v>
      </c>
      <c r="P37" s="2" t="s">
        <v>10</v>
      </c>
      <c r="Q37" s="2"/>
      <c r="R37" s="3" t="s">
        <v>12</v>
      </c>
      <c r="S37" s="4" t="s">
        <v>13</v>
      </c>
      <c r="U37" s="2" t="s">
        <v>14</v>
      </c>
      <c r="V37" s="2" t="s">
        <v>10</v>
      </c>
      <c r="W37" s="2"/>
      <c r="X37" s="3" t="s">
        <v>12</v>
      </c>
      <c r="Y37" s="4" t="s">
        <v>13</v>
      </c>
    </row>
    <row r="38" spans="1:25" x14ac:dyDescent="0.25">
      <c r="A38" s="1" t="s">
        <v>15</v>
      </c>
      <c r="B38" s="1" t="s">
        <v>9</v>
      </c>
      <c r="C38" s="2">
        <v>0.72124024876257697</v>
      </c>
      <c r="D38" s="2">
        <f>(2*C38)-1</f>
        <v>0.44248049752515395</v>
      </c>
      <c r="E38" s="2">
        <v>6.0287828074463701E-2</v>
      </c>
      <c r="F38" s="2">
        <v>0.61589196589988404</v>
      </c>
      <c r="G38" s="2">
        <v>2.33193152984323E-2</v>
      </c>
      <c r="H38" s="2">
        <v>0.69713302014286604</v>
      </c>
      <c r="I38" s="2">
        <v>0.62597054886211501</v>
      </c>
      <c r="J38" s="2">
        <v>0.70168261412848099</v>
      </c>
      <c r="K38" s="2" t="s">
        <v>16</v>
      </c>
      <c r="L38" s="2">
        <v>0</v>
      </c>
      <c r="M38" s="2">
        <v>1</v>
      </c>
      <c r="N38" s="6"/>
      <c r="O38" s="2" t="s">
        <v>16</v>
      </c>
      <c r="P38" s="2">
        <v>0</v>
      </c>
      <c r="Q38" s="2">
        <v>1</v>
      </c>
      <c r="U38" s="2" t="s">
        <v>16</v>
      </c>
      <c r="V38" s="2">
        <v>0</v>
      </c>
      <c r="W38" s="2">
        <v>1</v>
      </c>
    </row>
    <row r="39" spans="1:25" x14ac:dyDescent="0.25">
      <c r="A39" s="2"/>
      <c r="B39" s="1" t="s">
        <v>11</v>
      </c>
      <c r="C39" s="2">
        <v>0.70261102361758798</v>
      </c>
      <c r="D39" s="2">
        <f t="shared" ref="D39:D40" si="0">(2*C39)-1</f>
        <v>0.40522204723517596</v>
      </c>
      <c r="E39" s="2">
        <v>5.9863258527997502E-2</v>
      </c>
      <c r="F39" s="2">
        <v>0.55685312987562496</v>
      </c>
      <c r="G39" s="2">
        <v>2.3668832307624101E-2</v>
      </c>
      <c r="H39" s="2">
        <v>0.69812506040398203</v>
      </c>
      <c r="I39" s="2">
        <v>0.57621951219512202</v>
      </c>
      <c r="J39" s="2">
        <v>0.70637705087194302</v>
      </c>
      <c r="K39" s="2">
        <v>0</v>
      </c>
      <c r="L39" s="2">
        <v>40993</v>
      </c>
      <c r="M39" s="2">
        <v>17428</v>
      </c>
      <c r="N39" s="6"/>
      <c r="O39" s="2">
        <v>0</v>
      </c>
      <c r="P39" s="2">
        <v>13691</v>
      </c>
      <c r="Q39" s="7">
        <v>5691</v>
      </c>
      <c r="U39" s="2">
        <v>0</v>
      </c>
      <c r="V39" s="2">
        <v>13589</v>
      </c>
      <c r="W39" s="7">
        <v>5736</v>
      </c>
    </row>
    <row r="40" spans="1:25" x14ac:dyDescent="0.25">
      <c r="A40" s="2"/>
      <c r="B40" s="1" t="s">
        <v>14</v>
      </c>
      <c r="C40" s="2">
        <v>0.69850043122035399</v>
      </c>
      <c r="D40" s="2">
        <f t="shared" si="0"/>
        <v>0.39700086244070798</v>
      </c>
      <c r="E40" s="2">
        <v>6.0363505677669002E-2</v>
      </c>
      <c r="F40" s="2">
        <v>0.55685312987562496</v>
      </c>
      <c r="G40" s="5">
        <v>2.31952901104725E-2</v>
      </c>
      <c r="H40" s="5">
        <v>0.69574705397410397</v>
      </c>
      <c r="I40" s="2">
        <v>0.58487654320987703</v>
      </c>
      <c r="J40" s="2">
        <v>0.70318240620957295</v>
      </c>
      <c r="K40" s="2">
        <v>1</v>
      </c>
      <c r="L40" s="2">
        <v>1397</v>
      </c>
      <c r="M40" s="2">
        <v>2338</v>
      </c>
      <c r="N40" s="6"/>
      <c r="O40" s="2">
        <v>1</v>
      </c>
      <c r="P40" s="3">
        <v>556</v>
      </c>
      <c r="Q40" s="7">
        <v>756</v>
      </c>
      <c r="R40" s="3">
        <f>SUM(P40:Q40)</f>
        <v>1312</v>
      </c>
      <c r="S40" s="9">
        <f>Q40/R40</f>
        <v>0.57621951219512191</v>
      </c>
      <c r="U40" s="2">
        <v>1</v>
      </c>
      <c r="V40" s="3">
        <v>538</v>
      </c>
      <c r="W40" s="7">
        <v>758</v>
      </c>
      <c r="X40" s="3">
        <f>SUM(V40:W40)</f>
        <v>1296</v>
      </c>
      <c r="Y40" s="9">
        <f>W40/X40</f>
        <v>0.58487654320987659</v>
      </c>
    </row>
    <row r="41" spans="1:25" x14ac:dyDescent="0.25">
      <c r="N41" s="10"/>
      <c r="Q41" s="7">
        <f>SUM(Q39:Q40)</f>
        <v>6447</v>
      </c>
      <c r="R41" s="11">
        <f>Q40/Q41</f>
        <v>0.11726384364820847</v>
      </c>
      <c r="W41" s="7">
        <f>SUM(W39:W40)</f>
        <v>6494</v>
      </c>
      <c r="X41" s="11">
        <f>W40/W41</f>
        <v>0.1167231290421928</v>
      </c>
    </row>
    <row r="42" spans="1:25" x14ac:dyDescent="0.25">
      <c r="P42">
        <f>P40/P39</f>
        <v>4.0610620115404283E-2</v>
      </c>
      <c r="Q42">
        <f>Q40/Q39</f>
        <v>0.13284132841328414</v>
      </c>
      <c r="V42">
        <f>V40/V39</f>
        <v>3.959084553683126E-2</v>
      </c>
      <c r="W42">
        <f>W40/W39</f>
        <v>0.13214783821478382</v>
      </c>
    </row>
    <row r="43" spans="1:25" x14ac:dyDescent="0.25">
      <c r="K43" s="10"/>
      <c r="N43" s="21"/>
    </row>
    <row r="44" spans="1:25" x14ac:dyDescent="0.25">
      <c r="A44" s="27"/>
      <c r="B44" s="27"/>
      <c r="C44" s="27"/>
      <c r="D44" s="27"/>
      <c r="E44" s="27"/>
      <c r="F44" s="27"/>
      <c r="G44" s="27"/>
      <c r="H44" s="27"/>
      <c r="I44" s="27"/>
      <c r="J44" s="27"/>
    </row>
    <row r="45" spans="1:25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</row>
    <row r="46" spans="1:25" x14ac:dyDescent="0.25">
      <c r="A46" s="25"/>
      <c r="B46" s="25"/>
      <c r="C46" s="10"/>
      <c r="E46" s="10"/>
      <c r="F46" s="10"/>
      <c r="G46" s="10"/>
      <c r="H46" s="10"/>
      <c r="I46" s="10"/>
      <c r="J46" s="10"/>
      <c r="N46" s="6"/>
    </row>
    <row r="47" spans="1:25" x14ac:dyDescent="0.25">
      <c r="B47" s="25"/>
      <c r="C47" s="10"/>
      <c r="E47" s="10"/>
      <c r="F47" s="10"/>
      <c r="G47" s="10"/>
      <c r="H47" s="10"/>
      <c r="I47" s="10"/>
      <c r="J47" s="10"/>
      <c r="N47" s="6"/>
    </row>
    <row r="48" spans="1:25" x14ac:dyDescent="0.25">
      <c r="B48" s="25"/>
      <c r="C48" s="10"/>
      <c r="E48" s="10"/>
      <c r="F48" s="10"/>
      <c r="G48" s="10"/>
      <c r="H48" s="10"/>
      <c r="I48" s="10"/>
      <c r="J48" s="10"/>
      <c r="N48" s="6"/>
      <c r="S48" s="26"/>
      <c r="Y48" s="26"/>
    </row>
    <row r="49" spans="1:25" x14ac:dyDescent="0.25">
      <c r="N49" s="10"/>
      <c r="R49" s="26"/>
      <c r="X49" s="26"/>
    </row>
    <row r="52" spans="1:25" x14ac:dyDescent="0.25">
      <c r="A52" s="27"/>
      <c r="B52" s="27"/>
      <c r="C52" s="27"/>
      <c r="D52" s="27"/>
      <c r="E52" s="27"/>
      <c r="F52" s="27"/>
      <c r="G52" s="27"/>
      <c r="H52" s="27"/>
      <c r="I52" s="27"/>
      <c r="J52" s="27"/>
    </row>
    <row r="53" spans="1:25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</row>
    <row r="54" spans="1:25" x14ac:dyDescent="0.25">
      <c r="A54" s="25"/>
      <c r="B54" s="25"/>
      <c r="C54" s="10"/>
      <c r="E54" s="10"/>
      <c r="F54" s="10"/>
      <c r="G54" s="10"/>
      <c r="H54" s="10"/>
      <c r="I54" s="10"/>
      <c r="J54" s="10"/>
      <c r="N54" s="6"/>
    </row>
    <row r="55" spans="1:25" x14ac:dyDescent="0.25">
      <c r="B55" s="25"/>
      <c r="C55" s="10"/>
      <c r="E55" s="10"/>
      <c r="F55" s="10"/>
      <c r="G55" s="10"/>
      <c r="H55" s="10"/>
      <c r="I55" s="10"/>
      <c r="J55" s="10"/>
      <c r="N55" s="6"/>
    </row>
    <row r="56" spans="1:25" x14ac:dyDescent="0.25">
      <c r="B56" s="25"/>
      <c r="C56" s="10"/>
      <c r="E56" s="10"/>
      <c r="F56" s="10"/>
      <c r="G56" s="10"/>
      <c r="H56" s="10"/>
      <c r="I56" s="10"/>
      <c r="J56" s="10"/>
      <c r="N56" s="6"/>
      <c r="S56" s="26"/>
      <c r="Y56" s="26"/>
    </row>
    <row r="57" spans="1:25" x14ac:dyDescent="0.25">
      <c r="N57" s="10"/>
      <c r="R57" s="26"/>
      <c r="X57" s="26"/>
    </row>
    <row r="58" spans="1:25" x14ac:dyDescent="0.25">
      <c r="B58" s="25"/>
      <c r="C58" s="25"/>
      <c r="D58" s="25"/>
      <c r="E58" s="25"/>
      <c r="F58" s="25"/>
      <c r="G58" s="25"/>
      <c r="H58" s="25"/>
    </row>
  </sheetData>
  <mergeCells count="14">
    <mergeCell ref="A52:J52"/>
    <mergeCell ref="A30:C30"/>
    <mergeCell ref="A1:J1"/>
    <mergeCell ref="A44:J44"/>
    <mergeCell ref="A36:J36"/>
    <mergeCell ref="A25:L25"/>
    <mergeCell ref="A31:C31"/>
    <mergeCell ref="A32:C32"/>
    <mergeCell ref="A33:D33"/>
    <mergeCell ref="A27:C27"/>
    <mergeCell ref="A28:C28"/>
    <mergeCell ref="A29:C29"/>
    <mergeCell ref="A17:J17"/>
    <mergeCell ref="A9:J9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7"/>
  <sheetViews>
    <sheetView topLeftCell="A8" workbookViewId="0">
      <selection activeCell="E15" sqref="E15"/>
    </sheetView>
  </sheetViews>
  <sheetFormatPr defaultRowHeight="15" x14ac:dyDescent="0.25"/>
  <sheetData>
    <row r="1" spans="1:25" x14ac:dyDescent="0.25">
      <c r="A1" s="29" t="s">
        <v>26</v>
      </c>
      <c r="B1" s="29"/>
      <c r="C1" s="29"/>
      <c r="D1" s="29"/>
      <c r="E1" s="29"/>
      <c r="F1" s="29"/>
      <c r="G1" s="29"/>
      <c r="H1" s="29"/>
      <c r="I1" s="29"/>
      <c r="J1" s="29"/>
    </row>
    <row r="2" spans="1:25" x14ac:dyDescent="0.25">
      <c r="A2" s="1" t="s">
        <v>0</v>
      </c>
      <c r="B2" s="1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2" t="s">
        <v>9</v>
      </c>
      <c r="L2" s="2" t="s">
        <v>10</v>
      </c>
      <c r="M2" s="2"/>
      <c r="O2" s="2" t="s">
        <v>11</v>
      </c>
      <c r="P2" s="2" t="s">
        <v>10</v>
      </c>
      <c r="Q2" s="2"/>
      <c r="R2" s="3" t="s">
        <v>12</v>
      </c>
      <c r="S2" s="12" t="s">
        <v>13</v>
      </c>
      <c r="U2" s="2" t="s">
        <v>14</v>
      </c>
      <c r="V2" s="2" t="s">
        <v>10</v>
      </c>
      <c r="W2" s="2"/>
      <c r="X2" s="3" t="s">
        <v>12</v>
      </c>
      <c r="Y2" s="12" t="s">
        <v>13</v>
      </c>
    </row>
    <row r="3" spans="1:25" x14ac:dyDescent="0.25">
      <c r="A3" s="1" t="s">
        <v>15</v>
      </c>
      <c r="B3" s="1" t="s">
        <v>9</v>
      </c>
      <c r="C3" s="5">
        <v>0.69199999999999995</v>
      </c>
      <c r="D3" s="2">
        <f>(2*C3)-1</f>
        <v>0.3839999999999999</v>
      </c>
      <c r="E3" s="5">
        <v>6.2300000000000001E-2</v>
      </c>
      <c r="F3" s="5">
        <v>0.80017000000000005</v>
      </c>
      <c r="G3" s="5">
        <v>0</v>
      </c>
      <c r="H3" s="5">
        <v>0.60320810000000002</v>
      </c>
      <c r="I3" s="5">
        <v>0.68246320000000005</v>
      </c>
      <c r="J3" s="5">
        <v>0.59814109999999998</v>
      </c>
      <c r="K3" s="2" t="s">
        <v>16</v>
      </c>
      <c r="L3" s="2">
        <v>0</v>
      </c>
      <c r="M3" s="2">
        <v>1</v>
      </c>
      <c r="N3" s="6"/>
      <c r="O3" s="2" t="s">
        <v>16</v>
      </c>
      <c r="P3" s="2">
        <v>0</v>
      </c>
      <c r="Q3" s="2">
        <v>1</v>
      </c>
      <c r="U3" s="2" t="s">
        <v>16</v>
      </c>
      <c r="V3" s="2">
        <v>0</v>
      </c>
      <c r="W3" s="2">
        <v>1</v>
      </c>
    </row>
    <row r="4" spans="1:25" x14ac:dyDescent="0.25">
      <c r="A4" s="2"/>
      <c r="B4" s="1" t="s">
        <v>11</v>
      </c>
      <c r="C4" s="5">
        <v>0.69199999999999995</v>
      </c>
      <c r="D4" s="2">
        <f>(2*C4)-1</f>
        <v>0.3839999999999999</v>
      </c>
      <c r="E4" s="5">
        <v>6.173E-2</v>
      </c>
      <c r="F4" s="5">
        <v>0.82116999999999996</v>
      </c>
      <c r="G4" s="5">
        <v>0</v>
      </c>
      <c r="H4" s="5">
        <v>0.61075670000000004</v>
      </c>
      <c r="I4" s="5">
        <v>0.68140239999999996</v>
      </c>
      <c r="J4" s="5">
        <v>0.60597460000000003</v>
      </c>
      <c r="K4" s="2">
        <v>0</v>
      </c>
      <c r="L4" s="2">
        <v>34944</v>
      </c>
      <c r="M4" s="2">
        <v>23477</v>
      </c>
      <c r="N4" s="6"/>
      <c r="O4" s="2">
        <v>0</v>
      </c>
      <c r="P4" s="2">
        <v>11745</v>
      </c>
      <c r="Q4" s="7">
        <v>7637</v>
      </c>
      <c r="U4" s="2">
        <v>0</v>
      </c>
      <c r="V4" s="2">
        <v>11620</v>
      </c>
      <c r="W4" s="7">
        <v>7705</v>
      </c>
    </row>
    <row r="5" spans="1:25" x14ac:dyDescent="0.25">
      <c r="A5" s="2"/>
      <c r="B5" s="1" t="s">
        <v>14</v>
      </c>
      <c r="C5" s="5">
        <v>0.69599999999999995</v>
      </c>
      <c r="D5" s="2">
        <f>(2*C5)-1</f>
        <v>0.3919999999999999</v>
      </c>
      <c r="E5" s="5">
        <v>6.2789999999999999E-2</v>
      </c>
      <c r="F5" s="5">
        <v>0.80017000000000005</v>
      </c>
      <c r="G5" s="5">
        <v>0</v>
      </c>
      <c r="H5" s="5">
        <v>0.60700259999999995</v>
      </c>
      <c r="I5" s="5">
        <v>0.69212960000000001</v>
      </c>
      <c r="J5" s="5">
        <v>0.60129370000000004</v>
      </c>
      <c r="K5" s="2">
        <v>1</v>
      </c>
      <c r="L5" s="2">
        <v>1186</v>
      </c>
      <c r="M5" s="2">
        <v>2549</v>
      </c>
      <c r="N5" s="6"/>
      <c r="O5" s="2">
        <v>1</v>
      </c>
      <c r="P5" s="3">
        <v>418</v>
      </c>
      <c r="Q5" s="7">
        <v>894</v>
      </c>
      <c r="R5" s="3">
        <f>SUM(P5:Q5)</f>
        <v>1312</v>
      </c>
      <c r="S5" s="9">
        <f>Q5/R5</f>
        <v>0.68140243902439024</v>
      </c>
      <c r="U5" s="2">
        <v>1</v>
      </c>
      <c r="V5" s="3">
        <v>399</v>
      </c>
      <c r="W5" s="7">
        <v>897</v>
      </c>
      <c r="X5" s="3">
        <f>SUM(V5:W5)</f>
        <v>1296</v>
      </c>
      <c r="Y5" s="9">
        <f>W5/X5</f>
        <v>0.69212962962962965</v>
      </c>
    </row>
    <row r="6" spans="1:25" x14ac:dyDescent="0.25">
      <c r="N6" s="10"/>
      <c r="Q6" s="7">
        <f>SUM(Q4:Q5)</f>
        <v>8531</v>
      </c>
      <c r="R6" s="11">
        <f>Q5/Q6</f>
        <v>0.1047942796858516</v>
      </c>
      <c r="W6" s="7">
        <f>SUM(W4:W5)</f>
        <v>8602</v>
      </c>
      <c r="X6" s="11">
        <f>W5/W6</f>
        <v>0.10427807486631016</v>
      </c>
    </row>
    <row r="7" spans="1:25" x14ac:dyDescent="0.25">
      <c r="P7">
        <f>P5/P4</f>
        <v>3.5589612601106851E-2</v>
      </c>
      <c r="Q7">
        <f>Q5/Q4</f>
        <v>0.1170616734319759</v>
      </c>
      <c r="V7">
        <f>V5/V4</f>
        <v>3.433734939759036E-2</v>
      </c>
      <c r="W7">
        <f>W5/W4</f>
        <v>0.11641791044776119</v>
      </c>
    </row>
    <row r="8" spans="1:25" x14ac:dyDescent="0.25">
      <c r="T8" s="10"/>
    </row>
    <row r="9" spans="1:25" x14ac:dyDescent="0.25">
      <c r="A9" s="29" t="s">
        <v>27</v>
      </c>
      <c r="B9" s="29"/>
      <c r="C9" s="29"/>
      <c r="D9" s="29"/>
      <c r="E9" s="29"/>
      <c r="F9" s="29"/>
      <c r="G9" s="29"/>
      <c r="H9" s="29"/>
      <c r="I9" s="29"/>
      <c r="J9" s="29"/>
    </row>
    <row r="10" spans="1:25" x14ac:dyDescent="0.25">
      <c r="A10" s="1" t="s">
        <v>0</v>
      </c>
      <c r="B10" s="1"/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2" t="s">
        <v>9</v>
      </c>
      <c r="L10" s="2" t="s">
        <v>10</v>
      </c>
      <c r="M10" s="2"/>
      <c r="O10" s="2" t="s">
        <v>11</v>
      </c>
      <c r="P10" s="2" t="s">
        <v>10</v>
      </c>
      <c r="Q10" s="2"/>
      <c r="R10" s="3" t="s">
        <v>12</v>
      </c>
      <c r="S10" s="12" t="s">
        <v>13</v>
      </c>
      <c r="U10" s="2" t="s">
        <v>14</v>
      </c>
      <c r="V10" s="2" t="s">
        <v>10</v>
      </c>
      <c r="W10" s="2"/>
      <c r="X10" s="3" t="s">
        <v>12</v>
      </c>
      <c r="Y10" s="12" t="s">
        <v>13</v>
      </c>
    </row>
    <row r="11" spans="1:25" x14ac:dyDescent="0.25">
      <c r="A11" s="1" t="s">
        <v>15</v>
      </c>
      <c r="B11" s="1" t="s">
        <v>9</v>
      </c>
      <c r="C11" s="5">
        <v>0.72199999999999998</v>
      </c>
      <c r="D11" s="2">
        <f>(2*C11)-1</f>
        <v>0.44399999999999995</v>
      </c>
      <c r="E11" s="5">
        <v>5.9520000000000003E-2</v>
      </c>
      <c r="F11" s="5">
        <v>0.30680000000000002</v>
      </c>
      <c r="G11" s="5">
        <v>3.47E-3</v>
      </c>
      <c r="H11" s="5">
        <v>0.64741939999999998</v>
      </c>
      <c r="I11" s="5">
        <v>0.68808570000000002</v>
      </c>
      <c r="J11" s="5">
        <v>0.64481949999999999</v>
      </c>
      <c r="K11" s="2" t="s">
        <v>16</v>
      </c>
      <c r="L11" s="2">
        <v>0</v>
      </c>
      <c r="M11" s="2">
        <v>1</v>
      </c>
      <c r="N11" s="6"/>
      <c r="O11" s="2" t="s">
        <v>16</v>
      </c>
      <c r="P11" s="2">
        <v>0</v>
      </c>
      <c r="Q11" s="2">
        <v>1</v>
      </c>
      <c r="U11" s="2" t="s">
        <v>16</v>
      </c>
      <c r="V11" s="2">
        <v>0</v>
      </c>
      <c r="W11" s="2">
        <v>1</v>
      </c>
    </row>
    <row r="12" spans="1:25" x14ac:dyDescent="0.25">
      <c r="A12" s="2"/>
      <c r="B12" s="1" t="s">
        <v>11</v>
      </c>
      <c r="C12" s="5">
        <v>0.70199999999999996</v>
      </c>
      <c r="D12" s="2">
        <f>(2*C12)-1</f>
        <v>0.40399999999999991</v>
      </c>
      <c r="E12" s="5">
        <v>5.9055000000000003E-2</v>
      </c>
      <c r="F12" s="5">
        <v>0.28873399999999999</v>
      </c>
      <c r="G12" s="5">
        <v>4.5319999999999996E-3</v>
      </c>
      <c r="H12" s="5">
        <v>0.6470475</v>
      </c>
      <c r="I12" s="5">
        <v>0.6425305</v>
      </c>
      <c r="J12" s="5">
        <v>0.64735319999999996</v>
      </c>
      <c r="K12" s="2">
        <v>0</v>
      </c>
      <c r="L12" s="2">
        <v>37671</v>
      </c>
      <c r="M12" s="2">
        <v>20750</v>
      </c>
      <c r="N12" s="6"/>
      <c r="O12" s="2">
        <v>0</v>
      </c>
      <c r="P12" s="2">
        <v>12547</v>
      </c>
      <c r="Q12" s="7">
        <v>6835</v>
      </c>
      <c r="U12" s="2">
        <v>0</v>
      </c>
      <c r="V12" s="2">
        <v>12498</v>
      </c>
      <c r="W12" s="7">
        <v>6827</v>
      </c>
    </row>
    <row r="13" spans="1:25" x14ac:dyDescent="0.25">
      <c r="A13" s="2"/>
      <c r="B13" s="1" t="s">
        <v>14</v>
      </c>
      <c r="C13" s="5">
        <v>0.69799999999999995</v>
      </c>
      <c r="D13" s="2">
        <f>(2*C13)-1</f>
        <v>0.39599999999999991</v>
      </c>
      <c r="E13" s="5">
        <v>5.9429999999999997E-2</v>
      </c>
      <c r="F13" s="5">
        <v>0.28873399999999999</v>
      </c>
      <c r="G13" s="5">
        <v>2.944E-3</v>
      </c>
      <c r="H13" s="5">
        <v>0.64701030000000004</v>
      </c>
      <c r="I13" s="5">
        <v>0.6512346</v>
      </c>
      <c r="J13" s="5">
        <v>0.64672700000000005</v>
      </c>
      <c r="K13" s="2">
        <v>1</v>
      </c>
      <c r="L13" s="2">
        <v>1165</v>
      </c>
      <c r="M13" s="2">
        <v>2570</v>
      </c>
      <c r="N13" s="6"/>
      <c r="O13" s="2">
        <v>1</v>
      </c>
      <c r="P13" s="3">
        <v>469</v>
      </c>
      <c r="Q13" s="7">
        <v>843</v>
      </c>
      <c r="R13" s="3">
        <f>SUM(P13:Q13)</f>
        <v>1312</v>
      </c>
      <c r="S13" s="9">
        <f>Q13/R13</f>
        <v>0.64253048780487809</v>
      </c>
      <c r="U13" s="2">
        <v>1</v>
      </c>
      <c r="V13" s="3">
        <v>452</v>
      </c>
      <c r="W13" s="7">
        <v>844</v>
      </c>
      <c r="X13" s="3">
        <f>SUM(V13:W13)</f>
        <v>1296</v>
      </c>
      <c r="Y13" s="9">
        <f>W13/X13</f>
        <v>0.65123456790123457</v>
      </c>
    </row>
    <row r="14" spans="1:25" x14ac:dyDescent="0.25">
      <c r="N14" s="10"/>
      <c r="Q14" s="7">
        <f>SUM(Q12:Q13)</f>
        <v>7678</v>
      </c>
      <c r="R14" s="11">
        <f>Q13/Q14</f>
        <v>0.10979421724407398</v>
      </c>
      <c r="W14" s="7">
        <f>SUM(W12:W13)</f>
        <v>7671</v>
      </c>
      <c r="X14" s="11">
        <f>W13/W14</f>
        <v>0.11002476860904706</v>
      </c>
    </row>
    <row r="15" spans="1:25" x14ac:dyDescent="0.25">
      <c r="M15" s="10"/>
      <c r="P15">
        <f>P13/P12</f>
        <v>3.7379453255758352E-2</v>
      </c>
      <c r="Q15">
        <f>Q13/Q12</f>
        <v>0.12333577176298464</v>
      </c>
      <c r="V15">
        <f>V13/V12</f>
        <v>3.6165786525844137E-2</v>
      </c>
      <c r="W15">
        <f>W13/W12</f>
        <v>0.12362677603632635</v>
      </c>
    </row>
    <row r="16" spans="1:25" x14ac:dyDescent="0.25">
      <c r="M16" s="10"/>
      <c r="O16" s="10"/>
      <c r="T16" s="10"/>
    </row>
    <row r="17" spans="1:25" x14ac:dyDescent="0.25">
      <c r="A17" s="29" t="s">
        <v>30</v>
      </c>
      <c r="B17" s="29"/>
      <c r="C17" s="29"/>
      <c r="D17" s="29"/>
      <c r="E17" s="29"/>
      <c r="F17" s="29"/>
      <c r="G17" s="29"/>
      <c r="H17" s="29"/>
      <c r="I17" s="29"/>
      <c r="J17" s="29"/>
    </row>
    <row r="18" spans="1:25" x14ac:dyDescent="0.25">
      <c r="A18" s="1" t="s">
        <v>0</v>
      </c>
      <c r="B18" s="1"/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  <c r="J18" s="1" t="s">
        <v>8</v>
      </c>
      <c r="K18" s="2" t="s">
        <v>9</v>
      </c>
      <c r="L18" s="2" t="s">
        <v>10</v>
      </c>
      <c r="M18" s="2"/>
      <c r="O18" s="2" t="s">
        <v>11</v>
      </c>
      <c r="P18" s="2" t="s">
        <v>10</v>
      </c>
      <c r="Q18" s="2"/>
      <c r="R18" s="3" t="s">
        <v>12</v>
      </c>
      <c r="S18" s="12" t="s">
        <v>13</v>
      </c>
      <c r="U18" s="2" t="s">
        <v>14</v>
      </c>
      <c r="V18" s="2" t="s">
        <v>10</v>
      </c>
      <c r="W18" s="2"/>
      <c r="X18" s="3" t="s">
        <v>12</v>
      </c>
      <c r="Y18" s="12" t="s">
        <v>13</v>
      </c>
    </row>
    <row r="19" spans="1:25" x14ac:dyDescent="0.25">
      <c r="A19" s="1" t="s">
        <v>15</v>
      </c>
      <c r="B19" s="1" t="s">
        <v>9</v>
      </c>
      <c r="C19" s="5">
        <v>0.71499999999999997</v>
      </c>
      <c r="D19" s="2">
        <f>(2*C19)-1</f>
        <v>0.42999999999999994</v>
      </c>
      <c r="E19" s="5">
        <v>5.6030000000000003E-2</v>
      </c>
      <c r="F19" s="5">
        <v>0.176792</v>
      </c>
      <c r="G19" s="5">
        <v>4.9540000000000001E-3</v>
      </c>
      <c r="H19" s="5">
        <v>0.61578929999999998</v>
      </c>
      <c r="I19" s="5">
        <v>0.7041499</v>
      </c>
      <c r="J19" s="5">
        <v>0.61014020000000002</v>
      </c>
      <c r="K19" s="2" t="s">
        <v>16</v>
      </c>
      <c r="L19" s="2">
        <v>0</v>
      </c>
      <c r="M19" s="2">
        <v>1</v>
      </c>
      <c r="N19" s="6"/>
      <c r="O19" s="2" t="s">
        <v>16</v>
      </c>
      <c r="P19" s="2">
        <v>0</v>
      </c>
      <c r="Q19" s="2">
        <v>1</v>
      </c>
      <c r="U19" s="2" t="s">
        <v>16</v>
      </c>
      <c r="V19" s="2">
        <v>0</v>
      </c>
      <c r="W19" s="2">
        <v>1</v>
      </c>
    </row>
    <row r="20" spans="1:25" x14ac:dyDescent="0.25">
      <c r="A20" s="2"/>
      <c r="B20" s="1" t="s">
        <v>11</v>
      </c>
      <c r="C20" s="5">
        <v>0.69899999999999995</v>
      </c>
      <c r="D20" s="2">
        <f>(2*C20)-1</f>
        <v>0.39799999999999991</v>
      </c>
      <c r="E20" s="5">
        <v>5.5961999999999998E-2</v>
      </c>
      <c r="F20" s="5">
        <v>0.176792</v>
      </c>
      <c r="G20" s="5">
        <v>5.8089999999999999E-3</v>
      </c>
      <c r="H20" s="5">
        <v>0.61636219999999997</v>
      </c>
      <c r="I20" s="5">
        <v>0.67759150000000001</v>
      </c>
      <c r="J20" s="5">
        <v>0.61221749999999997</v>
      </c>
      <c r="K20" s="2">
        <v>0</v>
      </c>
      <c r="L20" s="2">
        <v>35645</v>
      </c>
      <c r="M20" s="2">
        <v>22776</v>
      </c>
      <c r="N20" s="6"/>
      <c r="O20" s="2">
        <v>0</v>
      </c>
      <c r="P20" s="2">
        <v>11866</v>
      </c>
      <c r="Q20" s="7">
        <v>7516</v>
      </c>
      <c r="U20" s="2">
        <v>0</v>
      </c>
      <c r="V20" s="2">
        <v>11797</v>
      </c>
      <c r="W20" s="7">
        <v>7528</v>
      </c>
    </row>
    <row r="21" spans="1:25" x14ac:dyDescent="0.25">
      <c r="A21" s="2"/>
      <c r="B21" s="1" t="s">
        <v>14</v>
      </c>
      <c r="C21" s="5">
        <v>0.69799999999999995</v>
      </c>
      <c r="D21" s="2">
        <f>(2*C21)-1</f>
        <v>0.39599999999999991</v>
      </c>
      <c r="E21" s="5">
        <v>5.6173000000000001E-2</v>
      </c>
      <c r="F21" s="5">
        <v>0.176792</v>
      </c>
      <c r="G21" s="5">
        <v>6.2909999999999997E-3</v>
      </c>
      <c r="H21" s="5">
        <v>0.61456770000000005</v>
      </c>
      <c r="I21" s="5">
        <v>0.67592589999999997</v>
      </c>
      <c r="J21" s="5">
        <v>0.61045280000000002</v>
      </c>
      <c r="K21" s="2">
        <v>1</v>
      </c>
      <c r="L21" s="2">
        <v>1105</v>
      </c>
      <c r="M21" s="2">
        <v>2630</v>
      </c>
      <c r="N21" s="6"/>
      <c r="O21" s="2">
        <v>1</v>
      </c>
      <c r="P21" s="3">
        <v>423</v>
      </c>
      <c r="Q21" s="7">
        <v>889</v>
      </c>
      <c r="R21" s="3">
        <f>SUM(P21:Q21)</f>
        <v>1312</v>
      </c>
      <c r="S21" s="9">
        <f>Q21/R21</f>
        <v>0.67759146341463417</v>
      </c>
      <c r="U21" s="2">
        <v>1</v>
      </c>
      <c r="V21" s="3">
        <v>420</v>
      </c>
      <c r="W21" s="7">
        <v>876</v>
      </c>
      <c r="X21" s="3">
        <f>SUM(V21:W21)</f>
        <v>1296</v>
      </c>
      <c r="Y21" s="9">
        <f>W21/X21</f>
        <v>0.67592592592592593</v>
      </c>
    </row>
    <row r="22" spans="1:25" x14ac:dyDescent="0.25">
      <c r="N22" s="10"/>
      <c r="Q22" s="7">
        <f>SUM(Q20:Q21)</f>
        <v>8405</v>
      </c>
      <c r="R22" s="11">
        <f>Q21/Q22</f>
        <v>0.1057703747769185</v>
      </c>
      <c r="W22" s="7">
        <f>SUM(W20:W21)</f>
        <v>8404</v>
      </c>
      <c r="X22" s="11">
        <f>W21/W22</f>
        <v>0.10423607805806759</v>
      </c>
    </row>
    <row r="23" spans="1:25" x14ac:dyDescent="0.25">
      <c r="M23" s="10"/>
      <c r="P23">
        <f>P21/P20</f>
        <v>3.5648070116298669E-2</v>
      </c>
      <c r="Q23">
        <f>Q21/Q20</f>
        <v>0.11828100053219798</v>
      </c>
      <c r="V23">
        <f>V21/V20</f>
        <v>3.5602271764007799E-2</v>
      </c>
      <c r="W23">
        <f>W21/W20</f>
        <v>0.11636556854410202</v>
      </c>
    </row>
    <row r="24" spans="1:25" x14ac:dyDescent="0.25">
      <c r="M24" s="10"/>
      <c r="N24" s="10"/>
      <c r="T24" s="10"/>
    </row>
    <row r="25" spans="1:25" x14ac:dyDescent="0.25">
      <c r="A25" s="29" t="s">
        <v>29</v>
      </c>
      <c r="B25" s="29"/>
      <c r="C25" s="29"/>
      <c r="D25" s="29"/>
      <c r="E25" s="29"/>
      <c r="F25" s="29"/>
      <c r="G25" s="29"/>
      <c r="H25" s="29"/>
      <c r="I25" s="29"/>
      <c r="J25" s="29"/>
    </row>
    <row r="26" spans="1:25" x14ac:dyDescent="0.25">
      <c r="A26" s="1" t="s">
        <v>0</v>
      </c>
      <c r="B26" s="1"/>
      <c r="C26" s="1" t="s">
        <v>1</v>
      </c>
      <c r="D26" s="1" t="s">
        <v>2</v>
      </c>
      <c r="E26" s="1" t="s">
        <v>3</v>
      </c>
      <c r="F26" s="1" t="s">
        <v>4</v>
      </c>
      <c r="G26" s="1" t="s">
        <v>5</v>
      </c>
      <c r="H26" s="1" t="s">
        <v>6</v>
      </c>
      <c r="I26" s="1" t="s">
        <v>7</v>
      </c>
      <c r="J26" s="1" t="s">
        <v>8</v>
      </c>
      <c r="K26" s="2" t="s">
        <v>9</v>
      </c>
      <c r="L26" s="2" t="s">
        <v>10</v>
      </c>
      <c r="M26" s="2"/>
      <c r="O26" s="2" t="s">
        <v>11</v>
      </c>
      <c r="P26" s="2" t="s">
        <v>10</v>
      </c>
      <c r="Q26" s="2"/>
      <c r="R26" s="3" t="s">
        <v>12</v>
      </c>
      <c r="S26" s="12" t="s">
        <v>13</v>
      </c>
      <c r="U26" s="2" t="s">
        <v>14</v>
      </c>
      <c r="V26" s="2" t="s">
        <v>10</v>
      </c>
      <c r="W26" s="2"/>
      <c r="X26" s="3" t="s">
        <v>12</v>
      </c>
      <c r="Y26" s="12" t="s">
        <v>13</v>
      </c>
    </row>
    <row r="27" spans="1:25" x14ac:dyDescent="0.25">
      <c r="A27" s="1" t="s">
        <v>15</v>
      </c>
      <c r="B27" s="1" t="s">
        <v>9</v>
      </c>
      <c r="C27" s="5">
        <v>0.70099999999999996</v>
      </c>
      <c r="D27" s="2">
        <f>(2*C27)-1</f>
        <v>0.40199999999999991</v>
      </c>
      <c r="E27" s="5">
        <v>6.0421000000000002E-2</v>
      </c>
      <c r="F27" s="5">
        <v>0.168346</v>
      </c>
      <c r="G27" s="5">
        <v>7.0219999999999996E-3</v>
      </c>
      <c r="H27" s="5">
        <v>0.64447520000000003</v>
      </c>
      <c r="I27" s="5">
        <v>0.65220880000000003</v>
      </c>
      <c r="J27" s="5">
        <v>0.64398080000000002</v>
      </c>
      <c r="K27" s="2" t="s">
        <v>16</v>
      </c>
      <c r="L27" s="2">
        <v>0</v>
      </c>
      <c r="M27" s="2">
        <v>1</v>
      </c>
      <c r="N27" s="6"/>
      <c r="O27" s="2" t="s">
        <v>16</v>
      </c>
      <c r="P27" s="2">
        <v>0</v>
      </c>
      <c r="Q27" s="2">
        <v>1</v>
      </c>
      <c r="U27" s="2" t="s">
        <v>16</v>
      </c>
      <c r="V27" s="2">
        <v>0</v>
      </c>
      <c r="W27" s="2">
        <v>1</v>
      </c>
    </row>
    <row r="28" spans="1:25" x14ac:dyDescent="0.25">
      <c r="A28" s="2"/>
      <c r="B28" s="1" t="s">
        <v>11</v>
      </c>
      <c r="C28" s="5">
        <v>0.69299999999999995</v>
      </c>
      <c r="D28" s="2">
        <f>(2*C28)-1</f>
        <v>0.3859999999999999</v>
      </c>
      <c r="E28" s="5">
        <v>6.0783999999999998E-2</v>
      </c>
      <c r="F28" s="5">
        <v>0.168346</v>
      </c>
      <c r="G28" s="5">
        <v>7.0330000000000002E-3</v>
      </c>
      <c r="H28" s="5">
        <v>0.64477629999999997</v>
      </c>
      <c r="I28" s="5">
        <v>0.63414630000000005</v>
      </c>
      <c r="J28" s="5">
        <v>0.64549579999999995</v>
      </c>
      <c r="K28" s="2">
        <v>0</v>
      </c>
      <c r="L28" s="2">
        <v>37622</v>
      </c>
      <c r="M28" s="2">
        <v>20799</v>
      </c>
      <c r="N28" s="6"/>
      <c r="O28" s="2">
        <v>0</v>
      </c>
      <c r="P28" s="2">
        <v>12511</v>
      </c>
      <c r="Q28" s="7">
        <v>6871</v>
      </c>
      <c r="U28" s="2">
        <v>0</v>
      </c>
      <c r="V28" s="2">
        <v>12504</v>
      </c>
      <c r="W28" s="7">
        <v>6821</v>
      </c>
    </row>
    <row r="29" spans="1:25" x14ac:dyDescent="0.25">
      <c r="A29" s="2"/>
      <c r="B29" s="1" t="s">
        <v>14</v>
      </c>
      <c r="C29" s="5">
        <v>0.69</v>
      </c>
      <c r="D29" s="2">
        <f>(2*C29)-1</f>
        <v>0.37999999999999989</v>
      </c>
      <c r="E29" s="5">
        <v>6.0338000000000003E-2</v>
      </c>
      <c r="F29" s="5">
        <v>0.168346</v>
      </c>
      <c r="G29" s="5">
        <v>7.0369999999999999E-3</v>
      </c>
      <c r="H29" s="5">
        <v>0.64560399999999996</v>
      </c>
      <c r="I29" s="5">
        <v>0.62422840000000002</v>
      </c>
      <c r="J29" s="5">
        <v>0.64703750000000004</v>
      </c>
      <c r="K29" s="2">
        <v>1</v>
      </c>
      <c r="L29" s="2">
        <v>1299</v>
      </c>
      <c r="M29" s="2">
        <v>2436</v>
      </c>
      <c r="N29" s="6"/>
      <c r="O29" s="2">
        <v>1</v>
      </c>
      <c r="P29" s="3">
        <v>480</v>
      </c>
      <c r="Q29" s="7">
        <v>832</v>
      </c>
      <c r="R29" s="3">
        <f>SUM(P29:Q29)</f>
        <v>1312</v>
      </c>
      <c r="S29" s="9">
        <f>Q29/R29</f>
        <v>0.63414634146341464</v>
      </c>
      <c r="U29" s="2">
        <v>1</v>
      </c>
      <c r="V29" s="3">
        <v>487</v>
      </c>
      <c r="W29" s="7">
        <v>809</v>
      </c>
      <c r="X29" s="3">
        <f>SUM(V29:W29)</f>
        <v>1296</v>
      </c>
      <c r="Y29" s="9">
        <f>W29/X29</f>
        <v>0.62422839506172845</v>
      </c>
    </row>
    <row r="30" spans="1:25" x14ac:dyDescent="0.25">
      <c r="N30" s="10"/>
      <c r="Q30" s="7">
        <f>SUM(Q28:Q29)</f>
        <v>7703</v>
      </c>
      <c r="R30" s="11">
        <f>Q29/Q30</f>
        <v>0.10800986628586265</v>
      </c>
      <c r="W30" s="7">
        <f>SUM(W28:W29)</f>
        <v>7630</v>
      </c>
      <c r="X30" s="11">
        <f>W29/W30</f>
        <v>0.10602883355176933</v>
      </c>
    </row>
    <row r="31" spans="1:25" x14ac:dyDescent="0.25">
      <c r="M31" s="10"/>
      <c r="P31">
        <f>P29/P28</f>
        <v>3.8366237710814481E-2</v>
      </c>
      <c r="Q31">
        <f>Q29/Q28</f>
        <v>0.12108863338669772</v>
      </c>
      <c r="V31">
        <f>V29/V28</f>
        <v>3.8947536788227766E-2</v>
      </c>
      <c r="W31">
        <f>W29/W28</f>
        <v>0.11860431021844305</v>
      </c>
    </row>
    <row r="32" spans="1:25" x14ac:dyDescent="0.25">
      <c r="M32" s="10"/>
      <c r="T32" s="10"/>
    </row>
    <row r="33" spans="1:25" x14ac:dyDescent="0.25">
      <c r="A33" s="29" t="s">
        <v>28</v>
      </c>
      <c r="B33" s="29"/>
      <c r="C33" s="29"/>
      <c r="D33" s="29"/>
      <c r="E33" s="29"/>
      <c r="F33" s="29"/>
      <c r="G33" s="29"/>
      <c r="H33" s="29"/>
      <c r="I33" s="29"/>
      <c r="J33" s="29"/>
    </row>
    <row r="34" spans="1:25" x14ac:dyDescent="0.25">
      <c r="A34" s="1" t="s">
        <v>0</v>
      </c>
      <c r="B34" s="1"/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 s="2" t="s">
        <v>9</v>
      </c>
      <c r="L34" s="2" t="s">
        <v>10</v>
      </c>
      <c r="M34" s="2"/>
      <c r="O34" s="2" t="s">
        <v>11</v>
      </c>
      <c r="P34" s="2" t="s">
        <v>10</v>
      </c>
      <c r="Q34" s="2"/>
      <c r="R34" s="3" t="s">
        <v>12</v>
      </c>
      <c r="S34" s="12" t="s">
        <v>13</v>
      </c>
      <c r="U34" s="2" t="s">
        <v>14</v>
      </c>
      <c r="V34" s="2" t="s">
        <v>10</v>
      </c>
      <c r="W34" s="2"/>
      <c r="X34" s="3" t="s">
        <v>12</v>
      </c>
      <c r="Y34" s="12" t="s">
        <v>13</v>
      </c>
    </row>
    <row r="35" spans="1:25" x14ac:dyDescent="0.25">
      <c r="A35" s="1" t="s">
        <v>15</v>
      </c>
      <c r="B35" s="1" t="s">
        <v>9</v>
      </c>
      <c r="C35" s="5">
        <v>0.69499999999999995</v>
      </c>
      <c r="D35" s="2">
        <f>(2*C35)-1</f>
        <v>0.3899999999999999</v>
      </c>
      <c r="E35" s="5">
        <v>6.1670000000000003E-2</v>
      </c>
      <c r="F35" s="5">
        <v>0.13385</v>
      </c>
      <c r="G35" s="5">
        <v>1.626E-2</v>
      </c>
      <c r="H35" s="5">
        <v>0.72670380000000001</v>
      </c>
      <c r="I35" s="5">
        <v>0.5700134</v>
      </c>
      <c r="J35" s="5">
        <v>0.73672139999999997</v>
      </c>
      <c r="K35" s="2" t="s">
        <v>16</v>
      </c>
      <c r="L35" s="2">
        <v>0</v>
      </c>
      <c r="M35" s="2">
        <v>1</v>
      </c>
      <c r="N35" s="6"/>
      <c r="O35" s="2" t="s">
        <v>16</v>
      </c>
      <c r="P35" s="2">
        <v>0</v>
      </c>
      <c r="Q35" s="2">
        <v>1</v>
      </c>
      <c r="U35" s="2" t="s">
        <v>16</v>
      </c>
      <c r="V35" s="2">
        <v>0</v>
      </c>
      <c r="W35" s="2">
        <v>1</v>
      </c>
    </row>
    <row r="36" spans="1:25" x14ac:dyDescent="0.25">
      <c r="A36" s="2"/>
      <c r="B36" s="1" t="s">
        <v>11</v>
      </c>
      <c r="C36" s="5">
        <v>0.68300000000000005</v>
      </c>
      <c r="D36" s="2">
        <f>(2*C36)-1</f>
        <v>0.3660000000000001</v>
      </c>
      <c r="E36" s="5">
        <v>6.166E-2</v>
      </c>
      <c r="F36" s="5">
        <v>0.13385</v>
      </c>
      <c r="G36" s="5">
        <v>1.626E-2</v>
      </c>
      <c r="H36" s="5">
        <v>0.72330139999999998</v>
      </c>
      <c r="I36" s="5">
        <v>0.53201220000000005</v>
      </c>
      <c r="J36" s="5">
        <v>0.73625010000000002</v>
      </c>
      <c r="K36" s="2">
        <v>0</v>
      </c>
      <c r="L36" s="2">
        <v>43040</v>
      </c>
      <c r="M36" s="2">
        <v>15381</v>
      </c>
      <c r="N36" s="6"/>
      <c r="O36" s="2">
        <v>0</v>
      </c>
      <c r="P36" s="2">
        <v>14270</v>
      </c>
      <c r="Q36" s="7">
        <v>5112</v>
      </c>
      <c r="U36" s="2">
        <v>0</v>
      </c>
      <c r="V36" s="2">
        <v>14279</v>
      </c>
      <c r="W36" s="7">
        <v>5046</v>
      </c>
    </row>
    <row r="37" spans="1:25" x14ac:dyDescent="0.25">
      <c r="A37" s="2"/>
      <c r="B37" s="1" t="s">
        <v>14</v>
      </c>
      <c r="C37" s="5">
        <v>0.67300000000000004</v>
      </c>
      <c r="D37" s="2">
        <f>(2*C37)-1</f>
        <v>0.34600000000000009</v>
      </c>
      <c r="E37" s="5">
        <v>6.1260000000000002E-2</v>
      </c>
      <c r="F37" s="5">
        <v>0.13385</v>
      </c>
      <c r="G37" s="5">
        <v>1.626E-2</v>
      </c>
      <c r="H37" s="5">
        <v>0.72503759999999995</v>
      </c>
      <c r="I37" s="5">
        <v>0.51851849999999999</v>
      </c>
      <c r="J37" s="5">
        <v>0.73888750000000003</v>
      </c>
      <c r="K37" s="2">
        <v>1</v>
      </c>
      <c r="L37" s="2">
        <v>1606</v>
      </c>
      <c r="M37" s="2">
        <v>2129</v>
      </c>
      <c r="N37" s="6"/>
      <c r="O37" s="2">
        <v>1</v>
      </c>
      <c r="P37" s="3">
        <v>614</v>
      </c>
      <c r="Q37" s="7">
        <v>698</v>
      </c>
      <c r="R37" s="3">
        <f>SUM(P37:Q37)</f>
        <v>1312</v>
      </c>
      <c r="S37" s="9">
        <f>Q37/R37</f>
        <v>0.53201219512195119</v>
      </c>
      <c r="U37" s="2">
        <v>1</v>
      </c>
      <c r="V37" s="3">
        <v>624</v>
      </c>
      <c r="W37" s="7">
        <v>672</v>
      </c>
      <c r="X37" s="3">
        <f>SUM(V37:W37)</f>
        <v>1296</v>
      </c>
      <c r="Y37" s="9">
        <f>W37/X37</f>
        <v>0.51851851851851849</v>
      </c>
    </row>
    <row r="38" spans="1:25" x14ac:dyDescent="0.25">
      <c r="N38" s="10"/>
      <c r="Q38" s="7">
        <f>SUM(Q36:Q37)</f>
        <v>5810</v>
      </c>
      <c r="R38" s="11">
        <f>Q37/Q38</f>
        <v>0.12013769363166954</v>
      </c>
      <c r="W38" s="7">
        <f>SUM(W36:W37)</f>
        <v>5718</v>
      </c>
      <c r="X38" s="11">
        <f>W37/W38</f>
        <v>0.11752360965372508</v>
      </c>
    </row>
    <row r="39" spans="1:25" x14ac:dyDescent="0.25">
      <c r="L39" s="10"/>
      <c r="M39" s="10"/>
      <c r="P39">
        <f>P37/P36</f>
        <v>4.3027330063069379E-2</v>
      </c>
      <c r="Q39">
        <f>Q37/Q36</f>
        <v>0.1365414710485133</v>
      </c>
      <c r="V39">
        <f>V37/V36</f>
        <v>4.3700539253449119E-2</v>
      </c>
      <c r="W39">
        <f>W37/W36</f>
        <v>0.13317479191438764</v>
      </c>
    </row>
    <row r="40" spans="1:25" x14ac:dyDescent="0.25">
      <c r="L40" s="10"/>
      <c r="M40" s="10"/>
      <c r="T40" s="10"/>
    </row>
    <row r="41" spans="1:25" x14ac:dyDescent="0.25">
      <c r="A41" s="27"/>
      <c r="B41" s="27"/>
      <c r="C41" s="27"/>
      <c r="D41" s="27"/>
      <c r="E41" s="27"/>
      <c r="F41" s="27"/>
      <c r="G41" s="27"/>
      <c r="H41" s="27"/>
      <c r="I41" s="27"/>
      <c r="J41" s="27"/>
    </row>
    <row r="42" spans="1:25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</row>
    <row r="43" spans="1:25" x14ac:dyDescent="0.25">
      <c r="A43" s="25"/>
      <c r="B43" s="25"/>
      <c r="C43" s="10"/>
      <c r="E43" s="10"/>
      <c r="F43" s="10"/>
      <c r="G43" s="10"/>
      <c r="H43" s="10"/>
      <c r="I43" s="10"/>
      <c r="J43" s="10"/>
      <c r="N43" s="6"/>
    </row>
    <row r="44" spans="1:25" x14ac:dyDescent="0.25">
      <c r="B44" s="25"/>
      <c r="C44" s="10"/>
      <c r="E44" s="10"/>
      <c r="F44" s="10"/>
      <c r="G44" s="10"/>
      <c r="H44" s="10"/>
      <c r="I44" s="10"/>
      <c r="J44" s="10"/>
      <c r="N44" s="6"/>
    </row>
    <row r="45" spans="1:25" x14ac:dyDescent="0.25">
      <c r="B45" s="25"/>
      <c r="C45" s="10"/>
      <c r="E45" s="10"/>
      <c r="F45" s="10"/>
      <c r="G45" s="10"/>
      <c r="H45" s="10"/>
      <c r="I45" s="10"/>
      <c r="J45" s="10"/>
      <c r="N45" s="6"/>
      <c r="S45" s="26"/>
      <c r="Y45" s="26"/>
    </row>
    <row r="46" spans="1:25" x14ac:dyDescent="0.25">
      <c r="N46" s="10"/>
      <c r="R46" s="26"/>
      <c r="X46" s="26"/>
    </row>
    <row r="47" spans="1:25" x14ac:dyDescent="0.25">
      <c r="L47" s="10"/>
      <c r="M47" s="10"/>
    </row>
  </sheetData>
  <mergeCells count="6">
    <mergeCell ref="A41:J41"/>
    <mergeCell ref="A1:J1"/>
    <mergeCell ref="A9:J9"/>
    <mergeCell ref="A17:J17"/>
    <mergeCell ref="A25:J25"/>
    <mergeCell ref="A33:J33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B33F0-D30F-42BE-B0E3-C76AFAD41EA2}">
  <dimension ref="A1:Y28"/>
  <sheetViews>
    <sheetView tabSelected="1" workbookViewId="0">
      <selection activeCell="Q29" sqref="Q29"/>
    </sheetView>
  </sheetViews>
  <sheetFormatPr defaultRowHeight="15" x14ac:dyDescent="0.25"/>
  <cols>
    <col min="4" max="4" width="12.5703125" customWidth="1"/>
  </cols>
  <sheetData>
    <row r="1" spans="1:25" x14ac:dyDescent="0.25">
      <c r="A1" s="29" t="s">
        <v>35</v>
      </c>
      <c r="B1" s="29"/>
      <c r="C1" s="29"/>
      <c r="D1" s="29"/>
      <c r="E1" s="29"/>
      <c r="F1" s="29"/>
      <c r="G1" s="29"/>
      <c r="H1" s="29"/>
      <c r="I1" s="29"/>
      <c r="J1" s="29"/>
    </row>
    <row r="2" spans="1:25" x14ac:dyDescent="0.25">
      <c r="A2" s="1" t="s">
        <v>0</v>
      </c>
      <c r="B2" s="1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2" t="s">
        <v>9</v>
      </c>
      <c r="L2" s="2" t="s">
        <v>10</v>
      </c>
      <c r="M2" s="2"/>
      <c r="O2" s="2" t="s">
        <v>11</v>
      </c>
      <c r="P2" s="2" t="s">
        <v>10</v>
      </c>
      <c r="Q2" s="2"/>
      <c r="R2" s="3" t="s">
        <v>12</v>
      </c>
      <c r="S2" s="12" t="s">
        <v>13</v>
      </c>
      <c r="U2" s="2" t="s">
        <v>14</v>
      </c>
      <c r="V2" s="2" t="s">
        <v>10</v>
      </c>
      <c r="W2" s="2"/>
      <c r="X2" s="3" t="s">
        <v>12</v>
      </c>
      <c r="Y2" s="12" t="s">
        <v>13</v>
      </c>
    </row>
    <row r="3" spans="1:25" x14ac:dyDescent="0.25">
      <c r="A3" s="1" t="s">
        <v>15</v>
      </c>
      <c r="B3" s="1" t="s">
        <v>9</v>
      </c>
      <c r="C3" s="5">
        <v>0.73099999999999998</v>
      </c>
      <c r="D3" s="2">
        <f>(2*C3)-1</f>
        <v>0.46199999999999997</v>
      </c>
      <c r="E3" s="5">
        <v>5.9677000000000001E-2</v>
      </c>
      <c r="F3" s="5">
        <v>0.326984</v>
      </c>
      <c r="G3" s="5">
        <v>1.8569999999999999E-3</v>
      </c>
      <c r="H3" s="5">
        <v>0.65700820000000004</v>
      </c>
      <c r="I3" s="5">
        <v>0.68487279999999995</v>
      </c>
      <c r="J3" s="5">
        <v>0.65522670000000005</v>
      </c>
      <c r="K3" s="2" t="s">
        <v>16</v>
      </c>
      <c r="L3" s="2">
        <v>0</v>
      </c>
      <c r="M3" s="2">
        <v>1</v>
      </c>
      <c r="N3" s="6"/>
      <c r="O3" s="2" t="s">
        <v>16</v>
      </c>
      <c r="P3" s="2">
        <v>0</v>
      </c>
      <c r="Q3" s="2">
        <v>1</v>
      </c>
      <c r="U3" s="2" t="s">
        <v>16</v>
      </c>
      <c r="V3" s="2">
        <v>0</v>
      </c>
      <c r="W3" s="2">
        <v>1</v>
      </c>
    </row>
    <row r="4" spans="1:25" x14ac:dyDescent="0.25">
      <c r="A4" s="2"/>
      <c r="B4" s="1" t="s">
        <v>11</v>
      </c>
      <c r="C4" s="5">
        <v>0.70199999999999996</v>
      </c>
      <c r="D4" s="2">
        <f>(2*C4)-1</f>
        <v>0.40399999999999991</v>
      </c>
      <c r="E4" s="5">
        <v>5.8996E-2</v>
      </c>
      <c r="F4" s="5">
        <v>0.27259100000000003</v>
      </c>
      <c r="G4" s="5">
        <v>2.111E-3</v>
      </c>
      <c r="H4" s="5">
        <v>0.66009470000000003</v>
      </c>
      <c r="I4" s="5">
        <v>0.64024389999999998</v>
      </c>
      <c r="J4" s="5">
        <v>0.66143839999999998</v>
      </c>
      <c r="K4" s="2">
        <v>0</v>
      </c>
      <c r="L4" s="2">
        <v>38279</v>
      </c>
      <c r="M4" s="2">
        <v>20142</v>
      </c>
      <c r="N4" s="6"/>
      <c r="O4" s="2">
        <v>0</v>
      </c>
      <c r="P4" s="2">
        <v>12820</v>
      </c>
      <c r="Q4" s="7">
        <v>6562</v>
      </c>
      <c r="U4" s="2">
        <v>0</v>
      </c>
      <c r="V4" s="2">
        <v>12651</v>
      </c>
      <c r="W4" s="7">
        <v>6674</v>
      </c>
    </row>
    <row r="5" spans="1:25" x14ac:dyDescent="0.25">
      <c r="A5" s="2"/>
      <c r="B5" s="1" t="s">
        <v>14</v>
      </c>
      <c r="C5" s="5">
        <v>0.7</v>
      </c>
      <c r="D5" s="2">
        <f>(2*C5)-1</f>
        <v>0.39999999999999991</v>
      </c>
      <c r="E5" s="5">
        <v>5.9320999999999999E-2</v>
      </c>
      <c r="F5" s="5">
        <v>0.27259100000000003</v>
      </c>
      <c r="G5" s="5">
        <v>1.0510000000000001E-3</v>
      </c>
      <c r="H5" s="5">
        <v>0.65389649999999999</v>
      </c>
      <c r="I5" s="5">
        <v>0.64274690000000001</v>
      </c>
      <c r="J5" s="5">
        <v>0.65464420000000001</v>
      </c>
      <c r="K5" s="2">
        <v>1</v>
      </c>
      <c r="L5" s="2">
        <v>1177</v>
      </c>
      <c r="M5" s="2">
        <v>2558</v>
      </c>
      <c r="N5" s="6"/>
      <c r="O5" s="2">
        <v>1</v>
      </c>
      <c r="P5" s="3">
        <v>472</v>
      </c>
      <c r="Q5" s="7">
        <v>840</v>
      </c>
      <c r="R5" s="3">
        <f>SUM(P5:Q5)</f>
        <v>1312</v>
      </c>
      <c r="S5" s="9">
        <f>Q5/R5</f>
        <v>0.6402439024390244</v>
      </c>
      <c r="U5" s="2">
        <v>1</v>
      </c>
      <c r="V5" s="3">
        <v>463</v>
      </c>
      <c r="W5" s="7">
        <v>833</v>
      </c>
      <c r="X5" s="3">
        <f>SUM(V5:W5)</f>
        <v>1296</v>
      </c>
      <c r="Y5" s="9">
        <f>W5/X5</f>
        <v>0.64274691358024694</v>
      </c>
    </row>
    <row r="6" spans="1:25" x14ac:dyDescent="0.25">
      <c r="N6" s="10"/>
      <c r="Q6" s="7">
        <f>SUM(Q4:Q5)</f>
        <v>7402</v>
      </c>
      <c r="R6" s="11">
        <f>Q5/Q6</f>
        <v>0.11348284247500676</v>
      </c>
      <c r="W6" s="7">
        <f>SUM(W4:W5)</f>
        <v>7507</v>
      </c>
      <c r="X6" s="11">
        <f>W5/W6</f>
        <v>0.11096310110563475</v>
      </c>
    </row>
    <row r="7" spans="1:25" x14ac:dyDescent="0.25">
      <c r="M7" s="10"/>
      <c r="P7">
        <f>P5/P4</f>
        <v>3.6817472698907956E-2</v>
      </c>
      <c r="Q7">
        <f>Q5/Q4</f>
        <v>0.12800975312404755</v>
      </c>
      <c r="V7">
        <f>V5/V4</f>
        <v>3.6597897399415068E-2</v>
      </c>
      <c r="W7">
        <f>W5/W4</f>
        <v>0.12481270602337428</v>
      </c>
    </row>
    <row r="8" spans="1:25" x14ac:dyDescent="0.25">
      <c r="L8" s="10"/>
      <c r="N8" s="10"/>
      <c r="U8" s="10"/>
    </row>
    <row r="9" spans="1:25" x14ac:dyDescent="0.25">
      <c r="L9" s="10"/>
      <c r="N9" s="10"/>
      <c r="U9" s="10"/>
    </row>
    <row r="10" spans="1:25" x14ac:dyDescent="0.25">
      <c r="A10" s="2" t="s">
        <v>36</v>
      </c>
      <c r="B10" s="2" t="s">
        <v>37</v>
      </c>
      <c r="C10" s="2" t="s">
        <v>38</v>
      </c>
      <c r="D10" s="12" t="s">
        <v>39</v>
      </c>
      <c r="I10" s="2" t="s">
        <v>36</v>
      </c>
      <c r="J10" s="2" t="s">
        <v>62</v>
      </c>
      <c r="K10" s="2" t="s">
        <v>63</v>
      </c>
      <c r="L10" s="2" t="s">
        <v>64</v>
      </c>
      <c r="N10" s="10"/>
      <c r="U10" s="10"/>
    </row>
    <row r="11" spans="1:25" x14ac:dyDescent="0.25">
      <c r="A11" s="2" t="s">
        <v>40</v>
      </c>
      <c r="B11" s="2">
        <v>6.0090739429821703E-2</v>
      </c>
      <c r="C11" s="2">
        <v>6.0090739429821703E-2</v>
      </c>
      <c r="D11" s="12">
        <v>6.0090739429821703E-2</v>
      </c>
      <c r="I11" s="2" t="s">
        <v>40</v>
      </c>
      <c r="J11" s="2">
        <v>6.0090739429821703E-2</v>
      </c>
      <c r="K11" s="2">
        <v>6.0090739429821703E-2</v>
      </c>
      <c r="L11" s="2">
        <v>6.0090739429821703E-2</v>
      </c>
      <c r="N11" s="21"/>
      <c r="U11" s="21"/>
    </row>
    <row r="12" spans="1:25" x14ac:dyDescent="0.25">
      <c r="A12" s="2" t="s">
        <v>41</v>
      </c>
      <c r="B12" s="2">
        <v>2559</v>
      </c>
      <c r="C12" s="2">
        <v>840</v>
      </c>
      <c r="D12" s="12">
        <v>833</v>
      </c>
      <c r="F12" s="28" t="s">
        <v>58</v>
      </c>
      <c r="G12" s="28"/>
      <c r="I12" s="2" t="s">
        <v>41</v>
      </c>
      <c r="J12" s="2">
        <v>2578</v>
      </c>
      <c r="K12" s="2">
        <v>870</v>
      </c>
      <c r="L12" s="2">
        <v>849</v>
      </c>
      <c r="O12" s="28" t="s">
        <v>58</v>
      </c>
      <c r="P12" s="28"/>
    </row>
    <row r="13" spans="1:25" x14ac:dyDescent="0.25">
      <c r="A13" s="2" t="s">
        <v>42</v>
      </c>
      <c r="B13" s="2">
        <v>1176</v>
      </c>
      <c r="C13" s="2">
        <v>472</v>
      </c>
      <c r="D13" s="12">
        <v>463</v>
      </c>
      <c r="F13" s="28" t="s">
        <v>59</v>
      </c>
      <c r="G13" s="28"/>
      <c r="I13" s="2" t="s">
        <v>42</v>
      </c>
      <c r="J13" s="2">
        <v>1157</v>
      </c>
      <c r="K13" s="2">
        <v>442</v>
      </c>
      <c r="L13" s="2">
        <v>447</v>
      </c>
      <c r="O13" s="28" t="s">
        <v>65</v>
      </c>
      <c r="P13" s="28"/>
    </row>
    <row r="14" spans="1:25" x14ac:dyDescent="0.25">
      <c r="A14" s="2" t="s">
        <v>43</v>
      </c>
      <c r="B14" s="2">
        <v>20147</v>
      </c>
      <c r="C14" s="2">
        <v>6563</v>
      </c>
      <c r="D14" s="12">
        <v>6676</v>
      </c>
      <c r="F14" s="28" t="s">
        <v>60</v>
      </c>
      <c r="G14" s="28"/>
      <c r="I14" s="2" t="s">
        <v>43</v>
      </c>
      <c r="J14" s="2">
        <v>21484</v>
      </c>
      <c r="K14" s="2">
        <v>7042</v>
      </c>
      <c r="L14" s="2">
        <v>7053</v>
      </c>
      <c r="O14" s="28" t="s">
        <v>66</v>
      </c>
      <c r="P14" s="28"/>
    </row>
    <row r="15" spans="1:25" x14ac:dyDescent="0.25">
      <c r="A15" s="2" t="s">
        <v>44</v>
      </c>
      <c r="B15" s="2">
        <v>38274</v>
      </c>
      <c r="C15" s="2">
        <v>12819</v>
      </c>
      <c r="D15" s="12">
        <v>12649</v>
      </c>
      <c r="F15" s="28" t="s">
        <v>61</v>
      </c>
      <c r="G15" s="28"/>
      <c r="I15" s="2" t="s">
        <v>44</v>
      </c>
      <c r="J15" s="2">
        <v>36937</v>
      </c>
      <c r="K15" s="2">
        <v>12340</v>
      </c>
      <c r="L15" s="2">
        <v>12272</v>
      </c>
      <c r="O15" s="28" t="s">
        <v>67</v>
      </c>
      <c r="P15" s="28"/>
    </row>
    <row r="16" spans="1:25" x14ac:dyDescent="0.25">
      <c r="A16" s="2" t="s">
        <v>45</v>
      </c>
      <c r="B16" s="2">
        <v>0.65694381877855701</v>
      </c>
      <c r="C16" s="2">
        <v>0.66004639025804601</v>
      </c>
      <c r="D16" s="12">
        <v>0.65379952475631598</v>
      </c>
      <c r="I16" s="2" t="s">
        <v>45</v>
      </c>
      <c r="J16" s="2">
        <v>0.63573910805071099</v>
      </c>
      <c r="K16" s="2">
        <v>0.63834927998453705</v>
      </c>
      <c r="L16" s="2">
        <v>0.63629309926773703</v>
      </c>
      <c r="O16" s="28" t="s">
        <v>68</v>
      </c>
      <c r="P16" s="28"/>
    </row>
    <row r="17" spans="1:17" x14ac:dyDescent="0.25">
      <c r="A17" s="2" t="s">
        <v>46</v>
      </c>
      <c r="B17" s="2">
        <v>0.685140562248996</v>
      </c>
      <c r="C17" s="2">
        <v>0.64024390243902396</v>
      </c>
      <c r="D17" s="12">
        <v>0.64274691358024705</v>
      </c>
      <c r="I17" s="2" t="s">
        <v>46</v>
      </c>
      <c r="J17" s="2">
        <v>0.69022757697456505</v>
      </c>
      <c r="K17" s="2">
        <v>0.66310975609756095</v>
      </c>
      <c r="L17" s="2">
        <v>0.655092592592593</v>
      </c>
      <c r="O17" s="28" t="s">
        <v>69</v>
      </c>
      <c r="P17" s="28"/>
      <c r="Q17" s="28"/>
    </row>
    <row r="18" spans="1:17" x14ac:dyDescent="0.25">
      <c r="A18" s="2" t="s">
        <v>47</v>
      </c>
      <c r="B18" s="2">
        <v>0.65514113075777503</v>
      </c>
      <c r="C18" s="2">
        <v>0.66138685378185902</v>
      </c>
      <c r="D18" s="12">
        <v>0.65454075032341497</v>
      </c>
      <c r="I18" s="2" t="s">
        <v>47</v>
      </c>
      <c r="J18" s="2">
        <v>0.63225552455452705</v>
      </c>
      <c r="K18" s="2">
        <v>0.63667320193994403</v>
      </c>
      <c r="L18" s="2">
        <v>0.63503234152651999</v>
      </c>
      <c r="O18" s="28" t="s">
        <v>70</v>
      </c>
      <c r="P18" s="28"/>
    </row>
    <row r="19" spans="1:17" x14ac:dyDescent="0.25">
      <c r="A19" s="2" t="s">
        <v>48</v>
      </c>
      <c r="B19" s="2">
        <v>0.685140562248996</v>
      </c>
      <c r="C19" s="2">
        <v>0.64024390243902396</v>
      </c>
      <c r="D19" s="12">
        <v>0.64274691358024705</v>
      </c>
      <c r="I19" s="2" t="s">
        <v>48</v>
      </c>
      <c r="J19" s="2">
        <v>0.69022757697456505</v>
      </c>
      <c r="K19" s="2">
        <v>0.66310975609756095</v>
      </c>
      <c r="L19" s="2">
        <v>0.655092592592593</v>
      </c>
      <c r="O19" s="28" t="s">
        <v>71</v>
      </c>
      <c r="P19" s="28"/>
      <c r="Q19" s="28"/>
    </row>
    <row r="20" spans="1:17" x14ac:dyDescent="0.25">
      <c r="A20" s="2" t="s">
        <v>49</v>
      </c>
      <c r="B20" s="2">
        <v>0.112701488593323</v>
      </c>
      <c r="C20" s="2">
        <v>0.113467513170336</v>
      </c>
      <c r="D20" s="12">
        <v>0.110933546410973</v>
      </c>
      <c r="I20" s="2" t="s">
        <v>49</v>
      </c>
      <c r="J20" s="2">
        <v>0.107139888621062</v>
      </c>
      <c r="K20" s="2">
        <v>0.10995955510616801</v>
      </c>
      <c r="L20" s="2">
        <v>0.107441154138193</v>
      </c>
    </row>
    <row r="21" spans="1:17" x14ac:dyDescent="0.25">
      <c r="A21" s="2" t="s">
        <v>50</v>
      </c>
      <c r="B21" s="2">
        <v>0.73111471235414904</v>
      </c>
      <c r="C21" s="2">
        <v>0.70181493043583298</v>
      </c>
      <c r="D21" s="12">
        <v>0.70042499161516003</v>
      </c>
      <c r="I21" s="2" t="s">
        <v>50</v>
      </c>
      <c r="J21" s="2">
        <v>0.71935255442956003</v>
      </c>
      <c r="K21" s="2">
        <v>0.707633009380089</v>
      </c>
      <c r="L21" s="2">
        <v>0.70112396786609799</v>
      </c>
    </row>
    <row r="22" spans="1:17" x14ac:dyDescent="0.25">
      <c r="A22" s="2" t="s">
        <v>51</v>
      </c>
      <c r="B22" s="2">
        <v>0.46222942470829897</v>
      </c>
      <c r="C22" s="2">
        <v>0.40362986087166602</v>
      </c>
      <c r="D22" s="12">
        <v>0.40084998323032001</v>
      </c>
      <c r="I22" s="2" t="s">
        <v>51</v>
      </c>
      <c r="J22" s="2">
        <v>0.43870510885912001</v>
      </c>
      <c r="K22" s="2">
        <v>0.41526601876017699</v>
      </c>
      <c r="L22" s="2">
        <v>0.40224793573219603</v>
      </c>
    </row>
    <row r="23" spans="1:17" x14ac:dyDescent="0.25">
      <c r="A23" s="2" t="s">
        <v>52</v>
      </c>
      <c r="B23" s="2">
        <v>0.14042862719263999</v>
      </c>
      <c r="C23" s="2">
        <v>0.13138159890234599</v>
      </c>
      <c r="D23" s="12">
        <v>0.13326814641790699</v>
      </c>
      <c r="I23" s="2" t="s">
        <v>52</v>
      </c>
      <c r="J23" s="2">
        <v>0.14217073298802599</v>
      </c>
      <c r="K23" s="2">
        <v>0.13896392095645299</v>
      </c>
      <c r="L23" s="2">
        <v>0.13999707934423999</v>
      </c>
    </row>
    <row r="24" spans="1:17" x14ac:dyDescent="0.25">
      <c r="A24" s="2" t="s">
        <v>53</v>
      </c>
      <c r="B24" s="2">
        <v>0.19356302711697701</v>
      </c>
      <c r="C24" s="2">
        <v>0.19277108433734899</v>
      </c>
      <c r="D24" s="12">
        <v>0.18921067575241299</v>
      </c>
      <c r="I24" s="2" t="s">
        <v>53</v>
      </c>
      <c r="J24" s="2">
        <v>0.185487642551354</v>
      </c>
      <c r="K24" s="2">
        <v>0.18863833477883801</v>
      </c>
      <c r="L24" s="2">
        <v>0.18460534898891101</v>
      </c>
    </row>
    <row r="25" spans="1:17" x14ac:dyDescent="0.25">
      <c r="A25" s="2" t="s">
        <v>54</v>
      </c>
      <c r="B25" s="2">
        <v>1.9057443314220201E-3</v>
      </c>
      <c r="C25" s="2">
        <v>2.1648935746569802E-3</v>
      </c>
      <c r="D25" s="12">
        <v>1.08377055774471E-3</v>
      </c>
      <c r="I25" s="2" t="s">
        <v>54</v>
      </c>
      <c r="J25" s="2">
        <v>7.76905727382474E-3</v>
      </c>
      <c r="K25" s="2">
        <v>7.8824095156255908E-3</v>
      </c>
      <c r="L25" s="2">
        <v>7.7496293044580101E-3</v>
      </c>
    </row>
    <row r="26" spans="1:17" x14ac:dyDescent="0.25">
      <c r="A26" s="2" t="s">
        <v>55</v>
      </c>
      <c r="B26" s="2">
        <v>0.32386256774225303</v>
      </c>
      <c r="C26" s="2">
        <v>0.27015269764024702</v>
      </c>
      <c r="D26" s="12">
        <v>0.27015269764024702</v>
      </c>
      <c r="I26" s="2" t="s">
        <v>55</v>
      </c>
      <c r="J26" s="2">
        <v>0.20772086777332199</v>
      </c>
      <c r="K26" s="2">
        <v>0.20772086777332199</v>
      </c>
      <c r="L26" s="2">
        <v>0.20772086777332199</v>
      </c>
    </row>
    <row r="27" spans="1:17" x14ac:dyDescent="0.25">
      <c r="A27" s="2" t="s">
        <v>56</v>
      </c>
      <c r="B27" s="2">
        <v>5.9589121916982901E-2</v>
      </c>
      <c r="C27" s="2">
        <v>5.8913484454715503E-2</v>
      </c>
      <c r="D27" s="12">
        <v>5.92355157493848E-2</v>
      </c>
      <c r="I27" s="2" t="s">
        <v>56</v>
      </c>
      <c r="J27" s="2">
        <v>5.50786849350288E-2</v>
      </c>
      <c r="K27" s="2">
        <v>5.4817942091739402E-2</v>
      </c>
      <c r="L27" s="2">
        <v>5.5091757525567102E-2</v>
      </c>
    </row>
    <row r="28" spans="1:17" x14ac:dyDescent="0.25">
      <c r="A28" s="2" t="s">
        <v>57</v>
      </c>
      <c r="B28" s="2">
        <v>3.7054927422101099E-2</v>
      </c>
      <c r="C28" s="2">
        <v>3.60539742476957E-2</v>
      </c>
      <c r="D28" s="12">
        <v>3.6419393970283598E-2</v>
      </c>
      <c r="I28" s="2" t="s">
        <v>57</v>
      </c>
      <c r="J28" s="2">
        <v>4.8643863777592299E-2</v>
      </c>
      <c r="K28" s="2">
        <v>4.8321203647547002E-2</v>
      </c>
      <c r="L28" s="2">
        <v>4.8627558090342901E-2</v>
      </c>
    </row>
  </sheetData>
  <mergeCells count="13">
    <mergeCell ref="O16:P16"/>
    <mergeCell ref="O17:Q17"/>
    <mergeCell ref="O18:P18"/>
    <mergeCell ref="O19:Q19"/>
    <mergeCell ref="A1:J1"/>
    <mergeCell ref="F12:G12"/>
    <mergeCell ref="F13:G13"/>
    <mergeCell ref="F14:G14"/>
    <mergeCell ref="F15:G15"/>
    <mergeCell ref="O12:P12"/>
    <mergeCell ref="O13:P13"/>
    <mergeCell ref="O14:P14"/>
    <mergeCell ref="O15:P1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FWLS compr with ens &amp; base mode</vt:lpstr>
      <vt:lpstr>LTFS_BASE models</vt:lpstr>
      <vt:lpstr>LTFS logTR set 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DESKTOP1</dc:creator>
  <cp:lastModifiedBy>DESKTOP1</cp:lastModifiedBy>
  <dcterms:created xsi:type="dcterms:W3CDTF">2019-01-31T08:11:43Z</dcterms:created>
  <dcterms:modified xsi:type="dcterms:W3CDTF">2019-03-07T08:12:23Z</dcterms:modified>
</cp:coreProperties>
</file>