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CCC724FC-81D7-4AFE-AEBA-D1A630686278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T9" i="5" s="1"/>
  <c r="W9" i="5" s="1"/>
  <c r="Q10" i="5"/>
  <c r="T10" i="5" s="1"/>
  <c r="W10" i="5" s="1"/>
  <c r="Q11" i="5"/>
  <c r="R11" i="5" s="1"/>
  <c r="U11" i="5" s="1"/>
  <c r="X11" i="5" s="1"/>
  <c r="Q12" i="5"/>
  <c r="R12" i="5" s="1"/>
  <c r="U12" i="5" s="1"/>
  <c r="X12" i="5" s="1"/>
  <c r="Q13" i="5"/>
  <c r="S13" i="5" s="1"/>
  <c r="V13" i="5" s="1"/>
  <c r="Q14" i="5"/>
  <c r="T14" i="5" s="1"/>
  <c r="W14" i="5" s="1"/>
  <c r="Q15" i="5"/>
  <c r="R15" i="5" s="1"/>
  <c r="U15" i="5" s="1"/>
  <c r="X15" i="5" s="1"/>
  <c r="Q16" i="5"/>
  <c r="R16" i="5" s="1"/>
  <c r="U16" i="5" s="1"/>
  <c r="X16" i="5" s="1"/>
  <c r="Q17" i="5"/>
  <c r="S17" i="5" s="1"/>
  <c r="V17" i="5" s="1"/>
  <c r="Q18" i="5"/>
  <c r="S18" i="5" s="1"/>
  <c r="V18" i="5" s="1"/>
  <c r="Q19" i="5"/>
  <c r="T19" i="5" s="1"/>
  <c r="W19" i="5" s="1"/>
  <c r="Q20" i="5"/>
  <c r="R20" i="5" s="1"/>
  <c r="U20" i="5" s="1"/>
  <c r="X20" i="5" s="1"/>
  <c r="Q21" i="5"/>
  <c r="T21" i="5" s="1"/>
  <c r="W21" i="5" s="1"/>
  <c r="Q22" i="5"/>
  <c r="T22" i="5" s="1"/>
  <c r="W22" i="5" s="1"/>
  <c r="Q23" i="5"/>
  <c r="R23" i="5" s="1"/>
  <c r="U23" i="5" s="1"/>
  <c r="X23" i="5" s="1"/>
  <c r="Q24" i="5"/>
  <c r="R24" i="5" s="1"/>
  <c r="U24" i="5" s="1"/>
  <c r="X24" i="5" s="1"/>
  <c r="Q25" i="5"/>
  <c r="T25" i="5" s="1"/>
  <c r="W25" i="5" s="1"/>
  <c r="Q26" i="5"/>
  <c r="T26" i="5" s="1"/>
  <c r="W26" i="5" s="1"/>
  <c r="Q27" i="5"/>
  <c r="R27" i="5" s="1"/>
  <c r="U27" i="5" s="1"/>
  <c r="X27" i="5" s="1"/>
  <c r="Q28" i="5"/>
  <c r="R28" i="5" s="1"/>
  <c r="U28" i="5" s="1"/>
  <c r="X28" i="5" s="1"/>
  <c r="Q29" i="5"/>
  <c r="S29" i="5" s="1"/>
  <c r="V29" i="5" s="1"/>
  <c r="Q30" i="5"/>
  <c r="T30" i="5" s="1"/>
  <c r="W30" i="5" s="1"/>
  <c r="Q31" i="5"/>
  <c r="R31" i="5" s="1"/>
  <c r="U31" i="5" s="1"/>
  <c r="X31" i="5" s="1"/>
  <c r="Q32" i="5"/>
  <c r="R32" i="5" s="1"/>
  <c r="U32" i="5" s="1"/>
  <c r="X32" i="5" s="1"/>
  <c r="Q33" i="5"/>
  <c r="T33" i="5" s="1"/>
  <c r="W33" i="5" s="1"/>
  <c r="Q34" i="5"/>
  <c r="S34" i="5" s="1"/>
  <c r="V34" i="5" s="1"/>
  <c r="Q35" i="5"/>
  <c r="T35" i="5" s="1"/>
  <c r="W35" i="5" s="1"/>
  <c r="Q36" i="5"/>
  <c r="R36" i="5" s="1"/>
  <c r="U36" i="5" s="1"/>
  <c r="X36" i="5" s="1"/>
  <c r="Q37" i="5"/>
  <c r="T37" i="5" s="1"/>
  <c r="W37" i="5" s="1"/>
  <c r="Q38" i="5"/>
  <c r="T38" i="5" s="1"/>
  <c r="W38" i="5" s="1"/>
  <c r="Q39" i="5"/>
  <c r="R39" i="5" s="1"/>
  <c r="U39" i="5" s="1"/>
  <c r="X39" i="5" s="1"/>
  <c r="Q40" i="5"/>
  <c r="R40" i="5" s="1"/>
  <c r="U40" i="5" s="1"/>
  <c r="X40" i="5" s="1"/>
  <c r="Q41" i="5"/>
  <c r="T41" i="5" s="1"/>
  <c r="W41" i="5" s="1"/>
  <c r="Q42" i="5"/>
  <c r="T42" i="5" s="1"/>
  <c r="W42" i="5" s="1"/>
  <c r="Q43" i="5"/>
  <c r="R43" i="5" s="1"/>
  <c r="U43" i="5" s="1"/>
  <c r="X43" i="5" s="1"/>
  <c r="Q44" i="5"/>
  <c r="R44" i="5" s="1"/>
  <c r="U44" i="5" s="1"/>
  <c r="X44" i="5" s="1"/>
  <c r="Q45" i="5"/>
  <c r="S45" i="5" s="1"/>
  <c r="V45" i="5" s="1"/>
  <c r="Q46" i="5"/>
  <c r="T46" i="5" s="1"/>
  <c r="W46" i="5" s="1"/>
  <c r="Q47" i="5"/>
  <c r="R47" i="5" s="1"/>
  <c r="U47" i="5" s="1"/>
  <c r="X47" i="5" s="1"/>
  <c r="Q48" i="5"/>
  <c r="R48" i="5" s="1"/>
  <c r="U48" i="5" s="1"/>
  <c r="X48" i="5" s="1"/>
  <c r="Q49" i="5"/>
  <c r="S49" i="5" s="1"/>
  <c r="V49" i="5" s="1"/>
  <c r="Q50" i="5"/>
  <c r="S50" i="5" s="1"/>
  <c r="V50" i="5" s="1"/>
  <c r="Q51" i="5"/>
  <c r="T51" i="5" s="1"/>
  <c r="W51" i="5" s="1"/>
  <c r="Q52" i="5"/>
  <c r="R52" i="5" s="1"/>
  <c r="U52" i="5" s="1"/>
  <c r="X52" i="5" s="1"/>
  <c r="Q53" i="5"/>
  <c r="T53" i="5" s="1"/>
  <c r="W53" i="5" s="1"/>
  <c r="Q54" i="5"/>
  <c r="T54" i="5" s="1"/>
  <c r="W54" i="5" s="1"/>
  <c r="Q55" i="5"/>
  <c r="R55" i="5" s="1"/>
  <c r="U55" i="5" s="1"/>
  <c r="X55" i="5" s="1"/>
  <c r="Q56" i="5"/>
  <c r="R56" i="5" s="1"/>
  <c r="U56" i="5" s="1"/>
  <c r="X56" i="5" s="1"/>
  <c r="Q57" i="5"/>
  <c r="T57" i="5" s="1"/>
  <c r="W57" i="5" s="1"/>
  <c r="Q58" i="5"/>
  <c r="T58" i="5" s="1"/>
  <c r="W58" i="5" s="1"/>
  <c r="Q59" i="5"/>
  <c r="R59" i="5" s="1"/>
  <c r="U59" i="5" s="1"/>
  <c r="X59" i="5" s="1"/>
  <c r="Q60" i="5"/>
  <c r="R60" i="5" s="1"/>
  <c r="U60" i="5" s="1"/>
  <c r="X60" i="5" s="1"/>
  <c r="Q61" i="5"/>
  <c r="S61" i="5" s="1"/>
  <c r="V61" i="5" s="1"/>
  <c r="Q62" i="5"/>
  <c r="T62" i="5" s="1"/>
  <c r="W62" i="5" s="1"/>
  <c r="Q63" i="5"/>
  <c r="R63" i="5" s="1"/>
  <c r="U63" i="5" s="1"/>
  <c r="X63" i="5" s="1"/>
  <c r="Q64" i="5"/>
  <c r="R64" i="5" s="1"/>
  <c r="U64" i="5" s="1"/>
  <c r="X64" i="5" s="1"/>
  <c r="Q65" i="5"/>
  <c r="S65" i="5" s="1"/>
  <c r="V65" i="5" s="1"/>
  <c r="Q66" i="5"/>
  <c r="S66" i="5" s="1"/>
  <c r="V66" i="5" s="1"/>
  <c r="Q67" i="5"/>
  <c r="T67" i="5" s="1"/>
  <c r="W67" i="5" s="1"/>
  <c r="Q68" i="5"/>
  <c r="R68" i="5" s="1"/>
  <c r="U68" i="5" s="1"/>
  <c r="X68" i="5" s="1"/>
  <c r="Q69" i="5"/>
  <c r="T69" i="5" s="1"/>
  <c r="W69" i="5" s="1"/>
  <c r="Z69" i="5" s="1"/>
  <c r="Q70" i="5"/>
  <c r="T70" i="5" s="1"/>
  <c r="W70" i="5" s="1"/>
  <c r="Q71" i="5"/>
  <c r="R71" i="5" s="1"/>
  <c r="U71" i="5" s="1"/>
  <c r="X71" i="5" s="1"/>
  <c r="Q72" i="5"/>
  <c r="R72" i="5" s="1"/>
  <c r="U72" i="5" s="1"/>
  <c r="X72" i="5" s="1"/>
  <c r="Q73" i="5"/>
  <c r="T73" i="5" s="1"/>
  <c r="W73" i="5" s="1"/>
  <c r="Q74" i="5"/>
  <c r="T74" i="5" s="1"/>
  <c r="W74" i="5" s="1"/>
  <c r="Q75" i="5"/>
  <c r="R75" i="5" s="1"/>
  <c r="U75" i="5" s="1"/>
  <c r="X75" i="5" s="1"/>
  <c r="Q76" i="5"/>
  <c r="R76" i="5" s="1"/>
  <c r="U76" i="5" s="1"/>
  <c r="X76" i="5" s="1"/>
  <c r="Q77" i="5"/>
  <c r="S77" i="5" s="1"/>
  <c r="V77" i="5" s="1"/>
  <c r="Q78" i="5"/>
  <c r="T78" i="5" s="1"/>
  <c r="W78" i="5" s="1"/>
  <c r="Q79" i="5"/>
  <c r="R79" i="5" s="1"/>
  <c r="U79" i="5" s="1"/>
  <c r="X79" i="5" s="1"/>
  <c r="Q80" i="5"/>
  <c r="R80" i="5" s="1"/>
  <c r="U80" i="5" s="1"/>
  <c r="X80" i="5" s="1"/>
  <c r="Q81" i="5"/>
  <c r="T81" i="5" s="1"/>
  <c r="W81" i="5" s="1"/>
  <c r="Q82" i="5"/>
  <c r="S82" i="5" s="1"/>
  <c r="V82" i="5" s="1"/>
  <c r="Q83" i="5"/>
  <c r="T83" i="5" s="1"/>
  <c r="W83" i="5" s="1"/>
  <c r="Q84" i="5"/>
  <c r="R84" i="5" s="1"/>
  <c r="U84" i="5" s="1"/>
  <c r="X84" i="5" s="1"/>
  <c r="Q85" i="5"/>
  <c r="T85" i="5" s="1"/>
  <c r="W85" i="5" s="1"/>
  <c r="Q86" i="5"/>
  <c r="T86" i="5" s="1"/>
  <c r="W86" i="5" s="1"/>
  <c r="Q87" i="5"/>
  <c r="R87" i="5" s="1"/>
  <c r="U87" i="5" s="1"/>
  <c r="X87" i="5" s="1"/>
  <c r="Q88" i="5"/>
  <c r="R88" i="5" s="1"/>
  <c r="U88" i="5" s="1"/>
  <c r="X88" i="5" s="1"/>
  <c r="Q89" i="5"/>
  <c r="T89" i="5" s="1"/>
  <c r="W89" i="5" s="1"/>
  <c r="Q90" i="5"/>
  <c r="T90" i="5" s="1"/>
  <c r="W90" i="5" s="1"/>
  <c r="Q91" i="5"/>
  <c r="R91" i="5" s="1"/>
  <c r="U91" i="5" s="1"/>
  <c r="X91" i="5" s="1"/>
  <c r="Q92" i="5"/>
  <c r="R92" i="5" s="1"/>
  <c r="U92" i="5" s="1"/>
  <c r="X92" i="5" s="1"/>
  <c r="Q93" i="5"/>
  <c r="S93" i="5" s="1"/>
  <c r="V93" i="5" s="1"/>
  <c r="Q94" i="5"/>
  <c r="T94" i="5" s="1"/>
  <c r="W94" i="5" s="1"/>
  <c r="Q95" i="5"/>
  <c r="R95" i="5" s="1"/>
  <c r="U95" i="5" s="1"/>
  <c r="X95" i="5" s="1"/>
  <c r="Q96" i="5"/>
  <c r="R96" i="5" s="1"/>
  <c r="U96" i="5" s="1"/>
  <c r="X96" i="5" s="1"/>
  <c r="Q97" i="5"/>
  <c r="S97" i="5" s="1"/>
  <c r="V97" i="5" s="1"/>
  <c r="Q98" i="5"/>
  <c r="S98" i="5" s="1"/>
  <c r="V98" i="5" s="1"/>
  <c r="Q99" i="5"/>
  <c r="T99" i="5" s="1"/>
  <c r="W99" i="5" s="1"/>
  <c r="Q100" i="5"/>
  <c r="R100" i="5" s="1"/>
  <c r="U100" i="5" s="1"/>
  <c r="X100" i="5" s="1"/>
  <c r="Q101" i="5"/>
  <c r="T101" i="5" s="1"/>
  <c r="W101" i="5" s="1"/>
  <c r="Z101" i="5" s="1"/>
  <c r="Q102" i="5"/>
  <c r="T102" i="5" s="1"/>
  <c r="W102" i="5" s="1"/>
  <c r="Q103" i="5"/>
  <c r="R103" i="5" s="1"/>
  <c r="U103" i="5" s="1"/>
  <c r="X103" i="5" s="1"/>
  <c r="Q104" i="5"/>
  <c r="R104" i="5" s="1"/>
  <c r="U104" i="5" s="1"/>
  <c r="X104" i="5" s="1"/>
  <c r="Q105" i="5"/>
  <c r="T105" i="5" s="1"/>
  <c r="W105" i="5" s="1"/>
  <c r="Q106" i="5"/>
  <c r="T106" i="5" s="1"/>
  <c r="W106" i="5" s="1"/>
  <c r="Q107" i="5"/>
  <c r="R107" i="5" s="1"/>
  <c r="U107" i="5" s="1"/>
  <c r="X107" i="5" s="1"/>
  <c r="Q108" i="5"/>
  <c r="R108" i="5" s="1"/>
  <c r="U108" i="5" s="1"/>
  <c r="X108" i="5" s="1"/>
  <c r="Q109" i="5"/>
  <c r="S109" i="5" s="1"/>
  <c r="V109" i="5" s="1"/>
  <c r="Q110" i="5"/>
  <c r="T110" i="5" s="1"/>
  <c r="W110" i="5" s="1"/>
  <c r="Q111" i="5"/>
  <c r="R111" i="5" s="1"/>
  <c r="U111" i="5" s="1"/>
  <c r="X111" i="5" s="1"/>
  <c r="Q112" i="5"/>
  <c r="R112" i="5" s="1"/>
  <c r="U112" i="5" s="1"/>
  <c r="X112" i="5" s="1"/>
  <c r="Q113" i="5"/>
  <c r="S113" i="5" s="1"/>
  <c r="V113" i="5" s="1"/>
  <c r="Q114" i="5"/>
  <c r="S114" i="5" s="1"/>
  <c r="V114" i="5" s="1"/>
  <c r="Q115" i="5"/>
  <c r="T115" i="5" s="1"/>
  <c r="W115" i="5" s="1"/>
  <c r="Q116" i="5"/>
  <c r="R116" i="5" s="1"/>
  <c r="U116" i="5" s="1"/>
  <c r="X116" i="5" s="1"/>
  <c r="Q117" i="5"/>
  <c r="T117" i="5" s="1"/>
  <c r="W117" i="5" s="1"/>
  <c r="Q118" i="5"/>
  <c r="T118" i="5" s="1"/>
  <c r="W118" i="5" s="1"/>
  <c r="Q119" i="5"/>
  <c r="R119" i="5" s="1"/>
  <c r="U119" i="5" s="1"/>
  <c r="X119" i="5" s="1"/>
  <c r="Q120" i="5"/>
  <c r="R120" i="5" s="1"/>
  <c r="U120" i="5" s="1"/>
  <c r="X120" i="5" s="1"/>
  <c r="Q121" i="5"/>
  <c r="T121" i="5" s="1"/>
  <c r="W121" i="5" s="1"/>
  <c r="Q122" i="5"/>
  <c r="T122" i="5" s="1"/>
  <c r="W122" i="5" s="1"/>
  <c r="Z122" i="5" s="1"/>
  <c r="Q123" i="5"/>
  <c r="R123" i="5" s="1"/>
  <c r="U123" i="5" s="1"/>
  <c r="X123" i="5" s="1"/>
  <c r="Q124" i="5"/>
  <c r="R124" i="5" s="1"/>
  <c r="U124" i="5" s="1"/>
  <c r="X124" i="5" s="1"/>
  <c r="Q125" i="5"/>
  <c r="S125" i="5" s="1"/>
  <c r="V125" i="5" s="1"/>
  <c r="Q126" i="5"/>
  <c r="T126" i="5" s="1"/>
  <c r="W126" i="5" s="1"/>
  <c r="Q127" i="5"/>
  <c r="R127" i="5" s="1"/>
  <c r="U127" i="5" s="1"/>
  <c r="X127" i="5" s="1"/>
  <c r="Q8" i="5"/>
  <c r="S8" i="5" s="1"/>
  <c r="AC8" i="5"/>
  <c r="S11" i="5" l="1"/>
  <c r="V11" i="5" s="1"/>
  <c r="S107" i="5"/>
  <c r="V107" i="5" s="1"/>
  <c r="S75" i="5"/>
  <c r="V75" i="5" s="1"/>
  <c r="S43" i="5"/>
  <c r="V43" i="5" s="1"/>
  <c r="R114" i="5"/>
  <c r="U114" i="5" s="1"/>
  <c r="X114" i="5" s="1"/>
  <c r="R98" i="5"/>
  <c r="U98" i="5" s="1"/>
  <c r="X98" i="5" s="1"/>
  <c r="R82" i="5"/>
  <c r="U82" i="5" s="1"/>
  <c r="X82" i="5" s="1"/>
  <c r="R66" i="5"/>
  <c r="U66" i="5" s="1"/>
  <c r="X66" i="5" s="1"/>
  <c r="R50" i="5"/>
  <c r="U50" i="5" s="1"/>
  <c r="X50" i="5" s="1"/>
  <c r="R34" i="5"/>
  <c r="U34" i="5" s="1"/>
  <c r="X34" i="5" s="1"/>
  <c r="R18" i="5"/>
  <c r="U18" i="5" s="1"/>
  <c r="X18" i="5" s="1"/>
  <c r="T114" i="5"/>
  <c r="W114" i="5" s="1"/>
  <c r="Z114" i="5" s="1"/>
  <c r="T82" i="5"/>
  <c r="W82" i="5" s="1"/>
  <c r="Y82" i="5" s="1"/>
  <c r="T50" i="5"/>
  <c r="W50" i="5" s="1"/>
  <c r="Y50" i="5" s="1"/>
  <c r="T18" i="5"/>
  <c r="W18" i="5" s="1"/>
  <c r="Y18" i="5" s="1"/>
  <c r="T124" i="5"/>
  <c r="W124" i="5" s="1"/>
  <c r="Z124" i="5" s="1"/>
  <c r="T120" i="5"/>
  <c r="W120" i="5" s="1"/>
  <c r="Z120" i="5" s="1"/>
  <c r="T116" i="5"/>
  <c r="W116" i="5" s="1"/>
  <c r="Z116" i="5" s="1"/>
  <c r="T112" i="5"/>
  <c r="W112" i="5" s="1"/>
  <c r="Y112" i="5" s="1"/>
  <c r="T108" i="5"/>
  <c r="W108" i="5" s="1"/>
  <c r="Z108" i="5" s="1"/>
  <c r="T104" i="5"/>
  <c r="W104" i="5" s="1"/>
  <c r="Y104" i="5" s="1"/>
  <c r="T100" i="5"/>
  <c r="W100" i="5" s="1"/>
  <c r="Y100" i="5" s="1"/>
  <c r="T96" i="5"/>
  <c r="W96" i="5" s="1"/>
  <c r="Z96" i="5" s="1"/>
  <c r="T92" i="5"/>
  <c r="W92" i="5" s="1"/>
  <c r="Z92" i="5" s="1"/>
  <c r="T88" i="5"/>
  <c r="W88" i="5" s="1"/>
  <c r="Z88" i="5" s="1"/>
  <c r="T84" i="5"/>
  <c r="W84" i="5" s="1"/>
  <c r="Y84" i="5" s="1"/>
  <c r="T80" i="5"/>
  <c r="W80" i="5" s="1"/>
  <c r="Z80" i="5" s="1"/>
  <c r="T76" i="5"/>
  <c r="W76" i="5" s="1"/>
  <c r="Y76" i="5" s="1"/>
  <c r="T72" i="5"/>
  <c r="W72" i="5" s="1"/>
  <c r="Y72" i="5" s="1"/>
  <c r="T68" i="5"/>
  <c r="W68" i="5" s="1"/>
  <c r="Y68" i="5" s="1"/>
  <c r="T64" i="5"/>
  <c r="W64" i="5" s="1"/>
  <c r="Z64" i="5" s="1"/>
  <c r="T60" i="5"/>
  <c r="W60" i="5" s="1"/>
  <c r="Y60" i="5" s="1"/>
  <c r="T56" i="5"/>
  <c r="W56" i="5" s="1"/>
  <c r="Z56" i="5" s="1"/>
  <c r="T52" i="5"/>
  <c r="W52" i="5" s="1"/>
  <c r="Y52" i="5" s="1"/>
  <c r="T48" i="5"/>
  <c r="W48" i="5" s="1"/>
  <c r="Z48" i="5" s="1"/>
  <c r="T44" i="5"/>
  <c r="W44" i="5" s="1"/>
  <c r="Z44" i="5" s="1"/>
  <c r="T40" i="5"/>
  <c r="W40" i="5" s="1"/>
  <c r="Y40" i="5" s="1"/>
  <c r="T36" i="5"/>
  <c r="W36" i="5" s="1"/>
  <c r="Y36" i="5" s="1"/>
  <c r="T32" i="5"/>
  <c r="W32" i="5" s="1"/>
  <c r="Z32" i="5" s="1"/>
  <c r="T28" i="5"/>
  <c r="W28" i="5" s="1"/>
  <c r="Y28" i="5" s="1"/>
  <c r="T24" i="5"/>
  <c r="W24" i="5" s="1"/>
  <c r="Y24" i="5" s="1"/>
  <c r="T20" i="5"/>
  <c r="W20" i="5" s="1"/>
  <c r="Y20" i="5" s="1"/>
  <c r="T16" i="5"/>
  <c r="W16" i="5" s="1"/>
  <c r="Z16" i="5" s="1"/>
  <c r="T12" i="5"/>
  <c r="W12" i="5" s="1"/>
  <c r="Z12" i="5" s="1"/>
  <c r="S102" i="5"/>
  <c r="V102" i="5" s="1"/>
  <c r="S70" i="5"/>
  <c r="V70" i="5" s="1"/>
  <c r="S38" i="5"/>
  <c r="V38" i="5" s="1"/>
  <c r="R126" i="5"/>
  <c r="U126" i="5" s="1"/>
  <c r="X126" i="5" s="1"/>
  <c r="R110" i="5"/>
  <c r="U110" i="5" s="1"/>
  <c r="X110" i="5" s="1"/>
  <c r="R94" i="5"/>
  <c r="U94" i="5" s="1"/>
  <c r="X94" i="5" s="1"/>
  <c r="R78" i="5"/>
  <c r="U78" i="5" s="1"/>
  <c r="X78" i="5" s="1"/>
  <c r="R62" i="5"/>
  <c r="U62" i="5" s="1"/>
  <c r="X62" i="5" s="1"/>
  <c r="R46" i="5"/>
  <c r="U46" i="5" s="1"/>
  <c r="X46" i="5" s="1"/>
  <c r="R30" i="5"/>
  <c r="U30" i="5" s="1"/>
  <c r="X30" i="5" s="1"/>
  <c r="R14" i="5"/>
  <c r="U14" i="5" s="1"/>
  <c r="X14" i="5" s="1"/>
  <c r="T103" i="5"/>
  <c r="W103" i="5" s="1"/>
  <c r="Z103" i="5" s="1"/>
  <c r="T71" i="5"/>
  <c r="W71" i="5" s="1"/>
  <c r="Z71" i="5" s="1"/>
  <c r="T39" i="5"/>
  <c r="W39" i="5" s="1"/>
  <c r="Z39" i="5" s="1"/>
  <c r="S123" i="5"/>
  <c r="V123" i="5" s="1"/>
  <c r="S91" i="5"/>
  <c r="V91" i="5" s="1"/>
  <c r="S59" i="5"/>
  <c r="V59" i="5" s="1"/>
  <c r="S27" i="5"/>
  <c r="V27" i="5" s="1"/>
  <c r="R122" i="5"/>
  <c r="U122" i="5" s="1"/>
  <c r="X122" i="5" s="1"/>
  <c r="R106" i="5"/>
  <c r="U106" i="5" s="1"/>
  <c r="X106" i="5" s="1"/>
  <c r="R90" i="5"/>
  <c r="U90" i="5" s="1"/>
  <c r="X90" i="5" s="1"/>
  <c r="R74" i="5"/>
  <c r="U74" i="5" s="1"/>
  <c r="X74" i="5" s="1"/>
  <c r="R58" i="5"/>
  <c r="U58" i="5" s="1"/>
  <c r="X58" i="5" s="1"/>
  <c r="R42" i="5"/>
  <c r="U42" i="5" s="1"/>
  <c r="X42" i="5" s="1"/>
  <c r="R26" i="5"/>
  <c r="U26" i="5" s="1"/>
  <c r="X26" i="5" s="1"/>
  <c r="R10" i="5"/>
  <c r="U10" i="5" s="1"/>
  <c r="X10" i="5" s="1"/>
  <c r="T98" i="5"/>
  <c r="W98" i="5" s="1"/>
  <c r="Y98" i="5" s="1"/>
  <c r="T66" i="5"/>
  <c r="W66" i="5" s="1"/>
  <c r="Z66" i="5" s="1"/>
  <c r="T34" i="5"/>
  <c r="W34" i="5" s="1"/>
  <c r="Y34" i="5" s="1"/>
  <c r="S118" i="5"/>
  <c r="V118" i="5" s="1"/>
  <c r="S86" i="5"/>
  <c r="V86" i="5" s="1"/>
  <c r="S54" i="5"/>
  <c r="V54" i="5" s="1"/>
  <c r="S22" i="5"/>
  <c r="V22" i="5" s="1"/>
  <c r="R118" i="5"/>
  <c r="U118" i="5" s="1"/>
  <c r="X118" i="5" s="1"/>
  <c r="R102" i="5"/>
  <c r="U102" i="5" s="1"/>
  <c r="X102" i="5" s="1"/>
  <c r="R86" i="5"/>
  <c r="U86" i="5" s="1"/>
  <c r="X86" i="5" s="1"/>
  <c r="R70" i="5"/>
  <c r="U70" i="5" s="1"/>
  <c r="X70" i="5" s="1"/>
  <c r="R54" i="5"/>
  <c r="U54" i="5" s="1"/>
  <c r="X54" i="5" s="1"/>
  <c r="R38" i="5"/>
  <c r="U38" i="5" s="1"/>
  <c r="X38" i="5" s="1"/>
  <c r="R22" i="5"/>
  <c r="U22" i="5" s="1"/>
  <c r="X22" i="5" s="1"/>
  <c r="T119" i="5"/>
  <c r="W119" i="5" s="1"/>
  <c r="Z119" i="5" s="1"/>
  <c r="T87" i="5"/>
  <c r="W87" i="5" s="1"/>
  <c r="Y87" i="5" s="1"/>
  <c r="T55" i="5"/>
  <c r="W55" i="5" s="1"/>
  <c r="Y55" i="5" s="1"/>
  <c r="T23" i="5"/>
  <c r="W23" i="5" s="1"/>
  <c r="Z23" i="5" s="1"/>
  <c r="S81" i="5"/>
  <c r="V81" i="5" s="1"/>
  <c r="S33" i="5"/>
  <c r="V33" i="5" s="1"/>
  <c r="T45" i="5"/>
  <c r="W45" i="5" s="1"/>
  <c r="Y45" i="5" s="1"/>
  <c r="T29" i="5"/>
  <c r="W29" i="5" s="1"/>
  <c r="Y29" i="5" s="1"/>
  <c r="T13" i="5"/>
  <c r="W13" i="5" s="1"/>
  <c r="Z13" i="5" s="1"/>
  <c r="S127" i="5"/>
  <c r="V127" i="5" s="1"/>
  <c r="S122" i="5"/>
  <c r="V122" i="5" s="1"/>
  <c r="S117" i="5"/>
  <c r="V117" i="5" s="1"/>
  <c r="S111" i="5"/>
  <c r="V111" i="5" s="1"/>
  <c r="S106" i="5"/>
  <c r="V106" i="5" s="1"/>
  <c r="S101" i="5"/>
  <c r="V101" i="5" s="1"/>
  <c r="S95" i="5"/>
  <c r="V95" i="5" s="1"/>
  <c r="S90" i="5"/>
  <c r="V90" i="5" s="1"/>
  <c r="S85" i="5"/>
  <c r="V85" i="5" s="1"/>
  <c r="S79" i="5"/>
  <c r="V79" i="5" s="1"/>
  <c r="S74" i="5"/>
  <c r="V74" i="5" s="1"/>
  <c r="S69" i="5"/>
  <c r="V69" i="5" s="1"/>
  <c r="S63" i="5"/>
  <c r="V63" i="5" s="1"/>
  <c r="S58" i="5"/>
  <c r="V58" i="5" s="1"/>
  <c r="S53" i="5"/>
  <c r="V53" i="5" s="1"/>
  <c r="S47" i="5"/>
  <c r="V47" i="5" s="1"/>
  <c r="S42" i="5"/>
  <c r="V42" i="5" s="1"/>
  <c r="S37" i="5"/>
  <c r="V37" i="5" s="1"/>
  <c r="S31" i="5"/>
  <c r="V31" i="5" s="1"/>
  <c r="S26" i="5"/>
  <c r="V26" i="5" s="1"/>
  <c r="S21" i="5"/>
  <c r="V21" i="5" s="1"/>
  <c r="S15" i="5"/>
  <c r="V15" i="5" s="1"/>
  <c r="S10" i="5"/>
  <c r="V10" i="5" s="1"/>
  <c r="R125" i="5"/>
  <c r="U125" i="5" s="1"/>
  <c r="X125" i="5" s="1"/>
  <c r="R121" i="5"/>
  <c r="U121" i="5" s="1"/>
  <c r="X121" i="5" s="1"/>
  <c r="R117" i="5"/>
  <c r="U117" i="5" s="1"/>
  <c r="X117" i="5" s="1"/>
  <c r="R113" i="5"/>
  <c r="U113" i="5" s="1"/>
  <c r="X113" i="5" s="1"/>
  <c r="R109" i="5"/>
  <c r="U109" i="5" s="1"/>
  <c r="X109" i="5" s="1"/>
  <c r="R105" i="5"/>
  <c r="U105" i="5" s="1"/>
  <c r="X105" i="5" s="1"/>
  <c r="R101" i="5"/>
  <c r="U101" i="5" s="1"/>
  <c r="X101" i="5" s="1"/>
  <c r="R97" i="5"/>
  <c r="U97" i="5" s="1"/>
  <c r="X97" i="5" s="1"/>
  <c r="R93" i="5"/>
  <c r="U93" i="5" s="1"/>
  <c r="X93" i="5" s="1"/>
  <c r="R89" i="5"/>
  <c r="U89" i="5" s="1"/>
  <c r="X89" i="5" s="1"/>
  <c r="R85" i="5"/>
  <c r="U85" i="5" s="1"/>
  <c r="X85" i="5" s="1"/>
  <c r="R81" i="5"/>
  <c r="U81" i="5" s="1"/>
  <c r="X81" i="5" s="1"/>
  <c r="R77" i="5"/>
  <c r="U77" i="5" s="1"/>
  <c r="X77" i="5" s="1"/>
  <c r="R73" i="5"/>
  <c r="U73" i="5" s="1"/>
  <c r="X73" i="5" s="1"/>
  <c r="R69" i="5"/>
  <c r="U69" i="5" s="1"/>
  <c r="X69" i="5" s="1"/>
  <c r="R65" i="5"/>
  <c r="U65" i="5" s="1"/>
  <c r="X65" i="5" s="1"/>
  <c r="R61" i="5"/>
  <c r="U61" i="5" s="1"/>
  <c r="X61" i="5" s="1"/>
  <c r="R57" i="5"/>
  <c r="U57" i="5" s="1"/>
  <c r="X57" i="5" s="1"/>
  <c r="R53" i="5"/>
  <c r="U53" i="5" s="1"/>
  <c r="X53" i="5" s="1"/>
  <c r="R49" i="5"/>
  <c r="U49" i="5" s="1"/>
  <c r="X49" i="5" s="1"/>
  <c r="R45" i="5"/>
  <c r="U45" i="5" s="1"/>
  <c r="X45" i="5" s="1"/>
  <c r="R41" i="5"/>
  <c r="U41" i="5" s="1"/>
  <c r="X41" i="5" s="1"/>
  <c r="R37" i="5"/>
  <c r="U37" i="5" s="1"/>
  <c r="X37" i="5" s="1"/>
  <c r="R33" i="5"/>
  <c r="U33" i="5" s="1"/>
  <c r="X33" i="5" s="1"/>
  <c r="R29" i="5"/>
  <c r="U29" i="5" s="1"/>
  <c r="X29" i="5" s="1"/>
  <c r="R25" i="5"/>
  <c r="U25" i="5" s="1"/>
  <c r="X25" i="5" s="1"/>
  <c r="R21" i="5"/>
  <c r="U21" i="5" s="1"/>
  <c r="X21" i="5" s="1"/>
  <c r="R17" i="5"/>
  <c r="U17" i="5" s="1"/>
  <c r="X17" i="5" s="1"/>
  <c r="R13" i="5"/>
  <c r="U13" i="5" s="1"/>
  <c r="X13" i="5" s="1"/>
  <c r="R9" i="5"/>
  <c r="U9" i="5" s="1"/>
  <c r="X9" i="5" s="1"/>
  <c r="T123" i="5"/>
  <c r="W123" i="5" s="1"/>
  <c r="Y123" i="5" s="1"/>
  <c r="T113" i="5"/>
  <c r="W113" i="5" s="1"/>
  <c r="Z113" i="5" s="1"/>
  <c r="T107" i="5"/>
  <c r="W107" i="5" s="1"/>
  <c r="Y107" i="5" s="1"/>
  <c r="T97" i="5"/>
  <c r="W97" i="5" s="1"/>
  <c r="Y97" i="5" s="1"/>
  <c r="T91" i="5"/>
  <c r="W91" i="5" s="1"/>
  <c r="Y91" i="5" s="1"/>
  <c r="T75" i="5"/>
  <c r="W75" i="5" s="1"/>
  <c r="Z75" i="5" s="1"/>
  <c r="T65" i="5"/>
  <c r="W65" i="5" s="1"/>
  <c r="Y65" i="5" s="1"/>
  <c r="T59" i="5"/>
  <c r="W59" i="5" s="1"/>
  <c r="Y59" i="5" s="1"/>
  <c r="T49" i="5"/>
  <c r="W49" i="5" s="1"/>
  <c r="Z49" i="5" s="1"/>
  <c r="T43" i="5"/>
  <c r="W43" i="5" s="1"/>
  <c r="Z43" i="5" s="1"/>
  <c r="T27" i="5"/>
  <c r="W27" i="5" s="1"/>
  <c r="Z27" i="5" s="1"/>
  <c r="T17" i="5"/>
  <c r="W17" i="5" s="1"/>
  <c r="Y17" i="5" s="1"/>
  <c r="T11" i="5"/>
  <c r="W11" i="5" s="1"/>
  <c r="Y11" i="5" s="1"/>
  <c r="T109" i="5"/>
  <c r="W109" i="5" s="1"/>
  <c r="Z109" i="5" s="1"/>
  <c r="T61" i="5"/>
  <c r="W61" i="5" s="1"/>
  <c r="Y61" i="5" s="1"/>
  <c r="S126" i="5"/>
  <c r="V126" i="5" s="1"/>
  <c r="S121" i="5"/>
  <c r="V121" i="5" s="1"/>
  <c r="S115" i="5"/>
  <c r="V115" i="5" s="1"/>
  <c r="S110" i="5"/>
  <c r="V110" i="5" s="1"/>
  <c r="S105" i="5"/>
  <c r="V105" i="5" s="1"/>
  <c r="S99" i="5"/>
  <c r="V99" i="5" s="1"/>
  <c r="S94" i="5"/>
  <c r="V94" i="5" s="1"/>
  <c r="S89" i="5"/>
  <c r="V89" i="5" s="1"/>
  <c r="S83" i="5"/>
  <c r="V83" i="5" s="1"/>
  <c r="S78" i="5"/>
  <c r="V78" i="5" s="1"/>
  <c r="S73" i="5"/>
  <c r="V73" i="5" s="1"/>
  <c r="S67" i="5"/>
  <c r="V67" i="5" s="1"/>
  <c r="S62" i="5"/>
  <c r="V62" i="5" s="1"/>
  <c r="S57" i="5"/>
  <c r="V57" i="5" s="1"/>
  <c r="S51" i="5"/>
  <c r="V51" i="5" s="1"/>
  <c r="S46" i="5"/>
  <c r="V46" i="5" s="1"/>
  <c r="S41" i="5"/>
  <c r="V41" i="5" s="1"/>
  <c r="S35" i="5"/>
  <c r="V35" i="5" s="1"/>
  <c r="S30" i="5"/>
  <c r="V30" i="5" s="1"/>
  <c r="S25" i="5"/>
  <c r="V25" i="5" s="1"/>
  <c r="S19" i="5"/>
  <c r="V19" i="5" s="1"/>
  <c r="S14" i="5"/>
  <c r="V14" i="5" s="1"/>
  <c r="S9" i="5"/>
  <c r="V9" i="5" s="1"/>
  <c r="T127" i="5"/>
  <c r="W127" i="5" s="1"/>
  <c r="Y127" i="5" s="1"/>
  <c r="T111" i="5"/>
  <c r="W111" i="5" s="1"/>
  <c r="Z111" i="5" s="1"/>
  <c r="T95" i="5"/>
  <c r="W95" i="5" s="1"/>
  <c r="Y95" i="5" s="1"/>
  <c r="T79" i="5"/>
  <c r="W79" i="5" s="1"/>
  <c r="Z79" i="5" s="1"/>
  <c r="T63" i="5"/>
  <c r="W63" i="5" s="1"/>
  <c r="Y63" i="5" s="1"/>
  <c r="T47" i="5"/>
  <c r="W47" i="5" s="1"/>
  <c r="Y47" i="5" s="1"/>
  <c r="T31" i="5"/>
  <c r="W31" i="5" s="1"/>
  <c r="Y31" i="5" s="1"/>
  <c r="T15" i="5"/>
  <c r="W15" i="5" s="1"/>
  <c r="Z15" i="5" s="1"/>
  <c r="T125" i="5"/>
  <c r="W125" i="5" s="1"/>
  <c r="Y125" i="5" s="1"/>
  <c r="T93" i="5"/>
  <c r="W93" i="5" s="1"/>
  <c r="Y93" i="5" s="1"/>
  <c r="T77" i="5"/>
  <c r="W77" i="5" s="1"/>
  <c r="Y77" i="5" s="1"/>
  <c r="S119" i="5"/>
  <c r="V119" i="5" s="1"/>
  <c r="S103" i="5"/>
  <c r="V103" i="5" s="1"/>
  <c r="S87" i="5"/>
  <c r="V87" i="5" s="1"/>
  <c r="S71" i="5"/>
  <c r="V71" i="5" s="1"/>
  <c r="S55" i="5"/>
  <c r="V55" i="5" s="1"/>
  <c r="S39" i="5"/>
  <c r="V39" i="5" s="1"/>
  <c r="S23" i="5"/>
  <c r="V23" i="5" s="1"/>
  <c r="R115" i="5"/>
  <c r="U115" i="5" s="1"/>
  <c r="X115" i="5" s="1"/>
  <c r="R99" i="5"/>
  <c r="U99" i="5" s="1"/>
  <c r="X99" i="5" s="1"/>
  <c r="R83" i="5"/>
  <c r="U83" i="5" s="1"/>
  <c r="X83" i="5" s="1"/>
  <c r="R67" i="5"/>
  <c r="U67" i="5" s="1"/>
  <c r="X67" i="5" s="1"/>
  <c r="R51" i="5"/>
  <c r="U51" i="5" s="1"/>
  <c r="X51" i="5" s="1"/>
  <c r="R35" i="5"/>
  <c r="U35" i="5" s="1"/>
  <c r="X35" i="5" s="1"/>
  <c r="R19" i="5"/>
  <c r="U19" i="5" s="1"/>
  <c r="X19" i="5" s="1"/>
  <c r="Z72" i="5"/>
  <c r="Z121" i="5"/>
  <c r="Y121" i="5"/>
  <c r="Z89" i="5"/>
  <c r="Y89" i="5"/>
  <c r="Z117" i="5"/>
  <c r="Y117" i="5"/>
  <c r="Y88" i="5"/>
  <c r="Z115" i="5"/>
  <c r="Y115" i="5"/>
  <c r="Z99" i="5"/>
  <c r="Y99" i="5"/>
  <c r="Z83" i="5"/>
  <c r="Y83" i="5"/>
  <c r="Z67" i="5"/>
  <c r="Y67" i="5"/>
  <c r="Z51" i="5"/>
  <c r="Y51" i="5"/>
  <c r="Z35" i="5"/>
  <c r="Y35" i="5"/>
  <c r="Z19" i="5"/>
  <c r="Y19" i="5"/>
  <c r="S124" i="5"/>
  <c r="V124" i="5" s="1"/>
  <c r="S120" i="5"/>
  <c r="V120" i="5" s="1"/>
  <c r="S116" i="5"/>
  <c r="V116" i="5" s="1"/>
  <c r="S112" i="5"/>
  <c r="V112" i="5" s="1"/>
  <c r="S108" i="5"/>
  <c r="V108" i="5" s="1"/>
  <c r="S104" i="5"/>
  <c r="V104" i="5" s="1"/>
  <c r="S100" i="5"/>
  <c r="V100" i="5" s="1"/>
  <c r="S96" i="5"/>
  <c r="V96" i="5" s="1"/>
  <c r="S92" i="5"/>
  <c r="V92" i="5" s="1"/>
  <c r="S88" i="5"/>
  <c r="V88" i="5" s="1"/>
  <c r="S84" i="5"/>
  <c r="V84" i="5" s="1"/>
  <c r="S80" i="5"/>
  <c r="V80" i="5" s="1"/>
  <c r="S76" i="5"/>
  <c r="V76" i="5" s="1"/>
  <c r="S72" i="5"/>
  <c r="V72" i="5" s="1"/>
  <c r="S68" i="5"/>
  <c r="V68" i="5" s="1"/>
  <c r="S64" i="5"/>
  <c r="V64" i="5" s="1"/>
  <c r="S60" i="5"/>
  <c r="V60" i="5" s="1"/>
  <c r="S56" i="5"/>
  <c r="V56" i="5" s="1"/>
  <c r="S52" i="5"/>
  <c r="V52" i="5" s="1"/>
  <c r="S48" i="5"/>
  <c r="V48" i="5" s="1"/>
  <c r="S44" i="5"/>
  <c r="V44" i="5" s="1"/>
  <c r="S40" i="5"/>
  <c r="V40" i="5" s="1"/>
  <c r="S36" i="5"/>
  <c r="V36" i="5" s="1"/>
  <c r="S32" i="5"/>
  <c r="V32" i="5" s="1"/>
  <c r="S28" i="5"/>
  <c r="V28" i="5" s="1"/>
  <c r="S24" i="5"/>
  <c r="V24" i="5" s="1"/>
  <c r="S20" i="5"/>
  <c r="V20" i="5" s="1"/>
  <c r="S16" i="5"/>
  <c r="V16" i="5" s="1"/>
  <c r="S12" i="5"/>
  <c r="V12" i="5" s="1"/>
  <c r="Z126" i="5"/>
  <c r="Y126" i="5"/>
  <c r="Z118" i="5"/>
  <c r="Y118" i="5"/>
  <c r="Y110" i="5"/>
  <c r="Z110" i="5"/>
  <c r="Y106" i="5"/>
  <c r="Z106" i="5"/>
  <c r="Y102" i="5"/>
  <c r="Z102" i="5"/>
  <c r="Y94" i="5"/>
  <c r="Z94" i="5"/>
  <c r="Y90" i="5"/>
  <c r="Z90" i="5"/>
  <c r="Y86" i="5"/>
  <c r="Z86" i="5"/>
  <c r="Y78" i="5"/>
  <c r="Z78" i="5"/>
  <c r="Y74" i="5"/>
  <c r="Z74" i="5"/>
  <c r="Y70" i="5"/>
  <c r="Z70" i="5"/>
  <c r="Y62" i="5"/>
  <c r="Z62" i="5"/>
  <c r="Y58" i="5"/>
  <c r="Z58" i="5"/>
  <c r="Y54" i="5"/>
  <c r="Z54" i="5"/>
  <c r="Y46" i="5"/>
  <c r="Z46" i="5"/>
  <c r="Y42" i="5"/>
  <c r="Z42" i="5"/>
  <c r="Y38" i="5"/>
  <c r="Z38" i="5"/>
  <c r="Y30" i="5"/>
  <c r="Z30" i="5"/>
  <c r="Y26" i="5"/>
  <c r="Z26" i="5"/>
  <c r="Y22" i="5"/>
  <c r="Z22" i="5"/>
  <c r="Y14" i="5"/>
  <c r="Z14" i="5"/>
  <c r="Y10" i="5"/>
  <c r="Z10" i="5"/>
  <c r="Y122" i="5"/>
  <c r="Z105" i="5"/>
  <c r="Y105" i="5"/>
  <c r="Z81" i="5"/>
  <c r="Y81" i="5"/>
  <c r="Z73" i="5"/>
  <c r="Y73" i="5"/>
  <c r="Z53" i="5"/>
  <c r="Y53" i="5"/>
  <c r="Y41" i="5"/>
  <c r="Z41" i="5"/>
  <c r="Y37" i="5"/>
  <c r="Z37" i="5"/>
  <c r="Y33" i="5"/>
  <c r="Z33" i="5"/>
  <c r="Y25" i="5"/>
  <c r="Z25" i="5"/>
  <c r="Y21" i="5"/>
  <c r="Z21" i="5"/>
  <c r="Y9" i="5"/>
  <c r="Z9" i="5"/>
  <c r="Y101" i="5"/>
  <c r="Z85" i="5"/>
  <c r="Y85" i="5"/>
  <c r="Z57" i="5"/>
  <c r="Y57" i="5"/>
  <c r="Y69" i="5"/>
  <c r="R8" i="5"/>
  <c r="U8" i="5" s="1"/>
  <c r="X8" i="5" s="1"/>
  <c r="T8" i="5"/>
  <c r="W8" i="5" s="1"/>
  <c r="V8" i="5"/>
  <c r="Y39" i="5" l="1"/>
  <c r="AB39" i="5" s="1"/>
  <c r="Y116" i="5"/>
  <c r="AB116" i="5" s="1"/>
  <c r="Z87" i="5"/>
  <c r="AB87" i="5" s="1"/>
  <c r="Y108" i="5"/>
  <c r="AB108" i="5" s="1"/>
  <c r="Z40" i="5"/>
  <c r="AB40" i="5" s="1"/>
  <c r="Z82" i="5"/>
  <c r="AB82" i="5" s="1"/>
  <c r="Y71" i="5"/>
  <c r="AB71" i="5" s="1"/>
  <c r="Z24" i="5"/>
  <c r="AB24" i="5" s="1"/>
  <c r="Z104" i="5"/>
  <c r="AB104" i="5" s="1"/>
  <c r="Y120" i="5"/>
  <c r="AB120" i="5" s="1"/>
  <c r="Y56" i="5"/>
  <c r="AB56" i="5" s="1"/>
  <c r="Z36" i="5"/>
  <c r="AB36" i="5" s="1"/>
  <c r="Z52" i="5"/>
  <c r="AB52" i="5" s="1"/>
  <c r="Z68" i="5"/>
  <c r="AB68" i="5" s="1"/>
  <c r="Z100" i="5"/>
  <c r="AB100" i="5" s="1"/>
  <c r="Z20" i="5"/>
  <c r="AB20" i="5" s="1"/>
  <c r="Z84" i="5"/>
  <c r="AB84" i="5" s="1"/>
  <c r="Y13" i="5"/>
  <c r="AB13" i="5" s="1"/>
  <c r="Z34" i="5"/>
  <c r="AB34" i="5" s="1"/>
  <c r="Z65" i="5"/>
  <c r="AB65" i="5" s="1"/>
  <c r="Y119" i="5"/>
  <c r="AB119" i="5" s="1"/>
  <c r="Z61" i="5"/>
  <c r="AB61" i="5" s="1"/>
  <c r="Y16" i="5"/>
  <c r="AB16" i="5" s="1"/>
  <c r="Z93" i="5"/>
  <c r="AB93" i="5" s="1"/>
  <c r="Z59" i="5"/>
  <c r="AB59" i="5" s="1"/>
  <c r="Z97" i="5"/>
  <c r="AB97" i="5" s="1"/>
  <c r="Z107" i="5"/>
  <c r="AB107" i="5" s="1"/>
  <c r="Z50" i="5"/>
  <c r="AB50" i="5" s="1"/>
  <c r="Z17" i="5"/>
  <c r="AB17" i="5" s="1"/>
  <c r="Y111" i="5"/>
  <c r="AB111" i="5" s="1"/>
  <c r="Z45" i="5"/>
  <c r="AB45" i="5" s="1"/>
  <c r="Z55" i="5"/>
  <c r="AB55" i="5" s="1"/>
  <c r="Y64" i="5"/>
  <c r="AB64" i="5" s="1"/>
  <c r="Y80" i="5"/>
  <c r="AB80" i="5" s="1"/>
  <c r="Y49" i="5"/>
  <c r="AB49" i="5" s="1"/>
  <c r="Y48" i="5"/>
  <c r="AB48" i="5" s="1"/>
  <c r="Y32" i="5"/>
  <c r="AB32" i="5" s="1"/>
  <c r="Z18" i="5"/>
  <c r="AB18" i="5" s="1"/>
  <c r="Z98" i="5"/>
  <c r="AB98" i="5" s="1"/>
  <c r="Z11" i="5"/>
  <c r="AB11" i="5" s="1"/>
  <c r="Z112" i="5"/>
  <c r="AB112" i="5" s="1"/>
  <c r="Y96" i="5"/>
  <c r="AB96" i="5" s="1"/>
  <c r="Y27" i="5"/>
  <c r="AB27" i="5" s="1"/>
  <c r="Z95" i="5"/>
  <c r="AB95" i="5" s="1"/>
  <c r="AB72" i="5"/>
  <c r="Z127" i="5"/>
  <c r="AB127" i="5" s="1"/>
  <c r="Z47" i="5"/>
  <c r="AB47" i="5" s="1"/>
  <c r="AB69" i="5"/>
  <c r="Z77" i="5"/>
  <c r="AB77" i="5" s="1"/>
  <c r="AB122" i="5"/>
  <c r="Z31" i="5"/>
  <c r="AB31" i="5" s="1"/>
  <c r="Z91" i="5"/>
  <c r="AB91" i="5" s="1"/>
  <c r="AB101" i="5"/>
  <c r="Z123" i="5"/>
  <c r="AB123" i="5" s="1"/>
  <c r="Y103" i="5"/>
  <c r="AB103" i="5" s="1"/>
  <c r="AB85" i="5"/>
  <c r="AB74" i="5"/>
  <c r="Z63" i="5"/>
  <c r="AB63" i="5" s="1"/>
  <c r="AB37" i="5"/>
  <c r="AB53" i="5"/>
  <c r="AB121" i="5"/>
  <c r="Y66" i="5"/>
  <c r="AB66" i="5" s="1"/>
  <c r="Z60" i="5"/>
  <c r="AB60" i="5" s="1"/>
  <c r="Y12" i="5"/>
  <c r="AB12" i="5" s="1"/>
  <c r="Y44" i="5"/>
  <c r="AB44" i="5" s="1"/>
  <c r="Y92" i="5"/>
  <c r="AB92" i="5" s="1"/>
  <c r="AB117" i="5"/>
  <c r="Z125" i="5"/>
  <c r="AB125" i="5" s="1"/>
  <c r="AB54" i="5"/>
  <c r="Y114" i="5"/>
  <c r="AB114" i="5" s="1"/>
  <c r="Y75" i="5"/>
  <c r="AB75" i="5" s="1"/>
  <c r="Z28" i="5"/>
  <c r="AB28" i="5" s="1"/>
  <c r="Y23" i="5"/>
  <c r="AB23" i="5" s="1"/>
  <c r="Y43" i="5"/>
  <c r="AB43" i="5" s="1"/>
  <c r="Z76" i="5"/>
  <c r="AB76" i="5" s="1"/>
  <c r="Y124" i="5"/>
  <c r="AB124" i="5" s="1"/>
  <c r="Y15" i="5"/>
  <c r="AB15" i="5" s="1"/>
  <c r="AB14" i="5"/>
  <c r="AB26" i="5"/>
  <c r="AB42" i="5"/>
  <c r="AB58" i="5"/>
  <c r="AB86" i="5"/>
  <c r="AB94" i="5"/>
  <c r="AB102" i="5"/>
  <c r="AB51" i="5"/>
  <c r="AB67" i="5"/>
  <c r="AB21" i="5"/>
  <c r="AB35" i="5"/>
  <c r="AB83" i="5"/>
  <c r="AB99" i="5"/>
  <c r="AB110" i="5"/>
  <c r="AB118" i="5"/>
  <c r="AB33" i="5"/>
  <c r="Z29" i="5"/>
  <c r="AB29" i="5" s="1"/>
  <c r="AB81" i="5"/>
  <c r="Y109" i="5"/>
  <c r="AB109" i="5" s="1"/>
  <c r="Y113" i="5"/>
  <c r="AB113" i="5" s="1"/>
  <c r="AB126" i="5"/>
  <c r="Y79" i="5"/>
  <c r="AB79" i="5" s="1"/>
  <c r="AB115" i="5"/>
  <c r="AB25" i="5"/>
  <c r="AB41" i="5"/>
  <c r="AB73" i="5"/>
  <c r="AB105" i="5"/>
  <c r="AB89" i="5"/>
  <c r="AB88" i="5"/>
  <c r="AB30" i="5"/>
  <c r="AB10" i="5"/>
  <c r="AB22" i="5"/>
  <c r="AB38" i="5"/>
  <c r="AB46" i="5"/>
  <c r="AB62" i="5"/>
  <c r="AB70" i="5"/>
  <c r="AB78" i="5"/>
  <c r="AB90" i="5"/>
  <c r="AB106" i="5"/>
  <c r="AB19" i="5"/>
  <c r="AB57" i="5"/>
  <c r="AB9" i="5"/>
  <c r="Z8" i="5"/>
  <c r="Y8" i="5"/>
  <c r="AB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<sst xmlns="http://schemas.openxmlformats.org/spreadsheetml/2006/main" count="106" uniqueCount="55">
  <si>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</si>
  <si>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</si>
  <si>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</si>
  <si>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</si>
  <si>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</si>
  <si>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</si>
  <si>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</si>
  <si>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</si>
  <si>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</si>
  <si>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</si>
  <si>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</si>
  <si>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</si>
  <si>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</si>
  <si>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</si>
  <si>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</si>
  <si>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</si>
  <si>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</si>
  <si>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</si>
  <si>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</si>
  <si>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</si>
  <si>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</si>
  <si>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</si>
  <si>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</si>
  <si>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</si>
  <si>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</si>
  <si>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</si>
  <si>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</si>
  <si>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</si>
  <si>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</si>
  <si>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</si>
  <si>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</si>
  <si>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</si>
  <si>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</si>
  <si>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</si>
  <si>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</si>
  <si>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</si>
  <si>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</si>
  <si>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</si>
  <si>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</si>
  <si>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</si>
  <si>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</si>
  <si>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</si>
  <si>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</si>
  <si>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</si>
  <si>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</si>
  <si>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</si>
  <si>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</si>
  <si>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</si>
  <si>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</si>
  <si>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</si>
  <si>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</si>
  <si>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</si>
  <si>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</si>
  <si>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DA66B613-4C9D-4FB3-8071-4566AA230F38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</si>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</sst>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73514136913617645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57.400377395395765</c:v>
                </c:pt>
                <c:pt idx="1">
                  <c:v>57.365898308460942</c:v>
                </c:pt>
                <c:pt idx="2">
                  <c:v>57.627881535360018</c:v>
                </c:pt>
                <c:pt idx="3">
                  <c:v>56.920281167102814</c:v>
                </c:pt>
                <c:pt idx="4">
                  <c:v>56.997283941473846</c:v>
                </c:pt>
                <c:pt idx="5">
                  <c:v>57.243811397017055</c:v>
                </c:pt>
                <c:pt idx="6">
                  <c:v>57.670488026268686</c:v>
                </c:pt>
                <c:pt idx="7">
                  <c:v>56.954636182699716</c:v>
                </c:pt>
                <c:pt idx="8">
                  <c:v>57.062654581245773</c:v>
                </c:pt>
                <c:pt idx="9">
                  <c:v>57.163360559355787</c:v>
                </c:pt>
                <c:pt idx="10">
                  <c:v>56.818650054176601</c:v>
                </c:pt>
                <c:pt idx="11">
                  <c:v>57.341834599597952</c:v>
                </c:pt>
                <c:pt idx="12">
                  <c:v>58.001287586021711</c:v>
                </c:pt>
                <c:pt idx="13">
                  <c:v>58.250203161428082</c:v>
                </c:pt>
                <c:pt idx="14">
                  <c:v>58.755783455950251</c:v>
                </c:pt>
                <c:pt idx="15">
                  <c:v>58.987104174371176</c:v>
                </c:pt>
                <c:pt idx="16">
                  <c:v>59.329204833515398</c:v>
                </c:pt>
                <c:pt idx="17">
                  <c:v>59.653451933093386</c:v>
                </c:pt>
                <c:pt idx="18">
                  <c:v>60.837823461075686</c:v>
                </c:pt>
                <c:pt idx="19">
                  <c:v>61.231824040852587</c:v>
                </c:pt>
                <c:pt idx="20">
                  <c:v>61.06530356542595</c:v>
                </c:pt>
                <c:pt idx="21">
                  <c:v>61.949130479621232</c:v>
                </c:pt>
                <c:pt idx="22">
                  <c:v>61.544639941234273</c:v>
                </c:pt>
                <c:pt idx="23">
                  <c:v>61.838048661111934</c:v>
                </c:pt>
                <c:pt idx="24">
                  <c:v>61.732303270765421</c:v>
                </c:pt>
                <c:pt idx="25">
                  <c:v>61.983259454279313</c:v>
                </c:pt>
                <c:pt idx="26">
                  <c:v>61.836767511482286</c:v>
                </c:pt>
                <c:pt idx="27">
                  <c:v>62.842228556243604</c:v>
                </c:pt>
                <c:pt idx="28">
                  <c:v>61.534522211351089</c:v>
                </c:pt>
                <c:pt idx="29">
                  <c:v>61.510751825463068</c:v>
                </c:pt>
                <c:pt idx="30">
                  <c:v>60.63282690652084</c:v>
                </c:pt>
                <c:pt idx="31">
                  <c:v>59.683977791075925</c:v>
                </c:pt>
                <c:pt idx="32">
                  <c:v>59.932574189288708</c:v>
                </c:pt>
                <c:pt idx="33">
                  <c:v>59.739726793400401</c:v>
                </c:pt>
                <c:pt idx="34">
                  <c:v>58.907549826985466</c:v>
                </c:pt>
                <c:pt idx="35">
                  <c:v>58.869337836542364</c:v>
                </c:pt>
                <c:pt idx="36">
                  <c:v>57.697915063358828</c:v>
                </c:pt>
                <c:pt idx="37">
                  <c:v>57.30457260054002</c:v>
                </c:pt>
                <c:pt idx="38">
                  <c:v>55.957466524982372</c:v>
                </c:pt>
                <c:pt idx="39">
                  <c:v>55.858834220515035</c:v>
                </c:pt>
                <c:pt idx="40">
                  <c:v>55.725747152815984</c:v>
                </c:pt>
                <c:pt idx="41">
                  <c:v>56.450538960232393</c:v>
                </c:pt>
                <c:pt idx="42">
                  <c:v>56.987575458873344</c:v>
                </c:pt>
                <c:pt idx="43">
                  <c:v>58.534698020237336</c:v>
                </c:pt>
                <c:pt idx="44">
                  <c:v>58.428591619135013</c:v>
                </c:pt>
                <c:pt idx="45">
                  <c:v>59.50114554202284</c:v>
                </c:pt>
                <c:pt idx="46">
                  <c:v>58.941055379497449</c:v>
                </c:pt>
                <c:pt idx="47">
                  <c:v>59.743311102985409</c:v>
                </c:pt>
                <c:pt idx="48">
                  <c:v>60.098420445867703</c:v>
                </c:pt>
                <c:pt idx="49">
                  <c:v>60.696778229913583</c:v>
                </c:pt>
                <c:pt idx="50">
                  <c:v>62.139997099123001</c:v>
                </c:pt>
                <c:pt idx="51">
                  <c:v>62.933060191442223</c:v>
                </c:pt>
                <c:pt idx="52">
                  <c:v>63.106127705637618</c:v>
                </c:pt>
                <c:pt idx="53">
                  <c:v>64.238521024634764</c:v>
                </c:pt>
                <c:pt idx="54">
                  <c:v>63.897254482555105</c:v>
                </c:pt>
                <c:pt idx="55">
                  <c:v>63.132397629338335</c:v>
                </c:pt>
                <c:pt idx="56">
                  <c:v>62.979055765282055</c:v>
                </c:pt>
                <c:pt idx="57">
                  <c:v>61.990996941439249</c:v>
                </c:pt>
                <c:pt idx="58">
                  <c:v>61.433480342868904</c:v>
                </c:pt>
                <c:pt idx="59">
                  <c:v>61.193145863977634</c:v>
                </c:pt>
                <c:pt idx="60">
                  <c:v>61.354433032359587</c:v>
                </c:pt>
                <c:pt idx="61">
                  <c:v>60.329898247218999</c:v>
                </c:pt>
                <c:pt idx="62">
                  <c:v>59.638469776383182</c:v>
                </c:pt>
                <c:pt idx="63">
                  <c:v>59.221096140065413</c:v>
                </c:pt>
                <c:pt idx="64">
                  <c:v>59.582688600990146</c:v>
                </c:pt>
                <c:pt idx="65">
                  <c:v>59.591693030943397</c:v>
                </c:pt>
                <c:pt idx="66">
                  <c:v>59.760430834562385</c:v>
                </c:pt>
                <c:pt idx="67">
                  <c:v>59.572938863031652</c:v>
                </c:pt>
                <c:pt idx="68">
                  <c:v>59.504461835741324</c:v>
                </c:pt>
                <c:pt idx="69">
                  <c:v>59.312876454846226</c:v>
                </c:pt>
                <c:pt idx="70">
                  <c:v>59.731556541801069</c:v>
                </c:pt>
                <c:pt idx="71">
                  <c:v>59.914354705168158</c:v>
                </c:pt>
                <c:pt idx="72">
                  <c:v>60.536821367842379</c:v>
                </c:pt>
                <c:pt idx="73">
                  <c:v>60.926363307460896</c:v>
                </c:pt>
                <c:pt idx="74">
                  <c:v>61.909494334598755</c:v>
                </c:pt>
                <c:pt idx="75">
                  <c:v>62.077070165170653</c:v>
                </c:pt>
                <c:pt idx="76">
                  <c:v>62.663403797996615</c:v>
                </c:pt>
                <c:pt idx="77">
                  <c:v>63.007607619551493</c:v>
                </c:pt>
                <c:pt idx="78">
                  <c:v>63.597441841268051</c:v>
                </c:pt>
                <c:pt idx="79">
                  <c:v>63.295052702996848</c:v>
                </c:pt>
                <c:pt idx="80">
                  <c:v>63.459442010708869</c:v>
                </c:pt>
                <c:pt idx="81">
                  <c:v>64.133272650575407</c:v>
                </c:pt>
                <c:pt idx="82">
                  <c:v>63.43834120585057</c:v>
                </c:pt>
                <c:pt idx="83">
                  <c:v>62.564429665136771</c:v>
                </c:pt>
                <c:pt idx="84">
                  <c:v>61.475086705506385</c:v>
                </c:pt>
                <c:pt idx="85">
                  <c:v>59.978044402098455</c:v>
                </c:pt>
                <c:pt idx="86">
                  <c:v>59.494064805054755</c:v>
                </c:pt>
                <c:pt idx="87">
                  <c:v>59.534268078397076</c:v>
                </c:pt>
                <c:pt idx="88">
                  <c:v>58.701868061117743</c:v>
                </c:pt>
                <c:pt idx="89">
                  <c:v>58.052087668045779</c:v>
                </c:pt>
                <c:pt idx="90">
                  <c:v>57.932119920341016</c:v>
                </c:pt>
                <c:pt idx="91">
                  <c:v>57.865788133937656</c:v>
                </c:pt>
                <c:pt idx="92">
                  <c:v>57.706739737362739</c:v>
                </c:pt>
                <c:pt idx="93">
                  <c:v>57.638215014047262</c:v>
                </c:pt>
                <c:pt idx="94">
                  <c:v>57.329912019808859</c:v>
                </c:pt>
                <c:pt idx="95">
                  <c:v>58.884275786020588</c:v>
                </c:pt>
                <c:pt idx="96">
                  <c:v>58.813291086755591</c:v>
                </c:pt>
                <c:pt idx="97">
                  <c:v>59.523633022663567</c:v>
                </c:pt>
                <c:pt idx="98">
                  <c:v>60.760033966398851</c:v>
                </c:pt>
                <c:pt idx="99">
                  <c:v>61.729308010133515</c:v>
                </c:pt>
                <c:pt idx="100">
                  <c:v>63.345914854267647</c:v>
                </c:pt>
                <c:pt idx="101">
                  <c:v>64.469828113142427</c:v>
                </c:pt>
                <c:pt idx="102">
                  <c:v>65.55448527480003</c:v>
                </c:pt>
                <c:pt idx="103">
                  <c:v>66.407633928707924</c:v>
                </c:pt>
                <c:pt idx="104">
                  <c:v>67.399504987662752</c:v>
                </c:pt>
                <c:pt idx="105">
                  <c:v>68.800721669424789</c:v>
                </c:pt>
                <c:pt idx="106">
                  <c:v>70.125375809195418</c:v>
                </c:pt>
                <c:pt idx="107">
                  <c:v>69.598070645910312</c:v>
                </c:pt>
                <c:pt idx="108">
                  <c:v>69.211799119860856</c:v>
                </c:pt>
                <c:pt idx="109">
                  <c:v>69.474238191123661</c:v>
                </c:pt>
                <c:pt idx="110">
                  <c:v>68.437330276878669</c:v>
                </c:pt>
                <c:pt idx="111">
                  <c:v>67.618335080410432</c:v>
                </c:pt>
                <c:pt idx="112">
                  <c:v>65.981189680875744</c:v>
                </c:pt>
                <c:pt idx="113">
                  <c:v>64.23279268832151</c:v>
                </c:pt>
                <c:pt idx="114">
                  <c:v>62.68601430244339</c:v>
                </c:pt>
                <c:pt idx="115">
                  <c:v>62.177925127705691</c:v>
                </c:pt>
                <c:pt idx="116">
                  <c:v>60.201325482681916</c:v>
                </c:pt>
                <c:pt idx="117">
                  <c:v>59.366006730353348</c:v>
                </c:pt>
                <c:pt idx="118">
                  <c:v>58.621793300686342</c:v>
                </c:pt>
                <c:pt idx="119">
                  <c:v>58.021907563558329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9-421C-8FD7-38F239F5910B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57.03</c:v>
                </c:pt>
                <c:pt idx="1">
                  <c:v>56.75</c:v>
                </c:pt>
                <c:pt idx="2">
                  <c:v>56.83</c:v>
                </c:pt>
                <c:pt idx="3">
                  <c:v>56.97</c:v>
                </c:pt>
                <c:pt idx="4">
                  <c:v>57.15</c:v>
                </c:pt>
                <c:pt idx="5">
                  <c:v>57.03</c:v>
                </c:pt>
                <c:pt idx="6">
                  <c:v>57.03</c:v>
                </c:pt>
                <c:pt idx="7">
                  <c:v>57.61</c:v>
                </c:pt>
                <c:pt idx="8">
                  <c:v>57.71</c:v>
                </c:pt>
                <c:pt idx="9">
                  <c:v>57.79</c:v>
                </c:pt>
                <c:pt idx="10">
                  <c:v>58.21</c:v>
                </c:pt>
                <c:pt idx="11">
                  <c:v>58.29</c:v>
                </c:pt>
                <c:pt idx="12">
                  <c:v>58.73</c:v>
                </c:pt>
                <c:pt idx="13">
                  <c:v>59.07</c:v>
                </c:pt>
                <c:pt idx="14">
                  <c:v>59.13</c:v>
                </c:pt>
                <c:pt idx="15">
                  <c:v>59.59</c:v>
                </c:pt>
                <c:pt idx="16">
                  <c:v>59.35</c:v>
                </c:pt>
                <c:pt idx="17">
                  <c:v>59.35</c:v>
                </c:pt>
                <c:pt idx="18">
                  <c:v>59.91</c:v>
                </c:pt>
                <c:pt idx="19">
                  <c:v>60.05</c:v>
                </c:pt>
                <c:pt idx="20">
                  <c:v>60.05</c:v>
                </c:pt>
                <c:pt idx="21">
                  <c:v>60.51</c:v>
                </c:pt>
                <c:pt idx="22">
                  <c:v>59.93</c:v>
                </c:pt>
                <c:pt idx="23">
                  <c:v>60.13</c:v>
                </c:pt>
                <c:pt idx="24">
                  <c:v>59.53</c:v>
                </c:pt>
                <c:pt idx="25">
                  <c:v>59.37</c:v>
                </c:pt>
                <c:pt idx="26">
                  <c:v>59.55</c:v>
                </c:pt>
                <c:pt idx="27">
                  <c:v>59.25</c:v>
                </c:pt>
                <c:pt idx="28">
                  <c:v>59.07</c:v>
                </c:pt>
                <c:pt idx="29">
                  <c:v>58.63</c:v>
                </c:pt>
                <c:pt idx="30">
                  <c:v>58.39</c:v>
                </c:pt>
                <c:pt idx="31">
                  <c:v>57.73</c:v>
                </c:pt>
                <c:pt idx="32">
                  <c:v>57.19</c:v>
                </c:pt>
                <c:pt idx="33">
                  <c:v>56.55</c:v>
                </c:pt>
                <c:pt idx="34">
                  <c:v>56.95</c:v>
                </c:pt>
                <c:pt idx="35">
                  <c:v>57.37</c:v>
                </c:pt>
                <c:pt idx="36">
                  <c:v>57.89</c:v>
                </c:pt>
                <c:pt idx="37">
                  <c:v>58.51</c:v>
                </c:pt>
                <c:pt idx="38">
                  <c:v>58.15</c:v>
                </c:pt>
                <c:pt idx="39">
                  <c:v>58.45</c:v>
                </c:pt>
                <c:pt idx="40">
                  <c:v>58.27</c:v>
                </c:pt>
                <c:pt idx="41">
                  <c:v>59.13</c:v>
                </c:pt>
                <c:pt idx="42">
                  <c:v>59.09</c:v>
                </c:pt>
                <c:pt idx="43">
                  <c:v>59.77</c:v>
                </c:pt>
                <c:pt idx="44">
                  <c:v>60.17</c:v>
                </c:pt>
                <c:pt idx="45">
                  <c:v>61.05</c:v>
                </c:pt>
                <c:pt idx="46">
                  <c:v>60.25</c:v>
                </c:pt>
                <c:pt idx="47">
                  <c:v>61.03</c:v>
                </c:pt>
                <c:pt idx="48">
                  <c:v>60.77</c:v>
                </c:pt>
                <c:pt idx="49">
                  <c:v>61.19</c:v>
                </c:pt>
                <c:pt idx="50">
                  <c:v>61.05</c:v>
                </c:pt>
                <c:pt idx="51">
                  <c:v>60.69</c:v>
                </c:pt>
                <c:pt idx="52">
                  <c:v>60.59</c:v>
                </c:pt>
                <c:pt idx="53">
                  <c:v>60.63</c:v>
                </c:pt>
                <c:pt idx="54">
                  <c:v>60.21</c:v>
                </c:pt>
                <c:pt idx="55">
                  <c:v>59.83</c:v>
                </c:pt>
                <c:pt idx="56">
                  <c:v>59.39</c:v>
                </c:pt>
                <c:pt idx="57">
                  <c:v>59.15</c:v>
                </c:pt>
                <c:pt idx="58">
                  <c:v>59.49</c:v>
                </c:pt>
                <c:pt idx="59">
                  <c:v>59.29</c:v>
                </c:pt>
                <c:pt idx="60">
                  <c:v>59.53</c:v>
                </c:pt>
                <c:pt idx="61">
                  <c:v>59.71</c:v>
                </c:pt>
                <c:pt idx="62">
                  <c:v>59.37</c:v>
                </c:pt>
                <c:pt idx="63">
                  <c:v>59.13</c:v>
                </c:pt>
                <c:pt idx="64">
                  <c:v>59.41</c:v>
                </c:pt>
                <c:pt idx="65">
                  <c:v>59.73</c:v>
                </c:pt>
                <c:pt idx="66">
                  <c:v>59.55</c:v>
                </c:pt>
                <c:pt idx="67">
                  <c:v>60.23</c:v>
                </c:pt>
                <c:pt idx="68">
                  <c:v>60.57</c:v>
                </c:pt>
                <c:pt idx="69">
                  <c:v>61.19</c:v>
                </c:pt>
                <c:pt idx="70">
                  <c:v>61.19</c:v>
                </c:pt>
                <c:pt idx="71">
                  <c:v>61.03</c:v>
                </c:pt>
                <c:pt idx="72">
                  <c:v>61.95</c:v>
                </c:pt>
                <c:pt idx="73">
                  <c:v>61.55</c:v>
                </c:pt>
                <c:pt idx="74">
                  <c:v>62.27</c:v>
                </c:pt>
                <c:pt idx="75">
                  <c:v>62.33</c:v>
                </c:pt>
                <c:pt idx="76">
                  <c:v>61.79</c:v>
                </c:pt>
                <c:pt idx="77">
                  <c:v>61.03</c:v>
                </c:pt>
                <c:pt idx="78">
                  <c:v>60.41</c:v>
                </c:pt>
                <c:pt idx="79">
                  <c:v>59.97</c:v>
                </c:pt>
                <c:pt idx="80">
                  <c:v>59.87</c:v>
                </c:pt>
                <c:pt idx="81">
                  <c:v>60.01</c:v>
                </c:pt>
                <c:pt idx="82">
                  <c:v>59.11</c:v>
                </c:pt>
                <c:pt idx="83">
                  <c:v>59.05</c:v>
                </c:pt>
                <c:pt idx="84">
                  <c:v>59.05</c:v>
                </c:pt>
                <c:pt idx="85">
                  <c:v>58.61</c:v>
                </c:pt>
                <c:pt idx="86">
                  <c:v>58.71</c:v>
                </c:pt>
                <c:pt idx="87">
                  <c:v>58.71</c:v>
                </c:pt>
                <c:pt idx="88">
                  <c:v>58.91</c:v>
                </c:pt>
                <c:pt idx="89">
                  <c:v>59.23</c:v>
                </c:pt>
                <c:pt idx="90">
                  <c:v>59.29</c:v>
                </c:pt>
                <c:pt idx="91">
                  <c:v>59.43</c:v>
                </c:pt>
                <c:pt idx="92">
                  <c:v>60.13</c:v>
                </c:pt>
                <c:pt idx="93">
                  <c:v>60.03</c:v>
                </c:pt>
                <c:pt idx="94">
                  <c:v>60.47</c:v>
                </c:pt>
                <c:pt idx="95">
                  <c:v>61.41</c:v>
                </c:pt>
                <c:pt idx="96">
                  <c:v>61.65</c:v>
                </c:pt>
                <c:pt idx="97">
                  <c:v>63.21</c:v>
                </c:pt>
                <c:pt idx="98">
                  <c:v>63.13</c:v>
                </c:pt>
                <c:pt idx="99">
                  <c:v>63.79</c:v>
                </c:pt>
                <c:pt idx="100">
                  <c:v>64.67</c:v>
                </c:pt>
                <c:pt idx="101">
                  <c:v>65.39</c:v>
                </c:pt>
                <c:pt idx="102">
                  <c:v>65.33</c:v>
                </c:pt>
                <c:pt idx="103">
                  <c:v>65.45</c:v>
                </c:pt>
                <c:pt idx="104">
                  <c:v>65.150000000000006</c:v>
                </c:pt>
                <c:pt idx="105">
                  <c:v>64.87</c:v>
                </c:pt>
                <c:pt idx="106">
                  <c:v>64.11</c:v>
                </c:pt>
                <c:pt idx="107">
                  <c:v>63.21</c:v>
                </c:pt>
                <c:pt idx="108">
                  <c:v>62.87</c:v>
                </c:pt>
                <c:pt idx="109">
                  <c:v>61.49</c:v>
                </c:pt>
                <c:pt idx="110">
                  <c:v>61.21</c:v>
                </c:pt>
                <c:pt idx="111">
                  <c:v>60.89</c:v>
                </c:pt>
                <c:pt idx="112">
                  <c:v>60.09</c:v>
                </c:pt>
                <c:pt idx="113">
                  <c:v>60.15</c:v>
                </c:pt>
                <c:pt idx="114">
                  <c:v>60.09</c:v>
                </c:pt>
                <c:pt idx="115">
                  <c:v>59.45</c:v>
                </c:pt>
                <c:pt idx="116">
                  <c:v>58.95</c:v>
                </c:pt>
                <c:pt idx="117">
                  <c:v>59.09</c:v>
                </c:pt>
                <c:pt idx="118">
                  <c:v>58.53</c:v>
                </c:pt>
                <c:pt idx="119">
                  <c:v>58.63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9-421C-8FD7-38F239F5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0.37037739539576364</c:v>
                </c:pt>
                <c:pt idx="1">
                  <c:v>0.61589830846094173</c:v>
                </c:pt>
                <c:pt idx="2">
                  <c:v>0.79788153536001971</c:v>
                </c:pt>
                <c:pt idx="3">
                  <c:v>-4.9718832897184484E-2</c:v>
                </c:pt>
                <c:pt idx="4">
                  <c:v>-0.15271605852615266</c:v>
                </c:pt>
                <c:pt idx="5">
                  <c:v>0.21381139701705365</c:v>
                </c:pt>
                <c:pt idx="6">
                  <c:v>0.64048802626868451</c:v>
                </c:pt>
                <c:pt idx="7">
                  <c:v>-0.65536381730028381</c:v>
                </c:pt>
                <c:pt idx="8">
                  <c:v>-0.64734541875422735</c:v>
                </c:pt>
                <c:pt idx="9">
                  <c:v>-0.62663944064421173</c:v>
                </c:pt>
                <c:pt idx="10">
                  <c:v>-1.3913499458234</c:v>
                </c:pt>
                <c:pt idx="11">
                  <c:v>-0.948165400402047</c:v>
                </c:pt>
                <c:pt idx="12">
                  <c:v>-0.72871241397828612</c:v>
                </c:pt>
                <c:pt idx="13">
                  <c:v>-0.81979683857191787</c:v>
                </c:pt>
                <c:pt idx="14">
                  <c:v>-0.37421654404975158</c:v>
                </c:pt>
                <c:pt idx="15">
                  <c:v>-0.60289582562882771</c:v>
                </c:pt>
                <c:pt idx="16">
                  <c:v>-2.0795166484603556E-2</c:v>
                </c:pt>
                <c:pt idx="17">
                  <c:v>0.3034519330933847</c:v>
                </c:pt>
                <c:pt idx="18">
                  <c:v>0.92782346107568969</c:v>
                </c:pt>
                <c:pt idx="19">
                  <c:v>1.1818240408525895</c:v>
                </c:pt>
                <c:pt idx="20">
                  <c:v>1.0153035654259526</c:v>
                </c:pt>
                <c:pt idx="21">
                  <c:v>1.4391304796212339</c:v>
                </c:pt>
                <c:pt idx="22">
                  <c:v>1.6146399412342731</c:v>
                </c:pt>
                <c:pt idx="23">
                  <c:v>1.7080486611119312</c:v>
                </c:pt>
                <c:pt idx="24">
                  <c:v>2.2023032707654195</c:v>
                </c:pt>
                <c:pt idx="25">
                  <c:v>2.6132594542793157</c:v>
                </c:pt>
                <c:pt idx="26">
                  <c:v>2.2867675114822887</c:v>
                </c:pt>
                <c:pt idx="27">
                  <c:v>3.5922285562436045</c:v>
                </c:pt>
                <c:pt idx="28">
                  <c:v>2.4645222113510883</c:v>
                </c:pt>
                <c:pt idx="29">
                  <c:v>2.8807518254630651</c:v>
                </c:pt>
                <c:pt idx="30">
                  <c:v>2.2428269065208397</c:v>
                </c:pt>
                <c:pt idx="31">
                  <c:v>1.9539777910759284</c:v>
                </c:pt>
                <c:pt idx="32">
                  <c:v>2.7425741892887103</c:v>
                </c:pt>
                <c:pt idx="33">
                  <c:v>3.1897267934004034</c:v>
                </c:pt>
                <c:pt idx="34">
                  <c:v>1.9575498269854634</c:v>
                </c:pt>
                <c:pt idx="35">
                  <c:v>1.4993378365423666</c:v>
                </c:pt>
                <c:pt idx="36">
                  <c:v>-0.19208493664117299</c:v>
                </c:pt>
                <c:pt idx="37">
                  <c:v>-1.2054273994599782</c:v>
                </c:pt>
                <c:pt idx="38">
                  <c:v>-2.1925334750176262</c:v>
                </c:pt>
                <c:pt idx="39">
                  <c:v>-2.5911657794849674</c:v>
                </c:pt>
                <c:pt idx="40">
                  <c:v>-2.5442528471840191</c:v>
                </c:pt>
                <c:pt idx="41">
                  <c:v>-2.6794610397676095</c:v>
                </c:pt>
                <c:pt idx="42">
                  <c:v>-2.1024245411266591</c:v>
                </c:pt>
                <c:pt idx="43">
                  <c:v>-1.2353019797626672</c:v>
                </c:pt>
                <c:pt idx="44">
                  <c:v>-1.7414083808649892</c:v>
                </c:pt>
                <c:pt idx="45">
                  <c:v>-1.548854457977157</c:v>
                </c:pt>
                <c:pt idx="46">
                  <c:v>-1.308944620502551</c:v>
                </c:pt>
                <c:pt idx="47">
                  <c:v>-1.2866888970145922</c:v>
                </c:pt>
                <c:pt idx="48">
                  <c:v>-0.67157955413230042</c:v>
                </c:pt>
                <c:pt idx="49">
                  <c:v>-0.49322177008641432</c:v>
                </c:pt>
                <c:pt idx="50">
                  <c:v>1.0899970991230035</c:v>
                </c:pt>
                <c:pt idx="51">
                  <c:v>2.2430601914422255</c:v>
                </c:pt>
                <c:pt idx="52">
                  <c:v>2.516127705637615</c:v>
                </c:pt>
                <c:pt idx="53">
                  <c:v>3.6085210246347614</c:v>
                </c:pt>
                <c:pt idx="54">
                  <c:v>3.6872544825551046</c:v>
                </c:pt>
                <c:pt idx="55">
                  <c:v>3.302397629338337</c:v>
                </c:pt>
                <c:pt idx="56">
                  <c:v>3.5890557652820547</c:v>
                </c:pt>
                <c:pt idx="57">
                  <c:v>2.8409969414392506</c:v>
                </c:pt>
                <c:pt idx="58">
                  <c:v>1.9434803428689023</c:v>
                </c:pt>
                <c:pt idx="59">
                  <c:v>1.9031458639776346</c:v>
                </c:pt>
                <c:pt idx="60">
                  <c:v>1.8244330323595861</c:v>
                </c:pt>
                <c:pt idx="61">
                  <c:v>0.61989824721899822</c:v>
                </c:pt>
                <c:pt idx="62">
                  <c:v>0.26846977638318492</c:v>
                </c:pt>
                <c:pt idx="63">
                  <c:v>9.1096140065410225E-2</c:v>
                </c:pt>
                <c:pt idx="64">
                  <c:v>0.17268860099014915</c:v>
                </c:pt>
                <c:pt idx="65">
                  <c:v>-0.13830696905660034</c:v>
                </c:pt>
                <c:pt idx="66">
                  <c:v>0.21043083456238776</c:v>
                </c:pt>
                <c:pt idx="67">
                  <c:v>-0.65706113696834478</c:v>
                </c:pt>
                <c:pt idx="68">
                  <c:v>-1.0655381642586761</c:v>
                </c:pt>
                <c:pt idx="69">
                  <c:v>-1.877123545153772</c:v>
                </c:pt>
                <c:pt idx="70">
                  <c:v>-1.4584434581989285</c:v>
                </c:pt>
                <c:pt idx="71">
                  <c:v>-1.1156452948318432</c:v>
                </c:pt>
                <c:pt idx="72">
                  <c:v>-1.4131786321576243</c:v>
                </c:pt>
                <c:pt idx="73">
                  <c:v>-0.62363669253910103</c:v>
                </c:pt>
                <c:pt idx="74">
                  <c:v>-0.36050566540124862</c:v>
                </c:pt>
                <c:pt idx="75">
                  <c:v>-0.25292983482934517</c:v>
                </c:pt>
                <c:pt idx="76">
                  <c:v>0.87340379799661605</c:v>
                </c:pt>
                <c:pt idx="77">
                  <c:v>1.9776076195514918</c:v>
                </c:pt>
                <c:pt idx="78">
                  <c:v>3.1874418412680541</c:v>
                </c:pt>
                <c:pt idx="79">
                  <c:v>3.3250527029968495</c:v>
                </c:pt>
                <c:pt idx="80">
                  <c:v>3.589442010708872</c:v>
                </c:pt>
                <c:pt idx="81">
                  <c:v>4.1232726505754087</c:v>
                </c:pt>
                <c:pt idx="82">
                  <c:v>4.3283412058505704</c:v>
                </c:pt>
                <c:pt idx="83">
                  <c:v>3.5144296651367739</c:v>
                </c:pt>
                <c:pt idx="84">
                  <c:v>2.4250867055063878</c:v>
                </c:pt>
                <c:pt idx="85">
                  <c:v>1.3680444020984552</c:v>
                </c:pt>
                <c:pt idx="86">
                  <c:v>0.78406480505475429</c:v>
                </c:pt>
                <c:pt idx="87">
                  <c:v>0.8242680783970755</c:v>
                </c:pt>
                <c:pt idx="88">
                  <c:v>-0.20813193888225356</c:v>
                </c:pt>
                <c:pt idx="89">
                  <c:v>-1.177912331954218</c:v>
                </c:pt>
                <c:pt idx="90">
                  <c:v>-1.3578800796589832</c:v>
                </c:pt>
                <c:pt idx="91">
                  <c:v>-1.5642118660623439</c:v>
                </c:pt>
                <c:pt idx="92">
                  <c:v>-2.4232602626372639</c:v>
                </c:pt>
                <c:pt idx="93">
                  <c:v>-2.3917849859527394</c:v>
                </c:pt>
                <c:pt idx="94">
                  <c:v>-3.1400879801911401</c:v>
                </c:pt>
                <c:pt idx="95">
                  <c:v>-2.5257242139794087</c:v>
                </c:pt>
                <c:pt idx="96">
                  <c:v>-2.8367089132444079</c:v>
                </c:pt>
                <c:pt idx="97">
                  <c:v>-3.6863669773364336</c:v>
                </c:pt>
                <c:pt idx="98">
                  <c:v>-2.3699660336011519</c:v>
                </c:pt>
                <c:pt idx="99">
                  <c:v>-2.0606919898664842</c:v>
                </c:pt>
                <c:pt idx="100">
                  <c:v>-1.3240851457323544</c:v>
                </c:pt>
                <c:pt idx="101">
                  <c:v>-0.9201718868575739</c:v>
                </c:pt>
                <c:pt idx="102">
                  <c:v>0.22448527480003122</c:v>
                </c:pt>
                <c:pt idx="103">
                  <c:v>0.95763392870792075</c:v>
                </c:pt>
                <c:pt idx="104">
                  <c:v>2.2495049876627462</c:v>
                </c:pt>
                <c:pt idx="105">
                  <c:v>3.9307216694247842</c:v>
                </c:pt>
                <c:pt idx="106">
                  <c:v>6.0153758091954188</c:v>
                </c:pt>
                <c:pt idx="107">
                  <c:v>6.3880706459103109</c:v>
                </c:pt>
                <c:pt idx="108">
                  <c:v>6.341799119860859</c:v>
                </c:pt>
                <c:pt idx="109">
                  <c:v>7.9842381911236586</c:v>
                </c:pt>
                <c:pt idx="110">
                  <c:v>7.2273302768786678</c:v>
                </c:pt>
                <c:pt idx="111">
                  <c:v>6.7283350804104316</c:v>
                </c:pt>
                <c:pt idx="112">
                  <c:v>5.8911896808757405</c:v>
                </c:pt>
                <c:pt idx="113">
                  <c:v>4.0827926883215113</c:v>
                </c:pt>
                <c:pt idx="114">
                  <c:v>2.5960143024433862</c:v>
                </c:pt>
                <c:pt idx="115">
                  <c:v>2.7279251277056886</c:v>
                </c:pt>
                <c:pt idx="116">
                  <c:v>1.2513254826819136</c:v>
                </c:pt>
                <c:pt idx="117">
                  <c:v>0.27600673035334466</c:v>
                </c:pt>
                <c:pt idx="118">
                  <c:v>9.1793300686340729E-2</c:v>
                </c:pt>
                <c:pt idx="119">
                  <c:v>-0.6080924364416731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4ED3-A6D9-0230CC87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9B6AF67-7A72-4BAB-9F3E-271BE12D1F65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155966</xdr:colOff>
      <xdr:row>6</xdr:row>
      <xdr:rowOff>22280</xdr:rowOff>
    </xdr:from>
    <xdr:to>
      <xdr:col>37</xdr:col>
      <xdr:colOff>456756</xdr:colOff>
      <xdr:row>20</xdr:row>
      <xdr:rowOff>1335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00E590-6CEC-422C-B13E-5899E35AB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189386</xdr:colOff>
      <xdr:row>21</xdr:row>
      <xdr:rowOff>0</xdr:rowOff>
    </xdr:from>
    <xdr:to>
      <xdr:col>37</xdr:col>
      <xdr:colOff>419991</xdr:colOff>
      <xdr:row>35</xdr:row>
      <xdr:rowOff>146161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F68507-3CC2-48BE-8DEE-6F66C53A5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N7" zoomScale="57" zoomScaleNormal="57" workbookViewId="0">
      <selection activeCell="AL23" sqref="AL23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44775.676930949077</v>
      </c>
      <c r="B5" s="22">
        <v>56.71</v>
      </c>
      <c r="C5" s="22">
        <v>57.25</v>
      </c>
      <c r="D5" s="22">
        <v>52.87</v>
      </c>
      <c r="E5" s="22">
        <v>29.49</v>
      </c>
      <c r="F5" s="22">
        <v>29.97</v>
      </c>
      <c r="G5" s="22">
        <v>30.47</v>
      </c>
      <c r="H5" s="22">
        <v>58.63</v>
      </c>
      <c r="I5" s="22">
        <v>30.61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44775.676228530094</v>
      </c>
      <c r="B8" s="24">
        <v>54.07</v>
      </c>
      <c r="C8" s="24">
        <v>51.03</v>
      </c>
      <c r="D8" s="24">
        <v>48.79</v>
      </c>
      <c r="E8" s="24">
        <v>28.71</v>
      </c>
      <c r="F8" s="24">
        <v>29.09</v>
      </c>
      <c r="G8" s="24">
        <v>29.51</v>
      </c>
      <c r="H8" s="24">
        <v>57.03</v>
      </c>
      <c r="I8" s="24">
        <v>29.61</v>
      </c>
      <c r="J8" s="24"/>
      <c r="K8" s="24"/>
      <c r="M8" s="1">
        <f>5/60</f>
        <v>8.3333333333333329E-2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29.103333333333335</v>
      </c>
      <c r="R8" s="1">
        <f>(M8/(O8-N8))*LN(((TBL_HST[[#This Row],[CH1]]-Q8)/(TBL_HST[[#This Row],[CH2]]-Q8)))</f>
        <v>3.6066124933961906E-2</v>
      </c>
      <c r="S8" s="1">
        <f>(M8/(P8-O8))*LN(((TBL_HST[[#This Row],[CH2]]-Q8)/(TBL_HST[[#This Row],[CH3]]-Q8)))</f>
        <v>3.2072013227718549E-2</v>
      </c>
      <c r="T8" s="1">
        <f>(M8/(P8-N8))*LN(((TBL_HST[[#This Row],[CH1]]-Q8)/(TBL_HST[[#This Row],[CH3]]-Q8)))</f>
        <v>3.4137933075775451E-2</v>
      </c>
      <c r="U8" s="1">
        <f>(TBL_HST[[#This Row],[CH1]]-Q8)/(EXP(-R8*N8/M8)) + Q8</f>
        <v>57.531477652782002</v>
      </c>
      <c r="V8" s="1">
        <f>(TBL_HST[[#This Row],[CH2]]-Q8)/(EXP(-S8*O8/M8)) + Q8</f>
        <v>56.725595486047425</v>
      </c>
      <c r="W8" s="1">
        <f>(TBL_HST[[#This Row],[CH1]]-Q8)/(EXP(-T8*N8/M8)) + Q8</f>
        <v>57.334827266702646</v>
      </c>
      <c r="X8" s="1">
        <f>IFERROR(U8, " ")</f>
        <v>57.531477652782002</v>
      </c>
      <c r="Y8" s="1">
        <f>IFERROR(W8, " ")</f>
        <v>57.334827266702646</v>
      </c>
      <c r="Z8" s="1">
        <f>IFERROR(W8, " ")</f>
        <v>57.334827266702646</v>
      </c>
      <c r="AB8" s="1">
        <f>AVERAGE(X8,Y8,Z8)</f>
        <v>57.400377395395765</v>
      </c>
      <c r="AC8" s="1">
        <f>TBL_HST[[#This Row],[CH7]]</f>
        <v>57.03</v>
      </c>
      <c r="AD8" s="1">
        <f>AB8-AC8</f>
        <v>0.37037739539576364</v>
      </c>
    </row>
    <row r="9" spans="1:30" ht="19.5" customHeight="1" x14ac:dyDescent="0.35">
      <c r="A9" s="27">
        <v>44775.676234409722</v>
      </c>
      <c r="B9" s="25">
        <v>54.05</v>
      </c>
      <c r="C9" s="25">
        <v>51.09</v>
      </c>
      <c r="D9" s="25">
        <v>48.73</v>
      </c>
      <c r="E9" s="25">
        <v>28.67</v>
      </c>
      <c r="F9" s="25">
        <v>29.09</v>
      </c>
      <c r="G9" s="25">
        <v>29.51</v>
      </c>
      <c r="H9" s="25">
        <v>56.75</v>
      </c>
      <c r="I9" s="25">
        <v>29.65</v>
      </c>
      <c r="J9" s="25"/>
      <c r="K9" s="25"/>
      <c r="M9" s="1">
        <f t="shared" ref="M9:M72" si="0">5/60</f>
        <v>8.3333333333333329E-2</v>
      </c>
      <c r="N9" s="1">
        <v>0.3</v>
      </c>
      <c r="O9" s="1">
        <v>0.6</v>
      </c>
      <c r="P9" s="1">
        <v>0.88</v>
      </c>
      <c r="Q9" s="1">
        <f>AVERAGE(TBL_HST[[#This Row],[CH4]],TBL_HST[[#This Row],[CH5]],TBL_HST[[#This Row],[CH6]])</f>
        <v>29.090000000000003</v>
      </c>
      <c r="R9" s="1">
        <f>(M9/(O9-N9))*LN(((TBL_HST[[#This Row],[CH1]]-Q9)/(TBL_HST[[#This Row],[CH2]]-Q9)))</f>
        <v>3.5064469484141901E-2</v>
      </c>
      <c r="S9" s="1">
        <f>(M9/(P9-O9))*LN(((TBL_HST[[#This Row],[CH2]]-Q9)/(TBL_HST[[#This Row],[CH3]]-Q9)))</f>
        <v>3.377206858095131E-2</v>
      </c>
      <c r="T9" s="1">
        <f>(M9/(P9-N9))*LN(((TBL_HST[[#This Row],[CH1]]-Q9)/(TBL_HST[[#This Row],[CH3]]-Q9)))</f>
        <v>3.4440551806739536E-2</v>
      </c>
      <c r="U9" s="1">
        <f>(TBL_HST[[#This Row],[CH1]]-Q9)/(EXP(-R9*N9/M9)) + Q9</f>
        <v>57.40825454545454</v>
      </c>
      <c r="V9" s="1">
        <f>(TBL_HST[[#This Row],[CH2]]-Q9)/(EXP(-S9*O9/M9)) + Q9</f>
        <v>57.145967295232126</v>
      </c>
      <c r="W9" s="1">
        <f>(TBL_HST[[#This Row],[CH1]]-Q9)/(EXP(-T9*N9/M9)) + Q9</f>
        <v>57.344720189964136</v>
      </c>
      <c r="X9" s="1">
        <f t="shared" ref="X9:X72" si="1">IFERROR(U9, " ")</f>
        <v>57.40825454545454</v>
      </c>
      <c r="Y9" s="1">
        <f t="shared" ref="Y9:Y72" si="2">IFERROR(W9, " ")</f>
        <v>57.344720189964136</v>
      </c>
      <c r="Z9" s="1">
        <f t="shared" ref="Z9:Z72" si="3">IFERROR(W9, " ")</f>
        <v>57.344720189964136</v>
      </c>
      <c r="AB9" s="1">
        <f t="shared" ref="AB9:AB72" si="4">AVERAGE(X9,Y9,Z9)</f>
        <v>57.365898308460942</v>
      </c>
      <c r="AC9" s="1">
        <f>TBL_HST[[#This Row],[CH7]]</f>
        <v>56.75</v>
      </c>
      <c r="AD9" s="1">
        <f t="shared" ref="AD9:AD72" si="5">AB9-AC9</f>
        <v>0.61589830846094173</v>
      </c>
    </row>
    <row r="10" spans="1:30" ht="19.5" customHeight="1" x14ac:dyDescent="0.35">
      <c r="A10" s="27">
        <v>44775.676240324072</v>
      </c>
      <c r="B10" s="25">
        <v>54.21</v>
      </c>
      <c r="C10" s="25">
        <v>51.19</v>
      </c>
      <c r="D10" s="25">
        <v>48.73</v>
      </c>
      <c r="E10" s="25">
        <v>28.71</v>
      </c>
      <c r="F10" s="25">
        <v>29.09</v>
      </c>
      <c r="G10" s="25">
        <v>29.51</v>
      </c>
      <c r="H10" s="25">
        <v>56.83</v>
      </c>
      <c r="I10" s="25">
        <v>29.65</v>
      </c>
      <c r="J10" s="25"/>
      <c r="K10" s="25"/>
      <c r="M10" s="1">
        <f t="shared" si="0"/>
        <v>8.3333333333333329E-2</v>
      </c>
      <c r="N10" s="1"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29.103333333333335</v>
      </c>
      <c r="R10" s="1">
        <f>(M10/(O10-N10))*LN(((TBL_HST[[#This Row],[CH1]]-Q10)/(TBL_HST[[#This Row],[CH2]]-Q10)))</f>
        <v>3.5599807477000554E-2</v>
      </c>
      <c r="S10" s="1">
        <f>(M10/(P10-O10))*LN(((TBL_HST[[#This Row],[CH2]]-Q10)/(TBL_HST[[#This Row],[CH3]]-Q10)))</f>
        <v>3.5144322158074094E-2</v>
      </c>
      <c r="T10" s="1">
        <f>(M10/(P10-N10))*LN(((TBL_HST[[#This Row],[CH1]]-Q10)/(TBL_HST[[#This Row],[CH3]]-Q10)))</f>
        <v>3.5379918012691247E-2</v>
      </c>
      <c r="U10" s="1">
        <f>(TBL_HST[[#This Row],[CH1]]-Q10)/(EXP(-R10*N10/M10)) + Q10</f>
        <v>57.642936915182617</v>
      </c>
      <c r="V10" s="1">
        <f>(TBL_HST[[#This Row],[CH2]]-Q10)/(EXP(-S10*O10/M10)) + Q10</f>
        <v>57.549494753284776</v>
      </c>
      <c r="W10" s="1">
        <f>(TBL_HST[[#This Row],[CH1]]-Q10)/(EXP(-T10*N10/M10)) + Q10</f>
        <v>57.620353845448719</v>
      </c>
      <c r="X10" s="1">
        <f t="shared" si="1"/>
        <v>57.642936915182617</v>
      </c>
      <c r="Y10" s="1">
        <f t="shared" si="2"/>
        <v>57.620353845448719</v>
      </c>
      <c r="Z10" s="1">
        <f t="shared" si="3"/>
        <v>57.620353845448719</v>
      </c>
      <c r="AB10" s="1">
        <f t="shared" si="4"/>
        <v>57.627881535360018</v>
      </c>
      <c r="AC10" s="1">
        <f>TBL_HST[[#This Row],[CH7]]</f>
        <v>56.83</v>
      </c>
      <c r="AD10" s="1">
        <f t="shared" si="5"/>
        <v>0.79788153536001971</v>
      </c>
    </row>
    <row r="11" spans="1:30" ht="19.5" customHeight="1" x14ac:dyDescent="0.35">
      <c r="A11" s="27">
        <v>44775.676246249997</v>
      </c>
      <c r="B11" s="25">
        <v>53.89</v>
      </c>
      <c r="C11" s="25">
        <v>51.29</v>
      </c>
      <c r="D11" s="25">
        <v>48.85</v>
      </c>
      <c r="E11" s="25">
        <v>28.73</v>
      </c>
      <c r="F11" s="25">
        <v>29.11</v>
      </c>
      <c r="G11" s="25">
        <v>29.51</v>
      </c>
      <c r="H11" s="25">
        <v>56.97</v>
      </c>
      <c r="I11" s="25">
        <v>29.65</v>
      </c>
      <c r="J11" s="25"/>
      <c r="K11" s="25"/>
      <c r="M11" s="1">
        <f t="shared" si="0"/>
        <v>8.3333333333333329E-2</v>
      </c>
      <c r="N11" s="1"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29.116666666666671</v>
      </c>
      <c r="R11" s="1">
        <f>(M11/(O11-N11))*LN(((TBL_HST[[#This Row],[CH1]]-Q11)/(TBL_HST[[#This Row],[CH2]]-Q11)))</f>
        <v>3.0799288939126746E-2</v>
      </c>
      <c r="S11" s="1">
        <f>(M11/(P11-O11))*LN(((TBL_HST[[#This Row],[CH2]]-Q11)/(TBL_HST[[#This Row],[CH3]]-Q11)))</f>
        <v>3.4696759653204415E-2</v>
      </c>
      <c r="T11" s="1">
        <f>(M11/(P11-N11))*LN(((TBL_HST[[#This Row],[CH1]]-Q11)/(TBL_HST[[#This Row],[CH3]]-Q11)))</f>
        <v>3.2680826525233186E-2</v>
      </c>
      <c r="U11" s="1">
        <f>(TBL_HST[[#This Row],[CH1]]-Q11)/(EXP(-R11*N11/M11)) + Q11</f>
        <v>56.79487071557427</v>
      </c>
      <c r="V11" s="1">
        <f>(TBL_HST[[#This Row],[CH2]]-Q11)/(EXP(-S11*O11/M11)) + Q11</f>
        <v>57.582571092552499</v>
      </c>
      <c r="W11" s="1">
        <f>(TBL_HST[[#This Row],[CH1]]-Q11)/(EXP(-T11*N11/M11)) + Q11</f>
        <v>56.98298639286709</v>
      </c>
      <c r="X11" s="1">
        <f t="shared" si="1"/>
        <v>56.79487071557427</v>
      </c>
      <c r="Y11" s="1">
        <f t="shared" si="2"/>
        <v>56.98298639286709</v>
      </c>
      <c r="Z11" s="1">
        <f t="shared" si="3"/>
        <v>56.98298639286709</v>
      </c>
      <c r="AB11" s="1">
        <f t="shared" si="4"/>
        <v>56.920281167102814</v>
      </c>
      <c r="AC11" s="1">
        <f>TBL_HST[[#This Row],[CH7]]</f>
        <v>56.97</v>
      </c>
      <c r="AD11" s="1">
        <f t="shared" si="5"/>
        <v>-4.9718832897184484E-2</v>
      </c>
    </row>
    <row r="12" spans="1:30" ht="19.5" customHeight="1" x14ac:dyDescent="0.35">
      <c r="A12" s="27">
        <v>44775.676252129633</v>
      </c>
      <c r="B12" s="25">
        <v>53.87</v>
      </c>
      <c r="C12" s="25">
        <v>51.37</v>
      </c>
      <c r="D12" s="25">
        <v>48.55</v>
      </c>
      <c r="E12" s="25">
        <v>28.71</v>
      </c>
      <c r="F12" s="25">
        <v>29.11</v>
      </c>
      <c r="G12" s="25">
        <v>29.55</v>
      </c>
      <c r="H12" s="25">
        <v>57.15</v>
      </c>
      <c r="I12" s="25">
        <v>29.67</v>
      </c>
      <c r="J12" s="25"/>
      <c r="K12" s="25"/>
      <c r="M12" s="1">
        <f t="shared" si="0"/>
        <v>8.3333333333333329E-2</v>
      </c>
      <c r="N12" s="1"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29.123333333333335</v>
      </c>
      <c r="R12" s="1">
        <f>(M12/(O12-N12))*LN(((TBL_HST[[#This Row],[CH1]]-Q12)/(TBL_HST[[#This Row],[CH2]]-Q12)))</f>
        <v>2.9582948654088097E-2</v>
      </c>
      <c r="S12" s="1">
        <f>(M12/(P12-O12))*LN(((TBL_HST[[#This Row],[CH2]]-Q12)/(TBL_HST[[#This Row],[CH3]]-Q12)))</f>
        <v>4.034092023697141E-2</v>
      </c>
      <c r="T12" s="1">
        <f>(M12/(P12-N12))*LN(((TBL_HST[[#This Row],[CH1]]-Q12)/(TBL_HST[[#This Row],[CH3]]-Q12)))</f>
        <v>3.4776452176859339E-2</v>
      </c>
      <c r="U12" s="1">
        <f>(TBL_HST[[#This Row],[CH1]]-Q12)/(EXP(-R12*N12/M12)) + Q12</f>
        <v>56.650940964938563</v>
      </c>
      <c r="V12" s="1">
        <f>(TBL_HST[[#This Row],[CH2]]-Q12)/(EXP(-S12*O12/M12)) + Q12</f>
        <v>58.867909759263576</v>
      </c>
      <c r="W12" s="1">
        <f>(TBL_HST[[#This Row],[CH1]]-Q12)/(EXP(-T12*N12/M12)) + Q12</f>
        <v>57.17045542974148</v>
      </c>
      <c r="X12" s="1">
        <f t="shared" si="1"/>
        <v>56.650940964938563</v>
      </c>
      <c r="Y12" s="1">
        <f t="shared" si="2"/>
        <v>57.17045542974148</v>
      </c>
      <c r="Z12" s="1">
        <f t="shared" si="3"/>
        <v>57.17045542974148</v>
      </c>
      <c r="AB12" s="1">
        <f t="shared" si="4"/>
        <v>56.997283941473846</v>
      </c>
      <c r="AC12" s="1">
        <f>TBL_HST[[#This Row],[CH7]]</f>
        <v>57.15</v>
      </c>
      <c r="AD12" s="1">
        <f t="shared" si="5"/>
        <v>-0.15271605852615266</v>
      </c>
    </row>
    <row r="13" spans="1:30" ht="19.5" customHeight="1" x14ac:dyDescent="0.35">
      <c r="A13" s="27">
        <v>44775.676258055559</v>
      </c>
      <c r="B13" s="25">
        <v>54.03</v>
      </c>
      <c r="C13" s="25">
        <v>51.15</v>
      </c>
      <c r="D13" s="25">
        <v>48.85</v>
      </c>
      <c r="E13" s="25">
        <v>28.73</v>
      </c>
      <c r="F13" s="25">
        <v>29.13</v>
      </c>
      <c r="G13" s="25">
        <v>29.51</v>
      </c>
      <c r="H13" s="25">
        <v>57.03</v>
      </c>
      <c r="I13" s="25">
        <v>29.69</v>
      </c>
      <c r="J13" s="25"/>
      <c r="K13" s="25"/>
      <c r="M13" s="1">
        <f t="shared" si="0"/>
        <v>8.3333333333333329E-2</v>
      </c>
      <c r="N13" s="1"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29.123333333333335</v>
      </c>
      <c r="R13" s="1">
        <f>(M13/(O13-N13))*LN(((TBL_HST[[#This Row],[CH1]]-Q13)/(TBL_HST[[#This Row],[CH2]]-Q13)))</f>
        <v>3.4133795752184608E-2</v>
      </c>
      <c r="S13" s="1">
        <f>(M13/(P13-O13))*LN(((TBL_HST[[#This Row],[CH2]]-Q13)/(TBL_HST[[#This Row],[CH3]]-Q13)))</f>
        <v>3.2822167333529446E-2</v>
      </c>
      <c r="T13" s="1">
        <f>(M13/(P13-N13))*LN(((TBL_HST[[#This Row],[CH1]]-Q13)/(TBL_HST[[#This Row],[CH3]]-Q13)))</f>
        <v>3.3500595825937285E-2</v>
      </c>
      <c r="U13" s="1">
        <f>(TBL_HST[[#This Row],[CH1]]-Q13)/(EXP(-R13*N13/M13)) + Q13</f>
        <v>57.286561743341409</v>
      </c>
      <c r="V13" s="1">
        <f>(TBL_HST[[#This Row],[CH2]]-Q13)/(EXP(-S13*O13/M13)) + Q13</f>
        <v>57.021847879750915</v>
      </c>
      <c r="W13" s="1">
        <f>(TBL_HST[[#This Row],[CH1]]-Q13)/(EXP(-T13*N13/M13)) + Q13</f>
        <v>57.222436223854885</v>
      </c>
      <c r="X13" s="1">
        <f t="shared" si="1"/>
        <v>57.286561743341409</v>
      </c>
      <c r="Y13" s="1">
        <f t="shared" si="2"/>
        <v>57.222436223854885</v>
      </c>
      <c r="Z13" s="1">
        <f t="shared" si="3"/>
        <v>57.222436223854885</v>
      </c>
      <c r="AB13" s="1">
        <f t="shared" si="4"/>
        <v>57.243811397017055</v>
      </c>
      <c r="AC13" s="1">
        <f>TBL_HST[[#This Row],[CH7]]</f>
        <v>57.03</v>
      </c>
      <c r="AD13" s="1">
        <f t="shared" si="5"/>
        <v>0.21381139701705365</v>
      </c>
    </row>
    <row r="14" spans="1:30" ht="19.5" customHeight="1" x14ac:dyDescent="0.35">
      <c r="A14" s="27">
        <v>44775.676263935187</v>
      </c>
      <c r="B14" s="25">
        <v>54.27</v>
      </c>
      <c r="C14" s="25">
        <v>51.15</v>
      </c>
      <c r="D14" s="25">
        <v>48.91</v>
      </c>
      <c r="E14" s="25">
        <v>28.71</v>
      </c>
      <c r="F14" s="25">
        <v>29.13</v>
      </c>
      <c r="G14" s="25">
        <v>29.55</v>
      </c>
      <c r="H14" s="25">
        <v>57.03</v>
      </c>
      <c r="I14" s="25">
        <v>29.67</v>
      </c>
      <c r="J14" s="25"/>
      <c r="K14" s="25"/>
      <c r="M14" s="1">
        <f t="shared" si="0"/>
        <v>8.3333333333333329E-2</v>
      </c>
      <c r="N14" s="1"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29.13</v>
      </c>
      <c r="R14" s="1">
        <f>(M14/(O14-N14))*LN(((TBL_HST[[#This Row],[CH1]]-Q14)/(TBL_HST[[#This Row],[CH2]]-Q14)))</f>
        <v>3.6808075518768822E-2</v>
      </c>
      <c r="S14" s="1">
        <f>(M14/(P14-O14))*LN(((TBL_HST[[#This Row],[CH2]]-Q14)/(TBL_HST[[#This Row],[CH3]]-Q14)))</f>
        <v>3.1928513422609495E-2</v>
      </c>
      <c r="T14" s="1">
        <f>(M14/(P14-N14))*LN(((TBL_HST[[#This Row],[CH1]]-Q14)/(TBL_HST[[#This Row],[CH3]]-Q14)))</f>
        <v>3.4452424851657407E-2</v>
      </c>
      <c r="U14" s="1">
        <f>(TBL_HST[[#This Row],[CH1]]-Q14)/(EXP(-R14*N14/M14)) + Q14</f>
        <v>57.832070844686662</v>
      </c>
      <c r="V14" s="1">
        <f>(TBL_HST[[#This Row],[CH2]]-Q14)/(EXP(-S14*O14/M14)) + Q14</f>
        <v>56.841193469420702</v>
      </c>
      <c r="W14" s="1">
        <f>(TBL_HST[[#This Row],[CH1]]-Q14)/(EXP(-T14*N14/M14)) + Q14</f>
        <v>57.589696617059701</v>
      </c>
      <c r="X14" s="1">
        <f t="shared" si="1"/>
        <v>57.832070844686662</v>
      </c>
      <c r="Y14" s="1">
        <f t="shared" si="2"/>
        <v>57.589696617059701</v>
      </c>
      <c r="Z14" s="1">
        <f t="shared" si="3"/>
        <v>57.589696617059701</v>
      </c>
      <c r="AB14" s="1">
        <f t="shared" si="4"/>
        <v>57.670488026268686</v>
      </c>
      <c r="AC14" s="1">
        <f>TBL_HST[[#This Row],[CH7]]</f>
        <v>57.03</v>
      </c>
      <c r="AD14" s="1">
        <f t="shared" si="5"/>
        <v>0.64048802626868451</v>
      </c>
    </row>
    <row r="15" spans="1:30" ht="19.5" customHeight="1" x14ac:dyDescent="0.35">
      <c r="A15" s="27">
        <v>44775.676269861113</v>
      </c>
      <c r="B15" s="25">
        <v>53.87</v>
      </c>
      <c r="C15" s="25">
        <v>51.33</v>
      </c>
      <c r="D15" s="25">
        <v>48.67</v>
      </c>
      <c r="E15" s="25">
        <v>28.75</v>
      </c>
      <c r="F15" s="25">
        <v>29.13</v>
      </c>
      <c r="G15" s="25">
        <v>29.53</v>
      </c>
      <c r="H15" s="25">
        <v>57.61</v>
      </c>
      <c r="I15" s="25">
        <v>29.69</v>
      </c>
      <c r="J15" s="25"/>
      <c r="K15" s="25"/>
      <c r="M15" s="1">
        <f t="shared" si="0"/>
        <v>8.3333333333333329E-2</v>
      </c>
      <c r="N15" s="1"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29.136666666666667</v>
      </c>
      <c r="R15" s="1">
        <f>(M15/(O15-N15))*LN(((TBL_HST[[#This Row],[CH1]]-Q15)/(TBL_HST[[#This Row],[CH2]]-Q15)))</f>
        <v>3.0099977229571088E-2</v>
      </c>
      <c r="S15" s="1">
        <f>(M15/(P15-O15))*LN(((TBL_HST[[#This Row],[CH2]]-Q15)/(TBL_HST[[#This Row],[CH3]]-Q15)))</f>
        <v>3.7996885584497556E-2</v>
      </c>
      <c r="T15" s="1">
        <f>(M15/(P15-N15))*LN(((TBL_HST[[#This Row],[CH1]]-Q15)/(TBL_HST[[#This Row],[CH3]]-Q15)))</f>
        <v>3.3912277814707979E-2</v>
      </c>
      <c r="U15" s="1">
        <f>(TBL_HST[[#This Row],[CH1]]-Q15)/(EXP(-R15*N15/M15)) + Q15</f>
        <v>56.700699909882843</v>
      </c>
      <c r="V15" s="1">
        <f>(TBL_HST[[#This Row],[CH2]]-Q15)/(EXP(-S15*O15/M15)) + Q15</f>
        <v>58.313339653318465</v>
      </c>
      <c r="W15" s="1">
        <f>(TBL_HST[[#This Row],[CH1]]-Q15)/(EXP(-T15*N15/M15)) + Q15</f>
        <v>57.081604319108152</v>
      </c>
      <c r="X15" s="1">
        <f t="shared" si="1"/>
        <v>56.700699909882843</v>
      </c>
      <c r="Y15" s="1">
        <f t="shared" si="2"/>
        <v>57.081604319108152</v>
      </c>
      <c r="Z15" s="1">
        <f t="shared" si="3"/>
        <v>57.081604319108152</v>
      </c>
      <c r="AB15" s="1">
        <f t="shared" si="4"/>
        <v>56.954636182699716</v>
      </c>
      <c r="AC15" s="1">
        <f>TBL_HST[[#This Row],[CH7]]</f>
        <v>57.61</v>
      </c>
      <c r="AD15" s="1">
        <f t="shared" si="5"/>
        <v>-0.65536381730028381</v>
      </c>
    </row>
    <row r="16" spans="1:30" ht="19.5" customHeight="1" x14ac:dyDescent="0.35">
      <c r="A16" s="27">
        <v>44775.676275752317</v>
      </c>
      <c r="B16" s="25">
        <v>53.89</v>
      </c>
      <c r="C16" s="25">
        <v>51.07</v>
      </c>
      <c r="D16" s="25">
        <v>48.75</v>
      </c>
      <c r="E16" s="25">
        <v>28.75</v>
      </c>
      <c r="F16" s="25">
        <v>29.17</v>
      </c>
      <c r="G16" s="25">
        <v>29.57</v>
      </c>
      <c r="H16" s="25">
        <v>57.71</v>
      </c>
      <c r="I16" s="25">
        <v>29.73</v>
      </c>
      <c r="J16" s="25"/>
      <c r="K16" s="25"/>
      <c r="M16" s="1">
        <f t="shared" si="0"/>
        <v>8.3333333333333329E-2</v>
      </c>
      <c r="N16" s="1"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29.163333333333338</v>
      </c>
      <c r="R16" s="1">
        <f>(M16/(O16-N16))*LN(((TBL_HST[[#This Row],[CH1]]-Q16)/(TBL_HST[[#This Row],[CH2]]-Q16)))</f>
        <v>3.3636466358993734E-2</v>
      </c>
      <c r="S16" s="1">
        <f>(M16/(P16-O16))*LN(((TBL_HST[[#This Row],[CH2]]-Q16)/(TBL_HST[[#This Row],[CH3]]-Q16)))</f>
        <v>3.3316054126009173E-2</v>
      </c>
      <c r="T16" s="1">
        <f>(M16/(P16-N16))*LN(((TBL_HST[[#This Row],[CH1]]-Q16)/(TBL_HST[[#This Row],[CH3]]-Q16)))</f>
        <v>3.3481784591346014E-2</v>
      </c>
      <c r="U16" s="1">
        <f>(TBL_HST[[#This Row],[CH1]]-Q16)/(EXP(-R16*N16/M16)) + Q16</f>
        <v>57.073012781497262</v>
      </c>
      <c r="V16" s="1">
        <f>(TBL_HST[[#This Row],[CH2]]-Q16)/(EXP(-S16*O16/M16)) + Q16</f>
        <v>57.008700253954558</v>
      </c>
      <c r="W16" s="1">
        <f>(TBL_HST[[#This Row],[CH1]]-Q16)/(EXP(-T16*N16/M16)) + Q16</f>
        <v>57.057475481120029</v>
      </c>
      <c r="X16" s="1">
        <f t="shared" si="1"/>
        <v>57.073012781497262</v>
      </c>
      <c r="Y16" s="1">
        <f t="shared" si="2"/>
        <v>57.057475481120029</v>
      </c>
      <c r="Z16" s="1">
        <f t="shared" si="3"/>
        <v>57.057475481120029</v>
      </c>
      <c r="AB16" s="1">
        <f t="shared" si="4"/>
        <v>57.062654581245773</v>
      </c>
      <c r="AC16" s="1">
        <f>TBL_HST[[#This Row],[CH7]]</f>
        <v>57.71</v>
      </c>
      <c r="AD16" s="1">
        <f t="shared" si="5"/>
        <v>-0.64734541875422735</v>
      </c>
    </row>
    <row r="17" spans="1:30" ht="19.5" customHeight="1" x14ac:dyDescent="0.35">
      <c r="A17" s="27">
        <v>44775.676281655091</v>
      </c>
      <c r="B17" s="25">
        <v>54.01</v>
      </c>
      <c r="C17" s="25">
        <v>51.23</v>
      </c>
      <c r="D17" s="25">
        <v>48.87</v>
      </c>
      <c r="E17" s="25">
        <v>28.73</v>
      </c>
      <c r="F17" s="25">
        <v>29.17</v>
      </c>
      <c r="G17" s="25">
        <v>29.63</v>
      </c>
      <c r="H17" s="25">
        <v>57.79</v>
      </c>
      <c r="I17" s="25">
        <v>29.73</v>
      </c>
      <c r="J17" s="25"/>
      <c r="K17" s="25"/>
      <c r="M17" s="1">
        <f t="shared" si="0"/>
        <v>8.3333333333333329E-2</v>
      </c>
      <c r="N17" s="1"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29.176666666666666</v>
      </c>
      <c r="R17" s="1">
        <f>(M17/(O17-N17))*LN(((TBL_HST[[#This Row],[CH1]]-Q17)/(TBL_HST[[#This Row],[CH2]]-Q17)))</f>
        <v>3.2978631852799464E-2</v>
      </c>
      <c r="S17" s="1">
        <f>(M17/(P17-O17))*LN(((TBL_HST[[#This Row],[CH2]]-Q17)/(TBL_HST[[#This Row],[CH3]]-Q17)))</f>
        <v>3.3685593170314533E-2</v>
      </c>
      <c r="T17" s="1">
        <f>(M17/(P17-N17))*LN(((TBL_HST[[#This Row],[CH1]]-Q17)/(TBL_HST[[#This Row],[CH3]]-Q17)))</f>
        <v>3.3319923523323969E-2</v>
      </c>
      <c r="U17" s="1">
        <f>(TBL_HST[[#This Row],[CH1]]-Q17)/(EXP(-R17*N17/M17)) + Q17</f>
        <v>57.140441354292626</v>
      </c>
      <c r="V17" s="1">
        <f>(TBL_HST[[#This Row],[CH2]]-Q17)/(EXP(-S17*O17/M17)) + Q17</f>
        <v>57.283143241524826</v>
      </c>
      <c r="W17" s="1">
        <f>(TBL_HST[[#This Row],[CH1]]-Q17)/(EXP(-T17*N17/M17)) + Q17</f>
        <v>57.174820161887361</v>
      </c>
      <c r="X17" s="1">
        <f t="shared" si="1"/>
        <v>57.140441354292626</v>
      </c>
      <c r="Y17" s="1">
        <f t="shared" si="2"/>
        <v>57.174820161887361</v>
      </c>
      <c r="Z17" s="1">
        <f t="shared" si="3"/>
        <v>57.174820161887361</v>
      </c>
      <c r="AB17" s="1">
        <f t="shared" si="4"/>
        <v>57.163360559355787</v>
      </c>
      <c r="AC17" s="1">
        <f>TBL_HST[[#This Row],[CH7]]</f>
        <v>57.79</v>
      </c>
      <c r="AD17" s="1">
        <f t="shared" si="5"/>
        <v>-0.62663944064421173</v>
      </c>
    </row>
    <row r="18" spans="1:30" ht="19.5" customHeight="1" x14ac:dyDescent="0.35">
      <c r="A18" s="27">
        <v>44775.676287546295</v>
      </c>
      <c r="B18" s="25">
        <v>53.93</v>
      </c>
      <c r="C18" s="25">
        <v>51.21</v>
      </c>
      <c r="D18" s="25">
        <v>49.29</v>
      </c>
      <c r="E18" s="25">
        <v>28.75</v>
      </c>
      <c r="F18" s="25">
        <v>29.15</v>
      </c>
      <c r="G18" s="25">
        <v>29.57</v>
      </c>
      <c r="H18" s="25">
        <v>58.21</v>
      </c>
      <c r="I18" s="25">
        <v>29.73</v>
      </c>
      <c r="J18" s="25"/>
      <c r="K18" s="25"/>
      <c r="M18" s="1">
        <f t="shared" si="0"/>
        <v>8.3333333333333329E-2</v>
      </c>
      <c r="N18" s="1"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29.156666666666666</v>
      </c>
      <c r="R18" s="1">
        <f>(M18/(O18-N18))*LN(((TBL_HST[[#This Row],[CH1]]-Q18)/(TBL_HST[[#This Row],[CH2]]-Q18)))</f>
        <v>3.2306678830596423E-2</v>
      </c>
      <c r="S18" s="1">
        <f>(M18/(P18-O18))*LN(((TBL_HST[[#This Row],[CH2]]-Q18)/(TBL_HST[[#This Row],[CH3]]-Q18)))</f>
        <v>2.7109210051984141E-2</v>
      </c>
      <c r="T18" s="1">
        <f>(M18/(P18-N18))*LN(((TBL_HST[[#This Row],[CH1]]-Q18)/(TBL_HST[[#This Row],[CH3]]-Q18)))</f>
        <v>2.9797555971956002E-2</v>
      </c>
      <c r="U18" s="1">
        <f>(TBL_HST[[#This Row],[CH1]]-Q18)/(EXP(-R18*N18/M18)) + Q18</f>
        <v>56.985477629987905</v>
      </c>
      <c r="V18" s="1">
        <f>(TBL_HST[[#This Row],[CH2]]-Q18)/(EXP(-S18*O18/M18)) + Q18</f>
        <v>55.963318901179932</v>
      </c>
      <c r="W18" s="1">
        <f>(TBL_HST[[#This Row],[CH1]]-Q18)/(EXP(-T18*N18/M18)) + Q18</f>
        <v>56.735236266270952</v>
      </c>
      <c r="X18" s="1">
        <f t="shared" si="1"/>
        <v>56.985477629987905</v>
      </c>
      <c r="Y18" s="1">
        <f t="shared" si="2"/>
        <v>56.735236266270952</v>
      </c>
      <c r="Z18" s="1">
        <f t="shared" si="3"/>
        <v>56.735236266270952</v>
      </c>
      <c r="AB18" s="1">
        <f t="shared" si="4"/>
        <v>56.818650054176601</v>
      </c>
      <c r="AC18" s="1">
        <f>TBL_HST[[#This Row],[CH7]]</f>
        <v>58.21</v>
      </c>
      <c r="AD18" s="1">
        <f t="shared" si="5"/>
        <v>-1.3913499458234</v>
      </c>
    </row>
    <row r="19" spans="1:30" ht="19.5" customHeight="1" x14ac:dyDescent="0.35">
      <c r="A19" s="27">
        <v>44775.676293472221</v>
      </c>
      <c r="B19" s="25">
        <v>54.09</v>
      </c>
      <c r="C19" s="25">
        <v>51.03</v>
      </c>
      <c r="D19" s="25">
        <v>48.99</v>
      </c>
      <c r="E19" s="25">
        <v>28.75</v>
      </c>
      <c r="F19" s="25">
        <v>29.19</v>
      </c>
      <c r="G19" s="25">
        <v>29.59</v>
      </c>
      <c r="H19" s="25">
        <v>58.29</v>
      </c>
      <c r="I19" s="25">
        <v>29.75</v>
      </c>
      <c r="J19" s="25"/>
      <c r="K19" s="25"/>
      <c r="M19" s="1">
        <f t="shared" si="0"/>
        <v>8.3333333333333329E-2</v>
      </c>
      <c r="N19" s="1"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29.176666666666666</v>
      </c>
      <c r="R19" s="1">
        <f>(M19/(O19-N19))*LN(((TBL_HST[[#This Row],[CH1]]-Q19)/(TBL_HST[[#This Row],[CH2]]-Q19)))</f>
        <v>3.6402686161585818E-2</v>
      </c>
      <c r="S19" s="1">
        <f>(M19/(P19-O19))*LN(((TBL_HST[[#This Row],[CH2]]-Q19)/(TBL_HST[[#This Row],[CH3]]-Q19)))</f>
        <v>2.9166176626822946E-2</v>
      </c>
      <c r="T19" s="1">
        <f>(M19/(P19-N19))*LN(((TBL_HST[[#This Row],[CH1]]-Q19)/(TBL_HST[[#This Row],[CH3]]-Q19)))</f>
        <v>3.2909198799976155E-2</v>
      </c>
      <c r="U19" s="1">
        <f>(TBL_HST[[#This Row],[CH1]]-Q19)/(EXP(-R19*N19/M19)) + Q19</f>
        <v>57.578474679682742</v>
      </c>
      <c r="V19" s="1">
        <f>(TBL_HST[[#This Row],[CH2]]-Q19)/(EXP(-S19*O19/M19)) + Q19</f>
        <v>56.136549414553109</v>
      </c>
      <c r="W19" s="1">
        <f>(TBL_HST[[#This Row],[CH1]]-Q19)/(EXP(-T19*N19/M19)) + Q19</f>
        <v>57.223514559555568</v>
      </c>
      <c r="X19" s="1">
        <f t="shared" si="1"/>
        <v>57.578474679682742</v>
      </c>
      <c r="Y19" s="1">
        <f t="shared" si="2"/>
        <v>57.223514559555568</v>
      </c>
      <c r="Z19" s="1">
        <f t="shared" si="3"/>
        <v>57.223514559555568</v>
      </c>
      <c r="AB19" s="1">
        <f t="shared" si="4"/>
        <v>57.341834599597952</v>
      </c>
      <c r="AC19" s="1">
        <f>TBL_HST[[#This Row],[CH7]]</f>
        <v>58.29</v>
      </c>
      <c r="AD19" s="1">
        <f t="shared" si="5"/>
        <v>-0.948165400402047</v>
      </c>
    </row>
    <row r="20" spans="1:30" ht="19.5" customHeight="1" x14ac:dyDescent="0.35">
      <c r="A20" s="27">
        <v>44775.67629935185</v>
      </c>
      <c r="B20" s="25">
        <v>54.45</v>
      </c>
      <c r="C20" s="25">
        <v>51.07</v>
      </c>
      <c r="D20" s="25">
        <v>49.01</v>
      </c>
      <c r="E20" s="25">
        <v>28.77</v>
      </c>
      <c r="F20" s="25">
        <v>29.19</v>
      </c>
      <c r="G20" s="25">
        <v>29.59</v>
      </c>
      <c r="H20" s="25">
        <v>58.73</v>
      </c>
      <c r="I20" s="25">
        <v>29.73</v>
      </c>
      <c r="J20" s="25"/>
      <c r="K20" s="25"/>
      <c r="M20" s="1">
        <f t="shared" si="0"/>
        <v>8.3333333333333329E-2</v>
      </c>
      <c r="N20" s="1"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29.183333333333334</v>
      </c>
      <c r="R20" s="1">
        <f>(M20/(O20-N20))*LN(((TBL_HST[[#This Row],[CH1]]-Q20)/(TBL_HST[[#This Row],[CH2]]-Q20)))</f>
        <v>3.9891216826355422E-2</v>
      </c>
      <c r="S20" s="1">
        <f>(M20/(P20-O20))*LN(((TBL_HST[[#This Row],[CH2]]-Q20)/(TBL_HST[[#This Row],[CH3]]-Q20)))</f>
        <v>2.9419580500444142E-2</v>
      </c>
      <c r="T20" s="1">
        <f>(M20/(P20-N20))*LN(((TBL_HST[[#This Row],[CH1]]-Q20)/(TBL_HST[[#This Row],[CH3]]-Q20)))</f>
        <v>3.4835944117294793E-2</v>
      </c>
      <c r="U20" s="1">
        <f>(TBL_HST[[#This Row],[CH1]]-Q20)/(EXP(-R20*N20/M20)) + Q20</f>
        <v>58.351979896436191</v>
      </c>
      <c r="V20" s="1">
        <f>(TBL_HST[[#This Row],[CH2]]-Q20)/(EXP(-S20*O20/M20)) + Q20</f>
        <v>56.233647053371541</v>
      </c>
      <c r="W20" s="1">
        <f>(TBL_HST[[#This Row],[CH1]]-Q20)/(EXP(-T20*N20/M20)) + Q20</f>
        <v>57.825941430814474</v>
      </c>
      <c r="X20" s="1">
        <f t="shared" si="1"/>
        <v>58.351979896436191</v>
      </c>
      <c r="Y20" s="1">
        <f t="shared" si="2"/>
        <v>57.825941430814474</v>
      </c>
      <c r="Z20" s="1">
        <f t="shared" si="3"/>
        <v>57.825941430814474</v>
      </c>
      <c r="AB20" s="1">
        <f t="shared" si="4"/>
        <v>58.001287586021711</v>
      </c>
      <c r="AC20" s="1">
        <f>TBL_HST[[#This Row],[CH7]]</f>
        <v>58.73</v>
      </c>
      <c r="AD20" s="1">
        <f t="shared" si="5"/>
        <v>-0.72871241397828612</v>
      </c>
    </row>
    <row r="21" spans="1:30" ht="19.5" customHeight="1" x14ac:dyDescent="0.35">
      <c r="A21" s="27">
        <v>44775.676305277775</v>
      </c>
      <c r="B21" s="25">
        <v>54.57</v>
      </c>
      <c r="C21" s="25">
        <v>51.21</v>
      </c>
      <c r="D21" s="25">
        <v>48.85</v>
      </c>
      <c r="E21" s="25">
        <v>28.77</v>
      </c>
      <c r="F21" s="25">
        <v>29.21</v>
      </c>
      <c r="G21" s="25">
        <v>29.59</v>
      </c>
      <c r="H21" s="25">
        <v>59.07</v>
      </c>
      <c r="I21" s="25">
        <v>29.73</v>
      </c>
      <c r="J21" s="25"/>
      <c r="K21" s="25"/>
      <c r="M21" s="1">
        <f t="shared" si="0"/>
        <v>8.3333333333333329E-2</v>
      </c>
      <c r="N21" s="1"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29.19</v>
      </c>
      <c r="R21" s="1">
        <f>(M21/(O21-N21))*LN(((TBL_HST[[#This Row],[CH1]]-Q21)/(TBL_HST[[#This Row],[CH2]]-Q21)))</f>
        <v>3.9447314164363263E-2</v>
      </c>
      <c r="S21" s="1">
        <f>(M21/(P21-O21))*LN(((TBL_HST[[#This Row],[CH2]]-Q21)/(TBL_HST[[#This Row],[CH3]]-Q21)))</f>
        <v>3.373958826652184E-2</v>
      </c>
      <c r="T21" s="1">
        <f>(M21/(P21-N21))*LN(((TBL_HST[[#This Row],[CH1]]-Q21)/(TBL_HST[[#This Row],[CH3]]-Q21)))</f>
        <v>3.6691860282646684E-2</v>
      </c>
      <c r="U21" s="1">
        <f>(TBL_HST[[#This Row],[CH1]]-Q21)/(EXP(-R21*N21/M21)) + Q21</f>
        <v>58.442697547683927</v>
      </c>
      <c r="V21" s="1">
        <f>(TBL_HST[[#This Row],[CH2]]-Q21)/(EXP(-S21*O21/M21)) + Q21</f>
        <v>57.26490640341175</v>
      </c>
      <c r="W21" s="1">
        <f>(TBL_HST[[#This Row],[CH1]]-Q21)/(EXP(-T21*N21/M21)) + Q21</f>
        <v>58.153955968300153</v>
      </c>
      <c r="X21" s="1">
        <f t="shared" si="1"/>
        <v>58.442697547683927</v>
      </c>
      <c r="Y21" s="1">
        <f t="shared" si="2"/>
        <v>58.153955968300153</v>
      </c>
      <c r="Z21" s="1">
        <f t="shared" si="3"/>
        <v>58.153955968300153</v>
      </c>
      <c r="AB21" s="1">
        <f t="shared" si="4"/>
        <v>58.250203161428082</v>
      </c>
      <c r="AC21" s="1">
        <f>TBL_HST[[#This Row],[CH7]]</f>
        <v>59.07</v>
      </c>
      <c r="AD21" s="1">
        <f t="shared" si="5"/>
        <v>-0.81979683857191787</v>
      </c>
    </row>
    <row r="22" spans="1:30" ht="19.5" customHeight="1" x14ac:dyDescent="0.35">
      <c r="A22" s="27">
        <v>44775.676311157411</v>
      </c>
      <c r="B22" s="25">
        <v>54.79</v>
      </c>
      <c r="C22" s="25">
        <v>51.01</v>
      </c>
      <c r="D22" s="25">
        <v>48.87</v>
      </c>
      <c r="E22" s="25">
        <v>28.81</v>
      </c>
      <c r="F22" s="25">
        <v>29.19</v>
      </c>
      <c r="G22" s="25">
        <v>29.63</v>
      </c>
      <c r="H22" s="25">
        <v>59.13</v>
      </c>
      <c r="I22" s="25">
        <v>29.77</v>
      </c>
      <c r="J22" s="25"/>
      <c r="K22" s="25"/>
      <c r="M22" s="1">
        <f t="shared" si="0"/>
        <v>8.3333333333333329E-2</v>
      </c>
      <c r="N22" s="1"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29.209999999999997</v>
      </c>
      <c r="R22" s="1">
        <f>(M22/(O22-N22))*LN(((TBL_HST[[#This Row],[CH1]]-Q22)/(TBL_HST[[#This Row],[CH2]]-Q22)))</f>
        <v>4.4416896209903724E-2</v>
      </c>
      <c r="S22" s="1">
        <f>(M22/(P22-O22))*LN(((TBL_HST[[#This Row],[CH2]]-Q22)/(TBL_HST[[#This Row],[CH3]]-Q22)))</f>
        <v>3.0751147344054406E-2</v>
      </c>
      <c r="T22" s="1">
        <f>(M22/(P22-N22))*LN(((TBL_HST[[#This Row],[CH1]]-Q22)/(TBL_HST[[#This Row],[CH3]]-Q22)))</f>
        <v>3.7819638136735084E-2</v>
      </c>
      <c r="U22" s="1">
        <f>(TBL_HST[[#This Row],[CH1]]-Q22)/(EXP(-R22*N22/M22)) + Q22</f>
        <v>59.225431192660551</v>
      </c>
      <c r="V22" s="1">
        <f>(TBL_HST[[#This Row],[CH2]]-Q22)/(EXP(-S22*O22/M22)) + Q22</f>
        <v>56.41275433991796</v>
      </c>
      <c r="W22" s="1">
        <f>(TBL_HST[[#This Row],[CH1]]-Q22)/(EXP(-T22*N22/M22)) + Q22</f>
        <v>58.520959587595101</v>
      </c>
      <c r="X22" s="1">
        <f t="shared" si="1"/>
        <v>59.225431192660551</v>
      </c>
      <c r="Y22" s="1">
        <f t="shared" si="2"/>
        <v>58.520959587595101</v>
      </c>
      <c r="Z22" s="1">
        <f t="shared" si="3"/>
        <v>58.520959587595101</v>
      </c>
      <c r="AB22" s="1">
        <f t="shared" si="4"/>
        <v>58.755783455950251</v>
      </c>
      <c r="AC22" s="1">
        <f>TBL_HST[[#This Row],[CH7]]</f>
        <v>59.13</v>
      </c>
      <c r="AD22" s="1">
        <f t="shared" si="5"/>
        <v>-0.37421654404975158</v>
      </c>
    </row>
    <row r="23" spans="1:30" ht="19.5" customHeight="1" x14ac:dyDescent="0.35">
      <c r="A23" s="27">
        <v>44775.67631707176</v>
      </c>
      <c r="B23" s="25">
        <v>54.91</v>
      </c>
      <c r="C23" s="25">
        <v>51.15</v>
      </c>
      <c r="D23" s="25">
        <v>48.75</v>
      </c>
      <c r="E23" s="25">
        <v>28.81</v>
      </c>
      <c r="F23" s="25">
        <v>29.19</v>
      </c>
      <c r="G23" s="25">
        <v>29.63</v>
      </c>
      <c r="H23" s="25">
        <v>59.59</v>
      </c>
      <c r="I23" s="25">
        <v>29.81</v>
      </c>
      <c r="J23" s="25"/>
      <c r="K23" s="25"/>
      <c r="M23" s="1">
        <f t="shared" si="0"/>
        <v>8.3333333333333329E-2</v>
      </c>
      <c r="N23" s="1"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29.209999999999997</v>
      </c>
      <c r="R23" s="1">
        <f>(M23/(O23-N23))*LN(((TBL_HST[[#This Row],[CH1]]-Q23)/(TBL_HST[[#This Row],[CH2]]-Q23)))</f>
        <v>4.3938760292802734E-2</v>
      </c>
      <c r="S23" s="1">
        <f>(M23/(P23-O23))*LN(((TBL_HST[[#This Row],[CH2]]-Q23)/(TBL_HST[[#This Row],[CH3]]-Q23)))</f>
        <v>3.447851435489506E-2</v>
      </c>
      <c r="T23" s="1">
        <f>(M23/(P23-N23))*LN(((TBL_HST[[#This Row],[CH1]]-Q23)/(TBL_HST[[#This Row],[CH3]]-Q23)))</f>
        <v>3.9371745012433505E-2</v>
      </c>
      <c r="U23" s="1">
        <f>(TBL_HST[[#This Row],[CH1]]-Q23)/(EXP(-R23*N23/M23)) + Q23</f>
        <v>59.314375569735631</v>
      </c>
      <c r="V23" s="1">
        <f>(TBL_HST[[#This Row],[CH2]]-Q23)/(EXP(-S23*O23/M23)) + Q23</f>
        <v>57.332128518781502</v>
      </c>
      <c r="W23" s="1">
        <f>(TBL_HST[[#This Row],[CH1]]-Q23)/(EXP(-T23*N23/M23)) + Q23</f>
        <v>58.823468476688944</v>
      </c>
      <c r="X23" s="1">
        <f t="shared" si="1"/>
        <v>59.314375569735631</v>
      </c>
      <c r="Y23" s="1">
        <f t="shared" si="2"/>
        <v>58.823468476688944</v>
      </c>
      <c r="Z23" s="1">
        <f t="shared" si="3"/>
        <v>58.823468476688944</v>
      </c>
      <c r="AB23" s="1">
        <f t="shared" si="4"/>
        <v>58.987104174371176</v>
      </c>
      <c r="AC23" s="1">
        <f>TBL_HST[[#This Row],[CH7]]</f>
        <v>59.59</v>
      </c>
      <c r="AD23" s="1">
        <f t="shared" si="5"/>
        <v>-0.60289582562882771</v>
      </c>
    </row>
    <row r="24" spans="1:30" ht="19.5" customHeight="1" x14ac:dyDescent="0.35">
      <c r="A24" s="27">
        <v>44775.676322962965</v>
      </c>
      <c r="B24" s="25">
        <v>55.07</v>
      </c>
      <c r="C24" s="25">
        <v>50.95</v>
      </c>
      <c r="D24" s="25">
        <v>48.87</v>
      </c>
      <c r="E24" s="25">
        <v>28.81</v>
      </c>
      <c r="F24" s="25">
        <v>29.19</v>
      </c>
      <c r="G24" s="25">
        <v>29.59</v>
      </c>
      <c r="H24" s="25">
        <v>59.35</v>
      </c>
      <c r="I24" s="25">
        <v>29.81</v>
      </c>
      <c r="J24" s="25"/>
      <c r="K24" s="25"/>
      <c r="M24" s="1">
        <f t="shared" si="0"/>
        <v>8.3333333333333329E-2</v>
      </c>
      <c r="N24" s="1"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29.196666666666669</v>
      </c>
      <c r="R24" s="1">
        <f>(M24/(O24-N24))*LN(((TBL_HST[[#This Row],[CH1]]-Q24)/(TBL_HST[[#This Row],[CH2]]-Q24)))</f>
        <v>4.8179398548773782E-2</v>
      </c>
      <c r="S24" s="1">
        <f>(M24/(P24-O24))*LN(((TBL_HST[[#This Row],[CH2]]-Q24)/(TBL_HST[[#This Row],[CH3]]-Q24)))</f>
        <v>2.9911583824518313E-2</v>
      </c>
      <c r="T24" s="1">
        <f>(M24/(P24-N24))*LN(((TBL_HST[[#This Row],[CH1]]-Q24)/(TBL_HST[[#This Row],[CH3]]-Q24)))</f>
        <v>3.9360453509478012E-2</v>
      </c>
      <c r="U24" s="1">
        <f>(TBL_HST[[#This Row],[CH1]]-Q24)/(EXP(-R24*N24/M24)) + Q24</f>
        <v>59.970312595770764</v>
      </c>
      <c r="V24" s="1">
        <f>(TBL_HST[[#This Row],[CH2]]-Q24)/(EXP(-S24*O24/M24)) + Q24</f>
        <v>56.177598983527368</v>
      </c>
      <c r="W24" s="1">
        <f>(TBL_HST[[#This Row],[CH1]]-Q24)/(EXP(-T24*N24/M24)) + Q24</f>
        <v>59.008650952387711</v>
      </c>
      <c r="X24" s="1">
        <f t="shared" si="1"/>
        <v>59.970312595770764</v>
      </c>
      <c r="Y24" s="1">
        <f t="shared" si="2"/>
        <v>59.008650952387711</v>
      </c>
      <c r="Z24" s="1">
        <f t="shared" si="3"/>
        <v>59.008650952387711</v>
      </c>
      <c r="AB24" s="1">
        <f t="shared" si="4"/>
        <v>59.329204833515398</v>
      </c>
      <c r="AC24" s="1">
        <f>TBL_HST[[#This Row],[CH7]]</f>
        <v>59.35</v>
      </c>
      <c r="AD24" s="1">
        <f t="shared" si="5"/>
        <v>-2.0795166484603556E-2</v>
      </c>
    </row>
    <row r="25" spans="1:30" ht="19.5" customHeight="1" x14ac:dyDescent="0.35">
      <c r="A25" s="27">
        <v>44775.676328877315</v>
      </c>
      <c r="B25" s="25">
        <v>55.25</v>
      </c>
      <c r="C25" s="25">
        <v>50.97</v>
      </c>
      <c r="D25" s="25">
        <v>48.91</v>
      </c>
      <c r="E25" s="25">
        <v>28.85</v>
      </c>
      <c r="F25" s="25">
        <v>29.21</v>
      </c>
      <c r="G25" s="25">
        <v>29.65</v>
      </c>
      <c r="H25" s="25">
        <v>59.35</v>
      </c>
      <c r="I25" s="25">
        <v>29.83</v>
      </c>
      <c r="J25" s="25"/>
      <c r="K25" s="25"/>
      <c r="M25" s="1">
        <f t="shared" si="0"/>
        <v>8.3333333333333329E-2</v>
      </c>
      <c r="N25" s="1"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29.236666666666668</v>
      </c>
      <c r="R25" s="1">
        <f>(M25/(O25-N25))*LN(((TBL_HST[[#This Row],[CH1]]-Q25)/(TBL_HST[[#This Row],[CH2]]-Q25)))</f>
        <v>4.9933901895084218E-2</v>
      </c>
      <c r="S25" s="1">
        <f>(M25/(P25-O25))*LN(((TBL_HST[[#This Row],[CH2]]-Q25)/(TBL_HST[[#This Row],[CH3]]-Q25)))</f>
        <v>2.9637827207682772E-2</v>
      </c>
      <c r="T25" s="1">
        <f>(M25/(P25-N25))*LN(((TBL_HST[[#This Row],[CH1]]-Q25)/(TBL_HST[[#This Row],[CH3]]-Q25)))</f>
        <v>4.0135796873580057E-2</v>
      </c>
      <c r="U25" s="1">
        <f>(TBL_HST[[#This Row],[CH1]]-Q25)/(EXP(-R25*N25/M25)) + Q25</f>
        <v>60.37287116564417</v>
      </c>
      <c r="V25" s="1">
        <f>(TBL_HST[[#This Row],[CH2]]-Q25)/(EXP(-S25*O25/M25)) + Q25</f>
        <v>56.13971325212497</v>
      </c>
      <c r="W25" s="1">
        <f>(TBL_HST[[#This Row],[CH1]]-Q25)/(EXP(-T25*N25/M25)) + Q25</f>
        <v>59.293742316817998</v>
      </c>
      <c r="X25" s="1">
        <f t="shared" si="1"/>
        <v>60.37287116564417</v>
      </c>
      <c r="Y25" s="1">
        <f t="shared" si="2"/>
        <v>59.293742316817998</v>
      </c>
      <c r="Z25" s="1">
        <f t="shared" si="3"/>
        <v>59.293742316817998</v>
      </c>
      <c r="AB25" s="1">
        <f t="shared" si="4"/>
        <v>59.653451933093386</v>
      </c>
      <c r="AC25" s="1">
        <f>TBL_HST[[#This Row],[CH7]]</f>
        <v>59.35</v>
      </c>
      <c r="AD25" s="1">
        <f t="shared" si="5"/>
        <v>0.3034519330933847</v>
      </c>
    </row>
    <row r="26" spans="1:30" ht="19.5" customHeight="1" x14ac:dyDescent="0.35">
      <c r="A26" s="27">
        <v>44775.676334768519</v>
      </c>
      <c r="B26" s="25">
        <v>55.87</v>
      </c>
      <c r="C26" s="25">
        <v>51.33</v>
      </c>
      <c r="D26" s="25">
        <v>48.67</v>
      </c>
      <c r="E26" s="25">
        <v>28.85</v>
      </c>
      <c r="F26" s="25">
        <v>29.21</v>
      </c>
      <c r="G26" s="25">
        <v>29.63</v>
      </c>
      <c r="H26" s="25">
        <v>59.91</v>
      </c>
      <c r="I26" s="25">
        <v>29.87</v>
      </c>
      <c r="J26" s="25"/>
      <c r="K26" s="25"/>
      <c r="M26" s="1">
        <f t="shared" si="0"/>
        <v>8.3333333333333329E-2</v>
      </c>
      <c r="N26" s="1"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29.23</v>
      </c>
      <c r="R26" s="1">
        <f>(M26/(O26-N26))*LN(((TBL_HST[[#This Row],[CH1]]-Q26)/(TBL_HST[[#This Row],[CH2]]-Q26)))</f>
        <v>5.1898954763467009E-2</v>
      </c>
      <c r="S26" s="1">
        <f>(M26/(P26-O26))*LN(((TBL_HST[[#This Row],[CH2]]-Q26)/(TBL_HST[[#This Row],[CH3]]-Q26)))</f>
        <v>3.8168098062920805E-2</v>
      </c>
      <c r="T26" s="1">
        <f>(M26/(P26-N26))*LN(((TBL_HST[[#This Row],[CH1]]-Q26)/(TBL_HST[[#This Row],[CH3]]-Q26)))</f>
        <v>4.5270265321824002E-2</v>
      </c>
      <c r="U26" s="1">
        <f>(TBL_HST[[#This Row],[CH1]]-Q26)/(EXP(-R26*N26/M26)) + Q26</f>
        <v>61.342651583710406</v>
      </c>
      <c r="V26" s="1">
        <f>(TBL_HST[[#This Row],[CH2]]-Q26)/(EXP(-S26*O26/M26)) + Q26</f>
        <v>58.319809230430963</v>
      </c>
      <c r="W26" s="1">
        <f>(TBL_HST[[#This Row],[CH1]]-Q26)/(EXP(-T26*N26/M26)) + Q26</f>
        <v>60.585409399758319</v>
      </c>
      <c r="X26" s="1">
        <f t="shared" si="1"/>
        <v>61.342651583710406</v>
      </c>
      <c r="Y26" s="1">
        <f t="shared" si="2"/>
        <v>60.585409399758319</v>
      </c>
      <c r="Z26" s="1">
        <f t="shared" si="3"/>
        <v>60.585409399758319</v>
      </c>
      <c r="AB26" s="1">
        <f t="shared" si="4"/>
        <v>60.837823461075686</v>
      </c>
      <c r="AC26" s="1">
        <f>TBL_HST[[#This Row],[CH7]]</f>
        <v>59.91</v>
      </c>
      <c r="AD26" s="1">
        <f t="shared" si="5"/>
        <v>0.92782346107568969</v>
      </c>
    </row>
    <row r="27" spans="1:30" ht="19.5" customHeight="1" x14ac:dyDescent="0.35">
      <c r="A27" s="27">
        <v>44775.676340682869</v>
      </c>
      <c r="B27" s="25">
        <v>56.11</v>
      </c>
      <c r="C27" s="25">
        <v>51.53</v>
      </c>
      <c r="D27" s="25">
        <v>48.65</v>
      </c>
      <c r="E27" s="25">
        <v>28.81</v>
      </c>
      <c r="F27" s="25">
        <v>29.23</v>
      </c>
      <c r="G27" s="25">
        <v>29.67</v>
      </c>
      <c r="H27" s="25">
        <v>60.05</v>
      </c>
      <c r="I27" s="25">
        <v>29.83</v>
      </c>
      <c r="J27" s="25"/>
      <c r="K27" s="25"/>
      <c r="M27" s="1">
        <f t="shared" si="0"/>
        <v>8.3333333333333329E-2</v>
      </c>
      <c r="N27" s="1"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29.236666666666668</v>
      </c>
      <c r="R27" s="1">
        <f>(M27/(O27-N27))*LN(((TBL_HST[[#This Row],[CH1]]-Q27)/(TBL_HST[[#This Row],[CH2]]-Q27)))</f>
        <v>5.1901885809048177E-2</v>
      </c>
      <c r="S27" s="1">
        <f>(M27/(P27-O27))*LN(((TBL_HST[[#This Row],[CH2]]-Q27)/(TBL_HST[[#This Row],[CH3]]-Q27)))</f>
        <v>4.1168918121433265E-2</v>
      </c>
      <c r="T27" s="1">
        <f>(M27/(P27-N27))*LN(((TBL_HST[[#This Row],[CH1]]-Q27)/(TBL_HST[[#This Row],[CH3]]-Q27)))</f>
        <v>4.6720453132268559E-2</v>
      </c>
      <c r="U27" s="1">
        <f>(TBL_HST[[#This Row],[CH1]]-Q27)/(EXP(-R27*N27/M27)) + Q27</f>
        <v>61.630927033492824</v>
      </c>
      <c r="V27" s="1">
        <f>(TBL_HST[[#This Row],[CH2]]-Q27)/(EXP(-S27*O27/M27)) + Q27</f>
        <v>59.22186558668254</v>
      </c>
      <c r="W27" s="1">
        <f>(TBL_HST[[#This Row],[CH1]]-Q27)/(EXP(-T27*N27/M27)) + Q27</f>
        <v>61.032272544532475</v>
      </c>
      <c r="X27" s="1">
        <f t="shared" si="1"/>
        <v>61.630927033492824</v>
      </c>
      <c r="Y27" s="1">
        <f t="shared" si="2"/>
        <v>61.032272544532475</v>
      </c>
      <c r="Z27" s="1">
        <f t="shared" si="3"/>
        <v>61.032272544532475</v>
      </c>
      <c r="AB27" s="1">
        <f t="shared" si="4"/>
        <v>61.231824040852587</v>
      </c>
      <c r="AC27" s="1">
        <f>TBL_HST[[#This Row],[CH7]]</f>
        <v>60.05</v>
      </c>
      <c r="AD27" s="1">
        <f t="shared" si="5"/>
        <v>1.1818240408525895</v>
      </c>
    </row>
    <row r="28" spans="1:30" ht="19.5" customHeight="1" x14ac:dyDescent="0.35">
      <c r="A28" s="27">
        <v>44775.676346574073</v>
      </c>
      <c r="B28" s="25">
        <v>56.23</v>
      </c>
      <c r="C28" s="25">
        <v>51.89</v>
      </c>
      <c r="D28" s="25">
        <v>49.07</v>
      </c>
      <c r="E28" s="25">
        <v>28.89</v>
      </c>
      <c r="F28" s="25">
        <v>29.23</v>
      </c>
      <c r="G28" s="25">
        <v>29.67</v>
      </c>
      <c r="H28" s="25">
        <v>60.05</v>
      </c>
      <c r="I28" s="25">
        <v>29.83</v>
      </c>
      <c r="J28" s="25"/>
      <c r="K28" s="25"/>
      <c r="M28" s="1">
        <f t="shared" si="0"/>
        <v>8.3333333333333329E-2</v>
      </c>
      <c r="N28" s="1"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29.263333333333335</v>
      </c>
      <c r="R28" s="1">
        <f>(M28/(O28-N28))*LN(((TBL_HST[[#This Row],[CH1]]-Q28)/(TBL_HST[[#This Row],[CH2]]-Q28)))</f>
        <v>4.8742328805116732E-2</v>
      </c>
      <c r="S28" s="1">
        <f>(M28/(P28-O28))*LN(((TBL_HST[[#This Row],[CH2]]-Q28)/(TBL_HST[[#This Row],[CH3]]-Q28)))</f>
        <v>3.9616241170108348E-2</v>
      </c>
      <c r="T28" s="1">
        <f>(M28/(P28-N28))*LN(((TBL_HST[[#This Row],[CH1]]-Q28)/(TBL_HST[[#This Row],[CH3]]-Q28)))</f>
        <v>4.4336631326147159E-2</v>
      </c>
      <c r="U28" s="1">
        <f>(TBL_HST[[#This Row],[CH1]]-Q28)/(EXP(-R28*N28/M28)) + Q28</f>
        <v>61.402451384796692</v>
      </c>
      <c r="V28" s="1">
        <f>(TBL_HST[[#This Row],[CH2]]-Q28)/(EXP(-S28*O28/M28)) + Q28</f>
        <v>59.358545296865316</v>
      </c>
      <c r="W28" s="1">
        <f>(TBL_HST[[#This Row],[CH1]]-Q28)/(EXP(-T28*N28/M28)) + Q28</f>
        <v>60.896729655740586</v>
      </c>
      <c r="X28" s="1">
        <f t="shared" si="1"/>
        <v>61.402451384796692</v>
      </c>
      <c r="Y28" s="1">
        <f t="shared" si="2"/>
        <v>60.896729655740586</v>
      </c>
      <c r="Z28" s="1">
        <f t="shared" si="3"/>
        <v>60.896729655740586</v>
      </c>
      <c r="AB28" s="1">
        <f t="shared" si="4"/>
        <v>61.06530356542595</v>
      </c>
      <c r="AC28" s="1">
        <f>TBL_HST[[#This Row],[CH7]]</f>
        <v>60.05</v>
      </c>
      <c r="AD28" s="1">
        <f t="shared" si="5"/>
        <v>1.0153035654259526</v>
      </c>
    </row>
    <row r="29" spans="1:30" ht="19.5" customHeight="1" x14ac:dyDescent="0.35">
      <c r="A29" s="27">
        <v>44775.676352488423</v>
      </c>
      <c r="B29" s="25">
        <v>56.65</v>
      </c>
      <c r="C29" s="25">
        <v>51.91</v>
      </c>
      <c r="D29" s="25">
        <v>48.97</v>
      </c>
      <c r="E29" s="25">
        <v>28.85</v>
      </c>
      <c r="F29" s="25">
        <v>29.25</v>
      </c>
      <c r="G29" s="25">
        <v>29.71</v>
      </c>
      <c r="H29" s="25">
        <v>60.51</v>
      </c>
      <c r="I29" s="25">
        <v>29.85</v>
      </c>
      <c r="J29" s="25"/>
      <c r="K29" s="25"/>
      <c r="M29" s="1">
        <f t="shared" si="0"/>
        <v>8.3333333333333329E-2</v>
      </c>
      <c r="N29" s="1"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29.27</v>
      </c>
      <c r="R29" s="1">
        <f>(M29/(O29-N29))*LN(((TBL_HST[[#This Row],[CH1]]-Q29)/(TBL_HST[[#This Row],[CH2]]-Q29)))</f>
        <v>5.2804046257033554E-2</v>
      </c>
      <c r="S29" s="1">
        <f>(M29/(P29-O29))*LN(((TBL_HST[[#This Row],[CH2]]-Q29)/(TBL_HST[[#This Row],[CH3]]-Q29)))</f>
        <v>4.1398695711618798E-2</v>
      </c>
      <c r="T29" s="1">
        <f>(M29/(P29-N29))*LN(((TBL_HST[[#This Row],[CH1]]-Q29)/(TBL_HST[[#This Row],[CH3]]-Q29)))</f>
        <v>4.7298014959247126E-2</v>
      </c>
      <c r="U29" s="1">
        <f>(TBL_HST[[#This Row],[CH1]]-Q29)/(EXP(-R29*N29/M29)) + Q29</f>
        <v>62.382385159010596</v>
      </c>
      <c r="V29" s="1">
        <f>(TBL_HST[[#This Row],[CH2]]-Q29)/(EXP(-S29*O29/M29)) + Q29</f>
        <v>59.771896513741687</v>
      </c>
      <c r="W29" s="1">
        <f>(TBL_HST[[#This Row],[CH1]]-Q29)/(EXP(-T29*N29/M29)) + Q29</f>
        <v>61.73250313992655</v>
      </c>
      <c r="X29" s="1">
        <f t="shared" si="1"/>
        <v>62.382385159010596</v>
      </c>
      <c r="Y29" s="1">
        <f t="shared" si="2"/>
        <v>61.73250313992655</v>
      </c>
      <c r="Z29" s="1">
        <f t="shared" si="3"/>
        <v>61.73250313992655</v>
      </c>
      <c r="AB29" s="1">
        <f t="shared" si="4"/>
        <v>61.949130479621232</v>
      </c>
      <c r="AC29" s="1">
        <f>TBL_HST[[#This Row],[CH7]]</f>
        <v>60.51</v>
      </c>
      <c r="AD29" s="1">
        <f t="shared" si="5"/>
        <v>1.4391304796212339</v>
      </c>
    </row>
    <row r="30" spans="1:30" ht="19.5" customHeight="1" x14ac:dyDescent="0.35">
      <c r="A30" s="27">
        <v>44775.676358379627</v>
      </c>
      <c r="B30" s="25">
        <v>56.43</v>
      </c>
      <c r="C30" s="25">
        <v>51.93</v>
      </c>
      <c r="D30" s="25">
        <v>48.89</v>
      </c>
      <c r="E30" s="25">
        <v>28.89</v>
      </c>
      <c r="F30" s="25">
        <v>29.23</v>
      </c>
      <c r="G30" s="25">
        <v>29.69</v>
      </c>
      <c r="H30" s="25">
        <v>59.93</v>
      </c>
      <c r="I30" s="25">
        <v>29.87</v>
      </c>
      <c r="J30" s="25"/>
      <c r="K30" s="25"/>
      <c r="M30" s="1">
        <f t="shared" si="0"/>
        <v>8.3333333333333329E-2</v>
      </c>
      <c r="N30" s="1"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29.27</v>
      </c>
      <c r="R30" s="1">
        <f>(M30/(O30-N30))*LN(((TBL_HST[[#This Row],[CH1]]-Q30)/(TBL_HST[[#This Row],[CH2]]-Q30)))</f>
        <v>5.0317790858509751E-2</v>
      </c>
      <c r="S30" s="1">
        <f>(M30/(P30-O30))*LN(((TBL_HST[[#This Row],[CH2]]-Q30)/(TBL_HST[[#This Row],[CH3]]-Q30)))</f>
        <v>4.2872559959119975E-2</v>
      </c>
      <c r="T30" s="1">
        <f>(M30/(P30-N30))*LN(((TBL_HST[[#This Row],[CH1]]-Q30)/(TBL_HST[[#This Row],[CH3]]-Q30)))</f>
        <v>4.6723541458804335E-2</v>
      </c>
      <c r="U30" s="1">
        <f>(TBL_HST[[#This Row],[CH1]]-Q30)/(EXP(-R30*N30/M30)) + Q30</f>
        <v>61.823645189761692</v>
      </c>
      <c r="V30" s="1">
        <f>(TBL_HST[[#This Row],[CH2]]-Q30)/(EXP(-S30*O30/M30)) + Q30</f>
        <v>60.124533338084113</v>
      </c>
      <c r="W30" s="1">
        <f>(TBL_HST[[#This Row],[CH1]]-Q30)/(EXP(-T30*N30/M30)) + Q30</f>
        <v>61.405137316970567</v>
      </c>
      <c r="X30" s="1">
        <f t="shared" si="1"/>
        <v>61.823645189761692</v>
      </c>
      <c r="Y30" s="1">
        <f t="shared" si="2"/>
        <v>61.405137316970567</v>
      </c>
      <c r="Z30" s="1">
        <f t="shared" si="3"/>
        <v>61.405137316970567</v>
      </c>
      <c r="AB30" s="1">
        <f t="shared" si="4"/>
        <v>61.544639941234273</v>
      </c>
      <c r="AC30" s="1">
        <f>TBL_HST[[#This Row],[CH7]]</f>
        <v>59.93</v>
      </c>
      <c r="AD30" s="1">
        <f t="shared" si="5"/>
        <v>1.6146399412342731</v>
      </c>
    </row>
    <row r="31" spans="1:30" ht="19.5" customHeight="1" x14ac:dyDescent="0.35">
      <c r="A31" s="27">
        <v>44775.676364293984</v>
      </c>
      <c r="B31" s="25">
        <v>56.57</v>
      </c>
      <c r="C31" s="25">
        <v>52.07</v>
      </c>
      <c r="D31" s="25">
        <v>48.75</v>
      </c>
      <c r="E31" s="25">
        <v>28.89</v>
      </c>
      <c r="F31" s="25">
        <v>29.25</v>
      </c>
      <c r="G31" s="25">
        <v>29.71</v>
      </c>
      <c r="H31" s="25">
        <v>60.13</v>
      </c>
      <c r="I31" s="25">
        <v>29.87</v>
      </c>
      <c r="J31" s="25"/>
      <c r="K31" s="25"/>
      <c r="M31" s="1">
        <f t="shared" si="0"/>
        <v>8.3333333333333329E-2</v>
      </c>
      <c r="N31" s="1"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29.283333333333331</v>
      </c>
      <c r="R31" s="1">
        <f>(M31/(O31-N31))*LN(((TBL_HST[[#This Row],[CH1]]-Q31)/(TBL_HST[[#This Row],[CH2]]-Q31)))</f>
        <v>5.006183689357413E-2</v>
      </c>
      <c r="S31" s="1">
        <f>(M31/(P31-O31))*LN(((TBL_HST[[#This Row],[CH2]]-Q31)/(TBL_HST[[#This Row],[CH3]]-Q31)))</f>
        <v>4.6866657265835929E-2</v>
      </c>
      <c r="T31" s="1">
        <f>(M31/(P31-N31))*LN(((TBL_HST[[#This Row],[CH1]]-Q31)/(TBL_HST[[#This Row],[CH3]]-Q31)))</f>
        <v>4.8519336383631539E-2</v>
      </c>
      <c r="U31" s="1">
        <f>(TBL_HST[[#This Row],[CH1]]-Q31)/(EXP(-R31*N31/M31)) + Q31</f>
        <v>61.958677589233474</v>
      </c>
      <c r="V31" s="1">
        <f>(TBL_HST[[#This Row],[CH2]]-Q31)/(EXP(-S31*O31/M31)) + Q31</f>
        <v>61.215552391109149</v>
      </c>
      <c r="W31" s="1">
        <f>(TBL_HST[[#This Row],[CH1]]-Q31)/(EXP(-T31*N31/M31)) + Q31</f>
        <v>61.777734197051153</v>
      </c>
      <c r="X31" s="1">
        <f t="shared" si="1"/>
        <v>61.958677589233474</v>
      </c>
      <c r="Y31" s="1">
        <f t="shared" si="2"/>
        <v>61.777734197051153</v>
      </c>
      <c r="Z31" s="1">
        <f t="shared" si="3"/>
        <v>61.777734197051153</v>
      </c>
      <c r="AB31" s="1">
        <f t="shared" si="4"/>
        <v>61.838048661111934</v>
      </c>
      <c r="AC31" s="1">
        <f>TBL_HST[[#This Row],[CH7]]</f>
        <v>60.13</v>
      </c>
      <c r="AD31" s="1">
        <f t="shared" si="5"/>
        <v>1.7080486611119312</v>
      </c>
    </row>
    <row r="32" spans="1:30" ht="19.5" customHeight="1" x14ac:dyDescent="0.35">
      <c r="A32" s="27">
        <v>44775.676370173613</v>
      </c>
      <c r="B32" s="25">
        <v>56.63</v>
      </c>
      <c r="C32" s="25">
        <v>52.33</v>
      </c>
      <c r="D32" s="25">
        <v>48.93</v>
      </c>
      <c r="E32" s="25">
        <v>28.89</v>
      </c>
      <c r="F32" s="25">
        <v>29.27</v>
      </c>
      <c r="G32" s="25">
        <v>29.73</v>
      </c>
      <c r="H32" s="25">
        <v>59.53</v>
      </c>
      <c r="I32" s="25">
        <v>29.85</v>
      </c>
      <c r="J32" s="25"/>
      <c r="K32" s="25"/>
      <c r="M32" s="1">
        <f t="shared" si="0"/>
        <v>8.3333333333333329E-2</v>
      </c>
      <c r="N32" s="1"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29.296666666666667</v>
      </c>
      <c r="R32" s="1">
        <f>(M32/(O32-N32))*LN(((TBL_HST[[#This Row],[CH1]]-Q32)/(TBL_HST[[#This Row],[CH2]]-Q32)))</f>
        <v>4.7545699025174741E-2</v>
      </c>
      <c r="S32" s="1">
        <f>(M32/(P32-O32))*LN(((TBL_HST[[#This Row],[CH2]]-Q32)/(TBL_HST[[#This Row],[CH3]]-Q32)))</f>
        <v>4.7533821463119956E-2</v>
      </c>
      <c r="T32" s="1">
        <f>(M32/(P32-N32))*LN(((TBL_HST[[#This Row],[CH1]]-Q32)/(TBL_HST[[#This Row],[CH3]]-Q32)))</f>
        <v>4.7539965029700024E-2</v>
      </c>
      <c r="U32" s="1">
        <f>(TBL_HST[[#This Row],[CH1]]-Q32)/(EXP(-R32*N32/M32)) + Q32</f>
        <v>61.732749638205505</v>
      </c>
      <c r="V32" s="1">
        <f>(TBL_HST[[#This Row],[CH2]]-Q32)/(EXP(-S32*O32/M32)) + Q32</f>
        <v>61.729975873375402</v>
      </c>
      <c r="W32" s="1">
        <f>(TBL_HST[[#This Row],[CH1]]-Q32)/(EXP(-T32*N32/M32)) + Q32</f>
        <v>61.732080087045382</v>
      </c>
      <c r="X32" s="1">
        <f t="shared" si="1"/>
        <v>61.732749638205505</v>
      </c>
      <c r="Y32" s="1">
        <f t="shared" si="2"/>
        <v>61.732080087045382</v>
      </c>
      <c r="Z32" s="1">
        <f t="shared" si="3"/>
        <v>61.732080087045382</v>
      </c>
      <c r="AB32" s="1">
        <f t="shared" si="4"/>
        <v>61.732303270765421</v>
      </c>
      <c r="AC32" s="1">
        <f>TBL_HST[[#This Row],[CH7]]</f>
        <v>59.53</v>
      </c>
      <c r="AD32" s="1">
        <f t="shared" si="5"/>
        <v>2.2023032707654195</v>
      </c>
    </row>
    <row r="33" spans="1:30" ht="19.5" customHeight="1" x14ac:dyDescent="0.35">
      <c r="A33" s="27">
        <v>44775.676376099538</v>
      </c>
      <c r="B33" s="25">
        <v>56.89</v>
      </c>
      <c r="C33" s="25">
        <v>52.73</v>
      </c>
      <c r="D33" s="25">
        <v>49.07</v>
      </c>
      <c r="E33" s="25">
        <v>28.93</v>
      </c>
      <c r="F33" s="25">
        <v>29.25</v>
      </c>
      <c r="G33" s="25">
        <v>29.71</v>
      </c>
      <c r="H33" s="25">
        <v>59.37</v>
      </c>
      <c r="I33" s="25">
        <v>29.87</v>
      </c>
      <c r="J33" s="25"/>
      <c r="K33" s="25"/>
      <c r="M33" s="1">
        <f t="shared" si="0"/>
        <v>8.3333333333333329E-2</v>
      </c>
      <c r="N33" s="1"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29.296666666666667</v>
      </c>
      <c r="R33" s="1">
        <f>(M33/(O33-N33))*LN(((TBL_HST[[#This Row],[CH1]]-Q33)/(TBL_HST[[#This Row],[CH2]]-Q33)))</f>
        <v>4.539296875110202E-2</v>
      </c>
      <c r="S33" s="1">
        <f>(M33/(P33-O33))*LN(((TBL_HST[[#This Row],[CH2]]-Q33)/(TBL_HST[[#This Row],[CH3]]-Q33)))</f>
        <v>5.0543238555621359E-2</v>
      </c>
      <c r="T33" s="1">
        <f>(M33/(P33-N33))*LN(((TBL_HST[[#This Row],[CH1]]-Q33)/(TBL_HST[[#This Row],[CH3]]-Q33)))</f>
        <v>4.7879305898111346E-2</v>
      </c>
      <c r="U33" s="1">
        <f>(TBL_HST[[#This Row],[CH1]]-Q33)/(EXP(-R33*N33/M33)) + Q33</f>
        <v>61.788503556187777</v>
      </c>
      <c r="V33" s="1">
        <f>(TBL_HST[[#This Row],[CH2]]-Q33)/(EXP(-S33*O33/M33)) + Q33</f>
        <v>63.015981976047016</v>
      </c>
      <c r="W33" s="1">
        <f>(TBL_HST[[#This Row],[CH1]]-Q33)/(EXP(-T33*N33/M33)) + Q33</f>
        <v>62.080637403325085</v>
      </c>
      <c r="X33" s="1">
        <f t="shared" si="1"/>
        <v>61.788503556187777</v>
      </c>
      <c r="Y33" s="1">
        <f t="shared" si="2"/>
        <v>62.080637403325085</v>
      </c>
      <c r="Z33" s="1">
        <f t="shared" si="3"/>
        <v>62.080637403325085</v>
      </c>
      <c r="AB33" s="1">
        <f t="shared" si="4"/>
        <v>61.983259454279313</v>
      </c>
      <c r="AC33" s="1">
        <f>TBL_HST[[#This Row],[CH7]]</f>
        <v>59.37</v>
      </c>
      <c r="AD33" s="1">
        <f t="shared" si="5"/>
        <v>2.6132594542793157</v>
      </c>
    </row>
    <row r="34" spans="1:30" ht="19.5" customHeight="1" x14ac:dyDescent="0.35">
      <c r="A34" s="27">
        <v>44775.676381990743</v>
      </c>
      <c r="B34" s="25">
        <v>57.03</v>
      </c>
      <c r="C34" s="25">
        <v>52.99</v>
      </c>
      <c r="D34" s="25">
        <v>49.61</v>
      </c>
      <c r="E34" s="25">
        <v>28.91</v>
      </c>
      <c r="F34" s="25">
        <v>29.25</v>
      </c>
      <c r="G34" s="25">
        <v>29.71</v>
      </c>
      <c r="H34" s="25">
        <v>59.55</v>
      </c>
      <c r="I34" s="25">
        <v>29.85</v>
      </c>
      <c r="J34" s="25"/>
      <c r="K34" s="25"/>
      <c r="M34" s="1">
        <f t="shared" si="0"/>
        <v>8.3333333333333329E-2</v>
      </c>
      <c r="N34" s="1"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29.290000000000003</v>
      </c>
      <c r="R34" s="1">
        <f>(M34/(O34-N34))*LN(((TBL_HST[[#This Row],[CH1]]-Q34)/(TBL_HST[[#This Row],[CH2]]-Q34)))</f>
        <v>4.3722324095999986E-2</v>
      </c>
      <c r="S34" s="1">
        <f>(M34/(P34-O34))*LN(((TBL_HST[[#This Row],[CH2]]-Q34)/(TBL_HST[[#This Row],[CH3]]-Q34)))</f>
        <v>4.5794471854406084E-2</v>
      </c>
      <c r="T34" s="1">
        <f>(M34/(P34-N34))*LN(((TBL_HST[[#This Row],[CH1]]-Q34)/(TBL_HST[[#This Row],[CH3]]-Q34)))</f>
        <v>4.4722671289713287E-2</v>
      </c>
      <c r="U34" s="1">
        <f>(TBL_HST[[#This Row],[CH1]]-Q34)/(EXP(-R34*N34/M34)) + Q34</f>
        <v>61.758675105485239</v>
      </c>
      <c r="V34" s="1">
        <f>(TBL_HST[[#This Row],[CH2]]-Q34)/(EXP(-S34*O34/M34)) + Q34</f>
        <v>62.24672197630079</v>
      </c>
      <c r="W34" s="1">
        <f>(TBL_HST[[#This Row],[CH1]]-Q34)/(EXP(-T34*N34/M34)) + Q34</f>
        <v>61.875813714480813</v>
      </c>
      <c r="X34" s="1">
        <f t="shared" si="1"/>
        <v>61.758675105485239</v>
      </c>
      <c r="Y34" s="1">
        <f t="shared" si="2"/>
        <v>61.875813714480813</v>
      </c>
      <c r="Z34" s="1">
        <f t="shared" si="3"/>
        <v>61.875813714480813</v>
      </c>
      <c r="AB34" s="1">
        <f t="shared" si="4"/>
        <v>61.836767511482286</v>
      </c>
      <c r="AC34" s="1">
        <f>TBL_HST[[#This Row],[CH7]]</f>
        <v>59.55</v>
      </c>
      <c r="AD34" s="1">
        <f t="shared" si="5"/>
        <v>2.2867675114822887</v>
      </c>
    </row>
    <row r="35" spans="1:30" ht="19.5" customHeight="1" x14ac:dyDescent="0.35">
      <c r="A35" s="27">
        <v>44775.676387905092</v>
      </c>
      <c r="B35" s="25">
        <v>57.41</v>
      </c>
      <c r="C35" s="25">
        <v>52.89</v>
      </c>
      <c r="D35" s="25">
        <v>49.25</v>
      </c>
      <c r="E35" s="25">
        <v>28.93</v>
      </c>
      <c r="F35" s="25">
        <v>29.25</v>
      </c>
      <c r="G35" s="25">
        <v>29.73</v>
      </c>
      <c r="H35" s="25">
        <v>59.25</v>
      </c>
      <c r="I35" s="25">
        <v>29.89</v>
      </c>
      <c r="J35" s="25"/>
      <c r="K35" s="25"/>
      <c r="M35" s="1">
        <f t="shared" si="0"/>
        <v>8.3333333333333329E-2</v>
      </c>
      <c r="N35" s="1"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29.303333333333331</v>
      </c>
      <c r="R35" s="1">
        <f>(M35/(O35-N35))*LN(((TBL_HST[[#This Row],[CH1]]-Q35)/(TBL_HST[[#This Row],[CH2]]-Q35)))</f>
        <v>4.8701448750407668E-2</v>
      </c>
      <c r="S35" s="1">
        <f>(M35/(P35-O35))*LN(((TBL_HST[[#This Row],[CH2]]-Q35)/(TBL_HST[[#This Row],[CH3]]-Q35)))</f>
        <v>4.9886766555167439E-2</v>
      </c>
      <c r="T35" s="1">
        <f>(M35/(P35-N35))*LN(((TBL_HST[[#This Row],[CH1]]-Q35)/(TBL_HST[[#This Row],[CH3]]-Q35)))</f>
        <v>4.9273671138912387E-2</v>
      </c>
      <c r="U35" s="1">
        <f>(TBL_HST[[#This Row],[CH1]]-Q35)/(EXP(-R35*N35/M35)) + Q35</f>
        <v>62.796184284906715</v>
      </c>
      <c r="V35" s="1">
        <f>(TBL_HST[[#This Row],[CH2]]-Q35)/(EXP(-S35*O35/M35)) + Q35</f>
        <v>63.083245114986397</v>
      </c>
      <c r="W35" s="1">
        <f>(TBL_HST[[#This Row],[CH1]]-Q35)/(EXP(-T35*N35/M35)) + Q35</f>
        <v>62.865250691912038</v>
      </c>
      <c r="X35" s="1">
        <f t="shared" si="1"/>
        <v>62.796184284906715</v>
      </c>
      <c r="Y35" s="1">
        <f t="shared" si="2"/>
        <v>62.865250691912038</v>
      </c>
      <c r="Z35" s="1">
        <f t="shared" si="3"/>
        <v>62.865250691912038</v>
      </c>
      <c r="AB35" s="1">
        <f t="shared" si="4"/>
        <v>62.842228556243604</v>
      </c>
      <c r="AC35" s="1">
        <f>TBL_HST[[#This Row],[CH7]]</f>
        <v>59.25</v>
      </c>
      <c r="AD35" s="1">
        <f t="shared" si="5"/>
        <v>3.5922285562436045</v>
      </c>
    </row>
    <row r="36" spans="1:30" ht="19.5" customHeight="1" x14ac:dyDescent="0.35">
      <c r="A36" s="27">
        <v>44775.676393784721</v>
      </c>
      <c r="B36" s="25">
        <v>56.89</v>
      </c>
      <c r="C36" s="25">
        <v>53.35</v>
      </c>
      <c r="D36" s="25">
        <v>49.37</v>
      </c>
      <c r="E36" s="25">
        <v>28.91</v>
      </c>
      <c r="F36" s="25">
        <v>29.27</v>
      </c>
      <c r="G36" s="25">
        <v>29.71</v>
      </c>
      <c r="H36" s="25">
        <v>59.07</v>
      </c>
      <c r="I36" s="25">
        <v>29.89</v>
      </c>
      <c r="J36" s="25"/>
      <c r="K36" s="25"/>
      <c r="M36" s="1">
        <f t="shared" si="0"/>
        <v>8.3333333333333329E-2</v>
      </c>
      <c r="N36" s="1"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29.296666666666667</v>
      </c>
      <c r="R36" s="1">
        <f>(M36/(O36-N36))*LN(((TBL_HST[[#This Row],[CH1]]-Q36)/(TBL_HST[[#This Row],[CH2]]-Q36)))</f>
        <v>3.8139058490616162E-2</v>
      </c>
      <c r="S36" s="1">
        <f>(M36/(P36-O36))*LN(((TBL_HST[[#This Row],[CH2]]-Q36)/(TBL_HST[[#This Row],[CH3]]-Q36)))</f>
        <v>5.3833735922851393E-2</v>
      </c>
      <c r="T36" s="1">
        <f>(M36/(P36-N36))*LN(((TBL_HST[[#This Row],[CH1]]-Q36)/(TBL_HST[[#This Row],[CH3]]-Q36)))</f>
        <v>4.5715799319971058E-2</v>
      </c>
      <c r="U36" s="1">
        <f>(TBL_HST[[#This Row],[CH1]]-Q36)/(EXP(-R36*N36/M36)) + Q36</f>
        <v>60.950992239467851</v>
      </c>
      <c r="V36" s="1">
        <f>(TBL_HST[[#This Row],[CH2]]-Q36)/(EXP(-S36*O36/M36)) + Q36</f>
        <v>64.737919847006879</v>
      </c>
      <c r="W36" s="1">
        <f>(TBL_HST[[#This Row],[CH1]]-Q36)/(EXP(-T36*N36/M36)) + Q36</f>
        <v>61.826287197292707</v>
      </c>
      <c r="X36" s="1">
        <f t="shared" si="1"/>
        <v>60.950992239467851</v>
      </c>
      <c r="Y36" s="1">
        <f t="shared" si="2"/>
        <v>61.826287197292707</v>
      </c>
      <c r="Z36" s="1">
        <f t="shared" si="3"/>
        <v>61.826287197292707</v>
      </c>
      <c r="AB36" s="1">
        <f t="shared" si="4"/>
        <v>61.534522211351089</v>
      </c>
      <c r="AC36" s="1">
        <f>TBL_HST[[#This Row],[CH7]]</f>
        <v>59.07</v>
      </c>
      <c r="AD36" s="1">
        <f t="shared" si="5"/>
        <v>2.4645222113510883</v>
      </c>
    </row>
    <row r="37" spans="1:30" ht="19.5" customHeight="1" x14ac:dyDescent="0.35">
      <c r="A37" s="27">
        <v>44775.676399699078</v>
      </c>
      <c r="B37" s="25">
        <v>56.79</v>
      </c>
      <c r="C37" s="25">
        <v>53.19</v>
      </c>
      <c r="D37" s="25">
        <v>49.19</v>
      </c>
      <c r="E37" s="25">
        <v>28.93</v>
      </c>
      <c r="F37" s="25">
        <v>29.31</v>
      </c>
      <c r="G37" s="25">
        <v>29.71</v>
      </c>
      <c r="H37" s="25">
        <v>58.63</v>
      </c>
      <c r="I37" s="25">
        <v>29.93</v>
      </c>
      <c r="J37" s="25"/>
      <c r="K37" s="25"/>
      <c r="M37" s="1">
        <f t="shared" si="0"/>
        <v>8.3333333333333329E-2</v>
      </c>
      <c r="N37" s="1"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29.316666666666663</v>
      </c>
      <c r="R37" s="1">
        <f>(M37/(O37-N37))*LN(((TBL_HST[[#This Row],[CH1]]-Q37)/(TBL_HST[[#This Row],[CH2]]-Q37)))</f>
        <v>3.9014933705662412E-2</v>
      </c>
      <c r="S37" s="1">
        <f>(M37/(P37-O37))*LN(((TBL_HST[[#This Row],[CH2]]-Q37)/(TBL_HST[[#This Row],[CH3]]-Q37)))</f>
        <v>5.4578356047726526E-2</v>
      </c>
      <c r="T37" s="1">
        <f>(M37/(P37-N37))*LN(((TBL_HST[[#This Row],[CH1]]-Q37)/(TBL_HST[[#This Row],[CH3]]-Q37)))</f>
        <v>4.6528310008727848E-2</v>
      </c>
      <c r="U37" s="1">
        <f>(TBL_HST[[#This Row],[CH1]]-Q37)/(EXP(-R37*N37/M37)) + Q37</f>
        <v>60.93286512147445</v>
      </c>
      <c r="V37" s="1">
        <f>(TBL_HST[[#This Row],[CH2]]-Q37)/(EXP(-S37*O37/M37)) + Q37</f>
        <v>64.681794297691496</v>
      </c>
      <c r="W37" s="1">
        <f>(TBL_HST[[#This Row],[CH1]]-Q37)/(EXP(-T37*N37/M37)) + Q37</f>
        <v>61.79969517745738</v>
      </c>
      <c r="X37" s="1">
        <f t="shared" si="1"/>
        <v>60.93286512147445</v>
      </c>
      <c r="Y37" s="1">
        <f t="shared" si="2"/>
        <v>61.79969517745738</v>
      </c>
      <c r="Z37" s="1">
        <f t="shared" si="3"/>
        <v>61.79969517745738</v>
      </c>
      <c r="AB37" s="1">
        <f t="shared" si="4"/>
        <v>61.510751825463068</v>
      </c>
      <c r="AC37" s="1">
        <f>TBL_HST[[#This Row],[CH7]]</f>
        <v>58.63</v>
      </c>
      <c r="AD37" s="1">
        <f t="shared" si="5"/>
        <v>2.8807518254630651</v>
      </c>
    </row>
    <row r="38" spans="1:30" ht="19.5" customHeight="1" x14ac:dyDescent="0.35">
      <c r="A38" s="27">
        <v>44775.676405590275</v>
      </c>
      <c r="B38" s="25">
        <v>56.37</v>
      </c>
      <c r="C38" s="25">
        <v>53.25</v>
      </c>
      <c r="D38" s="25">
        <v>49.25</v>
      </c>
      <c r="E38" s="25">
        <v>28.93</v>
      </c>
      <c r="F38" s="25">
        <v>29.33</v>
      </c>
      <c r="G38" s="25">
        <v>29.75</v>
      </c>
      <c r="H38" s="25">
        <v>58.39</v>
      </c>
      <c r="I38" s="25">
        <v>29.91</v>
      </c>
      <c r="J38" s="25"/>
      <c r="K38" s="25"/>
      <c r="M38" s="1">
        <f t="shared" si="0"/>
        <v>8.3333333333333329E-2</v>
      </c>
      <c r="N38" s="1"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29.336666666666662</v>
      </c>
      <c r="R38" s="1">
        <f>(M38/(O38-N38))*LN(((TBL_HST[[#This Row],[CH1]]-Q38)/(TBL_HST[[#This Row],[CH2]]-Q38)))</f>
        <v>3.4065135838119598E-2</v>
      </c>
      <c r="S38" s="1">
        <f>(M38/(P38-O38))*LN(((TBL_HST[[#This Row],[CH2]]-Q38)/(TBL_HST[[#This Row],[CH3]]-Q38)))</f>
        <v>5.4478172415527562E-2</v>
      </c>
      <c r="T38" s="1">
        <f>(M38/(P38-N38))*LN(((TBL_HST[[#This Row],[CH1]]-Q38)/(TBL_HST[[#This Row],[CH3]]-Q38)))</f>
        <v>4.3919705220316567E-2</v>
      </c>
      <c r="U38" s="1">
        <f>(TBL_HST[[#This Row],[CH1]]-Q38)/(EXP(-R38*N38/M38)) + Q38</f>
        <v>59.897069974909385</v>
      </c>
      <c r="V38" s="1">
        <f>(TBL_HST[[#This Row],[CH2]]-Q38)/(EXP(-S38*O38/M38)) + Q38</f>
        <v>64.735505731662002</v>
      </c>
      <c r="W38" s="1">
        <f>(TBL_HST[[#This Row],[CH1]]-Q38)/(EXP(-T38*N38/M38)) + Q38</f>
        <v>61.000705372326557</v>
      </c>
      <c r="X38" s="1">
        <f t="shared" si="1"/>
        <v>59.897069974909385</v>
      </c>
      <c r="Y38" s="1">
        <f t="shared" si="2"/>
        <v>61.000705372326557</v>
      </c>
      <c r="Z38" s="1">
        <f t="shared" si="3"/>
        <v>61.000705372326557</v>
      </c>
      <c r="AB38" s="1">
        <f t="shared" si="4"/>
        <v>60.63282690652084</v>
      </c>
      <c r="AC38" s="1">
        <f>TBL_HST[[#This Row],[CH7]]</f>
        <v>58.39</v>
      </c>
      <c r="AD38" s="1">
        <f t="shared" si="5"/>
        <v>2.2428269065208397</v>
      </c>
    </row>
    <row r="39" spans="1:30" ht="19.5" customHeight="1" x14ac:dyDescent="0.35">
      <c r="A39" s="27">
        <v>44775.6764115162</v>
      </c>
      <c r="B39" s="25">
        <v>56.07</v>
      </c>
      <c r="C39" s="25">
        <v>53.53</v>
      </c>
      <c r="D39" s="25">
        <v>49.73</v>
      </c>
      <c r="E39" s="25">
        <v>28.95</v>
      </c>
      <c r="F39" s="25">
        <v>29.31</v>
      </c>
      <c r="G39" s="25">
        <v>29.73</v>
      </c>
      <c r="H39" s="25">
        <v>57.73</v>
      </c>
      <c r="I39" s="25">
        <v>29.91</v>
      </c>
      <c r="J39" s="25"/>
      <c r="K39" s="25"/>
      <c r="M39" s="1">
        <f t="shared" si="0"/>
        <v>8.3333333333333329E-2</v>
      </c>
      <c r="N39" s="1"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29.33</v>
      </c>
      <c r="R39" s="1">
        <f>(M39/(O39-N39))*LN(((TBL_HST[[#This Row],[CH1]]-Q39)/(TBL_HST[[#This Row],[CH2]]-Q39)))</f>
        <v>2.7724427364210099E-2</v>
      </c>
      <c r="S39" s="1">
        <f>(M39/(P39-O39))*LN(((TBL_HST[[#This Row],[CH2]]-Q39)/(TBL_HST[[#This Row],[CH3]]-Q39)))</f>
        <v>5.0838610807282782E-2</v>
      </c>
      <c r="T39" s="1">
        <f>(M39/(P39-N39))*LN(((TBL_HST[[#This Row],[CH1]]-Q39)/(TBL_HST[[#This Row],[CH3]]-Q39)))</f>
        <v>3.8882998681555536E-2</v>
      </c>
      <c r="U39" s="1">
        <f>(TBL_HST[[#This Row],[CH1]]-Q39)/(EXP(-R39*N39/M39)) + Q39</f>
        <v>58.876595041322318</v>
      </c>
      <c r="V39" s="1">
        <f>(TBL_HST[[#This Row],[CH2]]-Q39)/(EXP(-S39*O39/M39)) + Q39</f>
        <v>64.226642843136545</v>
      </c>
      <c r="W39" s="1">
        <f>(TBL_HST[[#This Row],[CH1]]-Q39)/(EXP(-T39*N39/M39)) + Q39</f>
        <v>60.087669165952732</v>
      </c>
      <c r="X39" s="1">
        <f t="shared" si="1"/>
        <v>58.876595041322318</v>
      </c>
      <c r="Y39" s="1">
        <f t="shared" si="2"/>
        <v>60.087669165952732</v>
      </c>
      <c r="Z39" s="1">
        <f t="shared" si="3"/>
        <v>60.087669165952732</v>
      </c>
      <c r="AB39" s="1">
        <f t="shared" si="4"/>
        <v>59.683977791075925</v>
      </c>
      <c r="AC39" s="1">
        <f>TBL_HST[[#This Row],[CH7]]</f>
        <v>57.73</v>
      </c>
      <c r="AD39" s="1">
        <f t="shared" si="5"/>
        <v>1.9539777910759284</v>
      </c>
    </row>
    <row r="40" spans="1:30" ht="19.5" customHeight="1" x14ac:dyDescent="0.35">
      <c r="A40" s="27">
        <v>44775.676417395836</v>
      </c>
      <c r="B40" s="25">
        <v>56.29</v>
      </c>
      <c r="C40" s="25">
        <v>53.59</v>
      </c>
      <c r="D40" s="25">
        <v>50.01</v>
      </c>
      <c r="E40" s="25">
        <v>28.93</v>
      </c>
      <c r="F40" s="25">
        <v>29.33</v>
      </c>
      <c r="G40" s="25">
        <v>29.73</v>
      </c>
      <c r="H40" s="25">
        <v>57.19</v>
      </c>
      <c r="I40" s="25">
        <v>29.93</v>
      </c>
      <c r="J40" s="25"/>
      <c r="K40" s="25"/>
      <c r="M40" s="1">
        <f t="shared" si="0"/>
        <v>8.3333333333333329E-2</v>
      </c>
      <c r="N40" s="1"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29.33</v>
      </c>
      <c r="R40" s="1">
        <f>(M40/(O40-N40))*LN(((TBL_HST[[#This Row],[CH1]]-Q40)/(TBL_HST[[#This Row],[CH2]]-Q40)))</f>
        <v>2.9312606257833895E-2</v>
      </c>
      <c r="S40" s="1">
        <f>(M40/(P40-O40))*LN(((TBL_HST[[#This Row],[CH2]]-Q40)/(TBL_HST[[#This Row],[CH3]]-Q40)))</f>
        <v>4.7518408891570225E-2</v>
      </c>
      <c r="T40" s="1">
        <f>(M40/(P40-N40))*LN(((TBL_HST[[#This Row],[CH1]]-Q40)/(TBL_HST[[#This Row],[CH3]]-Q40)))</f>
        <v>3.8101614425844518E-2</v>
      </c>
      <c r="U40" s="1">
        <f>(TBL_HST[[#This Row],[CH1]]-Q40)/(EXP(-R40*N40/M40)) + Q40</f>
        <v>59.290494641384996</v>
      </c>
      <c r="V40" s="1">
        <f>(TBL_HST[[#This Row],[CH2]]-Q40)/(EXP(-S40*O40/M40)) + Q40</f>
        <v>63.486791796144793</v>
      </c>
      <c r="W40" s="1">
        <f>(TBL_HST[[#This Row],[CH1]]-Q40)/(EXP(-T40*N40/M40)) + Q40</f>
        <v>60.253613963240568</v>
      </c>
      <c r="X40" s="1">
        <f t="shared" si="1"/>
        <v>59.290494641384996</v>
      </c>
      <c r="Y40" s="1">
        <f t="shared" si="2"/>
        <v>60.253613963240568</v>
      </c>
      <c r="Z40" s="1">
        <f t="shared" si="3"/>
        <v>60.253613963240568</v>
      </c>
      <c r="AB40" s="1">
        <f t="shared" si="4"/>
        <v>59.932574189288708</v>
      </c>
      <c r="AC40" s="1">
        <f>TBL_HST[[#This Row],[CH7]]</f>
        <v>57.19</v>
      </c>
      <c r="AD40" s="1">
        <f t="shared" si="5"/>
        <v>2.7425741892887103</v>
      </c>
    </row>
    <row r="41" spans="1:30" ht="19.5" customHeight="1" x14ac:dyDescent="0.35">
      <c r="A41" s="27">
        <v>44775.676423310186</v>
      </c>
      <c r="B41" s="25">
        <v>56.21</v>
      </c>
      <c r="C41" s="25">
        <v>53.69</v>
      </c>
      <c r="D41" s="25">
        <v>50.01</v>
      </c>
      <c r="E41" s="25">
        <v>28.93</v>
      </c>
      <c r="F41" s="25">
        <v>29.31</v>
      </c>
      <c r="G41" s="25">
        <v>29.73</v>
      </c>
      <c r="H41" s="25">
        <v>56.55</v>
      </c>
      <c r="I41" s="25">
        <v>29.93</v>
      </c>
      <c r="J41" s="25"/>
      <c r="K41" s="25"/>
      <c r="M41" s="1">
        <f t="shared" si="0"/>
        <v>8.3333333333333329E-2</v>
      </c>
      <c r="N41" s="1"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29.323333333333334</v>
      </c>
      <c r="R41" s="1">
        <f>(M41/(O41-N41))*LN(((TBL_HST[[#This Row],[CH1]]-Q41)/(TBL_HST[[#This Row],[CH2]]-Q41)))</f>
        <v>2.7337339635969262E-2</v>
      </c>
      <c r="S41" s="1">
        <f>(M41/(P41-O41))*LN(((TBL_HST[[#This Row],[CH2]]-Q41)/(TBL_HST[[#This Row],[CH3]]-Q41)))</f>
        <v>4.8728186826041249E-2</v>
      </c>
      <c r="T41" s="1">
        <f>(M41/(P41-N41))*LN(((TBL_HST[[#This Row],[CH1]]-Q41)/(TBL_HST[[#This Row],[CH3]]-Q41)))</f>
        <v>3.7663955520831606E-2</v>
      </c>
      <c r="U41" s="1">
        <f>(TBL_HST[[#This Row],[CH1]]-Q41)/(EXP(-R41*N41/M41)) + Q41</f>
        <v>58.990618331053355</v>
      </c>
      <c r="V41" s="1">
        <f>(TBL_HST[[#This Row],[CH2]]-Q41)/(EXP(-S41*O41/M41)) + Q41</f>
        <v>63.930438867369588</v>
      </c>
      <c r="W41" s="1">
        <f>(TBL_HST[[#This Row],[CH1]]-Q41)/(EXP(-T41*N41/M41)) + Q41</f>
        <v>60.114281024573934</v>
      </c>
      <c r="X41" s="1">
        <f t="shared" si="1"/>
        <v>58.990618331053355</v>
      </c>
      <c r="Y41" s="1">
        <f t="shared" si="2"/>
        <v>60.114281024573934</v>
      </c>
      <c r="Z41" s="1">
        <f t="shared" si="3"/>
        <v>60.114281024573934</v>
      </c>
      <c r="AB41" s="1">
        <f t="shared" si="4"/>
        <v>59.739726793400401</v>
      </c>
      <c r="AC41" s="1">
        <f>TBL_HST[[#This Row],[CH7]]</f>
        <v>56.55</v>
      </c>
      <c r="AD41" s="1">
        <f t="shared" si="5"/>
        <v>3.1897267934004034</v>
      </c>
    </row>
    <row r="42" spans="1:30" ht="19.5" customHeight="1" x14ac:dyDescent="0.35">
      <c r="A42" s="27">
        <v>44775.67642920139</v>
      </c>
      <c r="B42" s="25">
        <v>55.85</v>
      </c>
      <c r="C42" s="25">
        <v>53.93</v>
      </c>
      <c r="D42" s="25">
        <v>50.13</v>
      </c>
      <c r="E42" s="25">
        <v>28.93</v>
      </c>
      <c r="F42" s="25">
        <v>29.33</v>
      </c>
      <c r="G42" s="25">
        <v>29.77</v>
      </c>
      <c r="H42" s="25">
        <v>56.95</v>
      </c>
      <c r="I42" s="25">
        <v>29.95</v>
      </c>
      <c r="J42" s="25"/>
      <c r="K42" s="25"/>
      <c r="M42" s="1">
        <f t="shared" si="0"/>
        <v>8.3333333333333329E-2</v>
      </c>
      <c r="N42" s="1"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29.343333333333334</v>
      </c>
      <c r="R42" s="1">
        <f>(M42/(O42-N42))*LN(((TBL_HST[[#This Row],[CH1]]-Q42)/(TBL_HST[[#This Row],[CH2]]-Q42)))</f>
        <v>2.0886661972216766E-2</v>
      </c>
      <c r="S42" s="1">
        <f>(M42/(P42-O42))*LN(((TBL_HST[[#This Row],[CH2]]-Q42)/(TBL_HST[[#This Row],[CH3]]-Q42)))</f>
        <v>4.9968016386536473E-2</v>
      </c>
      <c r="T42" s="1">
        <f>(M42/(P42-N42))*LN(((TBL_HST[[#This Row],[CH1]]-Q42)/(TBL_HST[[#This Row],[CH3]]-Q42)))</f>
        <v>3.4925936517060732E-2</v>
      </c>
      <c r="U42" s="1">
        <f>(TBL_HST[[#This Row],[CH1]]-Q42)/(EXP(-R42*N42/M42)) + Q42</f>
        <v>57.919934924078092</v>
      </c>
      <c r="V42" s="1">
        <f>(TBL_HST[[#This Row],[CH2]]-Q42)/(EXP(-S42*O42/M42)) + Q42</f>
        <v>64.576011486206966</v>
      </c>
      <c r="W42" s="1">
        <f>(TBL_HST[[#This Row],[CH1]]-Q42)/(EXP(-T42*N42/M42)) + Q42</f>
        <v>59.40135727843915</v>
      </c>
      <c r="X42" s="1">
        <f t="shared" si="1"/>
        <v>57.919934924078092</v>
      </c>
      <c r="Y42" s="1">
        <f t="shared" si="2"/>
        <v>59.40135727843915</v>
      </c>
      <c r="Z42" s="1">
        <f t="shared" si="3"/>
        <v>59.40135727843915</v>
      </c>
      <c r="AB42" s="1">
        <f t="shared" si="4"/>
        <v>58.907549826985466</v>
      </c>
      <c r="AC42" s="1">
        <f>TBL_HST[[#This Row],[CH7]]</f>
        <v>56.95</v>
      </c>
      <c r="AD42" s="1">
        <f t="shared" si="5"/>
        <v>1.9575498269854634</v>
      </c>
    </row>
    <row r="43" spans="1:30" ht="19.5" customHeight="1" x14ac:dyDescent="0.35">
      <c r="A43" s="27">
        <v>44775.676435127316</v>
      </c>
      <c r="B43" s="25">
        <v>55.89</v>
      </c>
      <c r="C43" s="25">
        <v>53.79</v>
      </c>
      <c r="D43" s="25">
        <v>50.47</v>
      </c>
      <c r="E43" s="25">
        <v>28.95</v>
      </c>
      <c r="F43" s="25">
        <v>29.33</v>
      </c>
      <c r="G43" s="25">
        <v>29.79</v>
      </c>
      <c r="H43" s="25">
        <v>57.37</v>
      </c>
      <c r="I43" s="25">
        <v>29.93</v>
      </c>
      <c r="J43" s="25"/>
      <c r="K43" s="25"/>
      <c r="M43" s="1">
        <f t="shared" si="0"/>
        <v>8.3333333333333329E-2</v>
      </c>
      <c r="N43" s="1"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29.356666666666666</v>
      </c>
      <c r="R43" s="1">
        <f>(M43/(O43-N43))*LN(((TBL_HST[[#This Row],[CH1]]-Q43)/(TBL_HST[[#This Row],[CH2]]-Q43)))</f>
        <v>2.2903745543814337E-2</v>
      </c>
      <c r="S43" s="1">
        <f>(M43/(P43-O43))*LN(((TBL_HST[[#This Row],[CH2]]-Q43)/(TBL_HST[[#This Row],[CH3]]-Q43)))</f>
        <v>4.3465347554200041E-2</v>
      </c>
      <c r="T43" s="1">
        <f>(M43/(P43-N43))*LN(((TBL_HST[[#This Row],[CH1]]-Q43)/(TBL_HST[[#This Row],[CH3]]-Q43)))</f>
        <v>3.2830036169517761E-2</v>
      </c>
      <c r="U43" s="1">
        <f>(TBL_HST[[#This Row],[CH1]]-Q43)/(EXP(-R43*N43/M43)) + Q43</f>
        <v>58.170491132332884</v>
      </c>
      <c r="V43" s="1">
        <f>(TBL_HST[[#This Row],[CH2]]-Q43)/(EXP(-S43*O43/M43)) + Q43</f>
        <v>62.768122246654755</v>
      </c>
      <c r="W43" s="1">
        <f>(TBL_HST[[#This Row],[CH1]]-Q43)/(EXP(-T43*N43/M43)) + Q43</f>
        <v>59.2187611886471</v>
      </c>
      <c r="X43" s="1">
        <f t="shared" si="1"/>
        <v>58.170491132332884</v>
      </c>
      <c r="Y43" s="1">
        <f t="shared" si="2"/>
        <v>59.2187611886471</v>
      </c>
      <c r="Z43" s="1">
        <f t="shared" si="3"/>
        <v>59.2187611886471</v>
      </c>
      <c r="AB43" s="1">
        <f t="shared" si="4"/>
        <v>58.869337836542364</v>
      </c>
      <c r="AC43" s="1">
        <f>TBL_HST[[#This Row],[CH7]]</f>
        <v>57.37</v>
      </c>
      <c r="AD43" s="1">
        <f t="shared" si="5"/>
        <v>1.4993378365423666</v>
      </c>
    </row>
    <row r="44" spans="1:30" ht="19.5" customHeight="1" x14ac:dyDescent="0.35">
      <c r="A44" s="27">
        <v>44775.676441006945</v>
      </c>
      <c r="B44" s="25">
        <v>55.27</v>
      </c>
      <c r="C44" s="25">
        <v>53.81</v>
      </c>
      <c r="D44" s="25">
        <v>50.51</v>
      </c>
      <c r="E44" s="25">
        <v>28.95</v>
      </c>
      <c r="F44" s="25">
        <v>29.35</v>
      </c>
      <c r="G44" s="25">
        <v>29.77</v>
      </c>
      <c r="H44" s="25">
        <v>57.89</v>
      </c>
      <c r="I44" s="25">
        <v>29.93</v>
      </c>
      <c r="J44" s="25"/>
      <c r="K44" s="25"/>
      <c r="M44" s="1">
        <f t="shared" si="0"/>
        <v>8.3333333333333329E-2</v>
      </c>
      <c r="N44" s="1"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29.356666666666666</v>
      </c>
      <c r="R44" s="1">
        <f>(M44/(O44-N44))*LN(((TBL_HST[[#This Row],[CH1]]-Q44)/(TBL_HST[[#This Row],[CH2]]-Q44)))</f>
        <v>1.6108638187741029E-2</v>
      </c>
      <c r="S44" s="1">
        <f>(M44/(P44-O44))*LN(((TBL_HST[[#This Row],[CH2]]-Q44)/(TBL_HST[[#This Row],[CH3]]-Q44)))</f>
        <v>4.3145548152726226E-2</v>
      </c>
      <c r="T44" s="1">
        <f>(M44/(P44-N44))*LN(((TBL_HST[[#This Row],[CH1]]-Q44)/(TBL_HST[[#This Row],[CH3]]-Q44)))</f>
        <v>2.9160939550147653E-2</v>
      </c>
      <c r="U44" s="1">
        <f>(TBL_HST[[#This Row],[CH1]]-Q44)/(EXP(-R44*N44/M44)) + Q44</f>
        <v>56.817170119956387</v>
      </c>
      <c r="V44" s="1">
        <f>(TBL_HST[[#This Row],[CH2]]-Q44)/(EXP(-S44*O44/M44)) + Q44</f>
        <v>62.71856518788627</v>
      </c>
      <c r="W44" s="1">
        <f>(TBL_HST[[#This Row],[CH1]]-Q44)/(EXP(-T44*N44/M44)) + Q44</f>
        <v>58.138287535060051</v>
      </c>
      <c r="X44" s="1">
        <f t="shared" si="1"/>
        <v>56.817170119956387</v>
      </c>
      <c r="Y44" s="1">
        <f t="shared" si="2"/>
        <v>58.138287535060051</v>
      </c>
      <c r="Z44" s="1">
        <f t="shared" si="3"/>
        <v>58.138287535060051</v>
      </c>
      <c r="AB44" s="1">
        <f t="shared" si="4"/>
        <v>57.697915063358828</v>
      </c>
      <c r="AC44" s="1">
        <f>TBL_HST[[#This Row],[CH7]]</f>
        <v>57.89</v>
      </c>
      <c r="AD44" s="1">
        <f t="shared" si="5"/>
        <v>-0.19208493664117299</v>
      </c>
    </row>
    <row r="45" spans="1:30" ht="19.5" customHeight="1" x14ac:dyDescent="0.35">
      <c r="A45" s="27">
        <v>44775.67644693287</v>
      </c>
      <c r="B45" s="25">
        <v>54.93</v>
      </c>
      <c r="C45" s="25">
        <v>53.23</v>
      </c>
      <c r="D45" s="25">
        <v>50.49</v>
      </c>
      <c r="E45" s="25">
        <v>28.97</v>
      </c>
      <c r="F45" s="25">
        <v>29.35</v>
      </c>
      <c r="G45" s="25">
        <v>29.79</v>
      </c>
      <c r="H45" s="25">
        <v>58.51</v>
      </c>
      <c r="I45" s="25">
        <v>29.95</v>
      </c>
      <c r="J45" s="25"/>
      <c r="K45" s="25"/>
      <c r="M45" s="1">
        <f t="shared" si="0"/>
        <v>8.3333333333333329E-2</v>
      </c>
      <c r="N45" s="1"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29.37</v>
      </c>
      <c r="R45" s="1">
        <f>(M45/(O45-N45))*LN(((TBL_HST[[#This Row],[CH1]]-Q45)/(TBL_HST[[#This Row],[CH2]]-Q45)))</f>
        <v>1.9118114677656679E-2</v>
      </c>
      <c r="S45" s="1">
        <f>(M45/(P45-O45))*LN(((TBL_HST[[#This Row],[CH2]]-Q45)/(TBL_HST[[#This Row],[CH3]]-Q45)))</f>
        <v>3.6304451735627685E-2</v>
      </c>
      <c r="T45" s="1">
        <f>(M45/(P45-N45))*LN(((TBL_HST[[#This Row],[CH1]]-Q45)/(TBL_HST[[#This Row],[CH3]]-Q45)))</f>
        <v>2.7414967050470297E-2</v>
      </c>
      <c r="U45" s="1">
        <f>(TBL_HST[[#This Row],[CH1]]-Q45)/(EXP(-R45*N45/M45)) + Q45</f>
        <v>56.7511232187762</v>
      </c>
      <c r="V45" s="1">
        <f>(TBL_HST[[#This Row],[CH2]]-Q45)/(EXP(-S45*O45/M45)) + Q45</f>
        <v>60.357858583381557</v>
      </c>
      <c r="W45" s="1">
        <f>(TBL_HST[[#This Row],[CH1]]-Q45)/(EXP(-T45*N45/M45)) + Q45</f>
        <v>57.581297291421933</v>
      </c>
      <c r="X45" s="1">
        <f t="shared" si="1"/>
        <v>56.7511232187762</v>
      </c>
      <c r="Y45" s="1">
        <f t="shared" si="2"/>
        <v>57.581297291421933</v>
      </c>
      <c r="Z45" s="1">
        <f t="shared" si="3"/>
        <v>57.581297291421933</v>
      </c>
      <c r="AB45" s="1">
        <f t="shared" si="4"/>
        <v>57.30457260054002</v>
      </c>
      <c r="AC45" s="1">
        <f>TBL_HST[[#This Row],[CH7]]</f>
        <v>58.51</v>
      </c>
      <c r="AD45" s="1">
        <f t="shared" si="5"/>
        <v>-1.2054273994599782</v>
      </c>
    </row>
    <row r="46" spans="1:30" ht="19.5" customHeight="1" x14ac:dyDescent="0.35">
      <c r="A46" s="27">
        <v>44775.676452812499</v>
      </c>
      <c r="B46" s="25">
        <v>54.19</v>
      </c>
      <c r="C46" s="25">
        <v>52.89</v>
      </c>
      <c r="D46" s="25">
        <v>50.79</v>
      </c>
      <c r="E46" s="25">
        <v>28.95</v>
      </c>
      <c r="F46" s="25">
        <v>29.37</v>
      </c>
      <c r="G46" s="25">
        <v>29.79</v>
      </c>
      <c r="H46" s="25">
        <v>58.15</v>
      </c>
      <c r="I46" s="25">
        <v>29.95</v>
      </c>
      <c r="J46" s="25"/>
      <c r="K46" s="25"/>
      <c r="M46" s="1">
        <f t="shared" si="0"/>
        <v>8.3333333333333329E-2</v>
      </c>
      <c r="N46" s="1"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29.37</v>
      </c>
      <c r="R46" s="1">
        <f>(M46/(O46-N46))*LN(((TBL_HST[[#This Row],[CH1]]-Q46)/(TBL_HST[[#This Row],[CH2]]-Q46)))</f>
        <v>1.4944071318343015E-2</v>
      </c>
      <c r="S46" s="1">
        <f>(M46/(P46-O46))*LN(((TBL_HST[[#This Row],[CH2]]-Q46)/(TBL_HST[[#This Row],[CH3]]-Q46)))</f>
        <v>2.7835136312745097E-2</v>
      </c>
      <c r="T46" s="1">
        <f>(M46/(P46-N46))*LN(((TBL_HST[[#This Row],[CH1]]-Q46)/(TBL_HST[[#This Row],[CH3]]-Q46)))</f>
        <v>2.1167344074261251E-2</v>
      </c>
      <c r="U46" s="1">
        <f>(TBL_HST[[#This Row],[CH1]]-Q46)/(EXP(-R46*N46/M46)) + Q46</f>
        <v>55.561853741496591</v>
      </c>
      <c r="V46" s="1">
        <f>(TBL_HST[[#This Row],[CH2]]-Q46)/(EXP(-S46*O46/M46)) + Q46</f>
        <v>58.109259202459413</v>
      </c>
      <c r="W46" s="1">
        <f>(TBL_HST[[#This Row],[CH1]]-Q46)/(EXP(-T46*N46/M46)) + Q46</f>
        <v>56.155272916725252</v>
      </c>
      <c r="X46" s="1">
        <f t="shared" si="1"/>
        <v>55.561853741496591</v>
      </c>
      <c r="Y46" s="1">
        <f t="shared" si="2"/>
        <v>56.155272916725252</v>
      </c>
      <c r="Z46" s="1">
        <f t="shared" si="3"/>
        <v>56.155272916725252</v>
      </c>
      <c r="AB46" s="1">
        <f t="shared" si="4"/>
        <v>55.957466524982372</v>
      </c>
      <c r="AC46" s="1">
        <f>TBL_HST[[#This Row],[CH7]]</f>
        <v>58.15</v>
      </c>
      <c r="AD46" s="1">
        <f t="shared" si="5"/>
        <v>-2.1925334750176262</v>
      </c>
    </row>
    <row r="47" spans="1:30" ht="19.5" customHeight="1" x14ac:dyDescent="0.35">
      <c r="A47" s="27">
        <v>44775.676458738424</v>
      </c>
      <c r="B47" s="25">
        <v>54.21</v>
      </c>
      <c r="C47" s="25">
        <v>52.93</v>
      </c>
      <c r="D47" s="25">
        <v>51.07</v>
      </c>
      <c r="E47" s="25">
        <v>28.97</v>
      </c>
      <c r="F47" s="25">
        <v>29.37</v>
      </c>
      <c r="G47" s="25">
        <v>29.77</v>
      </c>
      <c r="H47" s="25">
        <v>58.45</v>
      </c>
      <c r="I47" s="25">
        <v>29.97</v>
      </c>
      <c r="J47" s="25"/>
      <c r="K47" s="25"/>
      <c r="M47" s="1">
        <f t="shared" si="0"/>
        <v>8.3333333333333329E-2</v>
      </c>
      <c r="N47" s="1"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29.37</v>
      </c>
      <c r="R47" s="1">
        <f>(M47/(O47-N47))*LN(((TBL_HST[[#This Row],[CH1]]-Q47)/(TBL_HST[[#This Row],[CH2]]-Q47)))</f>
        <v>1.4695805078303368E-2</v>
      </c>
      <c r="S47" s="1">
        <f>(M47/(P47-O47))*LN(((TBL_HST[[#This Row],[CH2]]-Q47)/(TBL_HST[[#This Row],[CH3]]-Q47)))</f>
        <v>2.4475624475289282E-2</v>
      </c>
      <c r="T47" s="1">
        <f>(M47/(P47-N47))*LN(((TBL_HST[[#This Row],[CH1]]-Q47)/(TBL_HST[[#This Row],[CH3]]-Q47)))</f>
        <v>1.9417097200986222E-2</v>
      </c>
      <c r="U47" s="1">
        <f>(TBL_HST[[#This Row],[CH1]]-Q47)/(EXP(-R47*N47/M47)) + Q47</f>
        <v>55.559541595925296</v>
      </c>
      <c r="V47" s="1">
        <f>(TBL_HST[[#This Row],[CH2]]-Q47)/(EXP(-S47*O47/M47)) + Q47</f>
        <v>57.47014833089959</v>
      </c>
      <c r="W47" s="1">
        <f>(TBL_HST[[#This Row],[CH1]]-Q47)/(EXP(-T47*N47/M47)) + Q47</f>
        <v>56.008480532809905</v>
      </c>
      <c r="X47" s="1">
        <f t="shared" si="1"/>
        <v>55.559541595925296</v>
      </c>
      <c r="Y47" s="1">
        <f t="shared" si="2"/>
        <v>56.008480532809905</v>
      </c>
      <c r="Z47" s="1">
        <f t="shared" si="3"/>
        <v>56.008480532809905</v>
      </c>
      <c r="AB47" s="1">
        <f t="shared" si="4"/>
        <v>55.858834220515035</v>
      </c>
      <c r="AC47" s="1">
        <f>TBL_HST[[#This Row],[CH7]]</f>
        <v>58.45</v>
      </c>
      <c r="AD47" s="1">
        <f t="shared" si="5"/>
        <v>-2.5911657794849674</v>
      </c>
    </row>
    <row r="48" spans="1:30" ht="19.5" customHeight="1" x14ac:dyDescent="0.35">
      <c r="A48" s="27">
        <v>44775.676464606484</v>
      </c>
      <c r="B48" s="25">
        <v>54.15</v>
      </c>
      <c r="C48" s="25">
        <v>53.07</v>
      </c>
      <c r="D48" s="25">
        <v>51.01</v>
      </c>
      <c r="E48" s="25">
        <v>28.95</v>
      </c>
      <c r="F48" s="25">
        <v>29.37</v>
      </c>
      <c r="G48" s="25">
        <v>29.81</v>
      </c>
      <c r="H48" s="25">
        <v>58.27</v>
      </c>
      <c r="I48" s="25">
        <v>29.97</v>
      </c>
      <c r="J48" s="25"/>
      <c r="K48" s="25"/>
      <c r="M48" s="1">
        <f t="shared" si="0"/>
        <v>8.3333333333333329E-2</v>
      </c>
      <c r="N48" s="1"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29.376666666666665</v>
      </c>
      <c r="R48" s="1">
        <f>(M48/(O48-N48))*LN(((TBL_HST[[#This Row],[CH1]]-Q48)/(TBL_HST[[#This Row],[CH2]]-Q48)))</f>
        <v>1.2381692005314561E-2</v>
      </c>
      <c r="S48" s="1">
        <f>(M48/(P48-O48))*LN(((TBL_HST[[#This Row],[CH2]]-Q48)/(TBL_HST[[#This Row],[CH3]]-Q48)))</f>
        <v>2.7070946302501904E-2</v>
      </c>
      <c r="T48" s="1">
        <f>(M48/(P48-N48))*LN(((TBL_HST[[#This Row],[CH1]]-Q48)/(TBL_HST[[#This Row],[CH3]]-Q48)))</f>
        <v>1.9473056148784296E-2</v>
      </c>
      <c r="U48" s="1">
        <f>(TBL_HST[[#This Row],[CH1]]-Q48)/(EXP(-R48*N48/M48)) + Q48</f>
        <v>55.279229037703992</v>
      </c>
      <c r="V48" s="1">
        <f>(TBL_HST[[#This Row],[CH2]]-Q48)/(EXP(-S48*O48/M48)) + Q48</f>
        <v>58.16886697963092</v>
      </c>
      <c r="W48" s="1">
        <f>(TBL_HST[[#This Row],[CH1]]-Q48)/(EXP(-T48*N48/M48)) + Q48</f>
        <v>55.949006210371991</v>
      </c>
      <c r="X48" s="1">
        <f t="shared" si="1"/>
        <v>55.279229037703992</v>
      </c>
      <c r="Y48" s="1">
        <f t="shared" si="2"/>
        <v>55.949006210371991</v>
      </c>
      <c r="Z48" s="1">
        <f t="shared" si="3"/>
        <v>55.949006210371991</v>
      </c>
      <c r="AB48" s="1">
        <f t="shared" si="4"/>
        <v>55.725747152815984</v>
      </c>
      <c r="AC48" s="1">
        <f>TBL_HST[[#This Row],[CH7]]</f>
        <v>58.27</v>
      </c>
      <c r="AD48" s="1">
        <f t="shared" si="5"/>
        <v>-2.5442528471840191</v>
      </c>
    </row>
    <row r="49" spans="1:30" ht="19.5" customHeight="1" x14ac:dyDescent="0.35">
      <c r="A49" s="27">
        <v>44775.676470532409</v>
      </c>
      <c r="B49" s="25">
        <v>54.63</v>
      </c>
      <c r="C49" s="25">
        <v>52.91</v>
      </c>
      <c r="D49" s="25">
        <v>51.47</v>
      </c>
      <c r="E49" s="25">
        <v>28.97</v>
      </c>
      <c r="F49" s="25">
        <v>29.37</v>
      </c>
      <c r="G49" s="25">
        <v>29.79</v>
      </c>
      <c r="H49" s="25">
        <v>59.13</v>
      </c>
      <c r="I49" s="25">
        <v>29.97</v>
      </c>
      <c r="J49" s="25"/>
      <c r="K49" s="25"/>
      <c r="M49" s="1">
        <f t="shared" si="0"/>
        <v>8.3333333333333329E-2</v>
      </c>
      <c r="N49" s="1"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29.376666666666665</v>
      </c>
      <c r="R49" s="1">
        <f>(M49/(O49-N49))*LN(((TBL_HST[[#This Row],[CH1]]-Q49)/(TBL_HST[[#This Row],[CH2]]-Q49)))</f>
        <v>1.9594528994062981E-2</v>
      </c>
      <c r="S49" s="1">
        <f>(M49/(P49-O49))*LN(((TBL_HST[[#This Row],[CH2]]-Q49)/(TBL_HST[[#This Row],[CH3]]-Q49)))</f>
        <v>1.8792247601438702E-2</v>
      </c>
      <c r="T49" s="1">
        <f>(M49/(P49-N49))*LN(((TBL_HST[[#This Row],[CH1]]-Q49)/(TBL_HST[[#This Row],[CH3]]-Q49)))</f>
        <v>1.9207220735554718E-2</v>
      </c>
      <c r="U49" s="1">
        <f>(TBL_HST[[#This Row],[CH1]]-Q49)/(EXP(-R49*N49/M49)) + Q49</f>
        <v>56.475711048158651</v>
      </c>
      <c r="V49" s="1">
        <f>(TBL_HST[[#This Row],[CH2]]-Q49)/(EXP(-S49*O49/M49)) + Q49</f>
        <v>56.319626661851828</v>
      </c>
      <c r="W49" s="1">
        <f>(TBL_HST[[#This Row],[CH1]]-Q49)/(EXP(-T49*N49/M49)) + Q49</f>
        <v>56.437952916269253</v>
      </c>
      <c r="X49" s="1">
        <f t="shared" si="1"/>
        <v>56.475711048158651</v>
      </c>
      <c r="Y49" s="1">
        <f t="shared" si="2"/>
        <v>56.437952916269253</v>
      </c>
      <c r="Z49" s="1">
        <f t="shared" si="3"/>
        <v>56.437952916269253</v>
      </c>
      <c r="AB49" s="1">
        <f t="shared" si="4"/>
        <v>56.450538960232393</v>
      </c>
      <c r="AC49" s="1">
        <f>TBL_HST[[#This Row],[CH7]]</f>
        <v>59.13</v>
      </c>
      <c r="AD49" s="1">
        <f t="shared" si="5"/>
        <v>-2.6794610397676095</v>
      </c>
    </row>
    <row r="50" spans="1:30" ht="19.5" customHeight="1" x14ac:dyDescent="0.35">
      <c r="A50" s="27">
        <v>44775.676476423614</v>
      </c>
      <c r="B50" s="25">
        <v>54.87</v>
      </c>
      <c r="C50" s="25">
        <v>52.91</v>
      </c>
      <c r="D50" s="25">
        <v>51.23</v>
      </c>
      <c r="E50" s="25">
        <v>28.97</v>
      </c>
      <c r="F50" s="25">
        <v>29.39</v>
      </c>
      <c r="G50" s="25">
        <v>29.79</v>
      </c>
      <c r="H50" s="25">
        <v>59.09</v>
      </c>
      <c r="I50" s="25">
        <v>29.97</v>
      </c>
      <c r="J50" s="25"/>
      <c r="K50" s="25"/>
      <c r="M50" s="1">
        <f t="shared" si="0"/>
        <v>8.3333333333333329E-2</v>
      </c>
      <c r="N50" s="1"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29.383333333333336</v>
      </c>
      <c r="R50" s="1">
        <f>(M50/(O50-N50))*LN(((TBL_HST[[#This Row],[CH1]]-Q50)/(TBL_HST[[#This Row],[CH2]]-Q50)))</f>
        <v>2.2228030561428531E-2</v>
      </c>
      <c r="S50" s="1">
        <f>(M50/(P50-O50))*LN(((TBL_HST[[#This Row],[CH2]]-Q50)/(TBL_HST[[#This Row],[CH3]]-Q50)))</f>
        <v>2.2049456838230775E-2</v>
      </c>
      <c r="T50" s="1">
        <f>(M50/(P50-N50))*LN(((TBL_HST[[#This Row],[CH1]]-Q50)/(TBL_HST[[#This Row],[CH3]]-Q50)))</f>
        <v>2.2141822557126187E-2</v>
      </c>
      <c r="U50" s="1">
        <f>(TBL_HST[[#This Row],[CH1]]-Q50)/(EXP(-R50*N50/M50)) + Q50</f>
        <v>56.99328705015585</v>
      </c>
      <c r="V50" s="1">
        <f>(TBL_HST[[#This Row],[CH2]]-Q50)/(EXP(-S50*O50/M50)) + Q50</f>
        <v>56.957810893362627</v>
      </c>
      <c r="W50" s="1">
        <f>(TBL_HST[[#This Row],[CH1]]-Q50)/(EXP(-T50*N50/M50)) + Q50</f>
        <v>56.984719663232099</v>
      </c>
      <c r="X50" s="1">
        <f t="shared" si="1"/>
        <v>56.99328705015585</v>
      </c>
      <c r="Y50" s="1">
        <f t="shared" si="2"/>
        <v>56.984719663232099</v>
      </c>
      <c r="Z50" s="1">
        <f t="shared" si="3"/>
        <v>56.984719663232099</v>
      </c>
      <c r="AB50" s="1">
        <f t="shared" si="4"/>
        <v>56.987575458873344</v>
      </c>
      <c r="AC50" s="1">
        <f>TBL_HST[[#This Row],[CH7]]</f>
        <v>59.09</v>
      </c>
      <c r="AD50" s="1">
        <f t="shared" si="5"/>
        <v>-2.1024245411266591</v>
      </c>
    </row>
    <row r="51" spans="1:30" ht="19.5" customHeight="1" x14ac:dyDescent="0.35">
      <c r="A51" s="27">
        <v>44775.676482337964</v>
      </c>
      <c r="B51" s="25">
        <v>55.49</v>
      </c>
      <c r="C51" s="25">
        <v>52.37</v>
      </c>
      <c r="D51" s="25">
        <v>50.83</v>
      </c>
      <c r="E51" s="25">
        <v>28.99</v>
      </c>
      <c r="F51" s="25">
        <v>29.37</v>
      </c>
      <c r="G51" s="25">
        <v>29.85</v>
      </c>
      <c r="H51" s="25">
        <v>59.77</v>
      </c>
      <c r="I51" s="25">
        <v>29.97</v>
      </c>
      <c r="J51" s="25"/>
      <c r="K51" s="25"/>
      <c r="M51" s="1">
        <f t="shared" si="0"/>
        <v>8.3333333333333329E-2</v>
      </c>
      <c r="N51" s="1"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29.403333333333336</v>
      </c>
      <c r="R51" s="1">
        <f>(M51/(O51-N51))*LN(((TBL_HST[[#This Row],[CH1]]-Q51)/(TBL_HST[[#This Row],[CH2]]-Q51)))</f>
        <v>3.5383455211848241E-2</v>
      </c>
      <c r="S51" s="1">
        <f>(M51/(P51-O51))*LN(((TBL_HST[[#This Row],[CH2]]-Q51)/(TBL_HST[[#This Row],[CH3]]-Q51)))</f>
        <v>2.0657034866161033E-2</v>
      </c>
      <c r="T51" s="1">
        <f>(M51/(P51-N51))*LN(((TBL_HST[[#This Row],[CH1]]-Q51)/(TBL_HST[[#This Row],[CH3]]-Q51)))</f>
        <v>2.8274148838068208E-2</v>
      </c>
      <c r="U51" s="1">
        <f>(TBL_HST[[#This Row],[CH1]]-Q51)/(EXP(-R51*N51/M51)) + Q51</f>
        <v>59.033849056603778</v>
      </c>
      <c r="V51" s="1">
        <f>(TBL_HST[[#This Row],[CH2]]-Q51)/(EXP(-S51*O51/M51)) + Q51</f>
        <v>56.052943973708295</v>
      </c>
      <c r="W51" s="1">
        <f>(TBL_HST[[#This Row],[CH1]]-Q51)/(EXP(-T51*N51/M51)) + Q51</f>
        <v>58.285122502054115</v>
      </c>
      <c r="X51" s="1">
        <f t="shared" si="1"/>
        <v>59.033849056603778</v>
      </c>
      <c r="Y51" s="1">
        <f t="shared" si="2"/>
        <v>58.285122502054115</v>
      </c>
      <c r="Z51" s="1">
        <f t="shared" si="3"/>
        <v>58.285122502054115</v>
      </c>
      <c r="AB51" s="1">
        <f t="shared" si="4"/>
        <v>58.534698020237336</v>
      </c>
      <c r="AC51" s="1">
        <f>TBL_HST[[#This Row],[CH7]]</f>
        <v>59.77</v>
      </c>
      <c r="AD51" s="1">
        <f t="shared" si="5"/>
        <v>-1.2353019797626672</v>
      </c>
    </row>
    <row r="52" spans="1:30" ht="19.5" customHeight="1" x14ac:dyDescent="0.35">
      <c r="A52" s="27">
        <v>44775.676488229168</v>
      </c>
      <c r="B52" s="25">
        <v>55.25</v>
      </c>
      <c r="C52" s="25">
        <v>52.07</v>
      </c>
      <c r="D52" s="25">
        <v>50.37</v>
      </c>
      <c r="E52" s="25">
        <v>29.01</v>
      </c>
      <c r="F52" s="25">
        <v>29.39</v>
      </c>
      <c r="G52" s="25">
        <v>29.85</v>
      </c>
      <c r="H52" s="25">
        <v>60.17</v>
      </c>
      <c r="I52" s="25">
        <v>29.99</v>
      </c>
      <c r="J52" s="25"/>
      <c r="K52" s="25"/>
      <c r="M52" s="1">
        <f t="shared" si="0"/>
        <v>8.3333333333333329E-2</v>
      </c>
      <c r="N52" s="1"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29.416666666666668</v>
      </c>
      <c r="R52" s="1">
        <f>(M52/(O52-N52))*LN(((TBL_HST[[#This Row],[CH1]]-Q52)/(TBL_HST[[#This Row],[CH2]]-Q52)))</f>
        <v>3.6488510987658367E-2</v>
      </c>
      <c r="S52" s="1">
        <f>(M52/(P52-O52))*LN(((TBL_HST[[#This Row],[CH2]]-Q52)/(TBL_HST[[#This Row],[CH3]]-Q52)))</f>
        <v>2.3217043284020807E-2</v>
      </c>
      <c r="T52" s="1">
        <f>(M52/(P52-N52))*LN(((TBL_HST[[#This Row],[CH1]]-Q52)/(TBL_HST[[#This Row],[CH3]]-Q52)))</f>
        <v>3.0081595544522974E-2</v>
      </c>
      <c r="U52" s="1">
        <f>(TBL_HST[[#This Row],[CH1]]-Q52)/(EXP(-R52*N52/M52)) + Q52</f>
        <v>58.876397881106534</v>
      </c>
      <c r="V52" s="1">
        <f>(TBL_HST[[#This Row],[CH2]]-Q52)/(EXP(-S52*O52/M52)) + Q52</f>
        <v>56.191696211469939</v>
      </c>
      <c r="W52" s="1">
        <f>(TBL_HST[[#This Row],[CH1]]-Q52)/(EXP(-T52*N52/M52)) + Q52</f>
        <v>58.204688488149259</v>
      </c>
      <c r="X52" s="1">
        <f t="shared" si="1"/>
        <v>58.876397881106534</v>
      </c>
      <c r="Y52" s="1">
        <f t="shared" si="2"/>
        <v>58.204688488149259</v>
      </c>
      <c r="Z52" s="1">
        <f t="shared" si="3"/>
        <v>58.204688488149259</v>
      </c>
      <c r="AB52" s="1">
        <f t="shared" si="4"/>
        <v>58.428591619135013</v>
      </c>
      <c r="AC52" s="1">
        <f>TBL_HST[[#This Row],[CH7]]</f>
        <v>60.17</v>
      </c>
      <c r="AD52" s="1">
        <f t="shared" si="5"/>
        <v>-1.7414083808649892</v>
      </c>
    </row>
    <row r="53" spans="1:30" ht="19.5" customHeight="1" x14ac:dyDescent="0.35">
      <c r="A53" s="27">
        <v>44775.676494143518</v>
      </c>
      <c r="B53" s="25">
        <v>55.61</v>
      </c>
      <c r="C53" s="25">
        <v>51.39</v>
      </c>
      <c r="D53" s="25">
        <v>50.21</v>
      </c>
      <c r="E53" s="25">
        <v>28.99</v>
      </c>
      <c r="F53" s="25">
        <v>29.39</v>
      </c>
      <c r="G53" s="25">
        <v>29.81</v>
      </c>
      <c r="H53" s="25">
        <v>61.05</v>
      </c>
      <c r="I53" s="25">
        <v>29.97</v>
      </c>
      <c r="J53" s="25"/>
      <c r="K53" s="25"/>
      <c r="M53" s="1">
        <f t="shared" si="0"/>
        <v>8.3333333333333329E-2</v>
      </c>
      <c r="N53" s="1"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29.396666666666665</v>
      </c>
      <c r="R53" s="1">
        <f>(M53/(O53-N53))*LN(((TBL_HST[[#This Row],[CH1]]-Q53)/(TBL_HST[[#This Row],[CH2]]-Q53)))</f>
        <v>4.8758002788465489E-2</v>
      </c>
      <c r="S53" s="1">
        <f>(M53/(P53-O53))*LN(((TBL_HST[[#This Row],[CH2]]-Q53)/(TBL_HST[[#This Row],[CH3]]-Q53)))</f>
        <v>1.6412372069405986E-2</v>
      </c>
      <c r="T53" s="1">
        <f>(M53/(P53-N53))*LN(((TBL_HST[[#This Row],[CH1]]-Q53)/(TBL_HST[[#This Row],[CH3]]-Q53)))</f>
        <v>3.3142870717195343E-2</v>
      </c>
      <c r="U53" s="1">
        <f>(TBL_HST[[#This Row],[CH1]]-Q53)/(EXP(-R53*N53/M53)) + Q53</f>
        <v>60.639718096392848</v>
      </c>
      <c r="V53" s="1">
        <f>(TBL_HST[[#This Row],[CH2]]-Q53)/(EXP(-S53*O53/M53)) + Q53</f>
        <v>54.148720185532056</v>
      </c>
      <c r="W53" s="1">
        <f>(TBL_HST[[#This Row],[CH1]]-Q53)/(EXP(-T53*N53/M53)) + Q53</f>
        <v>58.931859264837833</v>
      </c>
      <c r="X53" s="1">
        <f t="shared" si="1"/>
        <v>60.639718096392848</v>
      </c>
      <c r="Y53" s="1">
        <f t="shared" si="2"/>
        <v>58.931859264837833</v>
      </c>
      <c r="Z53" s="1">
        <f t="shared" si="3"/>
        <v>58.931859264837833</v>
      </c>
      <c r="AB53" s="1">
        <f t="shared" si="4"/>
        <v>59.50114554202284</v>
      </c>
      <c r="AC53" s="1">
        <f>TBL_HST[[#This Row],[CH7]]</f>
        <v>61.05</v>
      </c>
      <c r="AD53" s="1">
        <f t="shared" si="5"/>
        <v>-1.548854457977157</v>
      </c>
    </row>
    <row r="54" spans="1:30" ht="19.5" customHeight="1" x14ac:dyDescent="0.35">
      <c r="A54" s="27">
        <v>44775.676500023146</v>
      </c>
      <c r="B54" s="25">
        <v>55.31</v>
      </c>
      <c r="C54" s="25">
        <v>51.23</v>
      </c>
      <c r="D54" s="25">
        <v>50.33</v>
      </c>
      <c r="E54" s="25">
        <v>29.01</v>
      </c>
      <c r="F54" s="25">
        <v>29.41</v>
      </c>
      <c r="G54" s="25">
        <v>29.85</v>
      </c>
      <c r="H54" s="25">
        <v>60.25</v>
      </c>
      <c r="I54" s="25">
        <v>30.03</v>
      </c>
      <c r="J54" s="25"/>
      <c r="K54" s="25"/>
      <c r="M54" s="1">
        <f t="shared" si="0"/>
        <v>8.3333333333333329E-2</v>
      </c>
      <c r="N54" s="1"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29.423333333333336</v>
      </c>
      <c r="R54" s="1">
        <f>(M54/(O54-N54))*LN(((TBL_HST[[#This Row],[CH1]]-Q54)/(TBL_HST[[#This Row],[CH2]]-Q54)))</f>
        <v>4.7642306164801002E-2</v>
      </c>
      <c r="S54" s="1">
        <f>(M54/(P54-O54))*LN(((TBL_HST[[#This Row],[CH2]]-Q54)/(TBL_HST[[#This Row],[CH3]]-Q54)))</f>
        <v>1.2543942282168279E-2</v>
      </c>
      <c r="T54" s="1">
        <f>(M54/(P54-N54))*LN(((TBL_HST[[#This Row],[CH1]]-Q54)/(TBL_HST[[#This Row],[CH3]]-Q54)))</f>
        <v>3.0698268428357611E-2</v>
      </c>
      <c r="U54" s="1">
        <f>(TBL_HST[[#This Row],[CH1]]-Q54)/(EXP(-R54*N54/M54)) + Q54</f>
        <v>60.153362885967603</v>
      </c>
      <c r="V54" s="1">
        <f>(TBL_HST[[#This Row],[CH2]]-Q54)/(EXP(-S54*O54/M54)) + Q54</f>
        <v>53.291177433171953</v>
      </c>
      <c r="W54" s="1">
        <f>(TBL_HST[[#This Row],[CH1]]-Q54)/(EXP(-T54*N54/M54)) + Q54</f>
        <v>58.334901626262372</v>
      </c>
      <c r="X54" s="1">
        <f t="shared" si="1"/>
        <v>60.153362885967603</v>
      </c>
      <c r="Y54" s="1">
        <f t="shared" si="2"/>
        <v>58.334901626262372</v>
      </c>
      <c r="Z54" s="1">
        <f t="shared" si="3"/>
        <v>58.334901626262372</v>
      </c>
      <c r="AB54" s="1">
        <f t="shared" si="4"/>
        <v>58.941055379497449</v>
      </c>
      <c r="AC54" s="1">
        <f>TBL_HST[[#This Row],[CH7]]</f>
        <v>60.25</v>
      </c>
      <c r="AD54" s="1">
        <f t="shared" si="5"/>
        <v>-1.308944620502551</v>
      </c>
    </row>
    <row r="55" spans="1:30" ht="19.5" customHeight="1" x14ac:dyDescent="0.35">
      <c r="A55" s="27">
        <v>44775.676505949072</v>
      </c>
      <c r="B55" s="25">
        <v>55.73</v>
      </c>
      <c r="C55" s="25">
        <v>51.31</v>
      </c>
      <c r="D55" s="25">
        <v>50.27</v>
      </c>
      <c r="E55" s="25">
        <v>28.99</v>
      </c>
      <c r="F55" s="25">
        <v>29.41</v>
      </c>
      <c r="G55" s="25">
        <v>29.87</v>
      </c>
      <c r="H55" s="25">
        <v>61.03</v>
      </c>
      <c r="I55" s="25">
        <v>30.03</v>
      </c>
      <c r="J55" s="25"/>
      <c r="K55" s="25"/>
      <c r="M55" s="1">
        <f t="shared" si="0"/>
        <v>8.3333333333333329E-2</v>
      </c>
      <c r="N55" s="1"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29.423333333333332</v>
      </c>
      <c r="R55" s="1">
        <f>(M55/(O55-N55))*LN(((TBL_HST[[#This Row],[CH1]]-Q55)/(TBL_HST[[#This Row],[CH2]]-Q55)))</f>
        <v>5.1095769189157682E-2</v>
      </c>
      <c r="S55" s="1">
        <f>(M55/(P55-O55))*LN(((TBL_HST[[#This Row],[CH2]]-Q55)/(TBL_HST[[#This Row],[CH3]]-Q55)))</f>
        <v>1.4489154774925992E-2</v>
      </c>
      <c r="T55" s="1">
        <f>(M55/(P55-N55))*LN(((TBL_HST[[#This Row],[CH1]]-Q55)/(TBL_HST[[#This Row],[CH3]]-Q55)))</f>
        <v>3.3423610506425158E-2</v>
      </c>
      <c r="U55" s="1">
        <f>(TBL_HST[[#This Row],[CH1]]-Q55)/(EXP(-R55*N55/M55)) + Q55</f>
        <v>61.042616509290269</v>
      </c>
      <c r="V55" s="1">
        <f>(TBL_HST[[#This Row],[CH2]]-Q55)/(EXP(-S55*O55/M55)) + Q55</f>
        <v>53.716607718994268</v>
      </c>
      <c r="W55" s="1">
        <f>(TBL_HST[[#This Row],[CH1]]-Q55)/(EXP(-T55*N55/M55)) + Q55</f>
        <v>59.093658399832982</v>
      </c>
      <c r="X55" s="1">
        <f t="shared" si="1"/>
        <v>61.042616509290269</v>
      </c>
      <c r="Y55" s="1">
        <f t="shared" si="2"/>
        <v>59.093658399832982</v>
      </c>
      <c r="Z55" s="1">
        <f t="shared" si="3"/>
        <v>59.093658399832982</v>
      </c>
      <c r="AB55" s="1">
        <f t="shared" si="4"/>
        <v>59.743311102985409</v>
      </c>
      <c r="AC55" s="1">
        <f>TBL_HST[[#This Row],[CH7]]</f>
        <v>61.03</v>
      </c>
      <c r="AD55" s="1">
        <f t="shared" si="5"/>
        <v>-1.2866888970145922</v>
      </c>
    </row>
    <row r="56" spans="1:30" ht="19.5" customHeight="1" x14ac:dyDescent="0.35">
      <c r="A56" s="27">
        <v>44775.6765118287</v>
      </c>
      <c r="B56" s="25">
        <v>55.93</v>
      </c>
      <c r="C56" s="25">
        <v>51.61</v>
      </c>
      <c r="D56" s="25">
        <v>50.05</v>
      </c>
      <c r="E56" s="25">
        <v>29.01</v>
      </c>
      <c r="F56" s="25">
        <v>29.41</v>
      </c>
      <c r="G56" s="25">
        <v>29.87</v>
      </c>
      <c r="H56" s="25">
        <v>60.77</v>
      </c>
      <c r="I56" s="25">
        <v>30.07</v>
      </c>
      <c r="J56" s="25"/>
      <c r="K56" s="25"/>
      <c r="M56" s="1">
        <f t="shared" si="0"/>
        <v>8.3333333333333329E-2</v>
      </c>
      <c r="N56" s="1"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29.430000000000003</v>
      </c>
      <c r="R56" s="1">
        <f>(M56/(O56-N56))*LN(((TBL_HST[[#This Row],[CH1]]-Q56)/(TBL_HST[[#This Row],[CH2]]-Q56)))</f>
        <v>4.9431597519432095E-2</v>
      </c>
      <c r="S56" s="1">
        <f>(M56/(P56-O56))*LN(((TBL_HST[[#This Row],[CH2]]-Q56)/(TBL_HST[[#This Row],[CH3]]-Q56)))</f>
        <v>2.1705209325418785E-2</v>
      </c>
      <c r="T56" s="1">
        <f>(M56/(P56-N56))*LN(((TBL_HST[[#This Row],[CH1]]-Q56)/(TBL_HST[[#This Row],[CH3]]-Q56)))</f>
        <v>3.6046444598184298E-2</v>
      </c>
      <c r="U56" s="1">
        <f>(TBL_HST[[#This Row],[CH1]]-Q56)/(EXP(-R56*N56/M56)) + Q56</f>
        <v>61.09140667267809</v>
      </c>
      <c r="V56" s="1">
        <f>(TBL_HST[[#This Row],[CH2]]-Q56)/(EXP(-S56*O56/M56)) + Q56</f>
        <v>55.361760434872075</v>
      </c>
      <c r="W56" s="1">
        <f>(TBL_HST[[#This Row],[CH1]]-Q56)/(EXP(-T56*N56/M56)) + Q56</f>
        <v>59.601927332462509</v>
      </c>
      <c r="X56" s="1">
        <f t="shared" si="1"/>
        <v>61.09140667267809</v>
      </c>
      <c r="Y56" s="1">
        <f t="shared" si="2"/>
        <v>59.601927332462509</v>
      </c>
      <c r="Z56" s="1">
        <f t="shared" si="3"/>
        <v>59.601927332462509</v>
      </c>
      <c r="AB56" s="1">
        <f t="shared" si="4"/>
        <v>60.098420445867703</v>
      </c>
      <c r="AC56" s="1">
        <f>TBL_HST[[#This Row],[CH7]]</f>
        <v>60.77</v>
      </c>
      <c r="AD56" s="1">
        <f t="shared" si="5"/>
        <v>-0.67157955413230042</v>
      </c>
    </row>
    <row r="57" spans="1:30" ht="19.5" customHeight="1" x14ac:dyDescent="0.35">
      <c r="A57" s="27">
        <v>44775.676517754633</v>
      </c>
      <c r="B57" s="25">
        <v>56.33</v>
      </c>
      <c r="C57" s="25">
        <v>51.93</v>
      </c>
      <c r="D57" s="25">
        <v>50.11</v>
      </c>
      <c r="E57" s="25">
        <v>29.03</v>
      </c>
      <c r="F57" s="25">
        <v>29.43</v>
      </c>
      <c r="G57" s="25">
        <v>29.87</v>
      </c>
      <c r="H57" s="25">
        <v>61.19</v>
      </c>
      <c r="I57" s="25">
        <v>30.05</v>
      </c>
      <c r="J57" s="25"/>
      <c r="K57" s="25"/>
      <c r="M57" s="1">
        <f t="shared" si="0"/>
        <v>8.3333333333333329E-2</v>
      </c>
      <c r="N57" s="1"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29.443333333333332</v>
      </c>
      <c r="R57" s="1">
        <f>(M57/(O57-N57))*LN(((TBL_HST[[#This Row],[CH1]]-Q57)/(TBL_HST[[#This Row],[CH2]]-Q57)))</f>
        <v>4.964109994769942E-2</v>
      </c>
      <c r="S57" s="1">
        <f>(M57/(P57-O57))*LN(((TBL_HST[[#This Row],[CH2]]-Q57)/(TBL_HST[[#This Row],[CH3]]-Q57)))</f>
        <v>2.5119179937027579E-2</v>
      </c>
      <c r="T57" s="1">
        <f>(M57/(P57-N57))*LN(((TBL_HST[[#This Row],[CH1]]-Q57)/(TBL_HST[[#This Row],[CH3]]-Q57)))</f>
        <v>3.7802931666685392E-2</v>
      </c>
      <c r="U57" s="1">
        <f>(TBL_HST[[#This Row],[CH1]]-Q57)/(EXP(-R57*N57/M57)) + Q57</f>
        <v>61.590954639786545</v>
      </c>
      <c r="V57" s="1">
        <f>(TBL_HST[[#This Row],[CH2]]-Q57)/(EXP(-S57*O57/M57)) + Q57</f>
        <v>56.387872177014088</v>
      </c>
      <c r="W57" s="1">
        <f>(TBL_HST[[#This Row],[CH1]]-Q57)/(EXP(-T57*N57/M57)) + Q57</f>
        <v>60.249690024977113</v>
      </c>
      <c r="X57" s="1">
        <f t="shared" si="1"/>
        <v>61.590954639786545</v>
      </c>
      <c r="Y57" s="1">
        <f t="shared" si="2"/>
        <v>60.249690024977113</v>
      </c>
      <c r="Z57" s="1">
        <f t="shared" si="3"/>
        <v>60.249690024977113</v>
      </c>
      <c r="AB57" s="1">
        <f t="shared" si="4"/>
        <v>60.696778229913583</v>
      </c>
      <c r="AC57" s="1">
        <f>TBL_HST[[#This Row],[CH7]]</f>
        <v>61.19</v>
      </c>
      <c r="AD57" s="1">
        <f t="shared" si="5"/>
        <v>-0.49322177008641432</v>
      </c>
    </row>
    <row r="58" spans="1:30" ht="19.5" customHeight="1" x14ac:dyDescent="0.35">
      <c r="A58" s="27">
        <v>44775.676523634262</v>
      </c>
      <c r="B58" s="25">
        <v>57.03</v>
      </c>
      <c r="C58" s="25">
        <v>52.29</v>
      </c>
      <c r="D58" s="25">
        <v>49.67</v>
      </c>
      <c r="E58" s="25">
        <v>29.01</v>
      </c>
      <c r="F58" s="25">
        <v>29.43</v>
      </c>
      <c r="G58" s="25">
        <v>29.89</v>
      </c>
      <c r="H58" s="25">
        <v>61.05</v>
      </c>
      <c r="I58" s="25">
        <v>30.05</v>
      </c>
      <c r="J58" s="25"/>
      <c r="K58" s="25"/>
      <c r="M58" s="1">
        <f t="shared" si="0"/>
        <v>8.3333333333333329E-2</v>
      </c>
      <c r="N58" s="1"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29.443333333333332</v>
      </c>
      <c r="R58" s="1">
        <f>(M58/(O58-N58))*LN(((TBL_HST[[#This Row],[CH1]]-Q58)/(TBL_HST[[#This Row],[CH2]]-Q58)))</f>
        <v>5.2368704564133242E-2</v>
      </c>
      <c r="S58" s="1">
        <f>(M58/(P58-O58))*LN(((TBL_HST[[#This Row],[CH2]]-Q58)/(TBL_HST[[#This Row],[CH3]]-Q58)))</f>
        <v>3.6251000585158073E-2</v>
      </c>
      <c r="T58" s="1">
        <f>(M58/(P58-N58))*LN(((TBL_HST[[#This Row],[CH1]]-Q58)/(TBL_HST[[#This Row],[CH3]]-Q58)))</f>
        <v>4.4587744022559009E-2</v>
      </c>
      <c r="U58" s="1">
        <f>(TBL_HST[[#This Row],[CH1]]-Q58)/(EXP(-R58*N58/M58)) + Q58</f>
        <v>62.753408228771519</v>
      </c>
      <c r="V58" s="1">
        <f>(TBL_HST[[#This Row],[CH2]]-Q58)/(EXP(-S58*O58/M58)) + Q58</f>
        <v>59.103721741931864</v>
      </c>
      <c r="W58" s="1">
        <f>(TBL_HST[[#This Row],[CH1]]-Q58)/(EXP(-T58*N58/M58)) + Q58</f>
        <v>61.833291534298738</v>
      </c>
      <c r="X58" s="1">
        <f t="shared" si="1"/>
        <v>62.753408228771519</v>
      </c>
      <c r="Y58" s="1">
        <f t="shared" si="2"/>
        <v>61.833291534298738</v>
      </c>
      <c r="Z58" s="1">
        <f t="shared" si="3"/>
        <v>61.833291534298738</v>
      </c>
      <c r="AB58" s="1">
        <f t="shared" si="4"/>
        <v>62.139997099123001</v>
      </c>
      <c r="AC58" s="1">
        <f>TBL_HST[[#This Row],[CH7]]</f>
        <v>61.05</v>
      </c>
      <c r="AD58" s="1">
        <f t="shared" si="5"/>
        <v>1.0899970991230035</v>
      </c>
    </row>
    <row r="59" spans="1:30" ht="19.5" customHeight="1" x14ac:dyDescent="0.35">
      <c r="A59" s="27">
        <v>44775.676529560187</v>
      </c>
      <c r="B59" s="25">
        <v>57.27</v>
      </c>
      <c r="C59" s="25">
        <v>52.05</v>
      </c>
      <c r="D59" s="25">
        <v>49.33</v>
      </c>
      <c r="E59" s="25">
        <v>29.01</v>
      </c>
      <c r="F59" s="25">
        <v>29.43</v>
      </c>
      <c r="G59" s="25">
        <v>29.93</v>
      </c>
      <c r="H59" s="25">
        <v>60.69</v>
      </c>
      <c r="I59" s="25">
        <v>30.03</v>
      </c>
      <c r="J59" s="25"/>
      <c r="K59" s="25"/>
      <c r="M59" s="1">
        <f t="shared" si="0"/>
        <v>8.3333333333333329E-2</v>
      </c>
      <c r="N59" s="1"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29.456666666666667</v>
      </c>
      <c r="R59" s="1">
        <f>(M59/(O59-N59))*LN(((TBL_HST[[#This Row],[CH1]]-Q59)/(TBL_HST[[#This Row],[CH2]]-Q59)))</f>
        <v>5.7739067920447772E-2</v>
      </c>
      <c r="S59" s="1">
        <f>(M59/(P59-O59))*LN(((TBL_HST[[#This Row],[CH2]]-Q59)/(TBL_HST[[#This Row],[CH3]]-Q59)))</f>
        <v>3.8177404145529725E-2</v>
      </c>
      <c r="T59" s="1">
        <f>(M59/(P59-N59))*LN(((TBL_HST[[#This Row],[CH1]]-Q59)/(TBL_HST[[#This Row],[CH3]]-Q59)))</f>
        <v>4.8295506098073523E-2</v>
      </c>
      <c r="U59" s="1">
        <f>(TBL_HST[[#This Row],[CH1]]-Q59)/(EXP(-R59*N59/M59)) + Q59</f>
        <v>63.696037179108899</v>
      </c>
      <c r="V59" s="1">
        <f>(TBL_HST[[#This Row],[CH2]]-Q59)/(EXP(-S59*O59/M59)) + Q59</f>
        <v>59.197833875323944</v>
      </c>
      <c r="W59" s="1">
        <f>(TBL_HST[[#This Row],[CH1]]-Q59)/(EXP(-T59*N59/M59)) + Q59</f>
        <v>62.551571697608892</v>
      </c>
      <c r="X59" s="1">
        <f t="shared" si="1"/>
        <v>63.696037179108899</v>
      </c>
      <c r="Y59" s="1">
        <f t="shared" si="2"/>
        <v>62.551571697608892</v>
      </c>
      <c r="Z59" s="1">
        <f t="shared" si="3"/>
        <v>62.551571697608892</v>
      </c>
      <c r="AB59" s="1">
        <f t="shared" si="4"/>
        <v>62.933060191442223</v>
      </c>
      <c r="AC59" s="1">
        <f>TBL_HST[[#This Row],[CH7]]</f>
        <v>60.69</v>
      </c>
      <c r="AD59" s="1">
        <f t="shared" si="5"/>
        <v>2.2430601914422255</v>
      </c>
    </row>
    <row r="60" spans="1:30" ht="19.5" customHeight="1" x14ac:dyDescent="0.35">
      <c r="A60" s="27">
        <v>44775.676535439816</v>
      </c>
      <c r="B60" s="25">
        <v>57.21</v>
      </c>
      <c r="C60" s="25">
        <v>52.07</v>
      </c>
      <c r="D60" s="25">
        <v>48.81</v>
      </c>
      <c r="E60" s="25">
        <v>29.03</v>
      </c>
      <c r="F60" s="25">
        <v>29.45</v>
      </c>
      <c r="G60" s="25">
        <v>29.93</v>
      </c>
      <c r="H60" s="25">
        <v>60.59</v>
      </c>
      <c r="I60" s="25">
        <v>30.09</v>
      </c>
      <c r="J60" s="25"/>
      <c r="K60" s="25"/>
      <c r="M60" s="1">
        <f t="shared" si="0"/>
        <v>8.3333333333333329E-2</v>
      </c>
      <c r="N60" s="1"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29.47</v>
      </c>
      <c r="R60" s="1">
        <f>(M60/(O60-N60))*LN(((TBL_HST[[#This Row],[CH1]]-Q60)/(TBL_HST[[#This Row],[CH2]]-Q60)))</f>
        <v>5.6923752391234816E-2</v>
      </c>
      <c r="S60" s="1">
        <f>(M60/(P60-O60))*LN(((TBL_HST[[#This Row],[CH2]]-Q60)/(TBL_HST[[#This Row],[CH3]]-Q60)))</f>
        <v>4.6361433408658247E-2</v>
      </c>
      <c r="T60" s="1">
        <f>(M60/(P60-N60))*LN(((TBL_HST[[#This Row],[CH1]]-Q60)/(TBL_HST[[#This Row],[CH3]]-Q60)))</f>
        <v>5.1824701847921997E-2</v>
      </c>
      <c r="U60" s="1">
        <f>(TBL_HST[[#This Row],[CH1]]-Q60)/(EXP(-R60*N60/M60)) + Q60</f>
        <v>63.519008849557522</v>
      </c>
      <c r="V60" s="1">
        <f>(TBL_HST[[#This Row],[CH2]]-Q60)/(EXP(-S60*O60/M60)) + Q60</f>
        <v>61.025636527075932</v>
      </c>
      <c r="W60" s="1">
        <f>(TBL_HST[[#This Row],[CH1]]-Q60)/(EXP(-T60*N60/M60)) + Q60</f>
        <v>62.899687133677659</v>
      </c>
      <c r="X60" s="1">
        <f t="shared" si="1"/>
        <v>63.519008849557522</v>
      </c>
      <c r="Y60" s="1">
        <f t="shared" si="2"/>
        <v>62.899687133677659</v>
      </c>
      <c r="Z60" s="1">
        <f t="shared" si="3"/>
        <v>62.899687133677659</v>
      </c>
      <c r="AB60" s="1">
        <f t="shared" si="4"/>
        <v>63.106127705637618</v>
      </c>
      <c r="AC60" s="1">
        <f>TBL_HST[[#This Row],[CH7]]</f>
        <v>60.59</v>
      </c>
      <c r="AD60" s="1">
        <f t="shared" si="5"/>
        <v>2.516127705637615</v>
      </c>
    </row>
    <row r="61" spans="1:30" ht="19.5" customHeight="1" x14ac:dyDescent="0.35">
      <c r="A61" s="27">
        <v>44775.676541354165</v>
      </c>
      <c r="B61" s="25">
        <v>57.73</v>
      </c>
      <c r="C61" s="25">
        <v>52.11</v>
      </c>
      <c r="D61" s="25">
        <v>48.67</v>
      </c>
      <c r="E61" s="25">
        <v>29.05</v>
      </c>
      <c r="F61" s="25">
        <v>29.45</v>
      </c>
      <c r="G61" s="25">
        <v>29.93</v>
      </c>
      <c r="H61" s="25">
        <v>60.63</v>
      </c>
      <c r="I61" s="25">
        <v>30.09</v>
      </c>
      <c r="J61" s="25"/>
      <c r="K61" s="25"/>
      <c r="M61" s="1">
        <f t="shared" si="0"/>
        <v>8.3333333333333329E-2</v>
      </c>
      <c r="N61" s="1"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29.47666666666667</v>
      </c>
      <c r="R61" s="1">
        <f>(M61/(O61-N61))*LN(((TBL_HST[[#This Row],[CH1]]-Q61)/(TBL_HST[[#This Row],[CH2]]-Q61)))</f>
        <v>6.1607694120957748E-2</v>
      </c>
      <c r="S61" s="1">
        <f>(M61/(P61-O61))*LN(((TBL_HST[[#This Row],[CH2]]-Q61)/(TBL_HST[[#This Row],[CH3]]-Q61)))</f>
        <v>4.9065699220422768E-2</v>
      </c>
      <c r="T61" s="1">
        <f>(M61/(P61-N61))*LN(((TBL_HST[[#This Row],[CH1]]-Q61)/(TBL_HST[[#This Row],[CH3]]-Q61)))</f>
        <v>5.5552937962078781E-2</v>
      </c>
      <c r="U61" s="1">
        <f>(TBL_HST[[#This Row],[CH1]]-Q61)/(EXP(-R61*N61/M61)) + Q61</f>
        <v>64.745481590574371</v>
      </c>
      <c r="V61" s="1">
        <f>(TBL_HST[[#This Row],[CH2]]-Q61)/(EXP(-S61*O61/M61)) + Q61</f>
        <v>61.70019180916276</v>
      </c>
      <c r="W61" s="1">
        <f>(TBL_HST[[#This Row],[CH1]]-Q61)/(EXP(-T61*N61/M61)) + Q61</f>
        <v>63.98504074166496</v>
      </c>
      <c r="X61" s="1">
        <f t="shared" si="1"/>
        <v>64.745481590574371</v>
      </c>
      <c r="Y61" s="1">
        <f t="shared" si="2"/>
        <v>63.98504074166496</v>
      </c>
      <c r="Z61" s="1">
        <f t="shared" si="3"/>
        <v>63.98504074166496</v>
      </c>
      <c r="AB61" s="1">
        <f t="shared" si="4"/>
        <v>64.238521024634764</v>
      </c>
      <c r="AC61" s="1">
        <f>TBL_HST[[#This Row],[CH7]]</f>
        <v>60.63</v>
      </c>
      <c r="AD61" s="1">
        <f t="shared" si="5"/>
        <v>3.6085210246347614</v>
      </c>
    </row>
    <row r="62" spans="1:30" ht="19.5" customHeight="1" x14ac:dyDescent="0.35">
      <c r="A62" s="27">
        <v>44775.676547280091</v>
      </c>
      <c r="B62" s="25">
        <v>57.67</v>
      </c>
      <c r="C62" s="25">
        <v>52.39</v>
      </c>
      <c r="D62" s="25">
        <v>48.79</v>
      </c>
      <c r="E62" s="25">
        <v>29.03</v>
      </c>
      <c r="F62" s="25">
        <v>29.45</v>
      </c>
      <c r="G62" s="25">
        <v>29.93</v>
      </c>
      <c r="H62" s="25">
        <v>60.21</v>
      </c>
      <c r="I62" s="25">
        <v>30.11</v>
      </c>
      <c r="J62" s="25"/>
      <c r="K62" s="25"/>
      <c r="M62" s="1">
        <f t="shared" si="0"/>
        <v>8.3333333333333329E-2</v>
      </c>
      <c r="N62" s="1"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29.47</v>
      </c>
      <c r="R62" s="1">
        <f>(M62/(O62-N62))*LN(((TBL_HST[[#This Row],[CH1]]-Q62)/(TBL_HST[[#This Row],[CH2]]-Q62)))</f>
        <v>5.7586690582646975E-2</v>
      </c>
      <c r="S62" s="1">
        <f>(M62/(P62-O62))*LN(((TBL_HST[[#This Row],[CH2]]-Q62)/(TBL_HST[[#This Row],[CH3]]-Q62)))</f>
        <v>5.0853887816121116E-2</v>
      </c>
      <c r="T62" s="1">
        <f>(M62/(P62-N62))*LN(((TBL_HST[[#This Row],[CH1]]-Q62)/(TBL_HST[[#This Row],[CH3]]-Q62)))</f>
        <v>5.4336372005703445E-2</v>
      </c>
      <c r="U62" s="1">
        <f>(TBL_HST[[#This Row],[CH1]]-Q62)/(EXP(-R62*N62/M62)) + Q62</f>
        <v>64.166335078534033</v>
      </c>
      <c r="V62" s="1">
        <f>(TBL_HST[[#This Row],[CH2]]-Q62)/(EXP(-S62*O62/M62)) + Q62</f>
        <v>62.524505611204042</v>
      </c>
      <c r="W62" s="1">
        <f>(TBL_HST[[#This Row],[CH1]]-Q62)/(EXP(-T62*N62/M62)) + Q62</f>
        <v>63.762714184565638</v>
      </c>
      <c r="X62" s="1">
        <f t="shared" si="1"/>
        <v>64.166335078534033</v>
      </c>
      <c r="Y62" s="1">
        <f t="shared" si="2"/>
        <v>63.762714184565638</v>
      </c>
      <c r="Z62" s="1">
        <f t="shared" si="3"/>
        <v>63.762714184565638</v>
      </c>
      <c r="AB62" s="1">
        <f t="shared" si="4"/>
        <v>63.897254482555105</v>
      </c>
      <c r="AC62" s="1">
        <f>TBL_HST[[#This Row],[CH7]]</f>
        <v>60.21</v>
      </c>
      <c r="AD62" s="1">
        <f t="shared" si="5"/>
        <v>3.6872544825551046</v>
      </c>
    </row>
    <row r="63" spans="1:30" ht="19.5" customHeight="1" x14ac:dyDescent="0.35">
      <c r="A63" s="27">
        <v>44775.676553159719</v>
      </c>
      <c r="B63" s="25">
        <v>57.57</v>
      </c>
      <c r="C63" s="25">
        <v>53.05</v>
      </c>
      <c r="D63" s="25">
        <v>49.19</v>
      </c>
      <c r="E63" s="25">
        <v>29.07</v>
      </c>
      <c r="F63" s="25">
        <v>29.47</v>
      </c>
      <c r="G63" s="25">
        <v>29.93</v>
      </c>
      <c r="H63" s="25">
        <v>59.83</v>
      </c>
      <c r="I63" s="25">
        <v>30.13</v>
      </c>
      <c r="J63" s="25"/>
      <c r="K63" s="25"/>
      <c r="M63" s="1">
        <f t="shared" si="0"/>
        <v>8.3333333333333329E-2</v>
      </c>
      <c r="N63" s="1"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29.49</v>
      </c>
      <c r="R63" s="1">
        <f>(M63/(O63-N63))*LN(((TBL_HST[[#This Row],[CH1]]-Q63)/(TBL_HST[[#This Row],[CH2]]-Q63)))</f>
        <v>4.8752005659506818E-2</v>
      </c>
      <c r="S63" s="1">
        <f>(M63/(P63-O63))*LN(((TBL_HST[[#This Row],[CH2]]-Q63)/(TBL_HST[[#This Row],[CH3]]-Q63)))</f>
        <v>5.3253488999834231E-2</v>
      </c>
      <c r="T63" s="1">
        <f>(M63/(P63-N63))*LN(((TBL_HST[[#This Row],[CH1]]-Q63)/(TBL_HST[[#This Row],[CH3]]-Q63)))</f>
        <v>5.0925135547940738E-2</v>
      </c>
      <c r="U63" s="1">
        <f>(TBL_HST[[#This Row],[CH1]]-Q63)/(EXP(-R63*N63/M63)) + Q63</f>
        <v>62.957164685908324</v>
      </c>
      <c r="V63" s="1">
        <f>(TBL_HST[[#This Row],[CH2]]-Q63)/(EXP(-S63*O63/M63)) + Q63</f>
        <v>64.059627532680693</v>
      </c>
      <c r="W63" s="1">
        <f>(TBL_HST[[#This Row],[CH1]]-Q63)/(EXP(-T63*N63/M63)) + Q63</f>
        <v>63.220014101053351</v>
      </c>
      <c r="X63" s="1">
        <f t="shared" si="1"/>
        <v>62.957164685908324</v>
      </c>
      <c r="Y63" s="1">
        <f t="shared" si="2"/>
        <v>63.220014101053351</v>
      </c>
      <c r="Z63" s="1">
        <f t="shared" si="3"/>
        <v>63.220014101053351</v>
      </c>
      <c r="AB63" s="1">
        <f t="shared" si="4"/>
        <v>63.132397629338335</v>
      </c>
      <c r="AC63" s="1">
        <f>TBL_HST[[#This Row],[CH7]]</f>
        <v>59.83</v>
      </c>
      <c r="AD63" s="1">
        <f t="shared" si="5"/>
        <v>3.302397629338337</v>
      </c>
    </row>
    <row r="64" spans="1:30" ht="19.5" customHeight="1" x14ac:dyDescent="0.35">
      <c r="A64" s="27">
        <v>44775.676559085645</v>
      </c>
      <c r="B64" s="25">
        <v>57.57</v>
      </c>
      <c r="C64" s="25">
        <v>53.05</v>
      </c>
      <c r="D64" s="25">
        <v>49.45</v>
      </c>
      <c r="E64" s="25">
        <v>29.03</v>
      </c>
      <c r="F64" s="25">
        <v>29.45</v>
      </c>
      <c r="G64" s="25">
        <v>29.91</v>
      </c>
      <c r="H64" s="25">
        <v>59.39</v>
      </c>
      <c r="I64" s="25">
        <v>30.11</v>
      </c>
      <c r="J64" s="25"/>
      <c r="K64" s="25"/>
      <c r="M64" s="1">
        <f t="shared" si="0"/>
        <v>8.3333333333333329E-2</v>
      </c>
      <c r="N64" s="1"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29.463333333333335</v>
      </c>
      <c r="R64" s="1">
        <f>(M64/(O64-N64))*LN(((TBL_HST[[#This Row],[CH1]]-Q64)/(TBL_HST[[#This Row],[CH2]]-Q64)))</f>
        <v>4.8701448750407716E-2</v>
      </c>
      <c r="S64" s="1">
        <f>(M64/(P64-O64))*LN(((TBL_HST[[#This Row],[CH2]]-Q64)/(TBL_HST[[#This Row],[CH3]]-Q64)))</f>
        <v>4.9290534540829559E-2</v>
      </c>
      <c r="T64" s="1">
        <f>(M64/(P64-N64))*LN(((TBL_HST[[#This Row],[CH1]]-Q64)/(TBL_HST[[#This Row],[CH3]]-Q64)))</f>
        <v>4.8985834994059632E-2</v>
      </c>
      <c r="U64" s="1">
        <f>(TBL_HST[[#This Row],[CH1]]-Q64)/(EXP(-R64*N64/M64)) + Q64</f>
        <v>62.956184284906726</v>
      </c>
      <c r="V64" s="1">
        <f>(TBL_HST[[#This Row],[CH2]]-Q64)/(EXP(-S64*O64/M64)) + Q64</f>
        <v>63.098543143732016</v>
      </c>
      <c r="W64" s="1">
        <f>(TBL_HST[[#This Row],[CH1]]-Q64)/(EXP(-T64*N64/M64)) + Q64</f>
        <v>62.99049150546972</v>
      </c>
      <c r="X64" s="1">
        <f t="shared" si="1"/>
        <v>62.956184284906726</v>
      </c>
      <c r="Y64" s="1">
        <f t="shared" si="2"/>
        <v>62.99049150546972</v>
      </c>
      <c r="Z64" s="1">
        <f t="shared" si="3"/>
        <v>62.99049150546972</v>
      </c>
      <c r="AB64" s="1">
        <f t="shared" si="4"/>
        <v>62.979055765282055</v>
      </c>
      <c r="AC64" s="1">
        <f>TBL_HST[[#This Row],[CH7]]</f>
        <v>59.39</v>
      </c>
      <c r="AD64" s="1">
        <f t="shared" si="5"/>
        <v>3.5890557652820547</v>
      </c>
    </row>
    <row r="65" spans="1:30" ht="19.5" customHeight="1" x14ac:dyDescent="0.35">
      <c r="A65" s="27">
        <v>44775.676564965281</v>
      </c>
      <c r="B65" s="25">
        <v>57.29</v>
      </c>
      <c r="C65" s="25">
        <v>53.55</v>
      </c>
      <c r="D65" s="25">
        <v>49.81</v>
      </c>
      <c r="E65" s="25">
        <v>29.03</v>
      </c>
      <c r="F65" s="25">
        <v>29.43</v>
      </c>
      <c r="G65" s="25">
        <v>29.91</v>
      </c>
      <c r="H65" s="25">
        <v>59.15</v>
      </c>
      <c r="I65" s="25">
        <v>30.11</v>
      </c>
      <c r="J65" s="25"/>
      <c r="K65" s="25"/>
      <c r="M65" s="1">
        <f t="shared" si="0"/>
        <v>8.3333333333333329E-2</v>
      </c>
      <c r="N65" s="1"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29.456666666666667</v>
      </c>
      <c r="R65" s="1">
        <f>(M65/(O65-N65))*LN(((TBL_HST[[#This Row],[CH1]]-Q65)/(TBL_HST[[#This Row],[CH2]]-Q65)))</f>
        <v>4.0083101703550589E-2</v>
      </c>
      <c r="S65" s="1">
        <f>(M65/(P65-O65))*LN(((TBL_HST[[#This Row],[CH2]]-Q65)/(TBL_HST[[#This Row],[CH3]]-Q65)))</f>
        <v>5.0205499528957059E-2</v>
      </c>
      <c r="T65" s="1">
        <f>(M65/(P65-N65))*LN(((TBL_HST[[#This Row],[CH1]]-Q65)/(TBL_HST[[#This Row],[CH3]]-Q65)))</f>
        <v>4.4969776515815768E-2</v>
      </c>
      <c r="U65" s="1">
        <f>(TBL_HST[[#This Row],[CH1]]-Q65)/(EXP(-R65*N65/M65)) + Q65</f>
        <v>61.610558937465413</v>
      </c>
      <c r="V65" s="1">
        <f>(TBL_HST[[#This Row],[CH2]]-Q65)/(EXP(-S65*O65/M65)) + Q65</f>
        <v>64.041483768246493</v>
      </c>
      <c r="W65" s="1">
        <f>(TBL_HST[[#This Row],[CH1]]-Q65)/(EXP(-T65*N65/M65)) + Q65</f>
        <v>62.181215943426167</v>
      </c>
      <c r="X65" s="1">
        <f t="shared" si="1"/>
        <v>61.610558937465413</v>
      </c>
      <c r="Y65" s="1">
        <f t="shared" si="2"/>
        <v>62.181215943426167</v>
      </c>
      <c r="Z65" s="1">
        <f t="shared" si="3"/>
        <v>62.181215943426167</v>
      </c>
      <c r="AB65" s="1">
        <f t="shared" si="4"/>
        <v>61.990996941439249</v>
      </c>
      <c r="AC65" s="1">
        <f>TBL_HST[[#This Row],[CH7]]</f>
        <v>59.15</v>
      </c>
      <c r="AD65" s="1">
        <f t="shared" si="5"/>
        <v>2.8409969414392506</v>
      </c>
    </row>
    <row r="66" spans="1:30" ht="19.5" customHeight="1" x14ac:dyDescent="0.35">
      <c r="A66" s="27">
        <v>44775.676570891206</v>
      </c>
      <c r="B66" s="25">
        <v>57.09</v>
      </c>
      <c r="C66" s="25">
        <v>54.31</v>
      </c>
      <c r="D66" s="25">
        <v>49.53</v>
      </c>
      <c r="E66" s="25">
        <v>29.05</v>
      </c>
      <c r="F66" s="25">
        <v>29.49</v>
      </c>
      <c r="G66" s="25">
        <v>29.93</v>
      </c>
      <c r="H66" s="25">
        <v>59.49</v>
      </c>
      <c r="I66" s="25">
        <v>30.15</v>
      </c>
      <c r="J66" s="25"/>
      <c r="K66" s="25"/>
      <c r="M66" s="1">
        <f t="shared" si="0"/>
        <v>8.3333333333333329E-2</v>
      </c>
      <c r="N66" s="1"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29.49</v>
      </c>
      <c r="R66" s="1">
        <f>(M66/(O66-N66))*LN(((TBL_HST[[#This Row],[CH1]]-Q66)/(TBL_HST[[#This Row],[CH2]]-Q66)))</f>
        <v>2.949055359628977E-2</v>
      </c>
      <c r="S66" s="1">
        <f>(M66/(P66-O66))*LN(((TBL_HST[[#This Row],[CH2]]-Q66)/(TBL_HST[[#This Row],[CH3]]-Q66)))</f>
        <v>6.3666518916606268E-2</v>
      </c>
      <c r="T66" s="1">
        <f>(M66/(P66-N66))*LN(((TBL_HST[[#This Row],[CH1]]-Q66)/(TBL_HST[[#This Row],[CH3]]-Q66)))</f>
        <v>4.5989295475063245E-2</v>
      </c>
      <c r="U66" s="1">
        <f>(TBL_HST[[#This Row],[CH1]]-Q66)/(EXP(-R66*N66/M66)) + Q66</f>
        <v>60.181377921031427</v>
      </c>
      <c r="V66" s="1">
        <f>(TBL_HST[[#This Row],[CH2]]-Q66)/(EXP(-S66*O66/M66)) + Q66</f>
        <v>68.743818101787355</v>
      </c>
      <c r="W66" s="1">
        <f>(TBL_HST[[#This Row],[CH1]]-Q66)/(EXP(-T66*N66/M66)) + Q66</f>
        <v>62.05953155378765</v>
      </c>
      <c r="X66" s="1">
        <f t="shared" si="1"/>
        <v>60.181377921031427</v>
      </c>
      <c r="Y66" s="1">
        <f t="shared" si="2"/>
        <v>62.05953155378765</v>
      </c>
      <c r="Z66" s="1">
        <f t="shared" si="3"/>
        <v>62.05953155378765</v>
      </c>
      <c r="AB66" s="1">
        <f t="shared" si="4"/>
        <v>61.433480342868904</v>
      </c>
      <c r="AC66" s="1">
        <f>TBL_HST[[#This Row],[CH7]]</f>
        <v>59.49</v>
      </c>
      <c r="AD66" s="1">
        <f t="shared" si="5"/>
        <v>1.9434803428689023</v>
      </c>
    </row>
    <row r="67" spans="1:30" ht="19.5" customHeight="1" x14ac:dyDescent="0.35">
      <c r="A67" s="27">
        <v>44775.676576770835</v>
      </c>
      <c r="B67" s="25">
        <v>56.99</v>
      </c>
      <c r="C67" s="25">
        <v>54.21</v>
      </c>
      <c r="D67" s="25">
        <v>49.69</v>
      </c>
      <c r="E67" s="25">
        <v>29.07</v>
      </c>
      <c r="F67" s="25">
        <v>29.47</v>
      </c>
      <c r="G67" s="25">
        <v>29.97</v>
      </c>
      <c r="H67" s="25">
        <v>59.29</v>
      </c>
      <c r="I67" s="25">
        <v>30.15</v>
      </c>
      <c r="J67" s="25"/>
      <c r="K67" s="25"/>
      <c r="M67" s="1">
        <f t="shared" si="0"/>
        <v>8.3333333333333329E-2</v>
      </c>
      <c r="N67" s="1"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29.50333333333333</v>
      </c>
      <c r="R67" s="1">
        <f>(M67/(O67-N67))*LN(((TBL_HST[[#This Row],[CH1]]-Q67)/(TBL_HST[[#This Row],[CH2]]-Q67)))</f>
        <v>2.961886829488751E-2</v>
      </c>
      <c r="S67" s="1">
        <f>(M67/(P67-O67))*LN(((TBL_HST[[#This Row],[CH2]]-Q67)/(TBL_HST[[#This Row],[CH3]]-Q67)))</f>
        <v>6.0134164371418407E-2</v>
      </c>
      <c r="T67" s="1">
        <f>(M67/(P67-N67))*LN(((TBL_HST[[#This Row],[CH1]]-Q67)/(TBL_HST[[#This Row],[CH3]]-Q67)))</f>
        <v>4.4350390538729988E-2</v>
      </c>
      <c r="U67" s="1">
        <f>(TBL_HST[[#This Row],[CH1]]-Q67)/(EXP(-R67*N67/M67)) + Q67</f>
        <v>60.08280626011873</v>
      </c>
      <c r="V67" s="1">
        <f>(TBL_HST[[#This Row],[CH2]]-Q67)/(EXP(-S67*O67/M67)) + Q67</f>
        <v>67.596659334797764</v>
      </c>
      <c r="W67" s="1">
        <f>(TBL_HST[[#This Row],[CH1]]-Q67)/(EXP(-T67*N67/M67)) + Q67</f>
        <v>61.748315665907079</v>
      </c>
      <c r="X67" s="1">
        <f t="shared" si="1"/>
        <v>60.08280626011873</v>
      </c>
      <c r="Y67" s="1">
        <f t="shared" si="2"/>
        <v>61.748315665907079</v>
      </c>
      <c r="Z67" s="1">
        <f t="shared" si="3"/>
        <v>61.748315665907079</v>
      </c>
      <c r="AB67" s="1">
        <f t="shared" si="4"/>
        <v>61.193145863977634</v>
      </c>
      <c r="AC67" s="1">
        <f>TBL_HST[[#This Row],[CH7]]</f>
        <v>59.29</v>
      </c>
      <c r="AD67" s="1">
        <f t="shared" si="5"/>
        <v>1.9031458639776346</v>
      </c>
    </row>
    <row r="68" spans="1:30" ht="19.5" customHeight="1" x14ac:dyDescent="0.35">
      <c r="A68" s="27">
        <v>44775.67658269676</v>
      </c>
      <c r="B68" s="25">
        <v>56.99</v>
      </c>
      <c r="C68" s="25">
        <v>53.93</v>
      </c>
      <c r="D68" s="25">
        <v>49.61</v>
      </c>
      <c r="E68" s="25">
        <v>29.05</v>
      </c>
      <c r="F68" s="25">
        <v>29.47</v>
      </c>
      <c r="G68" s="25">
        <v>30.01</v>
      </c>
      <c r="H68" s="25">
        <v>59.53</v>
      </c>
      <c r="I68" s="25">
        <v>30.15</v>
      </c>
      <c r="J68" s="25"/>
      <c r="K68" s="25"/>
      <c r="M68" s="1">
        <f t="shared" si="0"/>
        <v>8.3333333333333329E-2</v>
      </c>
      <c r="N68" s="1"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29.51</v>
      </c>
      <c r="R68" s="1">
        <f>(M68/(O68-N68))*LN(((TBL_HST[[#This Row],[CH1]]-Q68)/(TBL_HST[[#This Row],[CH2]]-Q68)))</f>
        <v>3.2793332964330575E-2</v>
      </c>
      <c r="S68" s="1">
        <f>(M68/(P68-O68))*LN(((TBL_HST[[#This Row],[CH2]]-Q68)/(TBL_HST[[#This Row],[CH3]]-Q68)))</f>
        <v>5.7941265957597771E-2</v>
      </c>
      <c r="T68" s="1">
        <f>(M68/(P68-N68))*LN(((TBL_HST[[#This Row],[CH1]]-Q68)/(TBL_HST[[#This Row],[CH3]]-Q68)))</f>
        <v>4.4933714409356111E-2</v>
      </c>
      <c r="U68" s="1">
        <f>(TBL_HST[[#This Row],[CH1]]-Q68)/(EXP(-R68*N68/M68)) + Q68</f>
        <v>60.433439803439811</v>
      </c>
      <c r="V68" s="1">
        <f>(TBL_HST[[#This Row],[CH2]]-Q68)/(EXP(-S68*O68/M68)) + Q68</f>
        <v>66.57153293410795</v>
      </c>
      <c r="W68" s="1">
        <f>(TBL_HST[[#This Row],[CH1]]-Q68)/(EXP(-T68*N68/M68)) + Q68</f>
        <v>61.814929646819465</v>
      </c>
      <c r="X68" s="1">
        <f t="shared" si="1"/>
        <v>60.433439803439811</v>
      </c>
      <c r="Y68" s="1">
        <f t="shared" si="2"/>
        <v>61.814929646819465</v>
      </c>
      <c r="Z68" s="1">
        <f t="shared" si="3"/>
        <v>61.814929646819465</v>
      </c>
      <c r="AB68" s="1">
        <f t="shared" si="4"/>
        <v>61.354433032359587</v>
      </c>
      <c r="AC68" s="1">
        <f>TBL_HST[[#This Row],[CH7]]</f>
        <v>59.53</v>
      </c>
      <c r="AD68" s="1">
        <f t="shared" si="5"/>
        <v>1.8244330323595861</v>
      </c>
    </row>
    <row r="69" spans="1:30" ht="19.5" customHeight="1" x14ac:dyDescent="0.35">
      <c r="A69" s="27">
        <v>44775.676588576389</v>
      </c>
      <c r="B69" s="25">
        <v>56.57</v>
      </c>
      <c r="C69" s="25">
        <v>54.33</v>
      </c>
      <c r="D69" s="25">
        <v>49.71</v>
      </c>
      <c r="E69" s="25">
        <v>29.11</v>
      </c>
      <c r="F69" s="25">
        <v>29.53</v>
      </c>
      <c r="G69" s="25">
        <v>29.95</v>
      </c>
      <c r="H69" s="25">
        <v>59.71</v>
      </c>
      <c r="I69" s="25">
        <v>30.13</v>
      </c>
      <c r="J69" s="25"/>
      <c r="K69" s="25"/>
      <c r="M69" s="1">
        <f t="shared" si="0"/>
        <v>8.3333333333333329E-2</v>
      </c>
      <c r="N69" s="1"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29.53</v>
      </c>
      <c r="R69" s="1">
        <f>(M69/(O69-N69))*LN(((TBL_HST[[#This Row],[CH1]]-Q69)/(TBL_HST[[#This Row],[CH2]]-Q69)))</f>
        <v>2.4020443889951906E-2</v>
      </c>
      <c r="S69" s="1">
        <f>(M69/(P69-O69))*LN(((TBL_HST[[#This Row],[CH2]]-Q69)/(TBL_HST[[#This Row],[CH3]]-Q69)))</f>
        <v>6.1354654239724228E-2</v>
      </c>
      <c r="T69" s="1">
        <f>(M69/(P69-N69))*LN(((TBL_HST[[#This Row],[CH1]]-Q69)/(TBL_HST[[#This Row],[CH3]]-Q69)))</f>
        <v>4.2043855782945443E-2</v>
      </c>
      <c r="U69" s="1">
        <f>(TBL_HST[[#This Row],[CH1]]-Q69)/(EXP(-R69*N69/M69)) + Q69</f>
        <v>59.012322580645161</v>
      </c>
      <c r="V69" s="1">
        <f>(TBL_HST[[#This Row],[CH2]]-Q69)/(EXP(-S69*O69/M69)) + Q69</f>
        <v>68.10472092815553</v>
      </c>
      <c r="W69" s="1">
        <f>(TBL_HST[[#This Row],[CH1]]-Q69)/(EXP(-T69*N69/M69)) + Q69</f>
        <v>60.988686080505914</v>
      </c>
      <c r="X69" s="1">
        <f t="shared" si="1"/>
        <v>59.012322580645161</v>
      </c>
      <c r="Y69" s="1">
        <f t="shared" si="2"/>
        <v>60.988686080505914</v>
      </c>
      <c r="Z69" s="1">
        <f t="shared" si="3"/>
        <v>60.988686080505914</v>
      </c>
      <c r="AB69" s="1">
        <f t="shared" si="4"/>
        <v>60.329898247218999</v>
      </c>
      <c r="AC69" s="1">
        <f>TBL_HST[[#This Row],[CH7]]</f>
        <v>59.71</v>
      </c>
      <c r="AD69" s="1">
        <f t="shared" si="5"/>
        <v>0.61989824721899822</v>
      </c>
    </row>
    <row r="70" spans="1:30" ht="19.5" customHeight="1" x14ac:dyDescent="0.35">
      <c r="A70" s="27">
        <v>44775.676594502314</v>
      </c>
      <c r="B70" s="25">
        <v>56.31</v>
      </c>
      <c r="C70" s="25">
        <v>54.33</v>
      </c>
      <c r="D70" s="25">
        <v>50.09</v>
      </c>
      <c r="E70" s="25">
        <v>29.11</v>
      </c>
      <c r="F70" s="25">
        <v>29.53</v>
      </c>
      <c r="G70" s="25">
        <v>29.99</v>
      </c>
      <c r="H70" s="25">
        <v>59.37</v>
      </c>
      <c r="I70" s="25">
        <v>30.13</v>
      </c>
      <c r="J70" s="25"/>
      <c r="K70" s="25"/>
      <c r="M70" s="1">
        <f t="shared" si="0"/>
        <v>8.3333333333333329E-2</v>
      </c>
      <c r="N70" s="1"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29.543333333333333</v>
      </c>
      <c r="R70" s="1">
        <f>(M70/(O70-N70))*LN(((TBL_HST[[#This Row],[CH1]]-Q70)/(TBL_HST[[#This Row],[CH2]]-Q70)))</f>
        <v>2.1347627249853552E-2</v>
      </c>
      <c r="S70" s="1">
        <f>(M70/(P70-O70))*LN(((TBL_HST[[#This Row],[CH2]]-Q70)/(TBL_HST[[#This Row],[CH3]]-Q70)))</f>
        <v>5.5835462024204731E-2</v>
      </c>
      <c r="T70" s="1">
        <f>(M70/(P70-N70))*LN(((TBL_HST[[#This Row],[CH1]]-Q70)/(TBL_HST[[#This Row],[CH3]]-Q70)))</f>
        <v>3.7996926796092081E-2</v>
      </c>
      <c r="U70" s="1">
        <f>(TBL_HST[[#This Row],[CH1]]-Q70)/(EXP(-R70*N70/M70)) + Q70</f>
        <v>58.44816568047338</v>
      </c>
      <c r="V70" s="1">
        <f>(TBL_HST[[#This Row],[CH2]]-Q70)/(EXP(-S70*O70/M70)) + Q70</f>
        <v>66.59529144116631</v>
      </c>
      <c r="W70" s="1">
        <f>(TBL_HST[[#This Row],[CH1]]-Q70)/(EXP(-T70*N70/M70)) + Q70</f>
        <v>60.233621824338087</v>
      </c>
      <c r="X70" s="1">
        <f t="shared" si="1"/>
        <v>58.44816568047338</v>
      </c>
      <c r="Y70" s="1">
        <f t="shared" si="2"/>
        <v>60.233621824338087</v>
      </c>
      <c r="Z70" s="1">
        <f t="shared" si="3"/>
        <v>60.233621824338087</v>
      </c>
      <c r="AB70" s="1">
        <f t="shared" si="4"/>
        <v>59.638469776383182</v>
      </c>
      <c r="AC70" s="1">
        <f>TBL_HST[[#This Row],[CH7]]</f>
        <v>59.37</v>
      </c>
      <c r="AD70" s="1">
        <f t="shared" si="5"/>
        <v>0.26846977638318492</v>
      </c>
    </row>
    <row r="71" spans="1:30" ht="19.5" customHeight="1" x14ac:dyDescent="0.35">
      <c r="A71" s="27">
        <v>44775.676600381943</v>
      </c>
      <c r="B71" s="25">
        <v>56.25</v>
      </c>
      <c r="C71" s="25">
        <v>54.39</v>
      </c>
      <c r="D71" s="25">
        <v>50.65</v>
      </c>
      <c r="E71" s="25">
        <v>29.13</v>
      </c>
      <c r="F71" s="25">
        <v>29.55</v>
      </c>
      <c r="G71" s="25">
        <v>29.97</v>
      </c>
      <c r="H71" s="25">
        <v>59.13</v>
      </c>
      <c r="I71" s="25">
        <v>30.17</v>
      </c>
      <c r="J71" s="25"/>
      <c r="K71" s="25"/>
      <c r="M71" s="1">
        <f t="shared" si="0"/>
        <v>8.3333333333333329E-2</v>
      </c>
      <c r="N71" s="1"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29.55</v>
      </c>
      <c r="R71" s="1">
        <f>(M71/(O71-N71))*LN(((TBL_HST[[#This Row],[CH1]]-Q71)/(TBL_HST[[#This Row],[CH2]]-Q71)))</f>
        <v>2.0057863428034926E-2</v>
      </c>
      <c r="S71" s="1">
        <f>(M71/(P71-O71))*LN(((TBL_HST[[#This Row],[CH2]]-Q71)/(TBL_HST[[#This Row],[CH3]]-Q71)))</f>
        <v>4.8566135887874201E-2</v>
      </c>
      <c r="T71" s="1">
        <f>(M71/(P71-N71))*LN(((TBL_HST[[#This Row],[CH1]]-Q71)/(TBL_HST[[#This Row],[CH3]]-Q71)))</f>
        <v>3.3820477718991812E-2</v>
      </c>
      <c r="U71" s="1">
        <f>(TBL_HST[[#This Row],[CH1]]-Q71)/(EXP(-R71*N71/M71)) + Q71</f>
        <v>58.249275362318841</v>
      </c>
      <c r="V71" s="1">
        <f>(TBL_HST[[#This Row],[CH2]]-Q71)/(EXP(-S71*O71/M71)) + Q71</f>
        <v>64.788225160599183</v>
      </c>
      <c r="W71" s="1">
        <f>(TBL_HST[[#This Row],[CH1]]-Q71)/(EXP(-T71*N71/M71)) + Q71</f>
        <v>59.707006528938692</v>
      </c>
      <c r="X71" s="1">
        <f t="shared" si="1"/>
        <v>58.249275362318841</v>
      </c>
      <c r="Y71" s="1">
        <f t="shared" si="2"/>
        <v>59.707006528938692</v>
      </c>
      <c r="Z71" s="1">
        <f t="shared" si="3"/>
        <v>59.707006528938692</v>
      </c>
      <c r="AB71" s="1">
        <f t="shared" si="4"/>
        <v>59.221096140065413</v>
      </c>
      <c r="AC71" s="1">
        <f>TBL_HST[[#This Row],[CH7]]</f>
        <v>59.13</v>
      </c>
      <c r="AD71" s="1">
        <f t="shared" si="5"/>
        <v>9.1096140065410225E-2</v>
      </c>
    </row>
    <row r="72" spans="1:30" ht="19.5" customHeight="1" x14ac:dyDescent="0.35">
      <c r="A72" s="27">
        <v>44775.676606307868</v>
      </c>
      <c r="B72" s="25">
        <v>56.45</v>
      </c>
      <c r="C72" s="25">
        <v>54.07</v>
      </c>
      <c r="D72" s="25">
        <v>50.93</v>
      </c>
      <c r="E72" s="25">
        <v>29.15</v>
      </c>
      <c r="F72" s="25">
        <v>29.53</v>
      </c>
      <c r="G72" s="25">
        <v>30.01</v>
      </c>
      <c r="H72" s="25">
        <v>59.41</v>
      </c>
      <c r="I72" s="25">
        <v>30.15</v>
      </c>
      <c r="J72" s="25"/>
      <c r="K72" s="25"/>
      <c r="M72" s="1">
        <f t="shared" si="0"/>
        <v>8.3333333333333329E-2</v>
      </c>
      <c r="N72" s="1"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29.563333333333333</v>
      </c>
      <c r="R72" s="1">
        <f>(M72/(O72-N72))*LN(((TBL_HST[[#This Row],[CH1]]-Q72)/(TBL_HST[[#This Row],[CH2]]-Q72)))</f>
        <v>2.5745919832719628E-2</v>
      </c>
      <c r="S72" s="1">
        <f>(M72/(P72-O72))*LN(((TBL_HST[[#This Row],[CH2]]-Q72)/(TBL_HST[[#This Row],[CH3]]-Q72)))</f>
        <v>4.0807474440716439E-2</v>
      </c>
      <c r="T72" s="1">
        <f>(M72/(P72-N72))*LN(((TBL_HST[[#This Row],[CH1]]-Q72)/(TBL_HST[[#This Row],[CH3]]-Q72)))</f>
        <v>3.3017015160718068E-2</v>
      </c>
      <c r="U72" s="1">
        <f>(TBL_HST[[#This Row],[CH1]]-Q72)/(EXP(-R72*N72/M72)) + Q72</f>
        <v>59.06113710554952</v>
      </c>
      <c r="V72" s="1">
        <f>(TBL_HST[[#This Row],[CH2]]-Q72)/(EXP(-S72*O72/M72)) + Q72</f>
        <v>62.43986254474197</v>
      </c>
      <c r="W72" s="1">
        <f>(TBL_HST[[#This Row],[CH1]]-Q72)/(EXP(-T72*N72/M72)) + Q72</f>
        <v>59.843464348710462</v>
      </c>
      <c r="X72" s="1">
        <f t="shared" si="1"/>
        <v>59.06113710554952</v>
      </c>
      <c r="Y72" s="1">
        <f t="shared" si="2"/>
        <v>59.843464348710462</v>
      </c>
      <c r="Z72" s="1">
        <f t="shared" si="3"/>
        <v>59.843464348710462</v>
      </c>
      <c r="AB72" s="1">
        <f t="shared" si="4"/>
        <v>59.582688600990146</v>
      </c>
      <c r="AC72" s="1">
        <f>TBL_HST[[#This Row],[CH7]]</f>
        <v>59.41</v>
      </c>
      <c r="AD72" s="1">
        <f t="shared" si="5"/>
        <v>0.17268860099014915</v>
      </c>
    </row>
    <row r="73" spans="1:30" ht="19.5" customHeight="1" x14ac:dyDescent="0.35">
      <c r="A73" s="27">
        <v>44775.676612187497</v>
      </c>
      <c r="B73" s="25">
        <v>56.53</v>
      </c>
      <c r="C73" s="25">
        <v>53.87</v>
      </c>
      <c r="D73" s="25">
        <v>51.39</v>
      </c>
      <c r="E73" s="25">
        <v>29.13</v>
      </c>
      <c r="F73" s="25">
        <v>29.55</v>
      </c>
      <c r="G73" s="25">
        <v>30.01</v>
      </c>
      <c r="H73" s="25">
        <v>59.73</v>
      </c>
      <c r="I73" s="25">
        <v>30.17</v>
      </c>
      <c r="J73" s="25"/>
      <c r="K73" s="25"/>
      <c r="M73" s="1">
        <f t="shared" ref="M73:M127" si="6">5/60</f>
        <v>8.3333333333333329E-2</v>
      </c>
      <c r="N73" s="1"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29.563333333333333</v>
      </c>
      <c r="R73" s="1">
        <f>(M73/(O73-N73))*LN(((TBL_HST[[#This Row],[CH1]]-Q73)/(TBL_HST[[#This Row],[CH2]]-Q73)))</f>
        <v>2.8847465070551061E-2</v>
      </c>
      <c r="S73" s="1">
        <f>(M73/(P73-O73))*LN(((TBL_HST[[#This Row],[CH2]]-Q73)/(TBL_HST[[#This Row],[CH3]]-Q73)))</f>
        <v>3.2029225389145224E-2</v>
      </c>
      <c r="T73" s="1">
        <f>(M73/(P73-N73))*LN(((TBL_HST[[#This Row],[CH1]]-Q73)/(TBL_HST[[#This Row],[CH3]]-Q73)))</f>
        <v>3.0383487293320664E-2</v>
      </c>
      <c r="U73" s="1">
        <f>(TBL_HST[[#This Row],[CH1]]-Q73)/(EXP(-R73*N73/M73)) + Q73</f>
        <v>59.481097092704339</v>
      </c>
      <c r="V73" s="1">
        <f>(TBL_HST[[#This Row],[CH2]]-Q73)/(EXP(-S73*O73/M73)) + Q73</f>
        <v>60.174384222880569</v>
      </c>
      <c r="W73" s="1">
        <f>(TBL_HST[[#This Row],[CH1]]-Q73)/(EXP(-T73*N73/M73)) + Q73</f>
        <v>59.646991000062926</v>
      </c>
      <c r="X73" s="1">
        <f t="shared" ref="X73:X127" si="7">IFERROR(U73, " ")</f>
        <v>59.481097092704339</v>
      </c>
      <c r="Y73" s="1">
        <f t="shared" ref="Y73:Y127" si="8">IFERROR(W73, " ")</f>
        <v>59.646991000062926</v>
      </c>
      <c r="Z73" s="1">
        <f t="shared" ref="Z73:Z127" si="9">IFERROR(W73, " ")</f>
        <v>59.646991000062926</v>
      </c>
      <c r="AB73" s="1">
        <f t="shared" ref="AB73:AB127" si="10">AVERAGE(X73,Y73,Z73)</f>
        <v>59.591693030943397</v>
      </c>
      <c r="AC73" s="1">
        <f>TBL_HST[[#This Row],[CH7]]</f>
        <v>59.73</v>
      </c>
      <c r="AD73" s="1">
        <f t="shared" ref="AD73:AD127" si="11">AB73-AC73</f>
        <v>-0.13830696905660034</v>
      </c>
    </row>
    <row r="74" spans="1:30" ht="19.5" customHeight="1" x14ac:dyDescent="0.35">
      <c r="A74" s="27">
        <v>44775.676618113423</v>
      </c>
      <c r="B74" s="25">
        <v>56.61</v>
      </c>
      <c r="C74" s="25">
        <v>53.71</v>
      </c>
      <c r="D74" s="25">
        <v>51.49</v>
      </c>
      <c r="E74" s="25">
        <v>29.13</v>
      </c>
      <c r="F74" s="25">
        <v>29.57</v>
      </c>
      <c r="G74" s="25">
        <v>30.03</v>
      </c>
      <c r="H74" s="25">
        <v>59.55</v>
      </c>
      <c r="I74" s="25">
        <v>30.19</v>
      </c>
      <c r="J74" s="25"/>
      <c r="K74" s="25"/>
      <c r="M74" s="1">
        <f t="shared" si="6"/>
        <v>8.3333333333333329E-2</v>
      </c>
      <c r="N74" s="1"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29.576666666666668</v>
      </c>
      <c r="R74" s="1">
        <f>(M74/(O74-N74))*LN(((TBL_HST[[#This Row],[CH1]]-Q74)/(TBL_HST[[#This Row],[CH2]]-Q74)))</f>
        <v>3.1521294924915726E-2</v>
      </c>
      <c r="S74" s="1">
        <f>(M74/(P74-O74))*LN(((TBL_HST[[#This Row],[CH2]]-Q74)/(TBL_HST[[#This Row],[CH3]]-Q74)))</f>
        <v>2.8719860462975394E-2</v>
      </c>
      <c r="T74" s="1">
        <f>(M74/(P74-N74))*LN(((TBL_HST[[#This Row],[CH1]]-Q74)/(TBL_HST[[#This Row],[CH3]]-Q74)))</f>
        <v>3.0168878288116929E-2</v>
      </c>
      <c r="U74" s="1">
        <f>(TBL_HST[[#This Row],[CH1]]-Q74)/(EXP(-R74*N74/M74)) + Q74</f>
        <v>59.858480662983425</v>
      </c>
      <c r="V74" s="1">
        <f>(TBL_HST[[#This Row],[CH2]]-Q74)/(EXP(-S74*O74/M74)) + Q74</f>
        <v>59.25380528925642</v>
      </c>
      <c r="W74" s="1">
        <f>(TBL_HST[[#This Row],[CH1]]-Q74)/(EXP(-T74*N74/M74)) + Q74</f>
        <v>59.711405920351865</v>
      </c>
      <c r="X74" s="1">
        <f t="shared" si="7"/>
        <v>59.858480662983425</v>
      </c>
      <c r="Y74" s="1">
        <f t="shared" si="8"/>
        <v>59.711405920351865</v>
      </c>
      <c r="Z74" s="1">
        <f t="shared" si="9"/>
        <v>59.711405920351865</v>
      </c>
      <c r="AB74" s="1">
        <f t="shared" si="10"/>
        <v>59.760430834562385</v>
      </c>
      <c r="AC74" s="1">
        <f>TBL_HST[[#This Row],[CH7]]</f>
        <v>59.55</v>
      </c>
      <c r="AD74" s="1">
        <f t="shared" si="11"/>
        <v>0.21043083456238776</v>
      </c>
    </row>
    <row r="75" spans="1:30" ht="19.5" customHeight="1" x14ac:dyDescent="0.35">
      <c r="A75" s="27">
        <v>44775.676623981482</v>
      </c>
      <c r="B75" s="25">
        <v>56.53</v>
      </c>
      <c r="C75" s="25">
        <v>53.87</v>
      </c>
      <c r="D75" s="25">
        <v>51.43</v>
      </c>
      <c r="E75" s="25">
        <v>29.15</v>
      </c>
      <c r="F75" s="25">
        <v>29.55</v>
      </c>
      <c r="G75" s="25">
        <v>30.03</v>
      </c>
      <c r="H75" s="25">
        <v>60.23</v>
      </c>
      <c r="I75" s="25">
        <v>30.21</v>
      </c>
      <c r="J75" s="25"/>
      <c r="K75" s="25"/>
      <c r="M75" s="1">
        <f t="shared" si="6"/>
        <v>8.3333333333333329E-2</v>
      </c>
      <c r="N75" s="1"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29.576666666666668</v>
      </c>
      <c r="R75" s="1">
        <f>(M75/(O75-N75))*LN(((TBL_HST[[#This Row],[CH1]]-Q75)/(TBL_HST[[#This Row],[CH2]]-Q75)))</f>
        <v>2.886250312803389E-2</v>
      </c>
      <c r="S75" s="1">
        <f>(M75/(P75-O75))*LN(((TBL_HST[[#This Row],[CH2]]-Q75)/(TBL_HST[[#This Row],[CH3]]-Q75)))</f>
        <v>3.1502529486926764E-2</v>
      </c>
      <c r="T75" s="1">
        <f>(M75/(P75-N75))*LN(((TBL_HST[[#This Row],[CH1]]-Q75)/(TBL_HST[[#This Row],[CH3]]-Q75)))</f>
        <v>3.0136998611637347E-2</v>
      </c>
      <c r="U75" s="1">
        <f>(TBL_HST[[#This Row],[CH1]]-Q75)/(EXP(-R75*N75/M75)) + Q75</f>
        <v>59.481256860592765</v>
      </c>
      <c r="V75" s="1">
        <f>(TBL_HST[[#This Row],[CH2]]-Q75)/(EXP(-S75*O75/M75)) + Q75</f>
        <v>60.055125812716028</v>
      </c>
      <c r="W75" s="1">
        <f>(TBL_HST[[#This Row],[CH1]]-Q75)/(EXP(-T75*N75/M75)) + Q75</f>
        <v>59.618779864251096</v>
      </c>
      <c r="X75" s="1">
        <f t="shared" si="7"/>
        <v>59.481256860592765</v>
      </c>
      <c r="Y75" s="1">
        <f t="shared" si="8"/>
        <v>59.618779864251096</v>
      </c>
      <c r="Z75" s="1">
        <f t="shared" si="9"/>
        <v>59.618779864251096</v>
      </c>
      <c r="AB75" s="1">
        <f t="shared" si="10"/>
        <v>59.572938863031652</v>
      </c>
      <c r="AC75" s="1">
        <f>TBL_HST[[#This Row],[CH7]]</f>
        <v>60.23</v>
      </c>
      <c r="AD75" s="1">
        <f t="shared" si="11"/>
        <v>-0.65706113696834478</v>
      </c>
    </row>
    <row r="76" spans="1:30" ht="19.5" customHeight="1" x14ac:dyDescent="0.35">
      <c r="A76" s="27">
        <v>44775.676629907408</v>
      </c>
      <c r="B76" s="25">
        <v>56.49</v>
      </c>
      <c r="C76" s="25">
        <v>53.81</v>
      </c>
      <c r="D76" s="25">
        <v>51.47</v>
      </c>
      <c r="E76" s="25">
        <v>29.13</v>
      </c>
      <c r="F76" s="25">
        <v>29.61</v>
      </c>
      <c r="G76" s="25">
        <v>30.07</v>
      </c>
      <c r="H76" s="25">
        <v>60.57</v>
      </c>
      <c r="I76" s="25">
        <v>30.19</v>
      </c>
      <c r="J76" s="25"/>
      <c r="K76" s="25"/>
      <c r="M76" s="1">
        <f t="shared" si="6"/>
        <v>8.3333333333333329E-2</v>
      </c>
      <c r="N76" s="1"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29.603333333333335</v>
      </c>
      <c r="R76" s="1">
        <f>(M76/(O76-N76))*LN(((TBL_HST[[#This Row],[CH1]]-Q76)/(TBL_HST[[#This Row],[CH2]]-Q76)))</f>
        <v>2.9167339849731209E-2</v>
      </c>
      <c r="S76" s="1">
        <f>(M76/(P76-O76))*LN(((TBL_HST[[#This Row],[CH2]]-Q76)/(TBL_HST[[#This Row],[CH3]]-Q76)))</f>
        <v>3.0257342272662642E-2</v>
      </c>
      <c r="T76" s="1">
        <f>(M76/(P76-N76))*LN(((TBL_HST[[#This Row],[CH1]]-Q76)/(TBL_HST[[#This Row],[CH3]]-Q76)))</f>
        <v>2.9693547915973964E-2</v>
      </c>
      <c r="U76" s="1">
        <f>(TBL_HST[[#This Row],[CH1]]-Q76)/(EXP(-R76*N76/M76)) + Q76</f>
        <v>59.466711649683283</v>
      </c>
      <c r="V76" s="1">
        <f>(TBL_HST[[#This Row],[CH2]]-Q76)/(EXP(-S76*O76/M76)) + Q76</f>
        <v>59.702002037560476</v>
      </c>
      <c r="W76" s="1">
        <f>(TBL_HST[[#This Row],[CH1]]-Q76)/(EXP(-T76*N76/M76)) + Q76</f>
        <v>59.523336928770348</v>
      </c>
      <c r="X76" s="1">
        <f t="shared" si="7"/>
        <v>59.466711649683283</v>
      </c>
      <c r="Y76" s="1">
        <f t="shared" si="8"/>
        <v>59.523336928770348</v>
      </c>
      <c r="Z76" s="1">
        <f t="shared" si="9"/>
        <v>59.523336928770348</v>
      </c>
      <c r="AB76" s="1">
        <f t="shared" si="10"/>
        <v>59.504461835741324</v>
      </c>
      <c r="AC76" s="1">
        <f>TBL_HST[[#This Row],[CH7]]</f>
        <v>60.57</v>
      </c>
      <c r="AD76" s="1">
        <f t="shared" si="11"/>
        <v>-1.0655381642586761</v>
      </c>
    </row>
    <row r="77" spans="1:30" ht="19.5" customHeight="1" x14ac:dyDescent="0.35">
      <c r="A77" s="27">
        <v>44775.676635798613</v>
      </c>
      <c r="B77" s="25">
        <v>56.29</v>
      </c>
      <c r="C77" s="25">
        <v>53.35</v>
      </c>
      <c r="D77" s="25">
        <v>51.49</v>
      </c>
      <c r="E77" s="25">
        <v>29.19</v>
      </c>
      <c r="F77" s="25">
        <v>29.59</v>
      </c>
      <c r="G77" s="25">
        <v>30.03</v>
      </c>
      <c r="H77" s="25">
        <v>61.19</v>
      </c>
      <c r="I77" s="25">
        <v>30.25</v>
      </c>
      <c r="J77" s="25"/>
      <c r="K77" s="25"/>
      <c r="M77" s="1">
        <f t="shared" si="6"/>
        <v>8.3333333333333329E-2</v>
      </c>
      <c r="N77" s="1"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29.603333333333335</v>
      </c>
      <c r="R77" s="1">
        <f>(M77/(O77-N77))*LN(((TBL_HST[[#This Row],[CH1]]-Q77)/(TBL_HST[[#This Row],[CH2]]-Q77)))</f>
        <v>3.2422748650824042E-2</v>
      </c>
      <c r="S77" s="1">
        <f>(M77/(P77-O77))*LN(((TBL_HST[[#This Row],[CH2]]-Q77)/(TBL_HST[[#This Row],[CH3]]-Q77)))</f>
        <v>2.4275162603575651E-2</v>
      </c>
      <c r="T77" s="1">
        <f>(M77/(P77-N77))*LN(((TBL_HST[[#This Row],[CH1]]-Q77)/(TBL_HST[[#This Row],[CH3]]-Q77)))</f>
        <v>2.8489431248704133E-2</v>
      </c>
      <c r="U77" s="1">
        <f>(TBL_HST[[#This Row],[CH1]]-Q77)/(EXP(-R77*N77/M77)) + Q77</f>
        <v>59.593992139247611</v>
      </c>
      <c r="V77" s="1">
        <f>(TBL_HST[[#This Row],[CH2]]-Q77)/(EXP(-S77*O77/M77)) + Q77</f>
        <v>57.885270564714311</v>
      </c>
      <c r="W77" s="1">
        <f>(TBL_HST[[#This Row],[CH1]]-Q77)/(EXP(-T77*N77/M77)) + Q77</f>
        <v>59.172318612645533</v>
      </c>
      <c r="X77" s="1">
        <f t="shared" si="7"/>
        <v>59.593992139247611</v>
      </c>
      <c r="Y77" s="1">
        <f t="shared" si="8"/>
        <v>59.172318612645533</v>
      </c>
      <c r="Z77" s="1">
        <f t="shared" si="9"/>
        <v>59.172318612645533</v>
      </c>
      <c r="AB77" s="1">
        <f t="shared" si="10"/>
        <v>59.312876454846226</v>
      </c>
      <c r="AC77" s="1">
        <f>TBL_HST[[#This Row],[CH7]]</f>
        <v>61.19</v>
      </c>
      <c r="AD77" s="1">
        <f t="shared" si="11"/>
        <v>-1.877123545153772</v>
      </c>
    </row>
    <row r="78" spans="1:30" ht="19.5" customHeight="1" x14ac:dyDescent="0.35">
      <c r="A78" s="27">
        <v>44775.676641724538</v>
      </c>
      <c r="B78" s="25">
        <v>56.55</v>
      </c>
      <c r="C78" s="25">
        <v>53.49</v>
      </c>
      <c r="D78" s="25">
        <v>51.51</v>
      </c>
      <c r="E78" s="25">
        <v>29.19</v>
      </c>
      <c r="F78" s="25">
        <v>29.61</v>
      </c>
      <c r="G78" s="25">
        <v>30.01</v>
      </c>
      <c r="H78" s="25">
        <v>61.19</v>
      </c>
      <c r="I78" s="25">
        <v>30.25</v>
      </c>
      <c r="J78" s="25"/>
      <c r="K78" s="25"/>
      <c r="M78" s="1">
        <f t="shared" si="6"/>
        <v>8.3333333333333329E-2</v>
      </c>
      <c r="N78" s="1"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29.603333333333335</v>
      </c>
      <c r="R78" s="1">
        <f>(M78/(O78-N78))*LN(((TBL_HST[[#This Row],[CH1]]-Q78)/(TBL_HST[[#This Row],[CH2]]-Q78)))</f>
        <v>3.3483105738503417E-2</v>
      </c>
      <c r="S78" s="1">
        <f>(M78/(P78-O78))*LN(((TBL_HST[[#This Row],[CH2]]-Q78)/(TBL_HST[[#This Row],[CH3]]-Q78)))</f>
        <v>2.5752803186827534E-2</v>
      </c>
      <c r="T78" s="1">
        <f>(M78/(P78-N78))*LN(((TBL_HST[[#This Row],[CH1]]-Q78)/(TBL_HST[[#This Row],[CH3]]-Q78)))</f>
        <v>2.9751235541142652E-2</v>
      </c>
      <c r="U78" s="1">
        <f>(TBL_HST[[#This Row],[CH1]]-Q78)/(EXP(-R78*N78/M78)) + Q78</f>
        <v>60.002001116382914</v>
      </c>
      <c r="V78" s="1">
        <f>(TBL_HST[[#This Row],[CH2]]-Q78)/(EXP(-S78*O78/M78)) + Q78</f>
        <v>58.356290104043055</v>
      </c>
      <c r="W78" s="1">
        <f>(TBL_HST[[#This Row],[CH1]]-Q78)/(EXP(-T78*N78/M78)) + Q78</f>
        <v>59.59633425451014</v>
      </c>
      <c r="X78" s="1">
        <f t="shared" si="7"/>
        <v>60.002001116382914</v>
      </c>
      <c r="Y78" s="1">
        <f t="shared" si="8"/>
        <v>59.59633425451014</v>
      </c>
      <c r="Z78" s="1">
        <f t="shared" si="9"/>
        <v>59.59633425451014</v>
      </c>
      <c r="AB78" s="1">
        <f t="shared" si="10"/>
        <v>59.731556541801069</v>
      </c>
      <c r="AC78" s="1">
        <f>TBL_HST[[#This Row],[CH7]]</f>
        <v>61.19</v>
      </c>
      <c r="AD78" s="1">
        <f t="shared" si="11"/>
        <v>-1.4584434581989285</v>
      </c>
    </row>
    <row r="79" spans="1:30" ht="19.5" customHeight="1" x14ac:dyDescent="0.35">
      <c r="A79" s="27">
        <v>44775.676647592591</v>
      </c>
      <c r="B79" s="25">
        <v>56.61</v>
      </c>
      <c r="C79" s="25">
        <v>53.55</v>
      </c>
      <c r="D79" s="25">
        <v>51.31</v>
      </c>
      <c r="E79" s="25">
        <v>29.19</v>
      </c>
      <c r="F79" s="25">
        <v>29.61</v>
      </c>
      <c r="G79" s="25">
        <v>30.03</v>
      </c>
      <c r="H79" s="25">
        <v>61.03</v>
      </c>
      <c r="I79" s="25">
        <v>30.21</v>
      </c>
      <c r="J79" s="25"/>
      <c r="K79" s="25"/>
      <c r="M79" s="1">
        <f t="shared" si="6"/>
        <v>8.3333333333333329E-2</v>
      </c>
      <c r="N79" s="1"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29.61</v>
      </c>
      <c r="R79" s="1">
        <f>(M79/(O79-N79))*LN(((TBL_HST[[#This Row],[CH1]]-Q79)/(TBL_HST[[#This Row],[CH2]]-Q79)))</f>
        <v>3.3412823854028342E-2</v>
      </c>
      <c r="S79" s="1">
        <f>(M79/(P79-O79))*LN(((TBL_HST[[#This Row],[CH2]]-Q79)/(TBL_HST[[#This Row],[CH3]]-Q79)))</f>
        <v>2.9237630828396741E-2</v>
      </c>
      <c r="T79" s="1">
        <f>(M79/(P79-N79))*LN(((TBL_HST[[#This Row],[CH1]]-Q79)/(TBL_HST[[#This Row],[CH3]]-Q79)))</f>
        <v>3.1397213427861365E-2</v>
      </c>
      <c r="U79" s="1">
        <f>(TBL_HST[[#This Row],[CH1]]-Q79)/(EXP(-R79*N79/M79)) + Q79</f>
        <v>60.061127819548872</v>
      </c>
      <c r="V79" s="1">
        <f>(TBL_HST[[#This Row],[CH2]]-Q79)/(EXP(-S79*O79/M79)) + Q79</f>
        <v>59.159346900273661</v>
      </c>
      <c r="W79" s="1">
        <f>(TBL_HST[[#This Row],[CH1]]-Q79)/(EXP(-T79*N79/M79)) + Q79</f>
        <v>59.840968147977804</v>
      </c>
      <c r="X79" s="1">
        <f t="shared" si="7"/>
        <v>60.061127819548872</v>
      </c>
      <c r="Y79" s="1">
        <f t="shared" si="8"/>
        <v>59.840968147977804</v>
      </c>
      <c r="Z79" s="1">
        <f t="shared" si="9"/>
        <v>59.840968147977804</v>
      </c>
      <c r="AB79" s="1">
        <f t="shared" si="10"/>
        <v>59.914354705168158</v>
      </c>
      <c r="AC79" s="1">
        <f>TBL_HST[[#This Row],[CH7]]</f>
        <v>61.03</v>
      </c>
      <c r="AD79" s="1">
        <f t="shared" si="11"/>
        <v>-1.1156452948318432</v>
      </c>
    </row>
    <row r="80" spans="1:30" ht="19.5" customHeight="1" x14ac:dyDescent="0.35">
      <c r="A80" s="27">
        <v>44775.676653518516</v>
      </c>
      <c r="B80" s="25">
        <v>56.87</v>
      </c>
      <c r="C80" s="25">
        <v>53.59</v>
      </c>
      <c r="D80" s="25">
        <v>51.01</v>
      </c>
      <c r="E80" s="25">
        <v>29.19</v>
      </c>
      <c r="F80" s="25">
        <v>29.59</v>
      </c>
      <c r="G80" s="25">
        <v>30.09</v>
      </c>
      <c r="H80" s="25">
        <v>61.95</v>
      </c>
      <c r="I80" s="25">
        <v>30.25</v>
      </c>
      <c r="J80" s="25"/>
      <c r="K80" s="25"/>
      <c r="M80" s="1">
        <f t="shared" si="6"/>
        <v>8.3333333333333329E-2</v>
      </c>
      <c r="N80" s="1"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29.623333333333335</v>
      </c>
      <c r="R80" s="1">
        <f>(M80/(O80-N80))*LN(((TBL_HST[[#This Row],[CH1]]-Q80)/(TBL_HST[[#This Row],[CH2]]-Q80)))</f>
        <v>3.5629781502536123E-2</v>
      </c>
      <c r="S80" s="1">
        <f>(M80/(P80-O80))*LN(((TBL_HST[[#This Row],[CH2]]-Q80)/(TBL_HST[[#This Row],[CH3]]-Q80)))</f>
        <v>3.3897708681173276E-2</v>
      </c>
      <c r="T80" s="1">
        <f>(M80/(P80-N80))*LN(((TBL_HST[[#This Row],[CH1]]-Q80)/(TBL_HST[[#This Row],[CH3]]-Q80)))</f>
        <v>3.4793608416360942E-2</v>
      </c>
      <c r="U80" s="1">
        <f>(TBL_HST[[#This Row],[CH1]]-Q80)/(EXP(-R80*N80/M80)) + Q80</f>
        <v>60.598890125173845</v>
      </c>
      <c r="V80" s="1">
        <f>(TBL_HST[[#This Row],[CH2]]-Q80)/(EXP(-S80*O80/M80)) + Q80</f>
        <v>60.214995039517319</v>
      </c>
      <c r="W80" s="1">
        <f>(TBL_HST[[#This Row],[CH1]]-Q80)/(EXP(-T80*N80/M80)) + Q80</f>
        <v>60.505786989176642</v>
      </c>
      <c r="X80" s="1">
        <f t="shared" si="7"/>
        <v>60.598890125173845</v>
      </c>
      <c r="Y80" s="1">
        <f t="shared" si="8"/>
        <v>60.505786989176642</v>
      </c>
      <c r="Z80" s="1">
        <f t="shared" si="9"/>
        <v>60.505786989176642</v>
      </c>
      <c r="AB80" s="1">
        <f t="shared" si="10"/>
        <v>60.536821367842379</v>
      </c>
      <c r="AC80" s="1">
        <f>TBL_HST[[#This Row],[CH7]]</f>
        <v>61.95</v>
      </c>
      <c r="AD80" s="1">
        <f t="shared" si="11"/>
        <v>-1.4131786321576243</v>
      </c>
    </row>
    <row r="81" spans="1:30" ht="19.5" customHeight="1" x14ac:dyDescent="0.35">
      <c r="A81" s="27">
        <v>44775.676659409721</v>
      </c>
      <c r="B81" s="25">
        <v>57.15</v>
      </c>
      <c r="C81" s="25">
        <v>53.67</v>
      </c>
      <c r="D81" s="25">
        <v>51.23</v>
      </c>
      <c r="E81" s="25">
        <v>29.17</v>
      </c>
      <c r="F81" s="25">
        <v>29.61</v>
      </c>
      <c r="G81" s="25">
        <v>30.07</v>
      </c>
      <c r="H81" s="25">
        <v>61.55</v>
      </c>
      <c r="I81" s="25">
        <v>30.27</v>
      </c>
      <c r="J81" s="25"/>
      <c r="K81" s="25"/>
      <c r="M81" s="1">
        <f t="shared" si="6"/>
        <v>8.3333333333333329E-2</v>
      </c>
      <c r="N81" s="1"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29.616666666666664</v>
      </c>
      <c r="R81" s="1">
        <f>(M81/(O81-N81))*LN(((TBL_HST[[#This Row],[CH1]]-Q81)/(TBL_HST[[#This Row],[CH2]]-Q81)))</f>
        <v>3.7534390214601129E-2</v>
      </c>
      <c r="S81" s="1">
        <f>(M81/(P81-O81))*LN(((TBL_HST[[#This Row],[CH2]]-Q81)/(TBL_HST[[#This Row],[CH3]]-Q81)))</f>
        <v>3.183427943062294E-2</v>
      </c>
      <c r="T81" s="1">
        <f>(M81/(P81-N81))*LN(((TBL_HST[[#This Row],[CH1]]-Q81)/(TBL_HST[[#This Row],[CH3]]-Q81)))</f>
        <v>3.4782612594749567E-2</v>
      </c>
      <c r="U81" s="1">
        <f>(TBL_HST[[#This Row],[CH1]]-Q81)/(EXP(-R81*N81/M81)) + Q81</f>
        <v>61.13348115299334</v>
      </c>
      <c r="V81" s="1">
        <f>(TBL_HST[[#This Row],[CH2]]-Q81)/(EXP(-S81*O81/M81)) + Q81</f>
        <v>59.866189159359791</v>
      </c>
      <c r="W81" s="1">
        <f>(TBL_HST[[#This Row],[CH1]]-Q81)/(EXP(-T81*N81/M81)) + Q81</f>
        <v>60.822804384694678</v>
      </c>
      <c r="X81" s="1">
        <f t="shared" si="7"/>
        <v>61.13348115299334</v>
      </c>
      <c r="Y81" s="1">
        <f t="shared" si="8"/>
        <v>60.822804384694678</v>
      </c>
      <c r="Z81" s="1">
        <f t="shared" si="9"/>
        <v>60.822804384694678</v>
      </c>
      <c r="AB81" s="1">
        <f t="shared" si="10"/>
        <v>60.926363307460896</v>
      </c>
      <c r="AC81" s="1">
        <f>TBL_HST[[#This Row],[CH7]]</f>
        <v>61.55</v>
      </c>
      <c r="AD81" s="1">
        <f t="shared" si="11"/>
        <v>-0.62363669253910103</v>
      </c>
    </row>
    <row r="82" spans="1:30" ht="19.5" customHeight="1" x14ac:dyDescent="0.35">
      <c r="A82" s="27">
        <v>44775.676665324077</v>
      </c>
      <c r="B82" s="25">
        <v>57.67</v>
      </c>
      <c r="C82" s="25">
        <v>53.73</v>
      </c>
      <c r="D82" s="25">
        <v>51.21</v>
      </c>
      <c r="E82" s="25">
        <v>29.19</v>
      </c>
      <c r="F82" s="25">
        <v>29.61</v>
      </c>
      <c r="G82" s="25">
        <v>30.09</v>
      </c>
      <c r="H82" s="25">
        <v>62.27</v>
      </c>
      <c r="I82" s="25">
        <v>30.27</v>
      </c>
      <c r="J82" s="25"/>
      <c r="K82" s="25"/>
      <c r="M82" s="1">
        <f t="shared" si="6"/>
        <v>8.3333333333333329E-2</v>
      </c>
      <c r="N82" s="1"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29.63</v>
      </c>
      <c r="R82" s="1">
        <f>(M82/(O82-N82))*LN(((TBL_HST[[#This Row],[CH1]]-Q82)/(TBL_HST[[#This Row],[CH2]]-Q82)))</f>
        <v>4.2061172686050079E-2</v>
      </c>
      <c r="S82" s="1">
        <f>(M82/(P82-O82))*LN(((TBL_HST[[#This Row],[CH2]]-Q82)/(TBL_HST[[#This Row],[CH3]]-Q82)))</f>
        <v>3.287050019839894E-2</v>
      </c>
      <c r="T82" s="1">
        <f>(M82/(P82-N82))*LN(((TBL_HST[[#This Row],[CH1]]-Q82)/(TBL_HST[[#This Row],[CH3]]-Q82)))</f>
        <v>3.7624296312701255E-2</v>
      </c>
      <c r="U82" s="1">
        <f>(TBL_HST[[#This Row],[CH1]]-Q82)/(EXP(-R82*N82/M82)) + Q82</f>
        <v>62.254132780082998</v>
      </c>
      <c r="V82" s="1">
        <f>(TBL_HST[[#This Row],[CH2]]-Q82)/(EXP(-S82*O82/M82)) + Q82</f>
        <v>60.165179401285258</v>
      </c>
      <c r="W82" s="1">
        <f>(TBL_HST[[#This Row],[CH1]]-Q82)/(EXP(-T82*N82/M82)) + Q82</f>
        <v>61.737175111856629</v>
      </c>
      <c r="X82" s="1">
        <f t="shared" si="7"/>
        <v>62.254132780082998</v>
      </c>
      <c r="Y82" s="1">
        <f t="shared" si="8"/>
        <v>61.737175111856629</v>
      </c>
      <c r="Z82" s="1">
        <f t="shared" si="9"/>
        <v>61.737175111856629</v>
      </c>
      <c r="AB82" s="1">
        <f t="shared" si="10"/>
        <v>61.909494334598755</v>
      </c>
      <c r="AC82" s="1">
        <f>TBL_HST[[#This Row],[CH7]]</f>
        <v>62.27</v>
      </c>
      <c r="AD82" s="1">
        <f t="shared" si="11"/>
        <v>-0.36050566540124862</v>
      </c>
    </row>
    <row r="83" spans="1:30" ht="19.5" customHeight="1" x14ac:dyDescent="0.35">
      <c r="A83" s="27">
        <v>44775.676671203706</v>
      </c>
      <c r="B83" s="25">
        <v>57.63</v>
      </c>
      <c r="C83" s="25">
        <v>53.51</v>
      </c>
      <c r="D83" s="25">
        <v>50.93</v>
      </c>
      <c r="E83" s="25">
        <v>29.19</v>
      </c>
      <c r="F83" s="25">
        <v>29.63</v>
      </c>
      <c r="G83" s="25">
        <v>30.09</v>
      </c>
      <c r="H83" s="25">
        <v>62.33</v>
      </c>
      <c r="I83" s="25">
        <v>30.29</v>
      </c>
      <c r="J83" s="25"/>
      <c r="K83" s="25"/>
      <c r="M83" s="1">
        <f t="shared" si="6"/>
        <v>8.3333333333333329E-2</v>
      </c>
      <c r="N83" s="1"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29.636666666666667</v>
      </c>
      <c r="R83" s="1">
        <f>(M83/(O83-N83))*LN(((TBL_HST[[#This Row],[CH1]]-Q83)/(TBL_HST[[#This Row],[CH2]]-Q83)))</f>
        <v>4.4223419634933515E-2</v>
      </c>
      <c r="S83" s="1">
        <f>(M83/(P83-O83))*LN(((TBL_HST[[#This Row],[CH2]]-Q83)/(TBL_HST[[#This Row],[CH3]]-Q83)))</f>
        <v>3.4038107506986597E-2</v>
      </c>
      <c r="T83" s="1">
        <f>(M83/(P83-N83))*LN(((TBL_HST[[#This Row],[CH1]]-Q83)/(TBL_HST[[#This Row],[CH3]]-Q83)))</f>
        <v>3.9306372400752243E-2</v>
      </c>
      <c r="U83" s="1">
        <f>(TBL_HST[[#This Row],[CH1]]-Q83)/(EXP(-R83*N83/M83)) + Q83</f>
        <v>62.461019268360801</v>
      </c>
      <c r="V83" s="1">
        <f>(TBL_HST[[#This Row],[CH2]]-Q83)/(EXP(-S83*O83/M83)) + Q83</f>
        <v>60.140014723758277</v>
      </c>
      <c r="W83" s="1">
        <f>(TBL_HST[[#This Row],[CH1]]-Q83)/(EXP(-T83*N83/M83)) + Q83</f>
        <v>61.885095613575572</v>
      </c>
      <c r="X83" s="1">
        <f t="shared" si="7"/>
        <v>62.461019268360801</v>
      </c>
      <c r="Y83" s="1">
        <f t="shared" si="8"/>
        <v>61.885095613575572</v>
      </c>
      <c r="Z83" s="1">
        <f t="shared" si="9"/>
        <v>61.885095613575572</v>
      </c>
      <c r="AB83" s="1">
        <f t="shared" si="10"/>
        <v>62.077070165170653</v>
      </c>
      <c r="AC83" s="1">
        <f>TBL_HST[[#This Row],[CH7]]</f>
        <v>62.33</v>
      </c>
      <c r="AD83" s="1">
        <f t="shared" si="11"/>
        <v>-0.25292983482934517</v>
      </c>
    </row>
    <row r="84" spans="1:30" ht="19.5" customHeight="1" x14ac:dyDescent="0.35">
      <c r="A84" s="27">
        <v>44775.676677129632</v>
      </c>
      <c r="B84" s="25">
        <v>57.99</v>
      </c>
      <c r="C84" s="25">
        <v>53.65</v>
      </c>
      <c r="D84" s="25">
        <v>51.03</v>
      </c>
      <c r="E84" s="25">
        <v>29.23</v>
      </c>
      <c r="F84" s="25">
        <v>29.65</v>
      </c>
      <c r="G84" s="25">
        <v>30.09</v>
      </c>
      <c r="H84" s="25">
        <v>61.79</v>
      </c>
      <c r="I84" s="25">
        <v>30.29</v>
      </c>
      <c r="J84" s="25"/>
      <c r="K84" s="25"/>
      <c r="M84" s="1">
        <f t="shared" si="6"/>
        <v>8.3333333333333329E-2</v>
      </c>
      <c r="N84" s="1"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29.656666666666666</v>
      </c>
      <c r="R84" s="1">
        <f>(M84/(O84-N84))*LN(((TBL_HST[[#This Row],[CH1]]-Q84)/(TBL_HST[[#This Row],[CH2]]-Q84)))</f>
        <v>4.6184153844286653E-2</v>
      </c>
      <c r="S84" s="1">
        <f>(M84/(P84-O84))*LN(((TBL_HST[[#This Row],[CH2]]-Q84)/(TBL_HST[[#This Row],[CH3]]-Q84)))</f>
        <v>3.4414278246884596E-2</v>
      </c>
      <c r="T84" s="1">
        <f>(M84/(P84-N84))*LN(((TBL_HST[[#This Row],[CH1]]-Q84)/(TBL_HST[[#This Row],[CH3]]-Q84)))</f>
        <v>4.0502144935196008E-2</v>
      </c>
      <c r="U84" s="1">
        <f>(TBL_HST[[#This Row],[CH1]]-Q84)/(EXP(-R84*N84/M84)) + Q84</f>
        <v>63.115034731869976</v>
      </c>
      <c r="V84" s="1">
        <f>(TBL_HST[[#This Row],[CH2]]-Q84)/(EXP(-S84*O84/M84)) + Q84</f>
        <v>60.396484663347216</v>
      </c>
      <c r="W84" s="1">
        <f>(TBL_HST[[#This Row],[CH1]]-Q84)/(EXP(-T84*N84/M84)) + Q84</f>
        <v>62.437588331059935</v>
      </c>
      <c r="X84" s="1">
        <f t="shared" si="7"/>
        <v>63.115034731869976</v>
      </c>
      <c r="Y84" s="1">
        <f t="shared" si="8"/>
        <v>62.437588331059935</v>
      </c>
      <c r="Z84" s="1">
        <f t="shared" si="9"/>
        <v>62.437588331059935</v>
      </c>
      <c r="AB84" s="1">
        <f t="shared" si="10"/>
        <v>62.663403797996615</v>
      </c>
      <c r="AC84" s="1">
        <f>TBL_HST[[#This Row],[CH7]]</f>
        <v>61.79</v>
      </c>
      <c r="AD84" s="1">
        <f t="shared" si="11"/>
        <v>0.87340379799661605</v>
      </c>
    </row>
    <row r="85" spans="1:30" ht="19.5" customHeight="1" x14ac:dyDescent="0.35">
      <c r="A85" s="27">
        <v>44775.67668300926</v>
      </c>
      <c r="B85" s="25">
        <v>58.11</v>
      </c>
      <c r="C85" s="25">
        <v>53.81</v>
      </c>
      <c r="D85" s="25">
        <v>50.69</v>
      </c>
      <c r="E85" s="25">
        <v>29.23</v>
      </c>
      <c r="F85" s="25">
        <v>29.65</v>
      </c>
      <c r="G85" s="25">
        <v>30.11</v>
      </c>
      <c r="H85" s="25">
        <v>61.03</v>
      </c>
      <c r="I85" s="25">
        <v>30.29</v>
      </c>
      <c r="J85" s="25"/>
      <c r="K85" s="25"/>
      <c r="M85" s="1">
        <f t="shared" si="6"/>
        <v>8.3333333333333329E-2</v>
      </c>
      <c r="N85" s="1"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29.66333333333333</v>
      </c>
      <c r="R85" s="1">
        <f>(M85/(O85-N85))*LN(((TBL_HST[[#This Row],[CH1]]-Q85)/(TBL_HST[[#This Row],[CH2]]-Q85)))</f>
        <v>4.5523512429066965E-2</v>
      </c>
      <c r="S85" s="1">
        <f>(M85/(P85-O85))*LN(((TBL_HST[[#This Row],[CH2]]-Q85)/(TBL_HST[[#This Row],[CH3]]-Q85)))</f>
        <v>4.1177044916778344E-2</v>
      </c>
      <c r="T85" s="1">
        <f>(M85/(P85-N85))*LN(((TBL_HST[[#This Row],[CH1]]-Q85)/(TBL_HST[[#This Row],[CH3]]-Q85)))</f>
        <v>4.3425217767962099E-2</v>
      </c>
      <c r="U85" s="1">
        <f>(TBL_HST[[#This Row],[CH1]]-Q85)/(EXP(-R85*N85/M85)) + Q85</f>
        <v>63.175737161789058</v>
      </c>
      <c r="V85" s="1">
        <f>(TBL_HST[[#This Row],[CH2]]-Q85)/(EXP(-S85*O85/M85)) + Q85</f>
        <v>62.143221357246233</v>
      </c>
      <c r="W85" s="1">
        <f>(TBL_HST[[#This Row],[CH1]]-Q85)/(EXP(-T85*N85/M85)) + Q85</f>
        <v>62.923542848432717</v>
      </c>
      <c r="X85" s="1">
        <f t="shared" si="7"/>
        <v>63.175737161789058</v>
      </c>
      <c r="Y85" s="1">
        <f t="shared" si="8"/>
        <v>62.923542848432717</v>
      </c>
      <c r="Z85" s="1">
        <f t="shared" si="9"/>
        <v>62.923542848432717</v>
      </c>
      <c r="AB85" s="1">
        <f t="shared" si="10"/>
        <v>63.007607619551493</v>
      </c>
      <c r="AC85" s="1">
        <f>TBL_HST[[#This Row],[CH7]]</f>
        <v>61.03</v>
      </c>
      <c r="AD85" s="1">
        <f t="shared" si="11"/>
        <v>1.9776076195514918</v>
      </c>
    </row>
    <row r="86" spans="1:30" ht="19.5" customHeight="1" x14ac:dyDescent="0.35">
      <c r="A86" s="27">
        <v>44775.676688935186</v>
      </c>
      <c r="B86" s="25">
        <v>58.43</v>
      </c>
      <c r="C86" s="25">
        <v>53.69</v>
      </c>
      <c r="D86" s="25">
        <v>50.87</v>
      </c>
      <c r="E86" s="25">
        <v>29.23</v>
      </c>
      <c r="F86" s="25">
        <v>29.63</v>
      </c>
      <c r="G86" s="25">
        <v>30.11</v>
      </c>
      <c r="H86" s="25">
        <v>60.41</v>
      </c>
      <c r="I86" s="25">
        <v>30.29</v>
      </c>
      <c r="J86" s="25"/>
      <c r="K86" s="25"/>
      <c r="M86" s="1">
        <f t="shared" si="6"/>
        <v>8.3333333333333329E-2</v>
      </c>
      <c r="N86" s="1"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29.656666666666666</v>
      </c>
      <c r="R86" s="1">
        <f>(M86/(O86-N86))*LN(((TBL_HST[[#This Row],[CH1]]-Q86)/(TBL_HST[[#This Row],[CH2]]-Q86)))</f>
        <v>5.0002021294159996E-2</v>
      </c>
      <c r="S86" s="1">
        <f>(M86/(P86-O86))*LN(((TBL_HST[[#This Row],[CH2]]-Q86)/(TBL_HST[[#This Row],[CH3]]-Q86)))</f>
        <v>3.7146381196820615E-2</v>
      </c>
      <c r="T86" s="1">
        <f>(M86/(P86-N86))*LN(((TBL_HST[[#This Row],[CH1]]-Q86)/(TBL_HST[[#This Row],[CH3]]-Q86)))</f>
        <v>4.3795850212685804E-2</v>
      </c>
      <c r="U86" s="1">
        <f>(TBL_HST[[#This Row],[CH1]]-Q86)/(EXP(-R86*N86/M86)) + Q86</f>
        <v>64.104851595006949</v>
      </c>
      <c r="V86" s="1">
        <f>(TBL_HST[[#This Row],[CH2]]-Q86)/(EXP(-S86*O86/M86)) + Q86</f>
        <v>61.059423937746004</v>
      </c>
      <c r="W86" s="1">
        <f>(TBL_HST[[#This Row],[CH1]]-Q86)/(EXP(-T86*N86/M86)) + Q86</f>
        <v>63.343736964398602</v>
      </c>
      <c r="X86" s="1">
        <f t="shared" si="7"/>
        <v>64.104851595006949</v>
      </c>
      <c r="Y86" s="1">
        <f t="shared" si="8"/>
        <v>63.343736964398602</v>
      </c>
      <c r="Z86" s="1">
        <f t="shared" si="9"/>
        <v>63.343736964398602</v>
      </c>
      <c r="AB86" s="1">
        <f t="shared" si="10"/>
        <v>63.597441841268051</v>
      </c>
      <c r="AC86" s="1">
        <f>TBL_HST[[#This Row],[CH7]]</f>
        <v>60.41</v>
      </c>
      <c r="AD86" s="1">
        <f t="shared" si="11"/>
        <v>3.1874418412680541</v>
      </c>
    </row>
    <row r="87" spans="1:30" ht="19.5" customHeight="1" x14ac:dyDescent="0.35">
      <c r="A87" s="27">
        <v>44775.676694814814</v>
      </c>
      <c r="B87" s="25">
        <v>58.25</v>
      </c>
      <c r="C87" s="25">
        <v>53.51</v>
      </c>
      <c r="D87" s="25">
        <v>50.93</v>
      </c>
      <c r="E87" s="25">
        <v>29.27</v>
      </c>
      <c r="F87" s="25">
        <v>29.63</v>
      </c>
      <c r="G87" s="25">
        <v>30.11</v>
      </c>
      <c r="H87" s="25">
        <v>59.97</v>
      </c>
      <c r="I87" s="25">
        <v>30.33</v>
      </c>
      <c r="J87" s="25"/>
      <c r="K87" s="25"/>
      <c r="M87" s="1">
        <f t="shared" si="6"/>
        <v>8.3333333333333329E-2</v>
      </c>
      <c r="N87" s="1"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29.669999999999998</v>
      </c>
      <c r="R87" s="1">
        <f>(M87/(O87-N87))*LN(((TBL_HST[[#This Row],[CH1]]-Q87)/(TBL_HST[[#This Row],[CH2]]-Q87)))</f>
        <v>5.0372869529047876E-2</v>
      </c>
      <c r="S87" s="1">
        <f>(M87/(P87-O87))*LN(((TBL_HST[[#This Row],[CH2]]-Q87)/(TBL_HST[[#This Row],[CH3]]-Q87)))</f>
        <v>3.4088532524805676E-2</v>
      </c>
      <c r="T87" s="1">
        <f>(M87/(P87-N87))*LN(((TBL_HST[[#This Row],[CH1]]-Q87)/(TBL_HST[[#This Row],[CH3]]-Q87)))</f>
        <v>4.2511465458034407E-2</v>
      </c>
      <c r="U87" s="1">
        <f>(TBL_HST[[#This Row],[CH1]]-Q87)/(EXP(-R87*N87/M87)) + Q87</f>
        <v>63.932432885906039</v>
      </c>
      <c r="V87" s="1">
        <f>(TBL_HST[[#This Row],[CH2]]-Q87)/(EXP(-S87*O87/M87)) + Q87</f>
        <v>60.141818606801451</v>
      </c>
      <c r="W87" s="1">
        <f>(TBL_HST[[#This Row],[CH1]]-Q87)/(EXP(-T87*N87/M87)) + Q87</f>
        <v>62.976362611542243</v>
      </c>
      <c r="X87" s="1">
        <f t="shared" si="7"/>
        <v>63.932432885906039</v>
      </c>
      <c r="Y87" s="1">
        <f t="shared" si="8"/>
        <v>62.976362611542243</v>
      </c>
      <c r="Z87" s="1">
        <f t="shared" si="9"/>
        <v>62.976362611542243</v>
      </c>
      <c r="AB87" s="1">
        <f t="shared" si="10"/>
        <v>63.295052702996848</v>
      </c>
      <c r="AC87" s="1">
        <f>TBL_HST[[#This Row],[CH7]]</f>
        <v>59.97</v>
      </c>
      <c r="AD87" s="1">
        <f t="shared" si="11"/>
        <v>3.3250527029968495</v>
      </c>
    </row>
    <row r="88" spans="1:30" ht="19.5" customHeight="1" x14ac:dyDescent="0.35">
      <c r="A88" s="27">
        <v>44775.676700729164</v>
      </c>
      <c r="B88" s="25">
        <v>58.49</v>
      </c>
      <c r="C88" s="25">
        <v>54.05</v>
      </c>
      <c r="D88" s="25">
        <v>51.03</v>
      </c>
      <c r="E88" s="25">
        <v>29.23</v>
      </c>
      <c r="F88" s="25">
        <v>29.67</v>
      </c>
      <c r="G88" s="25">
        <v>30.11</v>
      </c>
      <c r="H88" s="25">
        <v>59.87</v>
      </c>
      <c r="I88" s="25">
        <v>30.33</v>
      </c>
      <c r="J88" s="25"/>
      <c r="K88" s="25"/>
      <c r="M88" s="1">
        <f t="shared" si="6"/>
        <v>8.3333333333333329E-2</v>
      </c>
      <c r="N88" s="1"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29.67</v>
      </c>
      <c r="R88" s="1">
        <f>(M88/(O88-N88))*LN(((TBL_HST[[#This Row],[CH1]]-Q88)/(TBL_HST[[#This Row],[CH2]]-Q88)))</f>
        <v>4.6474018477291865E-2</v>
      </c>
      <c r="S88" s="1">
        <f>(M88/(P88-O88))*LN(((TBL_HST[[#This Row],[CH2]]-Q88)/(TBL_HST[[#This Row],[CH3]]-Q88)))</f>
        <v>3.9358068440812834E-2</v>
      </c>
      <c r="T88" s="1">
        <f>(M88/(P88-N88))*LN(((TBL_HST[[#This Row],[CH1]]-Q88)/(TBL_HST[[#This Row],[CH3]]-Q88)))</f>
        <v>4.3038732252784762E-2</v>
      </c>
      <c r="U88" s="1">
        <f>(TBL_HST[[#This Row],[CH1]]-Q88)/(EXP(-R88*N88/M88)) + Q88</f>
        <v>63.738597210828559</v>
      </c>
      <c r="V88" s="1">
        <f>(TBL_HST[[#This Row],[CH2]]-Q88)/(EXP(-S88*O88/M88)) + Q88</f>
        <v>62.037059283116982</v>
      </c>
      <c r="W88" s="1">
        <f>(TBL_HST[[#This Row],[CH1]]-Q88)/(EXP(-T88*N88/M88)) + Q88</f>
        <v>63.319864410649032</v>
      </c>
      <c r="X88" s="1">
        <f t="shared" si="7"/>
        <v>63.738597210828559</v>
      </c>
      <c r="Y88" s="1">
        <f t="shared" si="8"/>
        <v>63.319864410649032</v>
      </c>
      <c r="Z88" s="1">
        <f t="shared" si="9"/>
        <v>63.319864410649032</v>
      </c>
      <c r="AB88" s="1">
        <f t="shared" si="10"/>
        <v>63.459442010708869</v>
      </c>
      <c r="AC88" s="1">
        <f>TBL_HST[[#This Row],[CH7]]</f>
        <v>59.87</v>
      </c>
      <c r="AD88" s="1">
        <f t="shared" si="11"/>
        <v>3.589442010708872</v>
      </c>
    </row>
    <row r="89" spans="1:30" ht="19.5" customHeight="1" x14ac:dyDescent="0.35">
      <c r="A89" s="27">
        <v>44775.676706620368</v>
      </c>
      <c r="B89" s="25">
        <v>58.83</v>
      </c>
      <c r="C89" s="25">
        <v>54.07</v>
      </c>
      <c r="D89" s="25">
        <v>51.01</v>
      </c>
      <c r="E89" s="25">
        <v>29.25</v>
      </c>
      <c r="F89" s="25">
        <v>29.63</v>
      </c>
      <c r="G89" s="25">
        <v>30.13</v>
      </c>
      <c r="H89" s="25">
        <v>60.01</v>
      </c>
      <c r="I89" s="25">
        <v>30.35</v>
      </c>
      <c r="J89" s="25"/>
      <c r="K89" s="25"/>
      <c r="M89" s="1">
        <f t="shared" si="6"/>
        <v>8.3333333333333329E-2</v>
      </c>
      <c r="N89" s="1"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29.669999999999998</v>
      </c>
      <c r="R89" s="1">
        <f>(M89/(O89-N89))*LN(((TBL_HST[[#This Row],[CH1]]-Q89)/(TBL_HST[[#This Row],[CH2]]-Q89)))</f>
        <v>4.9504104122583624E-2</v>
      </c>
      <c r="S89" s="1">
        <f>(M89/(P89-O89))*LN(((TBL_HST[[#This Row],[CH2]]-Q89)/(TBL_HST[[#This Row],[CH3]]-Q89)))</f>
        <v>3.9880918579032407E-2</v>
      </c>
      <c r="T89" s="1">
        <f>(M89/(P89-N89))*LN(((TBL_HST[[#This Row],[CH1]]-Q89)/(TBL_HST[[#This Row],[CH3]]-Q89)))</f>
        <v>4.4858428342938211E-2</v>
      </c>
      <c r="U89" s="1">
        <f>(TBL_HST[[#This Row],[CH1]]-Q89)/(EXP(-R89*N89/M89)) + Q89</f>
        <v>64.518590163934419</v>
      </c>
      <c r="V89" s="1">
        <f>(TBL_HST[[#This Row],[CH2]]-Q89)/(EXP(-S89*O89/M89)) + Q89</f>
        <v>62.185787677191726</v>
      </c>
      <c r="W89" s="1">
        <f>(TBL_HST[[#This Row],[CH1]]-Q89)/(EXP(-T89*N89/M89)) + Q89</f>
        <v>63.9406138938959</v>
      </c>
      <c r="X89" s="1">
        <f t="shared" si="7"/>
        <v>64.518590163934419</v>
      </c>
      <c r="Y89" s="1">
        <f t="shared" si="8"/>
        <v>63.9406138938959</v>
      </c>
      <c r="Z89" s="1">
        <f t="shared" si="9"/>
        <v>63.9406138938959</v>
      </c>
      <c r="AB89" s="1">
        <f t="shared" si="10"/>
        <v>64.133272650575407</v>
      </c>
      <c r="AC89" s="1">
        <f>TBL_HST[[#This Row],[CH7]]</f>
        <v>60.01</v>
      </c>
      <c r="AD89" s="1">
        <f t="shared" si="11"/>
        <v>4.1232726505754087</v>
      </c>
    </row>
    <row r="90" spans="1:30" ht="19.5" customHeight="1" x14ac:dyDescent="0.35">
      <c r="A90" s="27">
        <v>44775.676712546294</v>
      </c>
      <c r="B90" s="25">
        <v>58.55</v>
      </c>
      <c r="C90" s="25">
        <v>54.33</v>
      </c>
      <c r="D90" s="25">
        <v>51.05</v>
      </c>
      <c r="E90" s="25">
        <v>29.29</v>
      </c>
      <c r="F90" s="25">
        <v>29.69</v>
      </c>
      <c r="G90" s="25">
        <v>30.11</v>
      </c>
      <c r="H90" s="25">
        <v>59.11</v>
      </c>
      <c r="I90" s="25">
        <v>30.35</v>
      </c>
      <c r="J90" s="25"/>
      <c r="K90" s="25"/>
      <c r="M90" s="1">
        <f t="shared" si="6"/>
        <v>8.3333333333333329E-2</v>
      </c>
      <c r="N90" s="1"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29.696666666666669</v>
      </c>
      <c r="R90" s="1">
        <f>(M90/(O90-N90))*LN(((TBL_HST[[#This Row],[CH1]]-Q90)/(TBL_HST[[#This Row],[CH2]]-Q90)))</f>
        <v>4.3923607540004225E-2</v>
      </c>
      <c r="S90" s="1">
        <f>(M90/(P90-O90))*LN(((TBL_HST[[#This Row],[CH2]]-Q90)/(TBL_HST[[#This Row],[CH3]]-Q90)))</f>
        <v>4.2527584456292872E-2</v>
      </c>
      <c r="T90" s="1">
        <f>(M90/(P90-N90))*LN(((TBL_HST[[#This Row],[CH1]]-Q90)/(TBL_HST[[#This Row],[CH3]]-Q90)))</f>
        <v>4.3249665361660812E-2</v>
      </c>
      <c r="U90" s="1">
        <f>(TBL_HST[[#This Row],[CH1]]-Q90)/(EXP(-R90*N90/M90)) + Q90</f>
        <v>63.492939106901218</v>
      </c>
      <c r="V90" s="1">
        <f>(TBL_HST[[#This Row],[CH2]]-Q90)/(EXP(-S90*O90/M90)) + Q90</f>
        <v>63.154941908773296</v>
      </c>
      <c r="W90" s="1">
        <f>(TBL_HST[[#This Row],[CH1]]-Q90)/(EXP(-T90*N90/M90)) + Q90</f>
        <v>63.411042255325242</v>
      </c>
      <c r="X90" s="1">
        <f t="shared" si="7"/>
        <v>63.492939106901218</v>
      </c>
      <c r="Y90" s="1">
        <f t="shared" si="8"/>
        <v>63.411042255325242</v>
      </c>
      <c r="Z90" s="1">
        <f t="shared" si="9"/>
        <v>63.411042255325242</v>
      </c>
      <c r="AB90" s="1">
        <f t="shared" si="10"/>
        <v>63.43834120585057</v>
      </c>
      <c r="AC90" s="1">
        <f>TBL_HST[[#This Row],[CH7]]</f>
        <v>59.11</v>
      </c>
      <c r="AD90" s="1">
        <f t="shared" si="11"/>
        <v>4.3283412058505704</v>
      </c>
    </row>
    <row r="91" spans="1:30" ht="19.5" customHeight="1" x14ac:dyDescent="0.35">
      <c r="A91" s="27">
        <v>44775.676718425922</v>
      </c>
      <c r="B91" s="25">
        <v>58.05</v>
      </c>
      <c r="C91" s="25">
        <v>54.39</v>
      </c>
      <c r="D91" s="25">
        <v>50.81</v>
      </c>
      <c r="E91" s="25">
        <v>29.23</v>
      </c>
      <c r="F91" s="25">
        <v>29.65</v>
      </c>
      <c r="G91" s="25">
        <v>30.17</v>
      </c>
      <c r="H91" s="25">
        <v>59.05</v>
      </c>
      <c r="I91" s="25">
        <v>30.39</v>
      </c>
      <c r="J91" s="25"/>
      <c r="K91" s="25"/>
      <c r="M91" s="1">
        <f t="shared" si="6"/>
        <v>8.3333333333333329E-2</v>
      </c>
      <c r="N91" s="1"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29.683333333333334</v>
      </c>
      <c r="R91" s="1">
        <f>(M91/(O91-N91))*LN(((TBL_HST[[#This Row],[CH1]]-Q91)/(TBL_HST[[#This Row],[CH2]]-Q91)))</f>
        <v>3.8372676156158123E-2</v>
      </c>
      <c r="S91" s="1">
        <f>(M91/(P91-O91))*LN(((TBL_HST[[#This Row],[CH2]]-Q91)/(TBL_HST[[#This Row],[CH3]]-Q91)))</f>
        <v>4.6588406891185784E-2</v>
      </c>
      <c r="T91" s="1">
        <f>(M91/(P91-N91))*LN(((TBL_HST[[#This Row],[CH1]]-Q91)/(TBL_HST[[#This Row],[CH3]]-Q91)))</f>
        <v>4.2338890993757691E-2</v>
      </c>
      <c r="U91" s="1">
        <f>(TBL_HST[[#This Row],[CH1]]-Q91)/(EXP(-R91*N91/M91)) + Q91</f>
        <v>62.252185644900152</v>
      </c>
      <c r="V91" s="1">
        <f>(TBL_HST[[#This Row],[CH2]]-Q91)/(EXP(-S91*O91/M91)) + Q91</f>
        <v>64.236860797241889</v>
      </c>
      <c r="W91" s="1">
        <f>(TBL_HST[[#This Row],[CH1]]-Q91)/(EXP(-T91*N91/M91)) + Q91</f>
        <v>62.720551675255081</v>
      </c>
      <c r="X91" s="1">
        <f t="shared" si="7"/>
        <v>62.252185644900152</v>
      </c>
      <c r="Y91" s="1">
        <f t="shared" si="8"/>
        <v>62.720551675255081</v>
      </c>
      <c r="Z91" s="1">
        <f t="shared" si="9"/>
        <v>62.720551675255081</v>
      </c>
      <c r="AB91" s="1">
        <f t="shared" si="10"/>
        <v>62.564429665136771</v>
      </c>
      <c r="AC91" s="1">
        <f>TBL_HST[[#This Row],[CH7]]</f>
        <v>59.05</v>
      </c>
      <c r="AD91" s="1">
        <f t="shared" si="11"/>
        <v>3.5144296651367739</v>
      </c>
    </row>
    <row r="92" spans="1:30" ht="19.5" customHeight="1" x14ac:dyDescent="0.35">
      <c r="A92" s="27">
        <v>44775.676724351855</v>
      </c>
      <c r="B92" s="25">
        <v>57.45</v>
      </c>
      <c r="C92" s="25">
        <v>54.23</v>
      </c>
      <c r="D92" s="25">
        <v>50.81</v>
      </c>
      <c r="E92" s="25">
        <v>29.27</v>
      </c>
      <c r="F92" s="25">
        <v>29.65</v>
      </c>
      <c r="G92" s="25">
        <v>30.15</v>
      </c>
      <c r="H92" s="25">
        <v>59.05</v>
      </c>
      <c r="I92" s="25">
        <v>30.37</v>
      </c>
      <c r="J92" s="25"/>
      <c r="K92" s="25"/>
      <c r="M92" s="1">
        <f t="shared" si="6"/>
        <v>8.3333333333333329E-2</v>
      </c>
      <c r="N92" s="1"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29.689999999999998</v>
      </c>
      <c r="R92" s="1">
        <f>(M92/(O92-N92))*LN(((TBL_HST[[#This Row],[CH1]]-Q92)/(TBL_HST[[#This Row],[CH2]]-Q92)))</f>
        <v>3.4247693432177408E-2</v>
      </c>
      <c r="S92" s="1">
        <f>(M92/(P92-O92))*LN(((TBL_HST[[#This Row],[CH2]]-Q92)/(TBL_HST[[#This Row],[CH3]]-Q92)))</f>
        <v>4.4667851322828689E-2</v>
      </c>
      <c r="T92" s="1">
        <f>(M92/(P92-N92))*LN(((TBL_HST[[#This Row],[CH1]]-Q92)/(TBL_HST[[#This Row],[CH3]]-Q92)))</f>
        <v>3.9278114482836642E-2</v>
      </c>
      <c r="U92" s="1">
        <f>(TBL_HST[[#This Row],[CH1]]-Q92)/(EXP(-R92*N92/M92)) + Q92</f>
        <v>61.092510187449079</v>
      </c>
      <c r="V92" s="1">
        <f>(TBL_HST[[#This Row],[CH2]]-Q92)/(EXP(-S92*O92/M92)) + Q92</f>
        <v>63.539118877311601</v>
      </c>
      <c r="W92" s="1">
        <f>(TBL_HST[[#This Row],[CH1]]-Q92)/(EXP(-T92*N92/M92)) + Q92</f>
        <v>61.666374964535045</v>
      </c>
      <c r="X92" s="1">
        <f t="shared" si="7"/>
        <v>61.092510187449079</v>
      </c>
      <c r="Y92" s="1">
        <f t="shared" si="8"/>
        <v>61.666374964535045</v>
      </c>
      <c r="Z92" s="1">
        <f t="shared" si="9"/>
        <v>61.666374964535045</v>
      </c>
      <c r="AB92" s="1">
        <f t="shared" si="10"/>
        <v>61.475086705506385</v>
      </c>
      <c r="AC92" s="1">
        <f>TBL_HST[[#This Row],[CH7]]</f>
        <v>59.05</v>
      </c>
      <c r="AD92" s="1">
        <f t="shared" si="11"/>
        <v>2.4250867055063878</v>
      </c>
    </row>
    <row r="93" spans="1:30" ht="19.5" customHeight="1" x14ac:dyDescent="0.35">
      <c r="A93" s="27">
        <v>44775.676730231484</v>
      </c>
      <c r="B93" s="25">
        <v>56.73</v>
      </c>
      <c r="C93" s="25">
        <v>54.35</v>
      </c>
      <c r="D93" s="25">
        <v>50.97</v>
      </c>
      <c r="E93" s="25">
        <v>29.29</v>
      </c>
      <c r="F93" s="25">
        <v>29.67</v>
      </c>
      <c r="G93" s="25">
        <v>30.15</v>
      </c>
      <c r="H93" s="25">
        <v>58.61</v>
      </c>
      <c r="I93" s="25">
        <v>30.35</v>
      </c>
      <c r="J93" s="25"/>
      <c r="K93" s="25"/>
      <c r="M93" s="1">
        <f t="shared" si="6"/>
        <v>8.3333333333333329E-2</v>
      </c>
      <c r="N93" s="1"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29.703333333333333</v>
      </c>
      <c r="R93" s="1">
        <f>(M93/(O93-N93))*LN(((TBL_HST[[#This Row],[CH1]]-Q93)/(TBL_HST[[#This Row],[CH2]]-Q93)))</f>
        <v>2.5606213354253705E-2</v>
      </c>
      <c r="S93" s="1">
        <f>(M93/(P93-O93))*LN(((TBL_HST[[#This Row],[CH2]]-Q93)/(TBL_HST[[#This Row],[CH3]]-Q93)))</f>
        <v>4.3899036654089799E-2</v>
      </c>
      <c r="T93" s="1">
        <f>(M93/(P93-N93))*LN(((TBL_HST[[#This Row],[CH1]]-Q93)/(TBL_HST[[#This Row],[CH3]]-Q93)))</f>
        <v>3.4437231499002137E-2</v>
      </c>
      <c r="U93" s="1">
        <f>(TBL_HST[[#This Row],[CH1]]-Q93)/(EXP(-R93*N93/M93)) + Q93</f>
        <v>59.339824181768996</v>
      </c>
      <c r="V93" s="1">
        <f>(TBL_HST[[#This Row],[CH2]]-Q93)/(EXP(-S93*O93/M93)) + Q93</f>
        <v>63.511917130729721</v>
      </c>
      <c r="W93" s="1">
        <f>(TBL_HST[[#This Row],[CH1]]-Q93)/(EXP(-T93*N93/M93)) + Q93</f>
        <v>60.297154512263191</v>
      </c>
      <c r="X93" s="1">
        <f t="shared" si="7"/>
        <v>59.339824181768996</v>
      </c>
      <c r="Y93" s="1">
        <f t="shared" si="8"/>
        <v>60.297154512263191</v>
      </c>
      <c r="Z93" s="1">
        <f t="shared" si="9"/>
        <v>60.297154512263191</v>
      </c>
      <c r="AB93" s="1">
        <f t="shared" si="10"/>
        <v>59.978044402098455</v>
      </c>
      <c r="AC93" s="1">
        <f>TBL_HST[[#This Row],[CH7]]</f>
        <v>58.61</v>
      </c>
      <c r="AD93" s="1">
        <f t="shared" si="11"/>
        <v>1.3680444020984552</v>
      </c>
    </row>
    <row r="94" spans="1:30" ht="19.5" customHeight="1" x14ac:dyDescent="0.35">
      <c r="A94" s="27">
        <v>44775.676736145833</v>
      </c>
      <c r="B94" s="25">
        <v>56.45</v>
      </c>
      <c r="C94" s="25">
        <v>54.63</v>
      </c>
      <c r="D94" s="25">
        <v>50.67</v>
      </c>
      <c r="E94" s="25">
        <v>29.29</v>
      </c>
      <c r="F94" s="25">
        <v>29.67</v>
      </c>
      <c r="G94" s="25">
        <v>30.15</v>
      </c>
      <c r="H94" s="25">
        <v>58.71</v>
      </c>
      <c r="I94" s="25">
        <v>30.39</v>
      </c>
      <c r="J94" s="25"/>
      <c r="K94" s="25"/>
      <c r="M94" s="1">
        <f t="shared" si="6"/>
        <v>8.3333333333333329E-2</v>
      </c>
      <c r="N94" s="1"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29.703333333333333</v>
      </c>
      <c r="R94" s="1">
        <f>(M94/(O94-N94))*LN(((TBL_HST[[#This Row],[CH1]]-Q94)/(TBL_HST[[#This Row],[CH2]]-Q94)))</f>
        <v>1.9575465029086792E-2</v>
      </c>
      <c r="S94" s="1">
        <f>(M94/(P94-O94))*LN(((TBL_HST[[#This Row],[CH2]]-Q94)/(TBL_HST[[#This Row],[CH3]]-Q94)))</f>
        <v>5.1489376738860955E-2</v>
      </c>
      <c r="T94" s="1">
        <f>(M94/(P94-N94))*LN(((TBL_HST[[#This Row],[CH1]]-Q94)/(TBL_HST[[#This Row],[CH3]]-Q94)))</f>
        <v>3.4982181026908803E-2</v>
      </c>
      <c r="U94" s="1">
        <f>(TBL_HST[[#This Row],[CH1]]-Q94)/(EXP(-R94*N94/M94)) + Q94</f>
        <v>58.402885798341806</v>
      </c>
      <c r="V94" s="1">
        <f>(TBL_HST[[#This Row],[CH2]]-Q94)/(EXP(-S94*O94/M94)) + Q94</f>
        <v>65.816650482083219</v>
      </c>
      <c r="W94" s="1">
        <f>(TBL_HST[[#This Row],[CH1]]-Q94)/(EXP(-T94*N94/M94)) + Q94</f>
        <v>60.039654308411215</v>
      </c>
      <c r="X94" s="1">
        <f t="shared" si="7"/>
        <v>58.402885798341806</v>
      </c>
      <c r="Y94" s="1">
        <f t="shared" si="8"/>
        <v>60.039654308411215</v>
      </c>
      <c r="Z94" s="1">
        <f t="shared" si="9"/>
        <v>60.039654308411215</v>
      </c>
      <c r="AB94" s="1">
        <f t="shared" si="10"/>
        <v>59.494064805054755</v>
      </c>
      <c r="AC94" s="1">
        <f>TBL_HST[[#This Row],[CH7]]</f>
        <v>58.71</v>
      </c>
      <c r="AD94" s="1">
        <f t="shared" si="11"/>
        <v>0.78406480505475429</v>
      </c>
    </row>
    <row r="95" spans="1:30" ht="19.5" customHeight="1" x14ac:dyDescent="0.35">
      <c r="A95" s="27">
        <v>44775.676742037038</v>
      </c>
      <c r="B95" s="25">
        <v>56.53</v>
      </c>
      <c r="C95" s="25">
        <v>54.89</v>
      </c>
      <c r="D95" s="25">
        <v>50.69</v>
      </c>
      <c r="E95" s="25">
        <v>29.27</v>
      </c>
      <c r="F95" s="25">
        <v>29.69</v>
      </c>
      <c r="G95" s="25">
        <v>30.21</v>
      </c>
      <c r="H95" s="25">
        <v>58.71</v>
      </c>
      <c r="I95" s="25">
        <v>30.35</v>
      </c>
      <c r="J95" s="25"/>
      <c r="K95" s="25"/>
      <c r="M95" s="1">
        <f t="shared" si="6"/>
        <v>8.3333333333333329E-2</v>
      </c>
      <c r="N95" s="1"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29.723333333333333</v>
      </c>
      <c r="R95" s="1">
        <f>(M95/(O95-N95))*LN(((TBL_HST[[#This Row],[CH1]]-Q95)/(TBL_HST[[#This Row],[CH2]]-Q95)))</f>
        <v>1.7536179226152519E-2</v>
      </c>
      <c r="S95" s="1">
        <f>(M95/(P95-O95))*LN(((TBL_HST[[#This Row],[CH2]]-Q95)/(TBL_HST[[#This Row],[CH3]]-Q95)))</f>
        <v>5.4341218020411995E-2</v>
      </c>
      <c r="T95" s="1">
        <f>(M95/(P95-N95))*LN(((TBL_HST[[#This Row],[CH1]]-Q95)/(TBL_HST[[#This Row],[CH3]]-Q95)))</f>
        <v>3.530412898889846E-2</v>
      </c>
      <c r="U95" s="1">
        <f>(TBL_HST[[#This Row],[CH1]]-Q95)/(EXP(-R95*N95/M95)) + Q95</f>
        <v>58.276871523178812</v>
      </c>
      <c r="V95" s="1">
        <f>(TBL_HST[[#This Row],[CH2]]-Q95)/(EXP(-S95*O95/M95)) + Q95</f>
        <v>66.940761003602589</v>
      </c>
      <c r="W95" s="1">
        <f>(TBL_HST[[#This Row],[CH1]]-Q95)/(EXP(-T95*N95/M95)) + Q95</f>
        <v>60.162966356006208</v>
      </c>
      <c r="X95" s="1">
        <f t="shared" si="7"/>
        <v>58.276871523178812</v>
      </c>
      <c r="Y95" s="1">
        <f t="shared" si="8"/>
        <v>60.162966356006208</v>
      </c>
      <c r="Z95" s="1">
        <f t="shared" si="9"/>
        <v>60.162966356006208</v>
      </c>
      <c r="AB95" s="1">
        <f t="shared" si="10"/>
        <v>59.534268078397076</v>
      </c>
      <c r="AC95" s="1">
        <f>TBL_HST[[#This Row],[CH7]]</f>
        <v>58.71</v>
      </c>
      <c r="AD95" s="1">
        <f t="shared" si="11"/>
        <v>0.8242680783970755</v>
      </c>
    </row>
    <row r="96" spans="1:30" ht="19.5" customHeight="1" x14ac:dyDescent="0.35">
      <c r="A96" s="27">
        <v>44775.676747951387</v>
      </c>
      <c r="B96" s="25">
        <v>56.23</v>
      </c>
      <c r="C96" s="25">
        <v>55.09</v>
      </c>
      <c r="D96" s="25">
        <v>51.11</v>
      </c>
      <c r="E96" s="25">
        <v>29.27</v>
      </c>
      <c r="F96" s="25">
        <v>29.71</v>
      </c>
      <c r="G96" s="25">
        <v>30.19</v>
      </c>
      <c r="H96" s="25">
        <v>58.91</v>
      </c>
      <c r="I96" s="25">
        <v>30.39</v>
      </c>
      <c r="J96" s="25"/>
      <c r="K96" s="25"/>
      <c r="M96" s="1">
        <f t="shared" si="6"/>
        <v>8.3333333333333329E-2</v>
      </c>
      <c r="N96" s="1"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29.723333333333333</v>
      </c>
      <c r="R96" s="1">
        <f>(M96/(O96-N96))*LN(((TBL_HST[[#This Row],[CH1]]-Q96)/(TBL_HST[[#This Row],[CH2]]-Q96)))</f>
        <v>1.2211193744632814E-2</v>
      </c>
      <c r="S96" s="1">
        <f>(M96/(P96-O96))*LN(((TBL_HST[[#This Row],[CH2]]-Q96)/(TBL_HST[[#This Row],[CH3]]-Q96)))</f>
        <v>5.0794137294458711E-2</v>
      </c>
      <c r="T96" s="1">
        <f>(M96/(P96-N96))*LN(((TBL_HST[[#This Row],[CH1]]-Q96)/(TBL_HST[[#This Row],[CH3]]-Q96)))</f>
        <v>3.08374423548936E-2</v>
      </c>
      <c r="U96" s="1">
        <f>(TBL_HST[[#This Row],[CH1]]-Q96)/(EXP(-R96*N96/M96)) + Q96</f>
        <v>57.42123258869907</v>
      </c>
      <c r="V96" s="1">
        <f>(TBL_HST[[#This Row],[CH2]]-Q96)/(EXP(-S96*O96/M96)) + Q96</f>
        <v>66.290610160387075</v>
      </c>
      <c r="W96" s="1">
        <f>(TBL_HST[[#This Row],[CH1]]-Q96)/(EXP(-T96*N96/M96)) + Q96</f>
        <v>59.342185797327076</v>
      </c>
      <c r="X96" s="1">
        <f t="shared" si="7"/>
        <v>57.42123258869907</v>
      </c>
      <c r="Y96" s="1">
        <f t="shared" si="8"/>
        <v>59.342185797327076</v>
      </c>
      <c r="Z96" s="1">
        <f t="shared" si="9"/>
        <v>59.342185797327076</v>
      </c>
      <c r="AB96" s="1">
        <f t="shared" si="10"/>
        <v>58.701868061117743</v>
      </c>
      <c r="AC96" s="1">
        <f>TBL_HST[[#This Row],[CH7]]</f>
        <v>58.91</v>
      </c>
      <c r="AD96" s="1">
        <f t="shared" si="11"/>
        <v>-0.20813193888225356</v>
      </c>
    </row>
    <row r="97" spans="1:30" ht="19.5" customHeight="1" x14ac:dyDescent="0.35">
      <c r="A97" s="27">
        <v>44775.676753842592</v>
      </c>
      <c r="B97" s="25">
        <v>55.87</v>
      </c>
      <c r="C97" s="25">
        <v>55.13</v>
      </c>
      <c r="D97" s="25">
        <v>51.07</v>
      </c>
      <c r="E97" s="25">
        <v>29.33</v>
      </c>
      <c r="F97" s="25">
        <v>29.69</v>
      </c>
      <c r="G97" s="25">
        <v>30.19</v>
      </c>
      <c r="H97" s="25">
        <v>59.23</v>
      </c>
      <c r="I97" s="25">
        <v>30.41</v>
      </c>
      <c r="J97" s="25"/>
      <c r="K97" s="25"/>
      <c r="M97" s="1">
        <f t="shared" si="6"/>
        <v>8.3333333333333329E-2</v>
      </c>
      <c r="N97" s="1"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29.736666666666665</v>
      </c>
      <c r="R97" s="1">
        <f>(M97/(O97-N97))*LN(((TBL_HST[[#This Row],[CH1]]-Q97)/(TBL_HST[[#This Row],[CH2]]-Q97)))</f>
        <v>7.9791573071955803E-3</v>
      </c>
      <c r="S97" s="1">
        <f>(M97/(P97-O97))*LN(((TBL_HST[[#This Row],[CH2]]-Q97)/(TBL_HST[[#This Row],[CH3]]-Q97)))</f>
        <v>5.1849963598448269E-2</v>
      </c>
      <c r="T97" s="1">
        <f>(M97/(P97-N97))*LN(((TBL_HST[[#This Row],[CH1]]-Q97)/(TBL_HST[[#This Row],[CH3]]-Q97)))</f>
        <v>2.9158167240903757E-2</v>
      </c>
      <c r="U97" s="1">
        <f>(TBL_HST[[#This Row],[CH1]]-Q97)/(EXP(-R97*N97/M97)) + Q97</f>
        <v>56.631564715148329</v>
      </c>
      <c r="V97" s="1">
        <f>(TBL_HST[[#This Row],[CH2]]-Q97)/(EXP(-S97*O97/M97)) + Q97</f>
        <v>66.621720000752092</v>
      </c>
      <c r="W97" s="1">
        <f>(TBL_HST[[#This Row],[CH1]]-Q97)/(EXP(-T97*N97/M97)) + Q97</f>
        <v>58.762349144494507</v>
      </c>
      <c r="X97" s="1">
        <f t="shared" si="7"/>
        <v>56.631564715148329</v>
      </c>
      <c r="Y97" s="1">
        <f t="shared" si="8"/>
        <v>58.762349144494507</v>
      </c>
      <c r="Z97" s="1">
        <f t="shared" si="9"/>
        <v>58.762349144494507</v>
      </c>
      <c r="AB97" s="1">
        <f t="shared" si="10"/>
        <v>58.052087668045779</v>
      </c>
      <c r="AC97" s="1">
        <f>TBL_HST[[#This Row],[CH7]]</f>
        <v>59.23</v>
      </c>
      <c r="AD97" s="1">
        <f t="shared" si="11"/>
        <v>-1.177912331954218</v>
      </c>
    </row>
    <row r="98" spans="1:30" ht="19.5" customHeight="1" x14ac:dyDescent="0.35">
      <c r="A98" s="27">
        <v>44775.676759756941</v>
      </c>
      <c r="B98" s="25">
        <v>55.87</v>
      </c>
      <c r="C98" s="25">
        <v>55.05</v>
      </c>
      <c r="D98" s="25">
        <v>51.39</v>
      </c>
      <c r="E98" s="25">
        <v>29.33</v>
      </c>
      <c r="F98" s="25">
        <v>29.75</v>
      </c>
      <c r="G98" s="25">
        <v>30.17</v>
      </c>
      <c r="H98" s="25">
        <v>59.29</v>
      </c>
      <c r="I98" s="25">
        <v>30.41</v>
      </c>
      <c r="J98" s="25"/>
      <c r="K98" s="25"/>
      <c r="M98" s="1">
        <f t="shared" si="6"/>
        <v>8.3333333333333329E-2</v>
      </c>
      <c r="N98" s="1"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29.75</v>
      </c>
      <c r="R98" s="1">
        <f>(M98/(O98-N98))*LN(((TBL_HST[[#This Row],[CH1]]-Q98)/(TBL_HST[[#This Row],[CH2]]-Q98)))</f>
        <v>8.8602524096543876E-3</v>
      </c>
      <c r="S98" s="1">
        <f>(M98/(P98-O98))*LN(((TBL_HST[[#This Row],[CH2]]-Q98)/(TBL_HST[[#This Row],[CH3]]-Q98)))</f>
        <v>4.6506232665236187E-2</v>
      </c>
      <c r="T98" s="1">
        <f>(M98/(P98-N98))*LN(((TBL_HST[[#This Row],[CH1]]-Q98)/(TBL_HST[[#This Row],[CH3]]-Q98)))</f>
        <v>2.7034173912349059E-2</v>
      </c>
      <c r="U98" s="1">
        <f>(TBL_HST[[#This Row],[CH1]]-Q98)/(EXP(-R98*N98/M98)) + Q98</f>
        <v>56.716577075098812</v>
      </c>
      <c r="V98" s="1">
        <f>(TBL_HST[[#This Row],[CH2]]-Q98)/(EXP(-S98*O98/M98)) + Q98</f>
        <v>65.112405734149888</v>
      </c>
      <c r="W98" s="1">
        <f>(TBL_HST[[#This Row],[CH1]]-Q98)/(EXP(-T98*N98/M98)) + Q98</f>
        <v>58.539891342962108</v>
      </c>
      <c r="X98" s="1">
        <f t="shared" si="7"/>
        <v>56.716577075098812</v>
      </c>
      <c r="Y98" s="1">
        <f t="shared" si="8"/>
        <v>58.539891342962108</v>
      </c>
      <c r="Z98" s="1">
        <f t="shared" si="9"/>
        <v>58.539891342962108</v>
      </c>
      <c r="AB98" s="1">
        <f t="shared" si="10"/>
        <v>57.932119920341016</v>
      </c>
      <c r="AC98" s="1">
        <f>TBL_HST[[#This Row],[CH7]]</f>
        <v>59.29</v>
      </c>
      <c r="AD98" s="1">
        <f t="shared" si="11"/>
        <v>-1.3578800796589832</v>
      </c>
    </row>
    <row r="99" spans="1:30" ht="19.5" customHeight="1" x14ac:dyDescent="0.35">
      <c r="A99" s="27">
        <v>44775.676765636577</v>
      </c>
      <c r="B99" s="25">
        <v>55.69</v>
      </c>
      <c r="C99" s="25">
        <v>54.41</v>
      </c>
      <c r="D99" s="25">
        <v>51.33</v>
      </c>
      <c r="E99" s="25">
        <v>29.35</v>
      </c>
      <c r="F99" s="25">
        <v>29.71</v>
      </c>
      <c r="G99" s="25">
        <v>30.21</v>
      </c>
      <c r="H99" s="25">
        <v>59.43</v>
      </c>
      <c r="I99" s="25">
        <v>30.39</v>
      </c>
      <c r="J99" s="25"/>
      <c r="K99" s="25"/>
      <c r="M99" s="1">
        <f t="shared" si="6"/>
        <v>8.3333333333333329E-2</v>
      </c>
      <c r="N99" s="1"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29.756666666666671</v>
      </c>
      <c r="R99" s="1">
        <f>(M99/(O99-N99))*LN(((TBL_HST[[#This Row],[CH1]]-Q99)/(TBL_HST[[#This Row],[CH2]]-Q99)))</f>
        <v>1.406028462928386E-2</v>
      </c>
      <c r="S99" s="1">
        <f>(M99/(P99-O99))*LN(((TBL_HST[[#This Row],[CH2]]-Q99)/(TBL_HST[[#This Row],[CH3]]-Q99)))</f>
        <v>3.9718492193061825E-2</v>
      </c>
      <c r="T99" s="1">
        <f>(M99/(P99-N99))*LN(((TBL_HST[[#This Row],[CH1]]-Q99)/(TBL_HST[[#This Row],[CH3]]-Q99)))</f>
        <v>2.6447005522142183E-2</v>
      </c>
      <c r="U99" s="1">
        <f>(TBL_HST[[#This Row],[CH1]]-Q99)/(EXP(-R99*N99/M99)) + Q99</f>
        <v>57.036457544618713</v>
      </c>
      <c r="V99" s="1">
        <f>(TBL_HST[[#This Row],[CH2]]-Q99)/(EXP(-S99*O99/M99)) + Q99</f>
        <v>62.57165136553364</v>
      </c>
      <c r="W99" s="1">
        <f>(TBL_HST[[#This Row],[CH1]]-Q99)/(EXP(-T99*N99/M99)) + Q99</f>
        <v>58.280453428597134</v>
      </c>
      <c r="X99" s="1">
        <f t="shared" si="7"/>
        <v>57.036457544618713</v>
      </c>
      <c r="Y99" s="1">
        <f t="shared" si="8"/>
        <v>58.280453428597134</v>
      </c>
      <c r="Z99" s="1">
        <f t="shared" si="9"/>
        <v>58.280453428597134</v>
      </c>
      <c r="AB99" s="1">
        <f t="shared" si="10"/>
        <v>57.865788133937656</v>
      </c>
      <c r="AC99" s="1">
        <f>TBL_HST[[#This Row],[CH7]]</f>
        <v>59.43</v>
      </c>
      <c r="AD99" s="1">
        <f t="shared" si="11"/>
        <v>-1.5642118660623439</v>
      </c>
    </row>
    <row r="100" spans="1:30" ht="19.5" customHeight="1" x14ac:dyDescent="0.35">
      <c r="A100" s="27">
        <v>44775.676771562503</v>
      </c>
      <c r="B100" s="25">
        <v>55.53</v>
      </c>
      <c r="C100" s="25">
        <v>53.89</v>
      </c>
      <c r="D100" s="25">
        <v>51.47</v>
      </c>
      <c r="E100" s="25">
        <v>29.33</v>
      </c>
      <c r="F100" s="25">
        <v>29.71</v>
      </c>
      <c r="G100" s="25">
        <v>30.21</v>
      </c>
      <c r="H100" s="25">
        <v>60.13</v>
      </c>
      <c r="I100" s="25">
        <v>30.47</v>
      </c>
      <c r="J100" s="25"/>
      <c r="K100" s="25"/>
      <c r="M100" s="1">
        <f t="shared" si="6"/>
        <v>8.3333333333333329E-2</v>
      </c>
      <c r="N100" s="1"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29.75</v>
      </c>
      <c r="R100" s="1">
        <f>(M100/(O100-N100))*LN(((TBL_HST[[#This Row],[CH1]]-Q100)/(TBL_HST[[#This Row],[CH2]]-Q100)))</f>
        <v>1.8257994956015537E-2</v>
      </c>
      <c r="S100" s="1">
        <f>(M100/(P100-O100))*LN(((TBL_HST[[#This Row],[CH2]]-Q100)/(TBL_HST[[#This Row],[CH3]]-Q100)))</f>
        <v>3.143950017965795E-2</v>
      </c>
      <c r="T100" s="1">
        <f>(M100/(P100-N100))*LN(((TBL_HST[[#This Row],[CH1]]-Q100)/(TBL_HST[[#This Row],[CH3]]-Q100)))</f>
        <v>2.4621480236394641E-2</v>
      </c>
      <c r="U100" s="1">
        <f>(TBL_HST[[#This Row],[CH1]]-Q100)/(EXP(-R100*N100/M100)) + Q100</f>
        <v>57.281416735708369</v>
      </c>
      <c r="V100" s="1">
        <f>(TBL_HST[[#This Row],[CH2]]-Q100)/(EXP(-S100*O100/M100)) + Q100</f>
        <v>60.022345832132473</v>
      </c>
      <c r="W100" s="1">
        <f>(TBL_HST[[#This Row],[CH1]]-Q100)/(EXP(-T100*N100/M100)) + Q100</f>
        <v>57.919401238189927</v>
      </c>
      <c r="X100" s="1">
        <f t="shared" si="7"/>
        <v>57.281416735708369</v>
      </c>
      <c r="Y100" s="1">
        <f t="shared" si="8"/>
        <v>57.919401238189927</v>
      </c>
      <c r="Z100" s="1">
        <f t="shared" si="9"/>
        <v>57.919401238189927</v>
      </c>
      <c r="AB100" s="1">
        <f t="shared" si="10"/>
        <v>57.706739737362739</v>
      </c>
      <c r="AC100" s="1">
        <f>TBL_HST[[#This Row],[CH7]]</f>
        <v>60.13</v>
      </c>
      <c r="AD100" s="1">
        <f t="shared" si="11"/>
        <v>-2.4232602626372639</v>
      </c>
    </row>
    <row r="101" spans="1:30" ht="19.5" customHeight="1" x14ac:dyDescent="0.35">
      <c r="A101" s="27">
        <v>44775.6767774537</v>
      </c>
      <c r="B101" s="25">
        <v>55.41</v>
      </c>
      <c r="C101" s="25">
        <v>53.21</v>
      </c>
      <c r="D101" s="25">
        <v>51.73</v>
      </c>
      <c r="E101" s="25">
        <v>29.29</v>
      </c>
      <c r="F101" s="25">
        <v>29.75</v>
      </c>
      <c r="G101" s="25">
        <v>30.23</v>
      </c>
      <c r="H101" s="25">
        <v>60.03</v>
      </c>
      <c r="I101" s="25">
        <v>30.47</v>
      </c>
      <c r="J101" s="25"/>
      <c r="K101" s="25"/>
      <c r="M101" s="1">
        <f t="shared" si="6"/>
        <v>8.3333333333333329E-2</v>
      </c>
      <c r="N101" s="1"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29.756666666666664</v>
      </c>
      <c r="R101" s="1">
        <f>(M101/(O101-N101))*LN(((TBL_HST[[#This Row],[CH1]]-Q101)/(TBL_HST[[#This Row],[CH2]]-Q101)))</f>
        <v>2.49058018022482E-2</v>
      </c>
      <c r="S101" s="1">
        <f>(M101/(P101-O101))*LN(((TBL_HST[[#This Row],[CH2]]-Q101)/(TBL_HST[[#This Row],[CH3]]-Q101)))</f>
        <v>1.9399712579803975E-2</v>
      </c>
      <c r="T101" s="1">
        <f>(M101/(P101-N101))*LN(((TBL_HST[[#This Row],[CH1]]-Q101)/(TBL_HST[[#This Row],[CH3]]-Q101)))</f>
        <v>2.2247689763826836E-2</v>
      </c>
      <c r="U101" s="1">
        <f>(TBL_HST[[#This Row],[CH1]]-Q101)/(EXP(-R101*N101/M101)) + Q101</f>
        <v>57.816367254121658</v>
      </c>
      <c r="V101" s="1">
        <f>(TBL_HST[[#This Row],[CH2]]-Q101)/(EXP(-S101*O101/M101)) + Q101</f>
        <v>56.725734184901825</v>
      </c>
      <c r="W101" s="1">
        <f>(TBL_HST[[#This Row],[CH1]]-Q101)/(EXP(-T101*N101/M101)) + Q101</f>
        <v>57.549138894010071</v>
      </c>
      <c r="X101" s="1">
        <f t="shared" si="7"/>
        <v>57.816367254121658</v>
      </c>
      <c r="Y101" s="1">
        <f t="shared" si="8"/>
        <v>57.549138894010071</v>
      </c>
      <c r="Z101" s="1">
        <f t="shared" si="9"/>
        <v>57.549138894010071</v>
      </c>
      <c r="AB101" s="1">
        <f t="shared" si="10"/>
        <v>57.638215014047262</v>
      </c>
      <c r="AC101" s="1">
        <f>TBL_HST[[#This Row],[CH7]]</f>
        <v>60.03</v>
      </c>
      <c r="AD101" s="1">
        <f t="shared" si="11"/>
        <v>-2.3917849859527394</v>
      </c>
    </row>
    <row r="102" spans="1:30" ht="19.5" customHeight="1" x14ac:dyDescent="0.35">
      <c r="A102" s="27">
        <v>44775.676783368057</v>
      </c>
      <c r="B102" s="25">
        <v>55.31</v>
      </c>
      <c r="C102" s="25">
        <v>53.29</v>
      </c>
      <c r="D102" s="25">
        <v>51.95</v>
      </c>
      <c r="E102" s="25">
        <v>29.35</v>
      </c>
      <c r="F102" s="25">
        <v>29.75</v>
      </c>
      <c r="G102" s="25">
        <v>30.23</v>
      </c>
      <c r="H102" s="25">
        <v>60.47</v>
      </c>
      <c r="I102" s="25">
        <v>30.47</v>
      </c>
      <c r="J102" s="25"/>
      <c r="K102" s="25"/>
      <c r="M102" s="1">
        <f t="shared" si="6"/>
        <v>8.3333333333333329E-2</v>
      </c>
      <c r="N102" s="1"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29.776666666666667</v>
      </c>
      <c r="R102" s="1">
        <f>(M102/(O102-N102))*LN(((TBL_HST[[#This Row],[CH1]]-Q102)/(TBL_HST[[#This Row],[CH2]]-Q102)))</f>
        <v>2.2893653316288825E-2</v>
      </c>
      <c r="S102" s="1">
        <f>(M102/(P102-O102))*LN(((TBL_HST[[#This Row],[CH2]]-Q102)/(TBL_HST[[#This Row],[CH3]]-Q102)))</f>
        <v>1.7463473358088923E-2</v>
      </c>
      <c r="T102" s="1">
        <f>(M102/(P102-N102))*LN(((TBL_HST[[#This Row],[CH1]]-Q102)/(TBL_HST[[#This Row],[CH3]]-Q102)))</f>
        <v>2.0272187129571649E-2</v>
      </c>
      <c r="U102" s="1">
        <f>(TBL_HST[[#This Row],[CH1]]-Q102)/(EXP(-R102*N102/M102)) + Q102</f>
        <v>57.503535582648148</v>
      </c>
      <c r="V102" s="1">
        <f>(TBL_HST[[#This Row],[CH2]]-Q102)/(EXP(-S102*O102/M102)) + Q102</f>
        <v>56.440408115447326</v>
      </c>
      <c r="W102" s="1">
        <f>(TBL_HST[[#This Row],[CH1]]-Q102)/(EXP(-T102*N102/M102)) + Q102</f>
        <v>57.243100238389218</v>
      </c>
      <c r="X102" s="1">
        <f t="shared" si="7"/>
        <v>57.503535582648148</v>
      </c>
      <c r="Y102" s="1">
        <f t="shared" si="8"/>
        <v>57.243100238389218</v>
      </c>
      <c r="Z102" s="1">
        <f t="shared" si="9"/>
        <v>57.243100238389218</v>
      </c>
      <c r="AB102" s="1">
        <f t="shared" si="10"/>
        <v>57.329912019808859</v>
      </c>
      <c r="AC102" s="1">
        <f>TBL_HST[[#This Row],[CH7]]</f>
        <v>60.47</v>
      </c>
      <c r="AD102" s="1">
        <f t="shared" si="11"/>
        <v>-3.1400879801911401</v>
      </c>
    </row>
    <row r="103" spans="1:30" ht="19.5" customHeight="1" x14ac:dyDescent="0.35">
      <c r="A103" s="27">
        <v>44775.676789259262</v>
      </c>
      <c r="B103" s="25">
        <v>56.15</v>
      </c>
      <c r="C103" s="25">
        <v>53.15</v>
      </c>
      <c r="D103" s="25">
        <v>52.05</v>
      </c>
      <c r="E103" s="25">
        <v>29.33</v>
      </c>
      <c r="F103" s="25">
        <v>29.77</v>
      </c>
      <c r="G103" s="25">
        <v>30.27</v>
      </c>
      <c r="H103" s="25">
        <v>61.41</v>
      </c>
      <c r="I103" s="25">
        <v>30.49</v>
      </c>
      <c r="J103" s="25"/>
      <c r="K103" s="25"/>
      <c r="M103" s="1">
        <f t="shared" si="6"/>
        <v>8.3333333333333329E-2</v>
      </c>
      <c r="N103" s="1"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29.789999999999996</v>
      </c>
      <c r="R103" s="1">
        <f>(M103/(O103-N103))*LN(((TBL_HST[[#This Row],[CH1]]-Q103)/(TBL_HST[[#This Row],[CH2]]-Q103)))</f>
        <v>3.3561819909522242E-2</v>
      </c>
      <c r="S103" s="1">
        <f>(M103/(P103-O103))*LN(((TBL_HST[[#This Row],[CH2]]-Q103)/(TBL_HST[[#This Row],[CH3]]-Q103)))</f>
        <v>1.4355301223996312E-2</v>
      </c>
      <c r="T103" s="1">
        <f>(M103/(P103-N103))*LN(((TBL_HST[[#This Row],[CH1]]-Q103)/(TBL_HST[[#This Row],[CH3]]-Q103)))</f>
        <v>2.4289707440647651E-2</v>
      </c>
      <c r="U103" s="1">
        <f>(TBL_HST[[#This Row],[CH1]]-Q103)/(EXP(-R103*N103/M103)) + Q103</f>
        <v>59.535273972602738</v>
      </c>
      <c r="V103" s="1">
        <f>(TBL_HST[[#This Row],[CH2]]-Q103)/(EXP(-S103*O103/M103)) + Q103</f>
        <v>55.693635529075216</v>
      </c>
      <c r="W103" s="1">
        <f>(TBL_HST[[#This Row],[CH1]]-Q103)/(EXP(-T103*N103/M103)) + Q103</f>
        <v>58.558776692729509</v>
      </c>
      <c r="X103" s="1">
        <f t="shared" si="7"/>
        <v>59.535273972602738</v>
      </c>
      <c r="Y103" s="1">
        <f t="shared" si="8"/>
        <v>58.558776692729509</v>
      </c>
      <c r="Z103" s="1">
        <f t="shared" si="9"/>
        <v>58.558776692729509</v>
      </c>
      <c r="AB103" s="1">
        <f t="shared" si="10"/>
        <v>58.884275786020588</v>
      </c>
      <c r="AC103" s="1">
        <f>TBL_HST[[#This Row],[CH7]]</f>
        <v>61.41</v>
      </c>
      <c r="AD103" s="1">
        <f t="shared" si="11"/>
        <v>-2.5257242139794087</v>
      </c>
    </row>
    <row r="104" spans="1:30" ht="19.5" customHeight="1" x14ac:dyDescent="0.35">
      <c r="A104" s="27">
        <v>44775.676795173611</v>
      </c>
      <c r="B104" s="25">
        <v>56.09</v>
      </c>
      <c r="C104" s="25">
        <v>52.71</v>
      </c>
      <c r="D104" s="25">
        <v>52.39</v>
      </c>
      <c r="E104" s="25">
        <v>29.37</v>
      </c>
      <c r="F104" s="25">
        <v>29.77</v>
      </c>
      <c r="G104" s="25">
        <v>30.25</v>
      </c>
      <c r="H104" s="25">
        <v>61.65</v>
      </c>
      <c r="I104" s="25">
        <v>30.49</v>
      </c>
      <c r="J104" s="25"/>
      <c r="K104" s="25"/>
      <c r="M104" s="1">
        <f t="shared" si="6"/>
        <v>8.3333333333333329E-2</v>
      </c>
      <c r="N104" s="1"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29.796666666666667</v>
      </c>
      <c r="R104" s="1">
        <f>(M104/(O104-N104))*LN(((TBL_HST[[#This Row],[CH1]]-Q104)/(TBL_HST[[#This Row],[CH2]]-Q104)))</f>
        <v>3.8221233020192265E-2</v>
      </c>
      <c r="S104" s="1">
        <f>(M104/(P104-O104))*LN(((TBL_HST[[#This Row],[CH2]]-Q104)/(TBL_HST[[#This Row],[CH3]]-Q104)))</f>
        <v>4.1857456079709907E-3</v>
      </c>
      <c r="T104" s="1">
        <f>(M104/(P104-N104))*LN(((TBL_HST[[#This Row],[CH1]]-Q104)/(TBL_HST[[#This Row],[CH3]]-Q104)))</f>
        <v>2.1790308062568216E-2</v>
      </c>
      <c r="U104" s="1">
        <f>(TBL_HST[[#This Row],[CH1]]-Q104)/(EXP(-R104*N104/M104)) + Q104</f>
        <v>59.968591795170212</v>
      </c>
      <c r="V104" s="1">
        <f>(TBL_HST[[#This Row],[CH2]]-Q104)/(EXP(-S104*O104/M104)) + Q104</f>
        <v>53.411058535889978</v>
      </c>
      <c r="W104" s="1">
        <f>(TBL_HST[[#This Row],[CH1]]-Q104)/(EXP(-T104*N104/M104)) + Q104</f>
        <v>58.235640732548276</v>
      </c>
      <c r="X104" s="1">
        <f t="shared" si="7"/>
        <v>59.968591795170212</v>
      </c>
      <c r="Y104" s="1">
        <f t="shared" si="8"/>
        <v>58.235640732548276</v>
      </c>
      <c r="Z104" s="1">
        <f t="shared" si="9"/>
        <v>58.235640732548276</v>
      </c>
      <c r="AB104" s="1">
        <f t="shared" si="10"/>
        <v>58.813291086755591</v>
      </c>
      <c r="AC104" s="1">
        <f>TBL_HST[[#This Row],[CH7]]</f>
        <v>61.65</v>
      </c>
      <c r="AD104" s="1">
        <f t="shared" si="11"/>
        <v>-2.8367089132444079</v>
      </c>
    </row>
    <row r="105" spans="1:30" ht="19.5" customHeight="1" x14ac:dyDescent="0.35">
      <c r="A105" s="27">
        <v>44775.676801064816</v>
      </c>
      <c r="B105" s="25">
        <v>56.37</v>
      </c>
      <c r="C105" s="25">
        <v>52.57</v>
      </c>
      <c r="D105" s="25">
        <v>52.11</v>
      </c>
      <c r="E105" s="25">
        <v>29.35</v>
      </c>
      <c r="F105" s="25">
        <v>29.77</v>
      </c>
      <c r="G105" s="25">
        <v>30.27</v>
      </c>
      <c r="H105" s="25">
        <v>63.21</v>
      </c>
      <c r="I105" s="25">
        <v>30.49</v>
      </c>
      <c r="J105" s="25"/>
      <c r="K105" s="25"/>
      <c r="M105" s="1">
        <f t="shared" si="6"/>
        <v>8.3333333333333329E-2</v>
      </c>
      <c r="N105" s="1"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29.796666666666667</v>
      </c>
      <c r="R105" s="1">
        <f>(M105/(O105-N105))*LN(((TBL_HST[[#This Row],[CH1]]-Q105)/(TBL_HST[[#This Row],[CH2]]-Q105)))</f>
        <v>4.2866096073410943E-2</v>
      </c>
      <c r="S105" s="1">
        <f>(M105/(P105-O105))*LN(((TBL_HST[[#This Row],[CH2]]-Q105)/(TBL_HST[[#This Row],[CH3]]-Q105)))</f>
        <v>6.0731707431946223E-3</v>
      </c>
      <c r="T105" s="1">
        <f>(M105/(P105-N105))*LN(((TBL_HST[[#This Row],[CH1]]-Q105)/(TBL_HST[[#This Row],[CH3]]-Q105)))</f>
        <v>2.5103994189858224E-2</v>
      </c>
      <c r="U105" s="1">
        <f>(TBL_HST[[#This Row],[CH1]]-Q105)/(EXP(-R105*N105/M105)) + Q105</f>
        <v>60.804074941451987</v>
      </c>
      <c r="V105" s="1">
        <f>(TBL_HST[[#This Row],[CH2]]-Q105)/(EXP(-S105*O105/M105)) + Q105</f>
        <v>53.587898208074286</v>
      </c>
      <c r="W105" s="1">
        <f>(TBL_HST[[#This Row],[CH1]]-Q105)/(EXP(-T105*N105/M105)) + Q105</f>
        <v>58.883412063269361</v>
      </c>
      <c r="X105" s="1">
        <f t="shared" si="7"/>
        <v>60.804074941451987</v>
      </c>
      <c r="Y105" s="1">
        <f t="shared" si="8"/>
        <v>58.883412063269361</v>
      </c>
      <c r="Z105" s="1">
        <f t="shared" si="9"/>
        <v>58.883412063269361</v>
      </c>
      <c r="AB105" s="1">
        <f t="shared" si="10"/>
        <v>59.523633022663567</v>
      </c>
      <c r="AC105" s="1">
        <f>TBL_HST[[#This Row],[CH7]]</f>
        <v>63.21</v>
      </c>
      <c r="AD105" s="1">
        <f t="shared" si="11"/>
        <v>-3.6863669773364336</v>
      </c>
    </row>
    <row r="106" spans="1:30" ht="19.5" customHeight="1" x14ac:dyDescent="0.35">
      <c r="A106" s="27">
        <v>44775.676806979165</v>
      </c>
      <c r="B106" s="25">
        <v>57.03</v>
      </c>
      <c r="C106" s="25">
        <v>52.83</v>
      </c>
      <c r="D106" s="25">
        <v>51.89</v>
      </c>
      <c r="E106" s="25">
        <v>29.39</v>
      </c>
      <c r="F106" s="25">
        <v>29.77</v>
      </c>
      <c r="G106" s="25">
        <v>30.27</v>
      </c>
      <c r="H106" s="25">
        <v>63.13</v>
      </c>
      <c r="I106" s="25">
        <v>30.49</v>
      </c>
      <c r="J106" s="25"/>
      <c r="K106" s="25"/>
      <c r="M106" s="1">
        <f t="shared" si="6"/>
        <v>8.3333333333333329E-2</v>
      </c>
      <c r="N106" s="1"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29.81</v>
      </c>
      <c r="R106" s="1">
        <f>(M106/(O106-N106))*LN(((TBL_HST[[#This Row],[CH1]]-Q106)/(TBL_HST[[#This Row],[CH2]]-Q106)))</f>
        <v>4.6552387202662117E-2</v>
      </c>
      <c r="S106" s="1">
        <f>(M106/(P106-O106))*LN(((TBL_HST[[#This Row],[CH2]]-Q106)/(TBL_HST[[#This Row],[CH3]]-Q106)))</f>
        <v>1.2408089846679115E-2</v>
      </c>
      <c r="T106" s="1">
        <f>(M106/(P106-N106))*LN(((TBL_HST[[#This Row],[CH1]]-Q106)/(TBL_HST[[#This Row],[CH3]]-Q106)))</f>
        <v>3.0068933306670327E-2</v>
      </c>
      <c r="U106" s="1">
        <f>(TBL_HST[[#This Row],[CH1]]-Q106)/(EXP(-R106*N106/M106)) + Q106</f>
        <v>61.996290182450053</v>
      </c>
      <c r="V106" s="1">
        <f>(TBL_HST[[#This Row],[CH2]]-Q106)/(EXP(-S106*O106/M106)) + Q106</f>
        <v>54.981229359063633</v>
      </c>
      <c r="W106" s="1">
        <f>(TBL_HST[[#This Row],[CH1]]-Q106)/(EXP(-T106*N106/M106)) + Q106</f>
        <v>60.141905858373249</v>
      </c>
      <c r="X106" s="1">
        <f t="shared" si="7"/>
        <v>61.996290182450053</v>
      </c>
      <c r="Y106" s="1">
        <f t="shared" si="8"/>
        <v>60.141905858373249</v>
      </c>
      <c r="Z106" s="1">
        <f t="shared" si="9"/>
        <v>60.141905858373249</v>
      </c>
      <c r="AB106" s="1">
        <f t="shared" si="10"/>
        <v>60.760033966398851</v>
      </c>
      <c r="AC106" s="1">
        <f>TBL_HST[[#This Row],[CH7]]</f>
        <v>63.13</v>
      </c>
      <c r="AD106" s="1">
        <f t="shared" si="11"/>
        <v>-2.3699660336011519</v>
      </c>
    </row>
    <row r="107" spans="1:30" ht="19.5" customHeight="1" x14ac:dyDescent="0.35">
      <c r="A107" s="27">
        <v>44775.676812858794</v>
      </c>
      <c r="B107" s="25">
        <v>57.27</v>
      </c>
      <c r="C107" s="25">
        <v>52.51</v>
      </c>
      <c r="D107" s="25">
        <v>51.17</v>
      </c>
      <c r="E107" s="25">
        <v>29.37</v>
      </c>
      <c r="F107" s="25">
        <v>29.77</v>
      </c>
      <c r="G107" s="25">
        <v>30.27</v>
      </c>
      <c r="H107" s="25">
        <v>63.79</v>
      </c>
      <c r="I107" s="25">
        <v>30.51</v>
      </c>
      <c r="J107" s="25"/>
      <c r="K107" s="25"/>
      <c r="M107" s="1">
        <f t="shared" si="6"/>
        <v>8.3333333333333329E-2</v>
      </c>
      <c r="N107" s="1"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29.803333333333331</v>
      </c>
      <c r="R107" s="1">
        <f>(M107/(O107-N107))*LN(((TBL_HST[[#This Row],[CH1]]-Q107)/(TBL_HST[[#This Row],[CH2]]-Q107)))</f>
        <v>5.286516142248298E-2</v>
      </c>
      <c r="S107" s="1">
        <f>(M107/(P107-O107))*LN(((TBL_HST[[#This Row],[CH2]]-Q107)/(TBL_HST[[#This Row],[CH3]]-Q107)))</f>
        <v>1.8103122579721149E-2</v>
      </c>
      <c r="T107" s="1">
        <f>(M107/(P107-N107))*LN(((TBL_HST[[#This Row],[CH1]]-Q107)/(TBL_HST[[#This Row],[CH3]]-Q107)))</f>
        <v>3.6083487498391041E-2</v>
      </c>
      <c r="U107" s="1">
        <f>(TBL_HST[[#This Row],[CH1]]-Q107)/(EXP(-R107*N107/M107)) + Q107</f>
        <v>63.027839107457439</v>
      </c>
      <c r="V107" s="1">
        <f>(TBL_HST[[#This Row],[CH2]]-Q107)/(EXP(-S107*O107/M107)) + Q107</f>
        <v>55.671187596433164</v>
      </c>
      <c r="W107" s="1">
        <f>(TBL_HST[[#This Row],[CH1]]-Q107)/(EXP(-T107*N107/M107)) + Q107</f>
        <v>61.080042461471564</v>
      </c>
      <c r="X107" s="1">
        <f t="shared" si="7"/>
        <v>63.027839107457439</v>
      </c>
      <c r="Y107" s="1">
        <f t="shared" si="8"/>
        <v>61.080042461471564</v>
      </c>
      <c r="Z107" s="1">
        <f t="shared" si="9"/>
        <v>61.080042461471564</v>
      </c>
      <c r="AB107" s="1">
        <f t="shared" si="10"/>
        <v>61.729308010133515</v>
      </c>
      <c r="AC107" s="1">
        <f>TBL_HST[[#This Row],[CH7]]</f>
        <v>63.79</v>
      </c>
      <c r="AD107" s="1">
        <f t="shared" si="11"/>
        <v>-2.0606919898664842</v>
      </c>
    </row>
    <row r="108" spans="1:30" ht="19.5" customHeight="1" x14ac:dyDescent="0.35">
      <c r="A108" s="27">
        <v>44775.67681877315</v>
      </c>
      <c r="B108" s="25">
        <v>57.97</v>
      </c>
      <c r="C108" s="25">
        <v>52.43</v>
      </c>
      <c r="D108" s="25">
        <v>50.81</v>
      </c>
      <c r="E108" s="25">
        <v>29.41</v>
      </c>
      <c r="F108" s="25">
        <v>29.79</v>
      </c>
      <c r="G108" s="25">
        <v>30.27</v>
      </c>
      <c r="H108" s="25">
        <v>64.67</v>
      </c>
      <c r="I108" s="25">
        <v>30.51</v>
      </c>
      <c r="J108" s="25"/>
      <c r="K108" s="25"/>
      <c r="M108" s="1">
        <f t="shared" si="6"/>
        <v>8.3333333333333329E-2</v>
      </c>
      <c r="N108" s="1"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29.823333333333334</v>
      </c>
      <c r="R108" s="1">
        <f>(M108/(O108-N108))*LN(((TBL_HST[[#This Row],[CH1]]-Q108)/(TBL_HST[[#This Row],[CH2]]-Q108)))</f>
        <v>6.088446841184092E-2</v>
      </c>
      <c r="S108" s="1">
        <f>(M108/(P108-O108))*LN(((TBL_HST[[#This Row],[CH2]]-Q108)/(TBL_HST[[#This Row],[CH3]]-Q108)))</f>
        <v>2.2130218032245422E-2</v>
      </c>
      <c r="T108" s="1">
        <f>(M108/(P108-N108))*LN(((TBL_HST[[#This Row],[CH1]]-Q108)/(TBL_HST[[#This Row],[CH3]]-Q108)))</f>
        <v>4.2175519952725844E-2</v>
      </c>
      <c r="U108" s="1">
        <f>(TBL_HST[[#This Row],[CH1]]-Q108)/(EXP(-R108*N108/M108)) + Q108</f>
        <v>64.867634915954</v>
      </c>
      <c r="V108" s="1">
        <f>(TBL_HST[[#This Row],[CH2]]-Q108)/(EXP(-S108*O108/M108)) + Q108</f>
        <v>56.334934521018681</v>
      </c>
      <c r="W108" s="1">
        <f>(TBL_HST[[#This Row],[CH1]]-Q108)/(EXP(-T108*N108/M108)) + Q108</f>
        <v>62.585054823424471</v>
      </c>
      <c r="X108" s="1">
        <f t="shared" si="7"/>
        <v>64.867634915954</v>
      </c>
      <c r="Y108" s="1">
        <f t="shared" si="8"/>
        <v>62.585054823424471</v>
      </c>
      <c r="Z108" s="1">
        <f t="shared" si="9"/>
        <v>62.585054823424471</v>
      </c>
      <c r="AB108" s="1">
        <f t="shared" si="10"/>
        <v>63.345914854267647</v>
      </c>
      <c r="AC108" s="1">
        <f>TBL_HST[[#This Row],[CH7]]</f>
        <v>64.67</v>
      </c>
      <c r="AD108" s="1">
        <f t="shared" si="11"/>
        <v>-1.3240851457323544</v>
      </c>
    </row>
    <row r="109" spans="1:30" ht="19.5" customHeight="1" x14ac:dyDescent="0.35">
      <c r="A109" s="27">
        <v>44775.676824699076</v>
      </c>
      <c r="B109" s="25">
        <v>58.61</v>
      </c>
      <c r="C109" s="25">
        <v>52.75</v>
      </c>
      <c r="D109" s="25">
        <v>50.81</v>
      </c>
      <c r="E109" s="25">
        <v>29.39</v>
      </c>
      <c r="F109" s="25">
        <v>29.77</v>
      </c>
      <c r="G109" s="25">
        <v>30.27</v>
      </c>
      <c r="H109" s="25">
        <v>65.39</v>
      </c>
      <c r="I109" s="25">
        <v>30.51</v>
      </c>
      <c r="J109" s="25"/>
      <c r="K109" s="25"/>
      <c r="M109" s="1">
        <f t="shared" si="6"/>
        <v>8.3333333333333329E-2</v>
      </c>
      <c r="N109" s="1"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29.81</v>
      </c>
      <c r="R109" s="1">
        <f>(M109/(O109-N109))*LN(((TBL_HST[[#This Row],[CH1]]-Q109)/(TBL_HST[[#This Row],[CH2]]-Q109)))</f>
        <v>6.3192576511298754E-2</v>
      </c>
      <c r="S109" s="1">
        <f>(M109/(P109-O109))*LN(((TBL_HST[[#This Row],[CH2]]-Q109)/(TBL_HST[[#This Row],[CH3]]-Q109)))</f>
        <v>2.6297522017202819E-2</v>
      </c>
      <c r="T109" s="1">
        <f>(M109/(P109-N109))*LN(((TBL_HST[[#This Row],[CH1]]-Q109)/(TBL_HST[[#This Row],[CH3]]-Q109)))</f>
        <v>4.538117089345934E-2</v>
      </c>
      <c r="U109" s="1">
        <f>(TBL_HST[[#This Row],[CH1]]-Q109)/(EXP(-R109*N109/M109)) + Q109</f>
        <v>65.966931124673053</v>
      </c>
      <c r="V109" s="1">
        <f>(TBL_HST[[#This Row],[CH2]]-Q109)/(EXP(-S109*O109/M109)) + Q109</f>
        <v>57.531943126543567</v>
      </c>
      <c r="W109" s="1">
        <f>(TBL_HST[[#This Row],[CH1]]-Q109)/(EXP(-T109*N109/M109)) + Q109</f>
        <v>63.721276607377121</v>
      </c>
      <c r="X109" s="1">
        <f t="shared" si="7"/>
        <v>65.966931124673053</v>
      </c>
      <c r="Y109" s="1">
        <f t="shared" si="8"/>
        <v>63.721276607377121</v>
      </c>
      <c r="Z109" s="1">
        <f t="shared" si="9"/>
        <v>63.721276607377121</v>
      </c>
      <c r="AB109" s="1">
        <f t="shared" si="10"/>
        <v>64.469828113142427</v>
      </c>
      <c r="AC109" s="1">
        <f>TBL_HST[[#This Row],[CH7]]</f>
        <v>65.39</v>
      </c>
      <c r="AD109" s="1">
        <f t="shared" si="11"/>
        <v>-0.9201718868575739</v>
      </c>
    </row>
    <row r="110" spans="1:30" ht="19.5" customHeight="1" x14ac:dyDescent="0.35">
      <c r="A110" s="27">
        <v>44775.676830590281</v>
      </c>
      <c r="B110" s="25">
        <v>59.17</v>
      </c>
      <c r="C110" s="25">
        <v>53.19</v>
      </c>
      <c r="D110" s="25">
        <v>50.51</v>
      </c>
      <c r="E110" s="25">
        <v>29.43</v>
      </c>
      <c r="F110" s="25">
        <v>29.81</v>
      </c>
      <c r="G110" s="25">
        <v>30.33</v>
      </c>
      <c r="H110" s="25">
        <v>65.33</v>
      </c>
      <c r="I110" s="25">
        <v>30.51</v>
      </c>
      <c r="J110" s="25"/>
      <c r="K110" s="25"/>
      <c r="M110" s="1">
        <f t="shared" si="6"/>
        <v>8.3333333333333329E-2</v>
      </c>
      <c r="N110" s="1"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29.856666666666666</v>
      </c>
      <c r="R110" s="1">
        <f>(M110/(O110-N110))*LN(((TBL_HST[[#This Row],[CH1]]-Q110)/(TBL_HST[[#This Row],[CH2]]-Q110)))</f>
        <v>6.3377644917584783E-2</v>
      </c>
      <c r="S110" s="1">
        <f>(M110/(P110-O110))*LN(((TBL_HST[[#This Row],[CH2]]-Q110)/(TBL_HST[[#This Row],[CH3]]-Q110)))</f>
        <v>3.6311376934729508E-2</v>
      </c>
      <c r="T110" s="1">
        <f>(M110/(P110-N110))*LN(((TBL_HST[[#This Row],[CH1]]-Q110)/(TBL_HST[[#This Row],[CH3]]-Q110)))</f>
        <v>5.0311170718964966E-2</v>
      </c>
      <c r="U110" s="1">
        <f>(TBL_HST[[#This Row],[CH1]]-Q110)/(EXP(-R110*N110/M110)) + Q110</f>
        <v>66.682588571428582</v>
      </c>
      <c r="V110" s="1">
        <f>(TBL_HST[[#This Row],[CH2]]-Q110)/(EXP(-S110*O110/M110)) + Q110</f>
        <v>60.162034932477781</v>
      </c>
      <c r="W110" s="1">
        <f>(TBL_HST[[#This Row],[CH1]]-Q110)/(EXP(-T110*N110/M110)) + Q110</f>
        <v>64.990433626485768</v>
      </c>
      <c r="X110" s="1">
        <f t="shared" si="7"/>
        <v>66.682588571428582</v>
      </c>
      <c r="Y110" s="1">
        <f t="shared" si="8"/>
        <v>64.990433626485768</v>
      </c>
      <c r="Z110" s="1">
        <f t="shared" si="9"/>
        <v>64.990433626485768</v>
      </c>
      <c r="AB110" s="1">
        <f t="shared" si="10"/>
        <v>65.55448527480003</v>
      </c>
      <c r="AC110" s="1">
        <f>TBL_HST[[#This Row],[CH7]]</f>
        <v>65.33</v>
      </c>
      <c r="AD110" s="1">
        <f t="shared" si="11"/>
        <v>0.22448527480003122</v>
      </c>
    </row>
    <row r="111" spans="1:30" ht="19.5" customHeight="1" x14ac:dyDescent="0.35">
      <c r="A111" s="27">
        <v>44775.67683650463</v>
      </c>
      <c r="B111" s="25">
        <v>59.61</v>
      </c>
      <c r="C111" s="25">
        <v>53.31</v>
      </c>
      <c r="D111" s="25">
        <v>50.49</v>
      </c>
      <c r="E111" s="25">
        <v>29.41</v>
      </c>
      <c r="F111" s="25">
        <v>29.79</v>
      </c>
      <c r="G111" s="25">
        <v>30.33</v>
      </c>
      <c r="H111" s="25">
        <v>65.45</v>
      </c>
      <c r="I111" s="25">
        <v>30.57</v>
      </c>
      <c r="J111" s="25"/>
      <c r="K111" s="25"/>
      <c r="M111" s="1">
        <f t="shared" si="6"/>
        <v>8.3333333333333329E-2</v>
      </c>
      <c r="N111" s="1"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29.843333333333334</v>
      </c>
      <c r="R111" s="1">
        <f>(M111/(O111-N111))*LN(((TBL_HST[[#This Row],[CH1]]-Q111)/(TBL_HST[[#This Row],[CH2]]-Q111)))</f>
        <v>6.6057840199571255E-2</v>
      </c>
      <c r="S111" s="1">
        <f>(M111/(P111-O111))*LN(((TBL_HST[[#This Row],[CH2]]-Q111)/(TBL_HST[[#This Row],[CH3]]-Q111)))</f>
        <v>3.8103300184208322E-2</v>
      </c>
      <c r="T111" s="1">
        <f>(M111/(P111-N111))*LN(((TBL_HST[[#This Row],[CH1]]-Q111)/(TBL_HST[[#This Row],[CH3]]-Q111)))</f>
        <v>5.2562545019740871E-2</v>
      </c>
      <c r="U111" s="1">
        <f>(TBL_HST[[#This Row],[CH1]]-Q111)/(EXP(-R111*N111/M111)) + Q111</f>
        <v>67.601335227272727</v>
      </c>
      <c r="V111" s="1">
        <f>(TBL_HST[[#This Row],[CH2]]-Q111)/(EXP(-S111*O111/M111)) + Q111</f>
        <v>60.717652265331409</v>
      </c>
      <c r="W111" s="1">
        <f>(TBL_HST[[#This Row],[CH1]]-Q111)/(EXP(-T111*N111/M111)) + Q111</f>
        <v>65.810783279425522</v>
      </c>
      <c r="X111" s="1">
        <f t="shared" si="7"/>
        <v>67.601335227272727</v>
      </c>
      <c r="Y111" s="1">
        <f t="shared" si="8"/>
        <v>65.810783279425522</v>
      </c>
      <c r="Z111" s="1">
        <f t="shared" si="9"/>
        <v>65.810783279425522</v>
      </c>
      <c r="AB111" s="1">
        <f t="shared" si="10"/>
        <v>66.407633928707924</v>
      </c>
      <c r="AC111" s="1">
        <f>TBL_HST[[#This Row],[CH7]]</f>
        <v>65.45</v>
      </c>
      <c r="AD111" s="1">
        <f t="shared" si="11"/>
        <v>0.95763392870792075</v>
      </c>
    </row>
    <row r="112" spans="1:30" ht="19.5" customHeight="1" x14ac:dyDescent="0.35">
      <c r="A112" s="27">
        <v>44775.676842384259</v>
      </c>
      <c r="B112" s="25">
        <v>60.19</v>
      </c>
      <c r="C112" s="25">
        <v>53.87</v>
      </c>
      <c r="D112" s="25">
        <v>50.35</v>
      </c>
      <c r="E112" s="25">
        <v>29.41</v>
      </c>
      <c r="F112" s="25">
        <v>29.83</v>
      </c>
      <c r="G112" s="25">
        <v>30.37</v>
      </c>
      <c r="H112" s="25">
        <v>65.150000000000006</v>
      </c>
      <c r="I112" s="25">
        <v>30.57</v>
      </c>
      <c r="J112" s="25"/>
      <c r="K112" s="25"/>
      <c r="M112" s="1">
        <f t="shared" si="6"/>
        <v>8.3333333333333329E-2</v>
      </c>
      <c r="N112" s="1"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29.87</v>
      </c>
      <c r="R112" s="1">
        <f>(M112/(O112-N112))*LN(((TBL_HST[[#This Row],[CH1]]-Q112)/(TBL_HST[[#This Row],[CH2]]-Q112)))</f>
        <v>6.4931591785062595E-2</v>
      </c>
      <c r="S112" s="1">
        <f>(M112/(P112-O112))*LN(((TBL_HST[[#This Row],[CH2]]-Q112)/(TBL_HST[[#This Row],[CH3]]-Q112)))</f>
        <v>4.7203878028761422E-2</v>
      </c>
      <c r="T112" s="1">
        <f>(M112/(P112-N112))*LN(((TBL_HST[[#This Row],[CH1]]-Q112)/(TBL_HST[[#This Row],[CH3]]-Q112)))</f>
        <v>5.6373385144089599E-2</v>
      </c>
      <c r="U112" s="1">
        <f>(TBL_HST[[#This Row],[CH1]]-Q112)/(EXP(-R112*N112/M112)) + Q112</f>
        <v>68.174266666666668</v>
      </c>
      <c r="V112" s="1">
        <f>(TBL_HST[[#This Row],[CH2]]-Q112)/(EXP(-S112*O112/M112)) + Q112</f>
        <v>63.584288957085377</v>
      </c>
      <c r="W112" s="1">
        <f>(TBL_HST[[#This Row],[CH1]]-Q112)/(EXP(-T112*N112/M112)) + Q112</f>
        <v>67.012124148160808</v>
      </c>
      <c r="X112" s="1">
        <f t="shared" si="7"/>
        <v>68.174266666666668</v>
      </c>
      <c r="Y112" s="1">
        <f t="shared" si="8"/>
        <v>67.012124148160808</v>
      </c>
      <c r="Z112" s="1">
        <f t="shared" si="9"/>
        <v>67.012124148160808</v>
      </c>
      <c r="AB112" s="1">
        <f t="shared" si="10"/>
        <v>67.399504987662752</v>
      </c>
      <c r="AC112" s="1">
        <f>TBL_HST[[#This Row],[CH7]]</f>
        <v>65.150000000000006</v>
      </c>
      <c r="AD112" s="1">
        <f t="shared" si="11"/>
        <v>2.2495049876627462</v>
      </c>
    </row>
    <row r="113" spans="1:30" ht="19.5" customHeight="1" x14ac:dyDescent="0.35">
      <c r="A113" s="27">
        <v>44775.67684832176</v>
      </c>
      <c r="B113" s="25">
        <v>60.91</v>
      </c>
      <c r="C113" s="25">
        <v>54.21</v>
      </c>
      <c r="D113" s="25">
        <v>50.23</v>
      </c>
      <c r="E113" s="25">
        <v>29.41</v>
      </c>
      <c r="F113" s="25">
        <v>29.81</v>
      </c>
      <c r="G113" s="25">
        <v>30.35</v>
      </c>
      <c r="H113" s="25">
        <v>64.87</v>
      </c>
      <c r="I113" s="25">
        <v>30.59</v>
      </c>
      <c r="J113" s="25"/>
      <c r="K113" s="25"/>
      <c r="M113" s="1">
        <f t="shared" si="6"/>
        <v>8.3333333333333329E-2</v>
      </c>
      <c r="N113" s="1"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29.856666666666666</v>
      </c>
      <c r="R113" s="1">
        <f>(M113/(O113-N113))*LN(((TBL_HST[[#This Row],[CH1]]-Q113)/(TBL_HST[[#This Row],[CH2]]-Q113)))</f>
        <v>6.751039545805658E-2</v>
      </c>
      <c r="S113" s="1">
        <f>(M113/(P113-O113))*LN(((TBL_HST[[#This Row],[CH2]]-Q113)/(TBL_HST[[#This Row],[CH3]]-Q113)))</f>
        <v>5.3107701341926064E-2</v>
      </c>
      <c r="T113" s="1">
        <f>(M113/(P113-N113))*LN(((TBL_HST[[#This Row],[CH1]]-Q113)/(TBL_HST[[#This Row],[CH3]]-Q113)))</f>
        <v>6.0557370712338375E-2</v>
      </c>
      <c r="U113" s="1">
        <f>(TBL_HST[[#This Row],[CH1]]-Q113)/(EXP(-R113*N113/M113)) + Q113</f>
        <v>69.453279496304404</v>
      </c>
      <c r="V113" s="1">
        <f>(TBL_HST[[#This Row],[CH2]]-Q113)/(EXP(-S113*O113/M113)) + Q113</f>
        <v>65.552864589781322</v>
      </c>
      <c r="W113" s="1">
        <f>(TBL_HST[[#This Row],[CH1]]-Q113)/(EXP(-T113*N113/M113)) + Q113</f>
        <v>68.474442755984981</v>
      </c>
      <c r="X113" s="1">
        <f t="shared" si="7"/>
        <v>69.453279496304404</v>
      </c>
      <c r="Y113" s="1">
        <f t="shared" si="8"/>
        <v>68.474442755984981</v>
      </c>
      <c r="Z113" s="1">
        <f t="shared" si="9"/>
        <v>68.474442755984981</v>
      </c>
      <c r="AB113" s="1">
        <f t="shared" si="10"/>
        <v>68.800721669424789</v>
      </c>
      <c r="AC113" s="1">
        <f>TBL_HST[[#This Row],[CH7]]</f>
        <v>64.87</v>
      </c>
      <c r="AD113" s="1">
        <f t="shared" si="11"/>
        <v>3.9307216694247842</v>
      </c>
    </row>
    <row r="114" spans="1:30" ht="19.5" customHeight="1" x14ac:dyDescent="0.35">
      <c r="A114" s="27">
        <v>44775.676854201389</v>
      </c>
      <c r="B114" s="25">
        <v>61.55</v>
      </c>
      <c r="C114" s="25">
        <v>54.57</v>
      </c>
      <c r="D114" s="25">
        <v>49.99</v>
      </c>
      <c r="E114" s="25">
        <v>29.41</v>
      </c>
      <c r="F114" s="25">
        <v>29.85</v>
      </c>
      <c r="G114" s="25">
        <v>30.39</v>
      </c>
      <c r="H114" s="25">
        <v>64.11</v>
      </c>
      <c r="I114" s="25">
        <v>30.57</v>
      </c>
      <c r="J114" s="25"/>
      <c r="K114" s="25"/>
      <c r="M114" s="1">
        <f t="shared" si="6"/>
        <v>8.3333333333333329E-2</v>
      </c>
      <c r="N114" s="1"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29.883333333333336</v>
      </c>
      <c r="R114" s="1">
        <f>(M114/(O114-N114))*LN(((TBL_HST[[#This Row],[CH1]]-Q114)/(TBL_HST[[#This Row],[CH2]]-Q114)))</f>
        <v>6.9167032254187272E-2</v>
      </c>
      <c r="S114" s="1">
        <f>(M114/(P114-O114))*LN(((TBL_HST[[#This Row],[CH2]]-Q114)/(TBL_HST[[#This Row],[CH3]]-Q114)))</f>
        <v>6.1074955888620781E-2</v>
      </c>
      <c r="T114" s="1">
        <f>(M114/(P114-N114))*LN(((TBL_HST[[#This Row],[CH1]]-Q114)/(TBL_HST[[#This Row],[CH3]]-Q114)))</f>
        <v>6.5260512629431028E-2</v>
      </c>
      <c r="U114" s="1">
        <f>(TBL_HST[[#This Row],[CH1]]-Q114)/(EXP(-R114*N114/M114)) + Q114</f>
        <v>70.503551174723199</v>
      </c>
      <c r="V114" s="1">
        <f>(TBL_HST[[#This Row],[CH2]]-Q114)/(EXP(-S114*O114/M114)) + Q114</f>
        <v>68.204521889206646</v>
      </c>
      <c r="W114" s="1">
        <f>(TBL_HST[[#This Row],[CH1]]-Q114)/(EXP(-T114*N114/M114)) + Q114</f>
        <v>69.936288126431535</v>
      </c>
      <c r="X114" s="1">
        <f t="shared" si="7"/>
        <v>70.503551174723199</v>
      </c>
      <c r="Y114" s="1">
        <f t="shared" si="8"/>
        <v>69.936288126431535</v>
      </c>
      <c r="Z114" s="1">
        <f t="shared" si="9"/>
        <v>69.936288126431535</v>
      </c>
      <c r="AB114" s="1">
        <f t="shared" si="10"/>
        <v>70.125375809195418</v>
      </c>
      <c r="AC114" s="1">
        <f>TBL_HST[[#This Row],[CH7]]</f>
        <v>64.11</v>
      </c>
      <c r="AD114" s="1">
        <f t="shared" si="11"/>
        <v>6.0153758091954188</v>
      </c>
    </row>
    <row r="115" spans="1:30" ht="19.5" customHeight="1" x14ac:dyDescent="0.35">
      <c r="A115" s="27">
        <v>44775.676860115738</v>
      </c>
      <c r="B115" s="25">
        <v>61.49</v>
      </c>
      <c r="C115" s="25">
        <v>55.19</v>
      </c>
      <c r="D115" s="25">
        <v>50.09</v>
      </c>
      <c r="E115" s="25">
        <v>29.41</v>
      </c>
      <c r="F115" s="25">
        <v>29.83</v>
      </c>
      <c r="G115" s="25">
        <v>30.39</v>
      </c>
      <c r="H115" s="25">
        <v>63.21</v>
      </c>
      <c r="I115" s="25">
        <v>30.57</v>
      </c>
      <c r="J115" s="25"/>
      <c r="K115" s="25"/>
      <c r="M115" s="1">
        <f t="shared" si="6"/>
        <v>8.3333333333333329E-2</v>
      </c>
      <c r="N115" s="1"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29.876666666666665</v>
      </c>
      <c r="R115" s="1">
        <f>(M115/(O115-N115))*LN(((TBL_HST[[#This Row],[CH1]]-Q115)/(TBL_HST[[#This Row],[CH2]]-Q115)))</f>
        <v>6.1735473998207946E-2</v>
      </c>
      <c r="S115" s="1">
        <f>(M115/(P115-O115))*LN(((TBL_HST[[#This Row],[CH2]]-Q115)/(TBL_HST[[#This Row],[CH3]]-Q115)))</f>
        <v>6.6960956389743975E-2</v>
      </c>
      <c r="T115" s="1">
        <f>(M115/(P115-N115))*LN(((TBL_HST[[#This Row],[CH1]]-Q115)/(TBL_HST[[#This Row],[CH3]]-Q115)))</f>
        <v>6.4258120669983959E-2</v>
      </c>
      <c r="U115" s="1">
        <f>(TBL_HST[[#This Row],[CH1]]-Q115)/(EXP(-R115*N115/M115)) + Q115</f>
        <v>69.357948380300243</v>
      </c>
      <c r="V115" s="1">
        <f>(TBL_HST[[#This Row],[CH2]]-Q115)/(EXP(-S115*O115/M115)) + Q115</f>
        <v>70.871668474282274</v>
      </c>
      <c r="W115" s="1">
        <f>(TBL_HST[[#This Row],[CH1]]-Q115)/(EXP(-T115*N115/M115)) + Q115</f>
        <v>69.718131778715332</v>
      </c>
      <c r="X115" s="1">
        <f t="shared" si="7"/>
        <v>69.357948380300243</v>
      </c>
      <c r="Y115" s="1">
        <f t="shared" si="8"/>
        <v>69.718131778715332</v>
      </c>
      <c r="Z115" s="1">
        <f t="shared" si="9"/>
        <v>69.718131778715332</v>
      </c>
      <c r="AB115" s="1">
        <f t="shared" si="10"/>
        <v>69.598070645910312</v>
      </c>
      <c r="AC115" s="1">
        <f>TBL_HST[[#This Row],[CH7]]</f>
        <v>63.21</v>
      </c>
      <c r="AD115" s="1">
        <f t="shared" si="11"/>
        <v>6.3880706459103109</v>
      </c>
    </row>
    <row r="116" spans="1:30" ht="19.5" customHeight="1" x14ac:dyDescent="0.35">
      <c r="A116" s="27">
        <v>44775.676866006943</v>
      </c>
      <c r="B116" s="25">
        <v>61.51</v>
      </c>
      <c r="C116" s="25">
        <v>55.53</v>
      </c>
      <c r="D116" s="25">
        <v>50.47</v>
      </c>
      <c r="E116" s="25">
        <v>29.47</v>
      </c>
      <c r="F116" s="25">
        <v>29.83</v>
      </c>
      <c r="G116" s="25">
        <v>30.37</v>
      </c>
      <c r="H116" s="25">
        <v>62.87</v>
      </c>
      <c r="I116" s="25">
        <v>30.59</v>
      </c>
      <c r="J116" s="25"/>
      <c r="K116" s="25"/>
      <c r="M116" s="1">
        <f t="shared" si="6"/>
        <v>8.3333333333333329E-2</v>
      </c>
      <c r="N116" s="1"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29.89</v>
      </c>
      <c r="R116" s="1">
        <f>(M116/(O116-N116))*LN(((TBL_HST[[#This Row],[CH1]]-Q116)/(TBL_HST[[#This Row],[CH2]]-Q116)))</f>
        <v>5.8232277702460172E-2</v>
      </c>
      <c r="S116" s="1">
        <f>(M116/(P116-O116))*LN(((TBL_HST[[#This Row],[CH2]]-Q116)/(TBL_HST[[#This Row],[CH3]]-Q116)))</f>
        <v>6.5426756442430289E-2</v>
      </c>
      <c r="T116" s="1">
        <f>(M116/(P116-N116))*LN(((TBL_HST[[#This Row],[CH1]]-Q116)/(TBL_HST[[#This Row],[CH3]]-Q116)))</f>
        <v>6.1705474335549175E-2</v>
      </c>
      <c r="U116" s="1">
        <f>(TBL_HST[[#This Row],[CH1]]-Q116)/(EXP(-R116*N116/M116)) + Q116</f>
        <v>68.884711388455543</v>
      </c>
      <c r="V116" s="1">
        <f>(TBL_HST[[#This Row],[CH2]]-Q116)/(EXP(-S116*O116/M116)) + Q116</f>
        <v>70.957878808562114</v>
      </c>
      <c r="W116" s="1">
        <f>(TBL_HST[[#This Row],[CH1]]-Q116)/(EXP(-T116*N116/M116)) + Q116</f>
        <v>69.37534298556352</v>
      </c>
      <c r="X116" s="1">
        <f t="shared" si="7"/>
        <v>68.884711388455543</v>
      </c>
      <c r="Y116" s="1">
        <f t="shared" si="8"/>
        <v>69.37534298556352</v>
      </c>
      <c r="Z116" s="1">
        <f t="shared" si="9"/>
        <v>69.37534298556352</v>
      </c>
      <c r="AB116" s="1">
        <f t="shared" si="10"/>
        <v>69.211799119860856</v>
      </c>
      <c r="AC116" s="1">
        <f>TBL_HST[[#This Row],[CH7]]</f>
        <v>62.87</v>
      </c>
      <c r="AD116" s="1">
        <f t="shared" si="11"/>
        <v>6.341799119860859</v>
      </c>
    </row>
    <row r="117" spans="1:30" ht="19.5" customHeight="1" x14ac:dyDescent="0.35">
      <c r="A117" s="27">
        <v>44775.676871932868</v>
      </c>
      <c r="B117" s="25">
        <v>61.71</v>
      </c>
      <c r="C117" s="25">
        <v>55.81</v>
      </c>
      <c r="D117" s="25">
        <v>50.49</v>
      </c>
      <c r="E117" s="25">
        <v>29.45</v>
      </c>
      <c r="F117" s="25">
        <v>29.83</v>
      </c>
      <c r="G117" s="25">
        <v>30.39</v>
      </c>
      <c r="H117" s="25">
        <v>61.49</v>
      </c>
      <c r="I117" s="25">
        <v>30.57</v>
      </c>
      <c r="J117" s="25"/>
      <c r="K117" s="25"/>
      <c r="M117" s="1">
        <f t="shared" si="6"/>
        <v>8.3333333333333329E-2</v>
      </c>
      <c r="N117" s="1"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29.89</v>
      </c>
      <c r="R117" s="1">
        <f>(M117/(O117-N117))*LN(((TBL_HST[[#This Row],[CH1]]-Q117)/(TBL_HST[[#This Row],[CH2]]-Q117)))</f>
        <v>5.696670872932412E-2</v>
      </c>
      <c r="S117" s="1">
        <f>(M117/(P117-O117))*LN(((TBL_HST[[#This Row],[CH2]]-Q117)/(TBL_HST[[#This Row],[CH3]]-Q117)))</f>
        <v>6.8370177288255493E-2</v>
      </c>
      <c r="T117" s="1">
        <f>(M117/(P117-N117))*LN(((TBL_HST[[#This Row],[CH1]]-Q117)/(TBL_HST[[#This Row],[CH3]]-Q117)))</f>
        <v>6.2471831481911669E-2</v>
      </c>
      <c r="U117" s="1">
        <f>(TBL_HST[[#This Row],[CH1]]-Q117)/(EXP(-R117*N117/M117)) + Q117</f>
        <v>68.952978395061734</v>
      </c>
      <c r="V117" s="1">
        <f>(TBL_HST[[#This Row],[CH2]]-Q117)/(EXP(-S117*O117/M117)) + Q117</f>
        <v>72.295588082802581</v>
      </c>
      <c r="W117" s="1">
        <f>(TBL_HST[[#This Row],[CH1]]-Q117)/(EXP(-T117*N117/M117)) + Q117</f>
        <v>69.734868089154617</v>
      </c>
      <c r="X117" s="1">
        <f t="shared" si="7"/>
        <v>68.952978395061734</v>
      </c>
      <c r="Y117" s="1">
        <f t="shared" si="8"/>
        <v>69.734868089154617</v>
      </c>
      <c r="Z117" s="1">
        <f t="shared" si="9"/>
        <v>69.734868089154617</v>
      </c>
      <c r="AB117" s="1">
        <f t="shared" si="10"/>
        <v>69.474238191123661</v>
      </c>
      <c r="AC117" s="1">
        <f>TBL_HST[[#This Row],[CH7]]</f>
        <v>61.49</v>
      </c>
      <c r="AD117" s="1">
        <f t="shared" si="11"/>
        <v>7.9842381911236586</v>
      </c>
    </row>
    <row r="118" spans="1:30" ht="19.5" customHeight="1" x14ac:dyDescent="0.35">
      <c r="A118" s="27">
        <v>44775.676877800928</v>
      </c>
      <c r="B118" s="25">
        <v>61.37</v>
      </c>
      <c r="C118" s="25">
        <v>56.17</v>
      </c>
      <c r="D118" s="25">
        <v>50.73</v>
      </c>
      <c r="E118" s="25">
        <v>29.43</v>
      </c>
      <c r="F118" s="25">
        <v>29.85</v>
      </c>
      <c r="G118" s="25">
        <v>30.39</v>
      </c>
      <c r="H118" s="25">
        <v>61.21</v>
      </c>
      <c r="I118" s="25">
        <v>30.61</v>
      </c>
      <c r="J118" s="25"/>
      <c r="K118" s="25"/>
      <c r="M118" s="1">
        <f t="shared" si="6"/>
        <v>8.3333333333333329E-2</v>
      </c>
      <c r="N118" s="1"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29.89</v>
      </c>
      <c r="R118" s="1">
        <f>(M118/(O118-N118))*LN(((TBL_HST[[#This Row],[CH1]]-Q118)/(TBL_HST[[#This Row],[CH2]]-Q118)))</f>
        <v>5.0151174981331287E-2</v>
      </c>
      <c r="S118" s="1">
        <f>(M118/(P118-O118))*LN(((TBL_HST[[#This Row],[CH2]]-Q118)/(TBL_HST[[#This Row],[CH3]]-Q118)))</f>
        <v>6.9027969265251149E-2</v>
      </c>
      <c r="T118" s="1">
        <f>(M118/(P118-N118))*LN(((TBL_HST[[#This Row],[CH1]]-Q118)/(TBL_HST[[#This Row],[CH3]]-Q118)))</f>
        <v>5.9264110152878788E-2</v>
      </c>
      <c r="U118" s="1">
        <f>(TBL_HST[[#This Row],[CH1]]-Q118)/(EXP(-R118*N118/M118)) + Q118</f>
        <v>67.598919330289192</v>
      </c>
      <c r="V118" s="1">
        <f>(TBL_HST[[#This Row],[CH2]]-Q118)/(EXP(-S118*O118/M118)) + Q118</f>
        <v>73.08866415034413</v>
      </c>
      <c r="W118" s="1">
        <f>(TBL_HST[[#This Row],[CH1]]-Q118)/(EXP(-T118*N118/M118)) + Q118</f>
        <v>68.856535750173407</v>
      </c>
      <c r="X118" s="1">
        <f t="shared" si="7"/>
        <v>67.598919330289192</v>
      </c>
      <c r="Y118" s="1">
        <f t="shared" si="8"/>
        <v>68.856535750173407</v>
      </c>
      <c r="Z118" s="1">
        <f t="shared" si="9"/>
        <v>68.856535750173407</v>
      </c>
      <c r="AB118" s="1">
        <f t="shared" si="10"/>
        <v>68.437330276878669</v>
      </c>
      <c r="AC118" s="1">
        <f>TBL_HST[[#This Row],[CH7]]</f>
        <v>61.21</v>
      </c>
      <c r="AD118" s="1">
        <f t="shared" si="11"/>
        <v>7.2273302768786678</v>
      </c>
    </row>
    <row r="119" spans="1:30" ht="19.5" customHeight="1" x14ac:dyDescent="0.35">
      <c r="A119" s="27">
        <v>44775.676883726854</v>
      </c>
      <c r="B119" s="25">
        <v>61.19</v>
      </c>
      <c r="C119" s="25">
        <v>56.49</v>
      </c>
      <c r="D119" s="25">
        <v>51.21</v>
      </c>
      <c r="E119" s="25">
        <v>29.43</v>
      </c>
      <c r="F119" s="25">
        <v>29.85</v>
      </c>
      <c r="G119" s="25">
        <v>30.41</v>
      </c>
      <c r="H119" s="25">
        <v>60.89</v>
      </c>
      <c r="I119" s="25">
        <v>30.61</v>
      </c>
      <c r="J119" s="25"/>
      <c r="K119" s="25"/>
      <c r="M119" s="1">
        <f t="shared" si="6"/>
        <v>8.3333333333333329E-2</v>
      </c>
      <c r="N119" s="1"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29.896666666666665</v>
      </c>
      <c r="R119" s="1">
        <f>(M119/(O119-N119))*LN(((TBL_HST[[#This Row],[CH1]]-Q119)/(TBL_HST[[#This Row],[CH2]]-Q119)))</f>
        <v>4.5206812362656099E-2</v>
      </c>
      <c r="S119" s="1">
        <f>(M119/(P119-O119))*LN(((TBL_HST[[#This Row],[CH2]]-Q119)/(TBL_HST[[#This Row],[CH3]]-Q119)))</f>
        <v>6.5871340132608661E-2</v>
      </c>
      <c r="T119" s="1">
        <f>(M119/(P119-N119))*LN(((TBL_HST[[#This Row],[CH1]]-Q119)/(TBL_HST[[#This Row],[CH3]]-Q119)))</f>
        <v>5.5182791286081487E-2</v>
      </c>
      <c r="U119" s="1">
        <f>(TBL_HST[[#This Row],[CH1]]-Q119)/(EXP(-R119*N119/M119)) + Q119</f>
        <v>66.720659313111042</v>
      </c>
      <c r="V119" s="1">
        <f>(TBL_HST[[#This Row],[CH2]]-Q119)/(EXP(-S119*O119/M119)) + Q119</f>
        <v>72.628074947097787</v>
      </c>
      <c r="W119" s="1">
        <f>(TBL_HST[[#This Row],[CH1]]-Q119)/(EXP(-T119*N119/M119)) + Q119</f>
        <v>68.06717296406012</v>
      </c>
      <c r="X119" s="1">
        <f t="shared" si="7"/>
        <v>66.720659313111042</v>
      </c>
      <c r="Y119" s="1">
        <f t="shared" si="8"/>
        <v>68.06717296406012</v>
      </c>
      <c r="Z119" s="1">
        <f t="shared" si="9"/>
        <v>68.06717296406012</v>
      </c>
      <c r="AB119" s="1">
        <f t="shared" si="10"/>
        <v>67.618335080410432</v>
      </c>
      <c r="AC119" s="1">
        <f>TBL_HST[[#This Row],[CH7]]</f>
        <v>60.89</v>
      </c>
      <c r="AD119" s="1">
        <f t="shared" si="11"/>
        <v>6.7283350804104316</v>
      </c>
    </row>
    <row r="120" spans="1:30" ht="19.5" customHeight="1" x14ac:dyDescent="0.35">
      <c r="A120" s="27">
        <v>44775.676889618058</v>
      </c>
      <c r="B120" s="25">
        <v>60.43</v>
      </c>
      <c r="C120" s="25">
        <v>56.73</v>
      </c>
      <c r="D120" s="25">
        <v>51.23</v>
      </c>
      <c r="E120" s="25">
        <v>29.41</v>
      </c>
      <c r="F120" s="25">
        <v>29.85</v>
      </c>
      <c r="G120" s="25">
        <v>30.43</v>
      </c>
      <c r="H120" s="25">
        <v>60.09</v>
      </c>
      <c r="I120" s="25">
        <v>30.61</v>
      </c>
      <c r="J120" s="25"/>
      <c r="K120" s="25"/>
      <c r="M120" s="1">
        <f t="shared" si="6"/>
        <v>8.3333333333333329E-2</v>
      </c>
      <c r="N120" s="1"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29.896666666666665</v>
      </c>
      <c r="R120" s="1">
        <f>(M120/(O120-N120))*LN(((TBL_HST[[#This Row],[CH1]]-Q120)/(TBL_HST[[#This Row],[CH2]]-Q120)))</f>
        <v>3.5881690904324151E-2</v>
      </c>
      <c r="S120" s="1">
        <f>(M120/(P120-O120))*LN(((TBL_HST[[#This Row],[CH2]]-Q120)/(TBL_HST[[#This Row],[CH3]]-Q120)))</f>
        <v>6.826610150739458E-2</v>
      </c>
      <c r="T120" s="1">
        <f>(M120/(P120-N120))*LN(((TBL_HST[[#This Row],[CH1]]-Q120)/(TBL_HST[[#This Row],[CH3]]-Q120)))</f>
        <v>5.1515544298909872E-2</v>
      </c>
      <c r="U120" s="1">
        <f>(TBL_HST[[#This Row],[CH1]]-Q120)/(EXP(-R120*N120/M120)) + Q120</f>
        <v>64.640186335403726</v>
      </c>
      <c r="V120" s="1">
        <f>(TBL_HST[[#This Row],[CH2]]-Q120)/(EXP(-S120*O120/M120)) + Q120</f>
        <v>73.763600762304804</v>
      </c>
      <c r="W120" s="1">
        <f>(TBL_HST[[#This Row],[CH1]]-Q120)/(EXP(-T120*N120/M120)) + Q120</f>
        <v>66.651691353611753</v>
      </c>
      <c r="X120" s="1">
        <f t="shared" si="7"/>
        <v>64.640186335403726</v>
      </c>
      <c r="Y120" s="1">
        <f t="shared" si="8"/>
        <v>66.651691353611753</v>
      </c>
      <c r="Z120" s="1">
        <f t="shared" si="9"/>
        <v>66.651691353611753</v>
      </c>
      <c r="AB120" s="1">
        <f t="shared" si="10"/>
        <v>65.981189680875744</v>
      </c>
      <c r="AC120" s="1">
        <f>TBL_HST[[#This Row],[CH7]]</f>
        <v>60.09</v>
      </c>
      <c r="AD120" s="1">
        <f t="shared" si="11"/>
        <v>5.8911896808757405</v>
      </c>
    </row>
    <row r="121" spans="1:30" ht="19.5" customHeight="1" x14ac:dyDescent="0.35">
      <c r="A121" s="27">
        <v>44775.676895532408</v>
      </c>
      <c r="B121" s="25">
        <v>59.81</v>
      </c>
      <c r="C121" s="25">
        <v>57.29</v>
      </c>
      <c r="D121" s="25">
        <v>51.77</v>
      </c>
      <c r="E121" s="25">
        <v>29.45</v>
      </c>
      <c r="F121" s="25">
        <v>29.87</v>
      </c>
      <c r="G121" s="25">
        <v>30.41</v>
      </c>
      <c r="H121" s="25">
        <v>60.15</v>
      </c>
      <c r="I121" s="25">
        <v>30.61</v>
      </c>
      <c r="J121" s="25"/>
      <c r="K121" s="25"/>
      <c r="M121" s="1">
        <f t="shared" si="6"/>
        <v>8.3333333333333329E-2</v>
      </c>
      <c r="N121" s="1"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29.91</v>
      </c>
      <c r="R121" s="1">
        <f>(M121/(O121-N121))*LN(((TBL_HST[[#This Row],[CH1]]-Q121)/(TBL_HST[[#This Row],[CH2]]-Q121)))</f>
        <v>2.4457127926760563E-2</v>
      </c>
      <c r="S121" s="1">
        <f>(M121/(P121-O121))*LN(((TBL_HST[[#This Row],[CH2]]-Q121)/(TBL_HST[[#This Row],[CH3]]-Q121)))</f>
        <v>6.7010219378544691E-2</v>
      </c>
      <c r="T121" s="1">
        <f>(M121/(P121-N121))*LN(((TBL_HST[[#This Row],[CH1]]-Q121)/(TBL_HST[[#This Row],[CH3]]-Q121)))</f>
        <v>4.499999966210462E-2</v>
      </c>
      <c r="U121" s="1">
        <f>(TBL_HST[[#This Row],[CH1]]-Q121)/(EXP(-R121*N121/M121)) + Q121</f>
        <v>62.561935719503296</v>
      </c>
      <c r="V121" s="1">
        <f>(TBL_HST[[#This Row],[CH2]]-Q121)/(EXP(-S121*O121/M121)) + Q121</f>
        <v>74.267703848474753</v>
      </c>
      <c r="W121" s="1">
        <f>(TBL_HST[[#This Row],[CH1]]-Q121)/(EXP(-T121*N121/M121)) + Q121</f>
        <v>65.068221172730603</v>
      </c>
      <c r="X121" s="1">
        <f t="shared" si="7"/>
        <v>62.561935719503296</v>
      </c>
      <c r="Y121" s="1">
        <f t="shared" si="8"/>
        <v>65.068221172730603</v>
      </c>
      <c r="Z121" s="1">
        <f t="shared" si="9"/>
        <v>65.068221172730603</v>
      </c>
      <c r="AB121" s="1">
        <f t="shared" si="10"/>
        <v>64.23279268832151</v>
      </c>
      <c r="AC121" s="1">
        <f>TBL_HST[[#This Row],[CH7]]</f>
        <v>60.15</v>
      </c>
      <c r="AD121" s="1">
        <f t="shared" si="11"/>
        <v>4.0827926883215113</v>
      </c>
    </row>
    <row r="122" spans="1:30" ht="19.5" customHeight="1" x14ac:dyDescent="0.35">
      <c r="A122" s="27">
        <v>44775.676901423612</v>
      </c>
      <c r="B122" s="25">
        <v>59.11</v>
      </c>
      <c r="C122" s="25">
        <v>57.61</v>
      </c>
      <c r="D122" s="25">
        <v>51.95</v>
      </c>
      <c r="E122" s="25">
        <v>29.41</v>
      </c>
      <c r="F122" s="25">
        <v>29.89</v>
      </c>
      <c r="G122" s="25">
        <v>30.43</v>
      </c>
      <c r="H122" s="25">
        <v>60.09</v>
      </c>
      <c r="I122" s="25">
        <v>30.59</v>
      </c>
      <c r="J122" s="25"/>
      <c r="K122" s="25"/>
      <c r="M122" s="1">
        <f t="shared" si="6"/>
        <v>8.3333333333333329E-2</v>
      </c>
      <c r="N122" s="1"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29.909999999999997</v>
      </c>
      <c r="R122" s="1">
        <f>(M122/(O122-N122))*LN(((TBL_HST[[#This Row],[CH1]]-Q122)/(TBL_HST[[#This Row],[CH2]]-Q122)))</f>
        <v>1.4648971133595375E-2</v>
      </c>
      <c r="S122" s="1">
        <f>(M122/(P122-O122))*LN(((TBL_HST[[#This Row],[CH2]]-Q122)/(TBL_HST[[#This Row],[CH3]]-Q122)))</f>
        <v>6.8027806222791337E-2</v>
      </c>
      <c r="T122" s="1">
        <f>(M122/(P122-N122))*LN(((TBL_HST[[#This Row],[CH1]]-Q122)/(TBL_HST[[#This Row],[CH3]]-Q122)))</f>
        <v>4.0418063935276166E-2</v>
      </c>
      <c r="U122" s="1">
        <f>(TBL_HST[[#This Row],[CH1]]-Q122)/(EXP(-R122*N122/M122)) + Q122</f>
        <v>60.691227436823112</v>
      </c>
      <c r="V122" s="1">
        <f>(TBL_HST[[#This Row],[CH2]]-Q122)/(EXP(-S122*O122/M122)) + Q122</f>
        <v>75.116126423547328</v>
      </c>
      <c r="W122" s="1">
        <f>(TBL_HST[[#This Row],[CH1]]-Q122)/(EXP(-T122*N122/M122)) + Q122</f>
        <v>63.683407735253518</v>
      </c>
      <c r="X122" s="1">
        <f t="shared" si="7"/>
        <v>60.691227436823112</v>
      </c>
      <c r="Y122" s="1">
        <f t="shared" si="8"/>
        <v>63.683407735253518</v>
      </c>
      <c r="Z122" s="1">
        <f t="shared" si="9"/>
        <v>63.683407735253518</v>
      </c>
      <c r="AB122" s="1">
        <f t="shared" si="10"/>
        <v>62.68601430244339</v>
      </c>
      <c r="AC122" s="1">
        <f>TBL_HST[[#This Row],[CH7]]</f>
        <v>60.09</v>
      </c>
      <c r="AD122" s="1">
        <f t="shared" si="11"/>
        <v>2.5960143024433862</v>
      </c>
    </row>
    <row r="123" spans="1:30" ht="19.5" customHeight="1" x14ac:dyDescent="0.35">
      <c r="A123" s="27">
        <v>44775.676907337962</v>
      </c>
      <c r="B123" s="25">
        <v>58.85</v>
      </c>
      <c r="C123" s="25">
        <v>57.39</v>
      </c>
      <c r="D123" s="25">
        <v>52.15</v>
      </c>
      <c r="E123" s="25">
        <v>29.45</v>
      </c>
      <c r="F123" s="25">
        <v>29.89</v>
      </c>
      <c r="G123" s="25">
        <v>30.41</v>
      </c>
      <c r="H123" s="25">
        <v>59.45</v>
      </c>
      <c r="I123" s="25">
        <v>30.65</v>
      </c>
      <c r="J123" s="25"/>
      <c r="K123" s="25"/>
      <c r="M123" s="1">
        <f t="shared" si="6"/>
        <v>8.3333333333333329E-2</v>
      </c>
      <c r="N123" s="1"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29.916666666666668</v>
      </c>
      <c r="R123" s="1">
        <f>(M123/(O123-N123))*LN(((TBL_HST[[#This Row],[CH1]]-Q123)/(TBL_HST[[#This Row],[CH2]]-Q123)))</f>
        <v>1.4382915487675873E-2</v>
      </c>
      <c r="S123" s="1">
        <f>(M123/(P123-O123))*LN(((TBL_HST[[#This Row],[CH2]]-Q123)/(TBL_HST[[#This Row],[CH3]]-Q123)))</f>
        <v>6.2983087199134896E-2</v>
      </c>
      <c r="T123" s="1">
        <f>(M123/(P123-N123))*LN(((TBL_HST[[#This Row],[CH1]]-Q123)/(TBL_HST[[#This Row],[CH3]]-Q123)))</f>
        <v>3.7845067348380258E-2</v>
      </c>
      <c r="U123" s="1">
        <f>(TBL_HST[[#This Row],[CH1]]-Q123)/(EXP(-R123*N123/M123)) + Q123</f>
        <v>60.387587964086386</v>
      </c>
      <c r="V123" s="1">
        <f>(TBL_HST[[#This Row],[CH2]]-Q123)/(EXP(-S123*O123/M123)) + Q123</f>
        <v>73.153556624999339</v>
      </c>
      <c r="W123" s="1">
        <f>(TBL_HST[[#This Row],[CH1]]-Q123)/(EXP(-T123*N123/M123)) + Q123</f>
        <v>63.073093709515334</v>
      </c>
      <c r="X123" s="1">
        <f t="shared" si="7"/>
        <v>60.387587964086386</v>
      </c>
      <c r="Y123" s="1">
        <f t="shared" si="8"/>
        <v>63.073093709515334</v>
      </c>
      <c r="Z123" s="1">
        <f t="shared" si="9"/>
        <v>63.073093709515334</v>
      </c>
      <c r="AB123" s="1">
        <f t="shared" si="10"/>
        <v>62.177925127705691</v>
      </c>
      <c r="AC123" s="1">
        <f>TBL_HST[[#This Row],[CH7]]</f>
        <v>59.45</v>
      </c>
      <c r="AD123" s="1">
        <f t="shared" si="11"/>
        <v>2.7279251277056886</v>
      </c>
    </row>
    <row r="124" spans="1:30" ht="19.5" customHeight="1" x14ac:dyDescent="0.35">
      <c r="A124" s="27">
        <v>44775.67691321759</v>
      </c>
      <c r="B124" s="25">
        <v>57.81</v>
      </c>
      <c r="C124" s="25">
        <v>57.19</v>
      </c>
      <c r="D124" s="25">
        <v>52.43</v>
      </c>
      <c r="E124" s="25">
        <v>29.47</v>
      </c>
      <c r="F124" s="25">
        <v>29.91</v>
      </c>
      <c r="G124" s="25">
        <v>30.45</v>
      </c>
      <c r="H124" s="25">
        <v>58.95</v>
      </c>
      <c r="I124" s="25">
        <v>30.59</v>
      </c>
      <c r="J124" s="25"/>
      <c r="K124" s="25"/>
      <c r="M124" s="1">
        <f t="shared" si="6"/>
        <v>8.3333333333333329E-2</v>
      </c>
      <c r="N124" s="1"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29.943333333333332</v>
      </c>
      <c r="R124" s="1">
        <f>(M124/(O124-N124))*LN(((TBL_HST[[#This Row],[CH1]]-Q124)/(TBL_HST[[#This Row],[CH2]]-Q124)))</f>
        <v>6.2500116540346517E-3</v>
      </c>
      <c r="S124" s="1">
        <f>(M124/(P124-O124))*LN(((TBL_HST[[#This Row],[CH2]]-Q124)/(TBL_HST[[#This Row],[CH3]]-Q124)))</f>
        <v>5.7145431101972302E-2</v>
      </c>
      <c r="T124" s="1">
        <f>(M124/(P124-N124))*LN(((TBL_HST[[#This Row],[CH1]]-Q124)/(TBL_HST[[#This Row],[CH3]]-Q124)))</f>
        <v>3.0820214146142506E-2</v>
      </c>
      <c r="U124" s="1">
        <f>(TBL_HST[[#This Row],[CH1]]-Q124)/(EXP(-R124*N124/M124)) + Q124</f>
        <v>58.44410814778567</v>
      </c>
      <c r="V124" s="1">
        <f>(TBL_HST[[#This Row],[CH2]]-Q124)/(EXP(-S124*O124/M124)) + Q124</f>
        <v>71.058550214681873</v>
      </c>
      <c r="W124" s="1">
        <f>(TBL_HST[[#This Row],[CH1]]-Q124)/(EXP(-T124*N124/M124)) + Q124</f>
        <v>61.079934150130036</v>
      </c>
      <c r="X124" s="1">
        <f t="shared" si="7"/>
        <v>58.44410814778567</v>
      </c>
      <c r="Y124" s="1">
        <f t="shared" si="8"/>
        <v>61.079934150130036</v>
      </c>
      <c r="Z124" s="1">
        <f t="shared" si="9"/>
        <v>61.079934150130036</v>
      </c>
      <c r="AB124" s="1">
        <f t="shared" si="10"/>
        <v>60.201325482681916</v>
      </c>
      <c r="AC124" s="1">
        <f>TBL_HST[[#This Row],[CH7]]</f>
        <v>58.95</v>
      </c>
      <c r="AD124" s="1">
        <f t="shared" si="11"/>
        <v>1.2513254826819136</v>
      </c>
    </row>
    <row r="125" spans="1:30" ht="19.5" customHeight="1" x14ac:dyDescent="0.35">
      <c r="A125" s="27">
        <v>44775.676919131947</v>
      </c>
      <c r="B125" s="25">
        <v>57.45</v>
      </c>
      <c r="C125" s="25">
        <v>57.55</v>
      </c>
      <c r="D125" s="25">
        <v>52.57</v>
      </c>
      <c r="E125" s="25">
        <v>29.47</v>
      </c>
      <c r="F125" s="25">
        <v>29.91</v>
      </c>
      <c r="G125" s="25">
        <v>30.45</v>
      </c>
      <c r="H125" s="25">
        <v>59.09</v>
      </c>
      <c r="I125" s="25">
        <v>30.63</v>
      </c>
      <c r="J125" s="25"/>
      <c r="K125" s="25"/>
      <c r="M125" s="1">
        <f t="shared" si="6"/>
        <v>8.3333333333333329E-2</v>
      </c>
      <c r="N125" s="1"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29.943333333333332</v>
      </c>
      <c r="R125" s="1">
        <f>(M125/(O125-N125))*LN(((TBL_HST[[#This Row],[CH1]]-Q125)/(TBL_HST[[#This Row],[CH2]]-Q125)))</f>
        <v>-1.0080249762138619E-3</v>
      </c>
      <c r="S125" s="1">
        <f>(M125/(P125-O125))*LN(((TBL_HST[[#This Row],[CH2]]-Q125)/(TBL_HST[[#This Row],[CH3]]-Q125)))</f>
        <v>5.9204802902201023E-2</v>
      </c>
      <c r="T125" s="1">
        <f>(M125/(P125-N125))*LN(((TBL_HST[[#This Row],[CH1]]-Q125)/(TBL_HST[[#This Row],[CH3]]-Q125)))</f>
        <v>2.8060236758193326E-2</v>
      </c>
      <c r="U125" s="1">
        <f>(TBL_HST[[#This Row],[CH1]]-Q125)/(EXP(-R125*N125/M125)) + Q125</f>
        <v>57.350362231345095</v>
      </c>
      <c r="V125" s="1">
        <f>(TBL_HST[[#This Row],[CH2]]-Q125)/(EXP(-S125*O125/M125)) + Q125</f>
        <v>72.224082090990507</v>
      </c>
      <c r="W125" s="1">
        <f>(TBL_HST[[#This Row],[CH1]]-Q125)/(EXP(-T125*N125/M125)) + Q125</f>
        <v>60.373828979857478</v>
      </c>
      <c r="X125" s="1">
        <f t="shared" si="7"/>
        <v>57.350362231345095</v>
      </c>
      <c r="Y125" s="1">
        <f t="shared" si="8"/>
        <v>60.373828979857478</v>
      </c>
      <c r="Z125" s="1">
        <f t="shared" si="9"/>
        <v>60.373828979857478</v>
      </c>
      <c r="AB125" s="1">
        <f t="shared" si="10"/>
        <v>59.366006730353348</v>
      </c>
      <c r="AC125" s="1">
        <f>TBL_HST[[#This Row],[CH7]]</f>
        <v>59.09</v>
      </c>
      <c r="AD125" s="1">
        <f t="shared" si="11"/>
        <v>0.27600673035334466</v>
      </c>
    </row>
    <row r="126" spans="1:30" ht="19.5" customHeight="1" x14ac:dyDescent="0.35">
      <c r="A126" s="27">
        <v>44775.676925023145</v>
      </c>
      <c r="B126" s="25">
        <v>56.91</v>
      </c>
      <c r="C126" s="25">
        <v>57.09</v>
      </c>
      <c r="D126" s="25">
        <v>52.43</v>
      </c>
      <c r="E126" s="25">
        <v>29.47</v>
      </c>
      <c r="F126" s="25">
        <v>29.93</v>
      </c>
      <c r="G126" s="25">
        <v>30.45</v>
      </c>
      <c r="H126" s="25">
        <v>58.53</v>
      </c>
      <c r="I126" s="25">
        <v>30.63</v>
      </c>
      <c r="J126" s="25"/>
      <c r="K126" s="25"/>
      <c r="M126" s="1">
        <f t="shared" si="6"/>
        <v>8.3333333333333329E-2</v>
      </c>
      <c r="N126" s="1"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29.95</v>
      </c>
      <c r="R126" s="1">
        <f>(M126/(O126-N126))*LN(((TBL_HST[[#This Row],[CH1]]-Q126)/(TBL_HST[[#This Row],[CH2]]-Q126)))</f>
        <v>-1.8484356562825227E-3</v>
      </c>
      <c r="S126" s="1">
        <f>(M126/(P126-O126))*LN(((TBL_HST[[#This Row],[CH2]]-Q126)/(TBL_HST[[#This Row],[CH3]]-Q126)))</f>
        <v>5.6066258744414538E-2</v>
      </c>
      <c r="T126" s="1">
        <f>(M126/(P126-N126))*LN(((TBL_HST[[#This Row],[CH1]]-Q126)/(TBL_HST[[#This Row],[CH3]]-Q126)))</f>
        <v>2.6110382330260886E-2</v>
      </c>
      <c r="U126" s="1">
        <f>(TBL_HST[[#This Row],[CH1]]-Q126)/(EXP(-R126*N126/M126)) + Q126</f>
        <v>56.731193809874711</v>
      </c>
      <c r="V126" s="1">
        <f>(TBL_HST[[#This Row],[CH2]]-Q126)/(EXP(-S126*O126/M126)) + Q126</f>
        <v>70.587273720321377</v>
      </c>
      <c r="W126" s="1">
        <f>(TBL_HST[[#This Row],[CH1]]-Q126)/(EXP(-T126*N126/M126)) + Q126</f>
        <v>59.567093046092161</v>
      </c>
      <c r="X126" s="1">
        <f t="shared" si="7"/>
        <v>56.731193809874711</v>
      </c>
      <c r="Y126" s="1">
        <f t="shared" si="8"/>
        <v>59.567093046092161</v>
      </c>
      <c r="Z126" s="1">
        <f t="shared" si="9"/>
        <v>59.567093046092161</v>
      </c>
      <c r="AB126" s="1">
        <f t="shared" si="10"/>
        <v>58.621793300686342</v>
      </c>
      <c r="AC126" s="1">
        <f>TBL_HST[[#This Row],[CH7]]</f>
        <v>58.53</v>
      </c>
      <c r="AD126" s="1">
        <f t="shared" si="11"/>
        <v>9.1793300686340729E-2</v>
      </c>
    </row>
    <row r="127" spans="1:30" ht="19.5" customHeight="1" x14ac:dyDescent="0.35">
      <c r="A127" s="28">
        <v>44775.676930949077</v>
      </c>
      <c r="B127" s="29">
        <v>56.71</v>
      </c>
      <c r="C127" s="29">
        <v>57.25</v>
      </c>
      <c r="D127" s="29">
        <v>52.87</v>
      </c>
      <c r="E127" s="29">
        <v>29.49</v>
      </c>
      <c r="F127" s="29">
        <v>29.97</v>
      </c>
      <c r="G127" s="29">
        <v>30.47</v>
      </c>
      <c r="H127" s="29">
        <v>58.63</v>
      </c>
      <c r="I127" s="29">
        <v>30.61</v>
      </c>
      <c r="J127" s="29"/>
      <c r="K127" s="29"/>
      <c r="M127" s="1">
        <f t="shared" si="6"/>
        <v>8.3333333333333329E-2</v>
      </c>
      <c r="N127" s="1"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29.976666666666663</v>
      </c>
      <c r="R127" s="1">
        <f>(M127/(O127-N127))*LN(((TBL_HST[[#This Row],[CH1]]-Q127)/(TBL_HST[[#This Row],[CH2]]-Q127)))</f>
        <v>-5.5550548968843604E-3</v>
      </c>
      <c r="S127" s="1">
        <f>(M127/(P127-O127))*LN(((TBL_HST[[#This Row],[CH2]]-Q127)/(TBL_HST[[#This Row],[CH3]]-Q127)))</f>
        <v>5.2102284664279089E-2</v>
      </c>
      <c r="T127" s="1">
        <f>(M127/(P127-N127))*LN(((TBL_HST[[#This Row],[CH1]]-Q127)/(TBL_HST[[#This Row],[CH3]]-Q127)))</f>
        <v>2.2279522822298004E-2</v>
      </c>
      <c r="U127" s="1">
        <f>(TBL_HST[[#This Row],[CH1]]-Q127)/(EXP(-R127*N127/M127)) + Q127</f>
        <v>56.180691762405282</v>
      </c>
      <c r="V127" s="1">
        <f>(TBL_HST[[#This Row],[CH2]]-Q127)/(EXP(-S127*O127/M127)) + Q127</f>
        <v>69.664547540027471</v>
      </c>
      <c r="W127" s="1">
        <f>(TBL_HST[[#This Row],[CH1]]-Q127)/(EXP(-T127*N127/M127)) + Q127</f>
        <v>58.942515464134843</v>
      </c>
      <c r="X127" s="1">
        <f t="shared" si="7"/>
        <v>56.180691762405282</v>
      </c>
      <c r="Y127" s="1">
        <f t="shared" si="8"/>
        <v>58.942515464134843</v>
      </c>
      <c r="Z127" s="1">
        <f t="shared" si="9"/>
        <v>58.942515464134843</v>
      </c>
      <c r="AB127" s="1">
        <f t="shared" si="10"/>
        <v>58.021907563558329</v>
      </c>
      <c r="AC127" s="1">
        <f>TBL_HST[[#This Row],[CH7]]</f>
        <v>58.63</v>
      </c>
      <c r="AD127" s="1">
        <f t="shared" si="11"/>
        <v>-0.6080924364416731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9FA3EAEA-7A84-4E5E-BE2B-94D07338BA02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28F650E-6836-42D5-B866-FF7EEA5864F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21A971E-499F-4031-B752-D32569110337}">
      <formula1>1</formula1>
      <formula2>1000</formula2>
    </dataValidation>
    <dataValidation type="list" errorStyle="information" allowBlank="1" showInputMessage="1" sqref="C10" xr:uid="{710AA8D1-787B-477E-B925-118F797C118F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2022-08-03T09:00:50Z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