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B1B9DFB9-58B3-48F9-AA79-9E4466FADFC1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S9" i="5" s="1"/>
  <c r="Q10" i="5"/>
  <c r="R10" i="5" s="1"/>
  <c r="U10" i="5" s="1"/>
  <c r="X10" i="5" s="1"/>
  <c r="Q11" i="5"/>
  <c r="Q12" i="5"/>
  <c r="Q13" i="5"/>
  <c r="Q14" i="5"/>
  <c r="R14" i="5" s="1"/>
  <c r="U14" i="5" s="1"/>
  <c r="X14" i="5" s="1"/>
  <c r="Q15" i="5"/>
  <c r="S15" i="5" s="1"/>
  <c r="Q16" i="5"/>
  <c r="Q17" i="5"/>
  <c r="Q18" i="5"/>
  <c r="S18" i="5" s="1"/>
  <c r="Q19" i="5"/>
  <c r="Q20" i="5"/>
  <c r="Q21" i="5"/>
  <c r="Q22" i="5"/>
  <c r="R22" i="5" s="1"/>
  <c r="Q23" i="5"/>
  <c r="Q24" i="5"/>
  <c r="Q25" i="5"/>
  <c r="S25" i="5" s="1"/>
  <c r="Q26" i="5"/>
  <c r="S26" i="5" s="1"/>
  <c r="Q27" i="5"/>
  <c r="Q28" i="5"/>
  <c r="Q29" i="5"/>
  <c r="Q30" i="5"/>
  <c r="R30" i="5" s="1"/>
  <c r="U30" i="5" s="1"/>
  <c r="X30" i="5" s="1"/>
  <c r="Q31" i="5"/>
  <c r="S31" i="5" s="1"/>
  <c r="Q32" i="5"/>
  <c r="Q33" i="5"/>
  <c r="Q34" i="5"/>
  <c r="S34" i="5" s="1"/>
  <c r="Q35" i="5"/>
  <c r="Q36" i="5"/>
  <c r="R36" i="5" s="1"/>
  <c r="Q37" i="5"/>
  <c r="T37" i="5" s="1"/>
  <c r="Q38" i="5"/>
  <c r="R38" i="5" s="1"/>
  <c r="Q39" i="5"/>
  <c r="S39" i="5" s="1"/>
  <c r="Q40" i="5"/>
  <c r="Q41" i="5"/>
  <c r="Q42" i="5"/>
  <c r="S42" i="5" s="1"/>
  <c r="V42" i="5" s="1"/>
  <c r="Q43" i="5"/>
  <c r="T43" i="5" s="1"/>
  <c r="Q44" i="5"/>
  <c r="Q45" i="5"/>
  <c r="Q46" i="5"/>
  <c r="R46" i="5" s="1"/>
  <c r="U46" i="5" s="1"/>
  <c r="X46" i="5" s="1"/>
  <c r="Q47" i="5"/>
  <c r="Q48" i="5"/>
  <c r="R48" i="5" s="1"/>
  <c r="Q49" i="5"/>
  <c r="R49" i="5" s="1"/>
  <c r="Q50" i="5"/>
  <c r="S50" i="5" s="1"/>
  <c r="Q51" i="5"/>
  <c r="S51" i="5" s="1"/>
  <c r="Q52" i="5"/>
  <c r="R52" i="5" s="1"/>
  <c r="Q53" i="5"/>
  <c r="Q54" i="5"/>
  <c r="R54" i="5" s="1"/>
  <c r="Q55" i="5"/>
  <c r="Q56" i="5"/>
  <c r="Q57" i="5"/>
  <c r="Q58" i="5"/>
  <c r="R58" i="5" s="1"/>
  <c r="U58" i="5" s="1"/>
  <c r="X58" i="5" s="1"/>
  <c r="Q59" i="5"/>
  <c r="T59" i="5" s="1"/>
  <c r="Q60" i="5"/>
  <c r="Q61" i="5"/>
  <c r="Q62" i="5"/>
  <c r="R62" i="5" s="1"/>
  <c r="U62" i="5" s="1"/>
  <c r="X62" i="5" s="1"/>
  <c r="Q63" i="5"/>
  <c r="S63" i="5" s="1"/>
  <c r="Q64" i="5"/>
  <c r="T64" i="5" s="1"/>
  <c r="Q65" i="5"/>
  <c r="Q66" i="5"/>
  <c r="S66" i="5" s="1"/>
  <c r="Q67" i="5"/>
  <c r="S67" i="5" s="1"/>
  <c r="V67" i="5" s="1"/>
  <c r="Q68" i="5"/>
  <c r="Q69" i="5"/>
  <c r="Q70" i="5"/>
  <c r="R70" i="5" s="1"/>
  <c r="Q71" i="5"/>
  <c r="S71" i="5" s="1"/>
  <c r="Q72" i="5"/>
  <c r="Q73" i="5"/>
  <c r="R73" i="5" s="1"/>
  <c r="Q74" i="5"/>
  <c r="S74" i="5" s="1"/>
  <c r="V74" i="5" s="1"/>
  <c r="Q75" i="5"/>
  <c r="Q76" i="5"/>
  <c r="Q77" i="5"/>
  <c r="Q78" i="5"/>
  <c r="R78" i="5" s="1"/>
  <c r="U78" i="5" s="1"/>
  <c r="X78" i="5" s="1"/>
  <c r="Q79" i="5"/>
  <c r="S79" i="5" s="1"/>
  <c r="Q80" i="5"/>
  <c r="R80" i="5" s="1"/>
  <c r="Q81" i="5"/>
  <c r="Q82" i="5"/>
  <c r="S82" i="5" s="1"/>
  <c r="Q83" i="5"/>
  <c r="Q84" i="5"/>
  <c r="Q85" i="5"/>
  <c r="S85" i="5" s="1"/>
  <c r="Q86" i="5"/>
  <c r="R86" i="5" s="1"/>
  <c r="Q87" i="5"/>
  <c r="Q88" i="5"/>
  <c r="Q89" i="5"/>
  <c r="Q90" i="5"/>
  <c r="R90" i="5" s="1"/>
  <c r="U90" i="5" s="1"/>
  <c r="X90" i="5" s="1"/>
  <c r="Q91" i="5"/>
  <c r="Q92" i="5"/>
  <c r="Q93" i="5"/>
  <c r="S93" i="5" s="1"/>
  <c r="Q94" i="5"/>
  <c r="R94" i="5" s="1"/>
  <c r="U94" i="5" s="1"/>
  <c r="X94" i="5" s="1"/>
  <c r="Q95" i="5"/>
  <c r="S95" i="5" s="1"/>
  <c r="Q96" i="5"/>
  <c r="Q97" i="5"/>
  <c r="Q98" i="5"/>
  <c r="S98" i="5" s="1"/>
  <c r="Q99" i="5"/>
  <c r="Q100" i="5"/>
  <c r="Q101" i="5"/>
  <c r="T101" i="5" s="1"/>
  <c r="Q102" i="5"/>
  <c r="R102" i="5" s="1"/>
  <c r="Q103" i="5"/>
  <c r="Q104" i="5"/>
  <c r="S104" i="5" s="1"/>
  <c r="Q105" i="5"/>
  <c r="R105" i="5" s="1"/>
  <c r="Q106" i="5"/>
  <c r="S106" i="5" s="1"/>
  <c r="Q107" i="5"/>
  <c r="S107" i="5" s="1"/>
  <c r="Q108" i="5"/>
  <c r="R108" i="5" s="1"/>
  <c r="Q109" i="5"/>
  <c r="Q110" i="5"/>
  <c r="Q111" i="5"/>
  <c r="S111" i="5" s="1"/>
  <c r="Q112" i="5"/>
  <c r="S112" i="5" s="1"/>
  <c r="Q113" i="5"/>
  <c r="R113" i="5" s="1"/>
  <c r="Q114" i="5"/>
  <c r="S114" i="5" s="1"/>
  <c r="Q115" i="5"/>
  <c r="Q116" i="5"/>
  <c r="R116" i="5" s="1"/>
  <c r="Q117" i="5"/>
  <c r="T117" i="5" s="1"/>
  <c r="Q118" i="5"/>
  <c r="T118" i="5" s="1"/>
  <c r="Q119" i="5"/>
  <c r="Q120" i="5"/>
  <c r="S120" i="5" s="1"/>
  <c r="Q121" i="5"/>
  <c r="R121" i="5" s="1"/>
  <c r="Q122" i="5"/>
  <c r="T122" i="5" s="1"/>
  <c r="Q123" i="5"/>
  <c r="T123" i="5" s="1"/>
  <c r="Q124" i="5"/>
  <c r="S124" i="5" s="1"/>
  <c r="Q125" i="5"/>
  <c r="Q126" i="5"/>
  <c r="T126" i="5" s="1"/>
  <c r="Q127" i="5"/>
  <c r="S127" i="5" s="1"/>
  <c r="Q8" i="5"/>
  <c r="S8" i="5" s="1"/>
  <c r="AC8" i="5"/>
  <c r="S118" i="5" l="1"/>
  <c r="S108" i="5"/>
  <c r="V108" i="5" s="1"/>
  <c r="S102" i="5"/>
  <c r="V102" i="5" s="1"/>
  <c r="S90" i="5"/>
  <c r="V90" i="5" s="1"/>
  <c r="R122" i="5"/>
  <c r="U122" i="5" s="1"/>
  <c r="X122" i="5" s="1"/>
  <c r="R74" i="5"/>
  <c r="U74" i="5" s="1"/>
  <c r="X74" i="5" s="1"/>
  <c r="R42" i="5"/>
  <c r="U42" i="5" s="1"/>
  <c r="X42" i="5" s="1"/>
  <c r="R26" i="5"/>
  <c r="U26" i="5" s="1"/>
  <c r="X26" i="5" s="1"/>
  <c r="T107" i="5"/>
  <c r="W107" i="5" s="1"/>
  <c r="S123" i="5"/>
  <c r="V123" i="5" s="1"/>
  <c r="S46" i="5"/>
  <c r="V46" i="5" s="1"/>
  <c r="S14" i="5"/>
  <c r="V14" i="5" s="1"/>
  <c r="R118" i="5"/>
  <c r="R106" i="5"/>
  <c r="S122" i="5"/>
  <c r="V122" i="5" s="1"/>
  <c r="S78" i="5"/>
  <c r="V78" i="5" s="1"/>
  <c r="S62" i="5"/>
  <c r="V62" i="5" s="1"/>
  <c r="S30" i="5"/>
  <c r="S10" i="5"/>
  <c r="V10" i="5" s="1"/>
  <c r="S126" i="5"/>
  <c r="V126" i="5" s="1"/>
  <c r="S110" i="5"/>
  <c r="V110" i="5" s="1"/>
  <c r="S94" i="5"/>
  <c r="V94" i="5" s="1"/>
  <c r="S58" i="5"/>
  <c r="V58" i="5" s="1"/>
  <c r="R126" i="5"/>
  <c r="U126" i="5" s="1"/>
  <c r="X126" i="5" s="1"/>
  <c r="R110" i="5"/>
  <c r="U110" i="5" s="1"/>
  <c r="X110" i="5" s="1"/>
  <c r="T125" i="5"/>
  <c r="W125" i="5" s="1"/>
  <c r="R125" i="5"/>
  <c r="U125" i="5" s="1"/>
  <c r="X125" i="5" s="1"/>
  <c r="S125" i="5"/>
  <c r="V125" i="5" s="1"/>
  <c r="T109" i="5"/>
  <c r="W109" i="5" s="1"/>
  <c r="R109" i="5"/>
  <c r="U109" i="5" s="1"/>
  <c r="X109" i="5" s="1"/>
  <c r="S109" i="5"/>
  <c r="V109" i="5" s="1"/>
  <c r="T97" i="5"/>
  <c r="W97" i="5" s="1"/>
  <c r="S97" i="5"/>
  <c r="V97" i="5" s="1"/>
  <c r="T81" i="5"/>
  <c r="W81" i="5" s="1"/>
  <c r="S81" i="5"/>
  <c r="V81" i="5" s="1"/>
  <c r="T57" i="5"/>
  <c r="W57" i="5" s="1"/>
  <c r="T45" i="5"/>
  <c r="W45" i="5" s="1"/>
  <c r="R45" i="5"/>
  <c r="U45" i="5" s="1"/>
  <c r="X45" i="5" s="1"/>
  <c r="T29" i="5"/>
  <c r="W29" i="5" s="1"/>
  <c r="R29" i="5"/>
  <c r="U29" i="5" s="1"/>
  <c r="X29" i="5" s="1"/>
  <c r="T17" i="5"/>
  <c r="W17" i="5" s="1"/>
  <c r="R17" i="5"/>
  <c r="U17" i="5" s="1"/>
  <c r="X17" i="5" s="1"/>
  <c r="S17" i="5"/>
  <c r="V17" i="5" s="1"/>
  <c r="R9" i="5"/>
  <c r="U9" i="5" s="1"/>
  <c r="X9" i="5" s="1"/>
  <c r="T85" i="5"/>
  <c r="W85" i="5" s="1"/>
  <c r="T21" i="5"/>
  <c r="W21" i="5" s="1"/>
  <c r="V124" i="5"/>
  <c r="T124" i="5"/>
  <c r="W124" i="5" s="1"/>
  <c r="V120" i="5"/>
  <c r="T120" i="5"/>
  <c r="W120" i="5" s="1"/>
  <c r="R120" i="5"/>
  <c r="U120" i="5" s="1"/>
  <c r="X120" i="5" s="1"/>
  <c r="U116" i="5"/>
  <c r="X116" i="5" s="1"/>
  <c r="T116" i="5"/>
  <c r="W116" i="5" s="1"/>
  <c r="V112" i="5"/>
  <c r="T108" i="5"/>
  <c r="W108" i="5" s="1"/>
  <c r="V104" i="5"/>
  <c r="T104" i="5"/>
  <c r="W104" i="5" s="1"/>
  <c r="R104" i="5"/>
  <c r="U104" i="5" s="1"/>
  <c r="X104" i="5" s="1"/>
  <c r="T100" i="5"/>
  <c r="W100" i="5" s="1"/>
  <c r="S96" i="5"/>
  <c r="V96" i="5" s="1"/>
  <c r="S92" i="5"/>
  <c r="V92" i="5" s="1"/>
  <c r="T92" i="5"/>
  <c r="W92" i="5" s="1"/>
  <c r="S88" i="5"/>
  <c r="V88" i="5" s="1"/>
  <c r="T88" i="5"/>
  <c r="W88" i="5" s="1"/>
  <c r="R88" i="5"/>
  <c r="U88" i="5" s="1"/>
  <c r="X88" i="5" s="1"/>
  <c r="S84" i="5"/>
  <c r="V84" i="5" s="1"/>
  <c r="T84" i="5"/>
  <c r="W84" i="5" s="1"/>
  <c r="S80" i="5"/>
  <c r="V80" i="5" s="1"/>
  <c r="U80" i="5"/>
  <c r="X80" i="5" s="1"/>
  <c r="S76" i="5"/>
  <c r="V76" i="5" s="1"/>
  <c r="T76" i="5"/>
  <c r="W76" i="5" s="1"/>
  <c r="S72" i="5"/>
  <c r="V72" i="5" s="1"/>
  <c r="T72" i="5"/>
  <c r="W72" i="5" s="1"/>
  <c r="R72" i="5"/>
  <c r="U72" i="5" s="1"/>
  <c r="X72" i="5" s="1"/>
  <c r="S68" i="5"/>
  <c r="V68" i="5" s="1"/>
  <c r="T68" i="5"/>
  <c r="W68" i="5" s="1"/>
  <c r="W64" i="5"/>
  <c r="S64" i="5"/>
  <c r="V64" i="5" s="1"/>
  <c r="S60" i="5"/>
  <c r="V60" i="5" s="1"/>
  <c r="T60" i="5"/>
  <c r="W60" i="5" s="1"/>
  <c r="S56" i="5"/>
  <c r="V56" i="5" s="1"/>
  <c r="T56" i="5"/>
  <c r="W56" i="5" s="1"/>
  <c r="R56" i="5"/>
  <c r="U56" i="5" s="1"/>
  <c r="X56" i="5" s="1"/>
  <c r="S52" i="5"/>
  <c r="V52" i="5" s="1"/>
  <c r="U52" i="5"/>
  <c r="X52" i="5" s="1"/>
  <c r="T52" i="5"/>
  <c r="W52" i="5" s="1"/>
  <c r="S48" i="5"/>
  <c r="V48" i="5" s="1"/>
  <c r="U48" i="5"/>
  <c r="X48" i="5" s="1"/>
  <c r="S44" i="5"/>
  <c r="V44" i="5" s="1"/>
  <c r="T44" i="5"/>
  <c r="W44" i="5" s="1"/>
  <c r="R44" i="5"/>
  <c r="U44" i="5" s="1"/>
  <c r="X44" i="5" s="1"/>
  <c r="S40" i="5"/>
  <c r="V40" i="5" s="1"/>
  <c r="T40" i="5"/>
  <c r="W40" i="5" s="1"/>
  <c r="R40" i="5"/>
  <c r="U40" i="5" s="1"/>
  <c r="X40" i="5" s="1"/>
  <c r="S36" i="5"/>
  <c r="V36" i="5" s="1"/>
  <c r="U36" i="5"/>
  <c r="X36" i="5" s="1"/>
  <c r="T36" i="5"/>
  <c r="W36" i="5" s="1"/>
  <c r="S32" i="5"/>
  <c r="V32" i="5" s="1"/>
  <c r="R32" i="5"/>
  <c r="U32" i="5" s="1"/>
  <c r="X32" i="5" s="1"/>
  <c r="S28" i="5"/>
  <c r="V28" i="5" s="1"/>
  <c r="T28" i="5"/>
  <c r="W28" i="5" s="1"/>
  <c r="R28" i="5"/>
  <c r="U28" i="5" s="1"/>
  <c r="X28" i="5" s="1"/>
  <c r="S24" i="5"/>
  <c r="V24" i="5" s="1"/>
  <c r="T24" i="5"/>
  <c r="W24" i="5" s="1"/>
  <c r="R24" i="5"/>
  <c r="U24" i="5" s="1"/>
  <c r="X24" i="5" s="1"/>
  <c r="S20" i="5"/>
  <c r="V20" i="5" s="1"/>
  <c r="T20" i="5"/>
  <c r="W20" i="5" s="1"/>
  <c r="S16" i="5"/>
  <c r="V16" i="5" s="1"/>
  <c r="R16" i="5"/>
  <c r="U16" i="5" s="1"/>
  <c r="X16" i="5" s="1"/>
  <c r="S12" i="5"/>
  <c r="V12" i="5" s="1"/>
  <c r="T12" i="5"/>
  <c r="W12" i="5" s="1"/>
  <c r="R12" i="5"/>
  <c r="U12" i="5" s="1"/>
  <c r="X12" i="5" s="1"/>
  <c r="S116" i="5"/>
  <c r="V116" i="5" s="1"/>
  <c r="S100" i="5"/>
  <c r="V100" i="5" s="1"/>
  <c r="S87" i="5"/>
  <c r="V87" i="5" s="1"/>
  <c r="S73" i="5"/>
  <c r="V73" i="5" s="1"/>
  <c r="S45" i="5"/>
  <c r="V45" i="5" s="1"/>
  <c r="S37" i="5"/>
  <c r="V37" i="5" s="1"/>
  <c r="S23" i="5"/>
  <c r="V23" i="5" s="1"/>
  <c r="R100" i="5"/>
  <c r="U100" i="5" s="1"/>
  <c r="X100" i="5" s="1"/>
  <c r="R92" i="5"/>
  <c r="R85" i="5"/>
  <c r="U85" i="5" s="1"/>
  <c r="X85" i="5" s="1"/>
  <c r="R64" i="5"/>
  <c r="U64" i="5" s="1"/>
  <c r="X64" i="5" s="1"/>
  <c r="R57" i="5"/>
  <c r="U57" i="5" s="1"/>
  <c r="X57" i="5" s="1"/>
  <c r="R41" i="5"/>
  <c r="U41" i="5" s="1"/>
  <c r="X41" i="5" s="1"/>
  <c r="R20" i="5"/>
  <c r="U20" i="5" s="1"/>
  <c r="X20" i="5" s="1"/>
  <c r="T80" i="5"/>
  <c r="W80" i="5" s="1"/>
  <c r="T16" i="5"/>
  <c r="W16" i="5" s="1"/>
  <c r="U92" i="5"/>
  <c r="X92" i="5" s="1"/>
  <c r="U121" i="5"/>
  <c r="X121" i="5" s="1"/>
  <c r="T121" i="5"/>
  <c r="W121" i="5" s="1"/>
  <c r="S121" i="5"/>
  <c r="V121" i="5" s="1"/>
  <c r="U113" i="5"/>
  <c r="X113" i="5" s="1"/>
  <c r="T113" i="5"/>
  <c r="W113" i="5" s="1"/>
  <c r="S113" i="5"/>
  <c r="V113" i="5" s="1"/>
  <c r="W101" i="5"/>
  <c r="S101" i="5"/>
  <c r="V101" i="5" s="1"/>
  <c r="T89" i="5"/>
  <c r="W89" i="5" s="1"/>
  <c r="T77" i="5"/>
  <c r="W77" i="5" s="1"/>
  <c r="R77" i="5"/>
  <c r="U77" i="5" s="1"/>
  <c r="X77" i="5" s="1"/>
  <c r="T65" i="5"/>
  <c r="W65" i="5" s="1"/>
  <c r="S65" i="5"/>
  <c r="V65" i="5" s="1"/>
  <c r="T41" i="5"/>
  <c r="W41" i="5" s="1"/>
  <c r="T33" i="5"/>
  <c r="W33" i="5" s="1"/>
  <c r="R33" i="5"/>
  <c r="U33" i="5" s="1"/>
  <c r="X33" i="5" s="1"/>
  <c r="S33" i="5"/>
  <c r="V33" i="5" s="1"/>
  <c r="R21" i="5"/>
  <c r="U21" i="5" s="1"/>
  <c r="X21" i="5" s="1"/>
  <c r="V9" i="5"/>
  <c r="T9" i="5"/>
  <c r="W9" i="5" s="1"/>
  <c r="S89" i="5"/>
  <c r="V89" i="5" s="1"/>
  <c r="S53" i="5"/>
  <c r="V53" i="5" s="1"/>
  <c r="R101" i="5"/>
  <c r="U101" i="5" s="1"/>
  <c r="X101" i="5" s="1"/>
  <c r="R65" i="5"/>
  <c r="U65" i="5" s="1"/>
  <c r="X65" i="5" s="1"/>
  <c r="W123" i="5"/>
  <c r="R123" i="5"/>
  <c r="U123" i="5" s="1"/>
  <c r="X123" i="5" s="1"/>
  <c r="R115" i="5"/>
  <c r="U115" i="5" s="1"/>
  <c r="X115" i="5" s="1"/>
  <c r="T115" i="5"/>
  <c r="W115" i="5" s="1"/>
  <c r="R107" i="5"/>
  <c r="U107" i="5" s="1"/>
  <c r="X107" i="5" s="1"/>
  <c r="V107" i="5"/>
  <c r="R99" i="5"/>
  <c r="U99" i="5" s="1"/>
  <c r="X99" i="5" s="1"/>
  <c r="T99" i="5"/>
  <c r="W99" i="5" s="1"/>
  <c r="R91" i="5"/>
  <c r="U91" i="5" s="1"/>
  <c r="X91" i="5" s="1"/>
  <c r="S91" i="5"/>
  <c r="V91" i="5" s="1"/>
  <c r="R83" i="5"/>
  <c r="U83" i="5" s="1"/>
  <c r="X83" i="5" s="1"/>
  <c r="T83" i="5"/>
  <c r="W83" i="5" s="1"/>
  <c r="R75" i="5"/>
  <c r="U75" i="5" s="1"/>
  <c r="X75" i="5" s="1"/>
  <c r="S75" i="5"/>
  <c r="V75" i="5" s="1"/>
  <c r="R67" i="5"/>
  <c r="U67" i="5" s="1"/>
  <c r="X67" i="5" s="1"/>
  <c r="T67" i="5"/>
  <c r="W67" i="5" s="1"/>
  <c r="R59" i="5"/>
  <c r="U59" i="5" s="1"/>
  <c r="X59" i="5" s="1"/>
  <c r="W59" i="5"/>
  <c r="S59" i="5"/>
  <c r="V59" i="5" s="1"/>
  <c r="R51" i="5"/>
  <c r="U51" i="5" s="1"/>
  <c r="X51" i="5" s="1"/>
  <c r="T51" i="5"/>
  <c r="W51" i="5" s="1"/>
  <c r="R43" i="5"/>
  <c r="U43" i="5" s="1"/>
  <c r="X43" i="5" s="1"/>
  <c r="W43" i="5"/>
  <c r="S43" i="5"/>
  <c r="V43" i="5" s="1"/>
  <c r="R35" i="5"/>
  <c r="U35" i="5" s="1"/>
  <c r="X35" i="5" s="1"/>
  <c r="T35" i="5"/>
  <c r="W35" i="5" s="1"/>
  <c r="R27" i="5"/>
  <c r="U27" i="5" s="1"/>
  <c r="X27" i="5" s="1"/>
  <c r="S27" i="5"/>
  <c r="V27" i="5" s="1"/>
  <c r="R19" i="5"/>
  <c r="U19" i="5" s="1"/>
  <c r="X19" i="5" s="1"/>
  <c r="T19" i="5"/>
  <c r="W19" i="5" s="1"/>
  <c r="R11" i="5"/>
  <c r="U11" i="5" s="1"/>
  <c r="X11" i="5" s="1"/>
  <c r="S11" i="5"/>
  <c r="V11" i="5" s="1"/>
  <c r="S115" i="5"/>
  <c r="V115" i="5" s="1"/>
  <c r="S99" i="5"/>
  <c r="V99" i="5" s="1"/>
  <c r="S57" i="5"/>
  <c r="V57" i="5" s="1"/>
  <c r="S35" i="5"/>
  <c r="V35" i="5" s="1"/>
  <c r="S29" i="5"/>
  <c r="V29" i="5" s="1"/>
  <c r="S21" i="5"/>
  <c r="V21" i="5" s="1"/>
  <c r="R112" i="5"/>
  <c r="U112" i="5" s="1"/>
  <c r="X112" i="5" s="1"/>
  <c r="R97" i="5"/>
  <c r="U97" i="5" s="1"/>
  <c r="X97" i="5" s="1"/>
  <c r="R84" i="5"/>
  <c r="U84" i="5" s="1"/>
  <c r="X84" i="5" s="1"/>
  <c r="R76" i="5"/>
  <c r="U76" i="5" s="1"/>
  <c r="X76" i="5" s="1"/>
  <c r="R69" i="5"/>
  <c r="U69" i="5" s="1"/>
  <c r="X69" i="5" s="1"/>
  <c r="T96" i="5"/>
  <c r="W96" i="5" s="1"/>
  <c r="T75" i="5"/>
  <c r="W75" i="5" s="1"/>
  <c r="T53" i="5"/>
  <c r="W53" i="5" s="1"/>
  <c r="T32" i="5"/>
  <c r="W32" i="5" s="1"/>
  <c r="T11" i="5"/>
  <c r="W11" i="5" s="1"/>
  <c r="U108" i="5"/>
  <c r="X108" i="5" s="1"/>
  <c r="W117" i="5"/>
  <c r="S117" i="5"/>
  <c r="V117" i="5" s="1"/>
  <c r="U105" i="5"/>
  <c r="X105" i="5" s="1"/>
  <c r="T105" i="5"/>
  <c r="W105" i="5" s="1"/>
  <c r="S105" i="5"/>
  <c r="V105" i="5" s="1"/>
  <c r="T93" i="5"/>
  <c r="W93" i="5" s="1"/>
  <c r="V93" i="5"/>
  <c r="R93" i="5"/>
  <c r="U93" i="5" s="1"/>
  <c r="X93" i="5" s="1"/>
  <c r="V85" i="5"/>
  <c r="U73" i="5"/>
  <c r="X73" i="5" s="1"/>
  <c r="T73" i="5"/>
  <c r="W73" i="5" s="1"/>
  <c r="T61" i="5"/>
  <c r="W61" i="5" s="1"/>
  <c r="R61" i="5"/>
  <c r="U61" i="5" s="1"/>
  <c r="X61" i="5" s="1"/>
  <c r="U49" i="5"/>
  <c r="X49" i="5" s="1"/>
  <c r="T49" i="5"/>
  <c r="W49" i="5" s="1"/>
  <c r="S49" i="5"/>
  <c r="V49" i="5" s="1"/>
  <c r="W37" i="5"/>
  <c r="V25" i="5"/>
  <c r="T25" i="5"/>
  <c r="W25" i="5" s="1"/>
  <c r="T13" i="5"/>
  <c r="W13" i="5" s="1"/>
  <c r="R13" i="5"/>
  <c r="U13" i="5" s="1"/>
  <c r="X13" i="5" s="1"/>
  <c r="S61" i="5"/>
  <c r="V61" i="5" s="1"/>
  <c r="R127" i="5"/>
  <c r="U127" i="5" s="1"/>
  <c r="X127" i="5" s="1"/>
  <c r="V127" i="5"/>
  <c r="T127" i="5"/>
  <c r="W127" i="5" s="1"/>
  <c r="R119" i="5"/>
  <c r="U119" i="5" s="1"/>
  <c r="X119" i="5" s="1"/>
  <c r="T119" i="5"/>
  <c r="W119" i="5" s="1"/>
  <c r="R111" i="5"/>
  <c r="U111" i="5" s="1"/>
  <c r="X111" i="5" s="1"/>
  <c r="V111" i="5"/>
  <c r="T111" i="5"/>
  <c r="W111" i="5" s="1"/>
  <c r="R103" i="5"/>
  <c r="U103" i="5" s="1"/>
  <c r="X103" i="5" s="1"/>
  <c r="T103" i="5"/>
  <c r="W103" i="5" s="1"/>
  <c r="R95" i="5"/>
  <c r="U95" i="5" s="1"/>
  <c r="X95" i="5" s="1"/>
  <c r="V95" i="5"/>
  <c r="T95" i="5"/>
  <c r="W95" i="5" s="1"/>
  <c r="R87" i="5"/>
  <c r="U87" i="5" s="1"/>
  <c r="X87" i="5" s="1"/>
  <c r="T87" i="5"/>
  <c r="W87" i="5" s="1"/>
  <c r="R79" i="5"/>
  <c r="U79" i="5" s="1"/>
  <c r="X79" i="5" s="1"/>
  <c r="V79" i="5"/>
  <c r="T79" i="5"/>
  <c r="W79" i="5" s="1"/>
  <c r="R71" i="5"/>
  <c r="U71" i="5" s="1"/>
  <c r="X71" i="5" s="1"/>
  <c r="T71" i="5"/>
  <c r="W71" i="5" s="1"/>
  <c r="V71" i="5"/>
  <c r="R63" i="5"/>
  <c r="U63" i="5" s="1"/>
  <c r="X63" i="5" s="1"/>
  <c r="V63" i="5"/>
  <c r="T63" i="5"/>
  <c r="W63" i="5" s="1"/>
  <c r="R55" i="5"/>
  <c r="U55" i="5" s="1"/>
  <c r="X55" i="5" s="1"/>
  <c r="T55" i="5"/>
  <c r="W55" i="5" s="1"/>
  <c r="R47" i="5"/>
  <c r="U47" i="5" s="1"/>
  <c r="X47" i="5" s="1"/>
  <c r="T47" i="5"/>
  <c r="W47" i="5" s="1"/>
  <c r="R39" i="5"/>
  <c r="T39" i="5"/>
  <c r="W39" i="5" s="1"/>
  <c r="V39" i="5"/>
  <c r="R31" i="5"/>
  <c r="U31" i="5" s="1"/>
  <c r="X31" i="5" s="1"/>
  <c r="V31" i="5"/>
  <c r="T31" i="5"/>
  <c r="W31" i="5" s="1"/>
  <c r="R23" i="5"/>
  <c r="U23" i="5" s="1"/>
  <c r="X23" i="5" s="1"/>
  <c r="T23" i="5"/>
  <c r="W23" i="5" s="1"/>
  <c r="R15" i="5"/>
  <c r="U15" i="5" s="1"/>
  <c r="X15" i="5" s="1"/>
  <c r="V15" i="5"/>
  <c r="T15" i="5"/>
  <c r="W15" i="5" s="1"/>
  <c r="S119" i="5"/>
  <c r="V119" i="5" s="1"/>
  <c r="S103" i="5"/>
  <c r="V103" i="5" s="1"/>
  <c r="S83" i="5"/>
  <c r="V83" i="5" s="1"/>
  <c r="S77" i="5"/>
  <c r="V77" i="5" s="1"/>
  <c r="S69" i="5"/>
  <c r="V69" i="5" s="1"/>
  <c r="S55" i="5"/>
  <c r="V55" i="5" s="1"/>
  <c r="S47" i="5"/>
  <c r="V47" i="5" s="1"/>
  <c r="S41" i="5"/>
  <c r="V41" i="5" s="1"/>
  <c r="S19" i="5"/>
  <c r="V19" i="5" s="1"/>
  <c r="S13" i="5"/>
  <c r="V13" i="5" s="1"/>
  <c r="R124" i="5"/>
  <c r="U124" i="5" s="1"/>
  <c r="X124" i="5" s="1"/>
  <c r="R117" i="5"/>
  <c r="U117" i="5" s="1"/>
  <c r="X117" i="5" s="1"/>
  <c r="R96" i="5"/>
  <c r="U96" i="5" s="1"/>
  <c r="X96" i="5" s="1"/>
  <c r="R89" i="5"/>
  <c r="U89" i="5" s="1"/>
  <c r="X89" i="5" s="1"/>
  <c r="R81" i="5"/>
  <c r="U81" i="5" s="1"/>
  <c r="X81" i="5" s="1"/>
  <c r="R68" i="5"/>
  <c r="U68" i="5" s="1"/>
  <c r="X68" i="5" s="1"/>
  <c r="R60" i="5"/>
  <c r="U60" i="5" s="1"/>
  <c r="X60" i="5" s="1"/>
  <c r="R53" i="5"/>
  <c r="U53" i="5" s="1"/>
  <c r="X53" i="5" s="1"/>
  <c r="R37" i="5"/>
  <c r="U37" i="5" s="1"/>
  <c r="X37" i="5" s="1"/>
  <c r="R25" i="5"/>
  <c r="U25" i="5" s="1"/>
  <c r="X25" i="5" s="1"/>
  <c r="T112" i="5"/>
  <c r="W112" i="5" s="1"/>
  <c r="T91" i="5"/>
  <c r="W91" i="5" s="1"/>
  <c r="T69" i="5"/>
  <c r="W69" i="5" s="1"/>
  <c r="T48" i="5"/>
  <c r="W48" i="5" s="1"/>
  <c r="T27" i="5"/>
  <c r="W27" i="5" s="1"/>
  <c r="U39" i="5"/>
  <c r="X39" i="5" s="1"/>
  <c r="V51" i="5"/>
  <c r="T114" i="5"/>
  <c r="W114" i="5" s="1"/>
  <c r="T110" i="5"/>
  <c r="W110" i="5" s="1"/>
  <c r="T106" i="5"/>
  <c r="W106" i="5" s="1"/>
  <c r="T102" i="5"/>
  <c r="W102" i="5" s="1"/>
  <c r="T98" i="5"/>
  <c r="W98" i="5" s="1"/>
  <c r="T94" i="5"/>
  <c r="W94" i="5" s="1"/>
  <c r="T90" i="5"/>
  <c r="W90" i="5" s="1"/>
  <c r="T86" i="5"/>
  <c r="W86" i="5" s="1"/>
  <c r="T82" i="5"/>
  <c r="W82" i="5" s="1"/>
  <c r="T78" i="5"/>
  <c r="W78" i="5" s="1"/>
  <c r="T74" i="5"/>
  <c r="W74" i="5" s="1"/>
  <c r="T70" i="5"/>
  <c r="W70" i="5" s="1"/>
  <c r="T66" i="5"/>
  <c r="W66" i="5" s="1"/>
  <c r="T62" i="5"/>
  <c r="W62" i="5" s="1"/>
  <c r="T58" i="5"/>
  <c r="W58" i="5" s="1"/>
  <c r="T54" i="5"/>
  <c r="W54" i="5" s="1"/>
  <c r="T50" i="5"/>
  <c r="W50" i="5" s="1"/>
  <c r="T46" i="5"/>
  <c r="W46" i="5" s="1"/>
  <c r="T42" i="5"/>
  <c r="W42" i="5" s="1"/>
  <c r="T38" i="5"/>
  <c r="W38" i="5" s="1"/>
  <c r="T34" i="5"/>
  <c r="W34" i="5" s="1"/>
  <c r="V30" i="5"/>
  <c r="T30" i="5"/>
  <c r="W30" i="5" s="1"/>
  <c r="V26" i="5"/>
  <c r="T26" i="5"/>
  <c r="W26" i="5" s="1"/>
  <c r="T22" i="5"/>
  <c r="W22" i="5" s="1"/>
  <c r="V18" i="5"/>
  <c r="T18" i="5"/>
  <c r="W18" i="5" s="1"/>
  <c r="T14" i="5"/>
  <c r="W14" i="5" s="1"/>
  <c r="T10" i="5"/>
  <c r="W10" i="5" s="1"/>
  <c r="S86" i="5"/>
  <c r="V86" i="5" s="1"/>
  <c r="S70" i="5"/>
  <c r="V70" i="5" s="1"/>
  <c r="S54" i="5"/>
  <c r="V54" i="5" s="1"/>
  <c r="S38" i="5"/>
  <c r="V38" i="5" s="1"/>
  <c r="S22" i="5"/>
  <c r="V22" i="5" s="1"/>
  <c r="R114" i="5"/>
  <c r="U114" i="5" s="1"/>
  <c r="X114" i="5" s="1"/>
  <c r="R98" i="5"/>
  <c r="U98" i="5" s="1"/>
  <c r="X98" i="5" s="1"/>
  <c r="R82" i="5"/>
  <c r="U82" i="5" s="1"/>
  <c r="X82" i="5" s="1"/>
  <c r="R66" i="5"/>
  <c r="U66" i="5" s="1"/>
  <c r="X66" i="5" s="1"/>
  <c r="R50" i="5"/>
  <c r="U50" i="5" s="1"/>
  <c r="X50" i="5" s="1"/>
  <c r="R34" i="5"/>
  <c r="U34" i="5" s="1"/>
  <c r="X34" i="5" s="1"/>
  <c r="R18" i="5"/>
  <c r="U18" i="5" s="1"/>
  <c r="X18" i="5" s="1"/>
  <c r="U118" i="5"/>
  <c r="X118" i="5" s="1"/>
  <c r="U102" i="5"/>
  <c r="X102" i="5" s="1"/>
  <c r="U86" i="5"/>
  <c r="X86" i="5" s="1"/>
  <c r="U70" i="5"/>
  <c r="X70" i="5" s="1"/>
  <c r="U54" i="5"/>
  <c r="X54" i="5" s="1"/>
  <c r="U38" i="5"/>
  <c r="X38" i="5" s="1"/>
  <c r="U22" i="5"/>
  <c r="X22" i="5" s="1"/>
  <c r="V114" i="5"/>
  <c r="V98" i="5"/>
  <c r="V82" i="5"/>
  <c r="V66" i="5"/>
  <c r="V50" i="5"/>
  <c r="V34" i="5"/>
  <c r="W122" i="5"/>
  <c r="U106" i="5"/>
  <c r="X106" i="5" s="1"/>
  <c r="V118" i="5"/>
  <c r="V106" i="5"/>
  <c r="W126" i="5"/>
  <c r="W118" i="5"/>
  <c r="R8" i="5"/>
  <c r="U8" i="5" s="1"/>
  <c r="X8" i="5" s="1"/>
  <c r="T8" i="5"/>
  <c r="W8" i="5" s="1"/>
  <c r="V8" i="5"/>
  <c r="Y78" i="5" l="1"/>
  <c r="Z78" i="5"/>
  <c r="Z87" i="5"/>
  <c r="Y87" i="5"/>
  <c r="Y52" i="5"/>
  <c r="Z52" i="5"/>
  <c r="Y108" i="5"/>
  <c r="Z108" i="5"/>
  <c r="Y30" i="5"/>
  <c r="Z30" i="5"/>
  <c r="Y38" i="5"/>
  <c r="Z38" i="5"/>
  <c r="Y70" i="5"/>
  <c r="Z70" i="5"/>
  <c r="Y102" i="5"/>
  <c r="Z102" i="5"/>
  <c r="Y48" i="5"/>
  <c r="Z48" i="5"/>
  <c r="Z15" i="5"/>
  <c r="Y15" i="5"/>
  <c r="Z111" i="5"/>
  <c r="Y111" i="5"/>
  <c r="Z61" i="5"/>
  <c r="Y61" i="5"/>
  <c r="Z11" i="5"/>
  <c r="Y11" i="5"/>
  <c r="Y96" i="5"/>
  <c r="Z96" i="5"/>
  <c r="Z99" i="5"/>
  <c r="Y99" i="5"/>
  <c r="Y41" i="5"/>
  <c r="Z41" i="5"/>
  <c r="Y20" i="5"/>
  <c r="Z20" i="5"/>
  <c r="Y24" i="5"/>
  <c r="Z24" i="5"/>
  <c r="Y36" i="5"/>
  <c r="Z36" i="5"/>
  <c r="Y40" i="5"/>
  <c r="Z40" i="5"/>
  <c r="Y76" i="5"/>
  <c r="Z76" i="5"/>
  <c r="Y84" i="5"/>
  <c r="Z84" i="5"/>
  <c r="Y88" i="5"/>
  <c r="Z88" i="5"/>
  <c r="Y104" i="5"/>
  <c r="Z104" i="5"/>
  <c r="Y45" i="5"/>
  <c r="Z45" i="5"/>
  <c r="Z97" i="5"/>
  <c r="Y97" i="5"/>
  <c r="Z125" i="5"/>
  <c r="Y125" i="5"/>
  <c r="Y46" i="5"/>
  <c r="Z46" i="5"/>
  <c r="Z27" i="5"/>
  <c r="Y27" i="5"/>
  <c r="Z109" i="5"/>
  <c r="Y109" i="5"/>
  <c r="Y94" i="5"/>
  <c r="Z94" i="5"/>
  <c r="Z69" i="5"/>
  <c r="Y69" i="5"/>
  <c r="Z47" i="5"/>
  <c r="Y47" i="5"/>
  <c r="Y32" i="5"/>
  <c r="Z32" i="5"/>
  <c r="Z35" i="5"/>
  <c r="Y35" i="5"/>
  <c r="Y9" i="5"/>
  <c r="Z9" i="5"/>
  <c r="Z65" i="5"/>
  <c r="Y65" i="5"/>
  <c r="Y80" i="5"/>
  <c r="Z80" i="5"/>
  <c r="Y12" i="5"/>
  <c r="Z12" i="5"/>
  <c r="Y68" i="5"/>
  <c r="Z68" i="5"/>
  <c r="Y72" i="5"/>
  <c r="Z72" i="5"/>
  <c r="Y100" i="5"/>
  <c r="Z100" i="5"/>
  <c r="Y29" i="5"/>
  <c r="Z29" i="5"/>
  <c r="Y57" i="5"/>
  <c r="Z57" i="5"/>
  <c r="Z81" i="5"/>
  <c r="Y81" i="5"/>
  <c r="Y14" i="5"/>
  <c r="Z14" i="5"/>
  <c r="Y110" i="5"/>
  <c r="Z110" i="5"/>
  <c r="Z112" i="5"/>
  <c r="Y112" i="5"/>
  <c r="Z39" i="5"/>
  <c r="Y39" i="5"/>
  <c r="Z75" i="5"/>
  <c r="Y75" i="5"/>
  <c r="Z19" i="5"/>
  <c r="Y19" i="5"/>
  <c r="Y56" i="5"/>
  <c r="Z56" i="5"/>
  <c r="Y18" i="5"/>
  <c r="Z18" i="5"/>
  <c r="Y62" i="5"/>
  <c r="Z62" i="5"/>
  <c r="Y54" i="5"/>
  <c r="Z54" i="5"/>
  <c r="Y86" i="5"/>
  <c r="Z86" i="5"/>
  <c r="Z91" i="5"/>
  <c r="Y91" i="5"/>
  <c r="Z63" i="5"/>
  <c r="Y63" i="5"/>
  <c r="Z103" i="5"/>
  <c r="Y103" i="5"/>
  <c r="Z127" i="5"/>
  <c r="Y127" i="5"/>
  <c r="Y53" i="5"/>
  <c r="Z53" i="5"/>
  <c r="Z115" i="5"/>
  <c r="Y115" i="5"/>
  <c r="Z89" i="5"/>
  <c r="Y89" i="5"/>
  <c r="Y92" i="5"/>
  <c r="Z92" i="5"/>
  <c r="Y17" i="5"/>
  <c r="Z17" i="5"/>
  <c r="Y34" i="5"/>
  <c r="Z34" i="5"/>
  <c r="Y58" i="5"/>
  <c r="Z58" i="5"/>
  <c r="Y82" i="5"/>
  <c r="Z82" i="5"/>
  <c r="Y106" i="5"/>
  <c r="Z106" i="5"/>
  <c r="Z31" i="5"/>
  <c r="Y31" i="5"/>
  <c r="Z119" i="5"/>
  <c r="Y119" i="5"/>
  <c r="Y13" i="5"/>
  <c r="Z13" i="5"/>
  <c r="Z73" i="5"/>
  <c r="Y73" i="5"/>
  <c r="Z105" i="5"/>
  <c r="Y105" i="5"/>
  <c r="Y16" i="5"/>
  <c r="Z16" i="5"/>
  <c r="Y28" i="5"/>
  <c r="Z28" i="5"/>
  <c r="Y60" i="5"/>
  <c r="Z60" i="5"/>
  <c r="Z120" i="5"/>
  <c r="Y120" i="5"/>
  <c r="Z83" i="5"/>
  <c r="Y83" i="5"/>
  <c r="Z51" i="5"/>
  <c r="Y51" i="5"/>
  <c r="Z67" i="5"/>
  <c r="Y67" i="5"/>
  <c r="Y21" i="5"/>
  <c r="Z21" i="5"/>
  <c r="Y44" i="5"/>
  <c r="Z44" i="5"/>
  <c r="Z116" i="5"/>
  <c r="Y116" i="5"/>
  <c r="Y22" i="5"/>
  <c r="Z22" i="5"/>
  <c r="Y42" i="5"/>
  <c r="Z42" i="5"/>
  <c r="Y66" i="5"/>
  <c r="Z66" i="5"/>
  <c r="Y90" i="5"/>
  <c r="Z90" i="5"/>
  <c r="Y114" i="5"/>
  <c r="Z114" i="5"/>
  <c r="Z71" i="5"/>
  <c r="Y71" i="5"/>
  <c r="Z95" i="5"/>
  <c r="Y95" i="5"/>
  <c r="Z93" i="5"/>
  <c r="Y93" i="5"/>
  <c r="Y64" i="5"/>
  <c r="Z64" i="5"/>
  <c r="Y126" i="5"/>
  <c r="Z126" i="5"/>
  <c r="Z124" i="5"/>
  <c r="Y124" i="5"/>
  <c r="Z107" i="5"/>
  <c r="Y107" i="5"/>
  <c r="Z123" i="5"/>
  <c r="Y123" i="5"/>
  <c r="Z101" i="5"/>
  <c r="Y101" i="5"/>
  <c r="Z118" i="5"/>
  <c r="Y118" i="5"/>
  <c r="Y50" i="5"/>
  <c r="Z50" i="5"/>
  <c r="Y74" i="5"/>
  <c r="Z74" i="5"/>
  <c r="Y98" i="5"/>
  <c r="Z98" i="5"/>
  <c r="Z23" i="5"/>
  <c r="Y23" i="5"/>
  <c r="Y25" i="5"/>
  <c r="Z25" i="5"/>
  <c r="Y49" i="5"/>
  <c r="Z49" i="5"/>
  <c r="Z117" i="5"/>
  <c r="Y117" i="5"/>
  <c r="Y122" i="5"/>
  <c r="Z122" i="5"/>
  <c r="Y10" i="5"/>
  <c r="Z10" i="5"/>
  <c r="Y26" i="5"/>
  <c r="Z26" i="5"/>
  <c r="Z55" i="5"/>
  <c r="Y55" i="5"/>
  <c r="Z79" i="5"/>
  <c r="Y79" i="5"/>
  <c r="Y37" i="5"/>
  <c r="Z37" i="5"/>
  <c r="Z85" i="5"/>
  <c r="Y85" i="5"/>
  <c r="Z43" i="5"/>
  <c r="Y43" i="5"/>
  <c r="Z59" i="5"/>
  <c r="Y59" i="5"/>
  <c r="Y33" i="5"/>
  <c r="Z33" i="5"/>
  <c r="Z77" i="5"/>
  <c r="Y77" i="5"/>
  <c r="Z113" i="5"/>
  <c r="Y113" i="5"/>
  <c r="Z121" i="5"/>
  <c r="Y121" i="5"/>
  <c r="Z8" i="5"/>
  <c r="Y8" i="5"/>
  <c r="AB18" i="5" l="1"/>
  <c r="AB19" i="5"/>
  <c r="AB39" i="5"/>
  <c r="AB81" i="5"/>
  <c r="AB12" i="5"/>
  <c r="AB65" i="5"/>
  <c r="AB52" i="5"/>
  <c r="AB45" i="5"/>
  <c r="AB76" i="5"/>
  <c r="AB47" i="5"/>
  <c r="AB94" i="5"/>
  <c r="AB88" i="5"/>
  <c r="AB36" i="5"/>
  <c r="AB99" i="5"/>
  <c r="AB20" i="5"/>
  <c r="AB11" i="5"/>
  <c r="AB73" i="5"/>
  <c r="AB106" i="5"/>
  <c r="AB86" i="5"/>
  <c r="AB80" i="5"/>
  <c r="AB104" i="5"/>
  <c r="AB38" i="5"/>
  <c r="AB67" i="5"/>
  <c r="AB123" i="5"/>
  <c r="AB116" i="5"/>
  <c r="AB111" i="5"/>
  <c r="AB33" i="5"/>
  <c r="AB96" i="5"/>
  <c r="AB17" i="5"/>
  <c r="AB32" i="5"/>
  <c r="AB84" i="5"/>
  <c r="AB40" i="5"/>
  <c r="AB24" i="5"/>
  <c r="AB41" i="5"/>
  <c r="AB61" i="5"/>
  <c r="AB107" i="5"/>
  <c r="AB124" i="5"/>
  <c r="AB119" i="5"/>
  <c r="AB92" i="5"/>
  <c r="AB56" i="5"/>
  <c r="AB100" i="5"/>
  <c r="AB48" i="5"/>
  <c r="AB70" i="5"/>
  <c r="AB30" i="5"/>
  <c r="AB78" i="5"/>
  <c r="AB122" i="5"/>
  <c r="AB98" i="5"/>
  <c r="AB89" i="5"/>
  <c r="AB63" i="5"/>
  <c r="AB85" i="5"/>
  <c r="AB49" i="5"/>
  <c r="AB71" i="5"/>
  <c r="AB44" i="5"/>
  <c r="AB115" i="5"/>
  <c r="AB77" i="5"/>
  <c r="AB59" i="5"/>
  <c r="AB114" i="5"/>
  <c r="AB66" i="5"/>
  <c r="AB22" i="5"/>
  <c r="AB120" i="5"/>
  <c r="AB13" i="5"/>
  <c r="AB82" i="5"/>
  <c r="AB34" i="5"/>
  <c r="AB103" i="5"/>
  <c r="AB57" i="5"/>
  <c r="AB9" i="5"/>
  <c r="AB69" i="5"/>
  <c r="AB109" i="5"/>
  <c r="AB15" i="5"/>
  <c r="AB102" i="5"/>
  <c r="AB108" i="5"/>
  <c r="AB87" i="5"/>
  <c r="AB79" i="5"/>
  <c r="AB117" i="5"/>
  <c r="AB64" i="5"/>
  <c r="AB83" i="5"/>
  <c r="AB54" i="5"/>
  <c r="AB35" i="5"/>
  <c r="AB21" i="5"/>
  <c r="AB60" i="5"/>
  <c r="AB110" i="5"/>
  <c r="AB29" i="5"/>
  <c r="AB121" i="5"/>
  <c r="AB37" i="5"/>
  <c r="AB25" i="5"/>
  <c r="AB50" i="5"/>
  <c r="AB126" i="5"/>
  <c r="AB90" i="5"/>
  <c r="AB42" i="5"/>
  <c r="AB51" i="5"/>
  <c r="AB28" i="5"/>
  <c r="AB16" i="5"/>
  <c r="AB53" i="5"/>
  <c r="AB62" i="5"/>
  <c r="AB75" i="5"/>
  <c r="AB112" i="5"/>
  <c r="AB68" i="5"/>
  <c r="AB27" i="5"/>
  <c r="AB125" i="5"/>
  <c r="AB118" i="5"/>
  <c r="AB72" i="5"/>
  <c r="AB113" i="5"/>
  <c r="AB43" i="5"/>
  <c r="AB55" i="5"/>
  <c r="AB23" i="5"/>
  <c r="AB101" i="5"/>
  <c r="AB93" i="5"/>
  <c r="AB95" i="5"/>
  <c r="AB105" i="5"/>
  <c r="AB31" i="5"/>
  <c r="AB127" i="5"/>
  <c r="AB91" i="5"/>
  <c r="AB97" i="5"/>
  <c r="AB26" i="5"/>
  <c r="AB74" i="5"/>
  <c r="AB58" i="5"/>
  <c r="AB14" i="5"/>
  <c r="AB46" i="5"/>
  <c r="AB10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<sst xmlns="http://schemas.openxmlformats.org/spreadsheetml/2006/main" count="106" uniqueCount="55">
  <si>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</si>
  <si>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</si>
  <si>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</si>
  <si>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</si>
  <si>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</si>
  <si>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</si>
  <si>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</si>
  <si>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</si>
  <si>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</si>
  <si>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</si>
  <si>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</si>
  <si>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</si>
  <si>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</si>
  <si>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</si>
  <si>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</si>
  <si>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</si>
  <si>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</si>
  <si>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</si>
  <si>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</si>
  <si>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</si>
  <si>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</si>
  <si>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</si>
  <si>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</si>
  <si>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</si>
  <si>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</si>
  <si>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</si>
  <si>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</si>
  <si>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</si>
  <si>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</si>
  <si>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</si>
  <si>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</si>
  <si>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</si>
  <si>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</si>
  <si>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</si>
  <si>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</si>
  <si>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</si>
  <si>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</si>
  <si>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</si>
  <si>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</si>
  <si>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</si>
  <si>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</si>
  <si>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</si>
  <si>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</si>
  <si>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</si>
  <si>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</si>
  <si>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</si>
  <si>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</si>
  <si>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</si>
  <si>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</si>
  <si>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</si>
  <si>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</si>
  <si>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</si>
  <si>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</si>
  <si>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69A2B7BD-D0E0-4836-8381-FD05A6B214DD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</si>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</sst>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49.011834220310931</c:v>
                </c:pt>
                <c:pt idx="1">
                  <c:v>50.225738083409986</c:v>
                </c:pt>
                <c:pt idx="2">
                  <c:v>51.877522507454835</c:v>
                </c:pt>
                <c:pt idx="3">
                  <c:v>53.232990252360537</c:v>
                </c:pt>
                <c:pt idx="4">
                  <c:v>55.824828090537473</c:v>
                </c:pt>
                <c:pt idx="5">
                  <c:v>56.822804485262317</c:v>
                </c:pt>
                <c:pt idx="6">
                  <c:v>58.281453695937671</c:v>
                </c:pt>
                <c:pt idx="7">
                  <c:v>58.360145056551509</c:v>
                </c:pt>
                <c:pt idx="8">
                  <c:v>59.651232019965001</c:v>
                </c:pt>
                <c:pt idx="9">
                  <c:v>59.810412373263581</c:v>
                </c:pt>
                <c:pt idx="10">
                  <c:v>58.656421904438844</c:v>
                </c:pt>
                <c:pt idx="11">
                  <c:v>59.205572880729356</c:v>
                </c:pt>
                <c:pt idx="12">
                  <c:v>59.388315914236557</c:v>
                </c:pt>
                <c:pt idx="13">
                  <c:v>58.821156289096812</c:v>
                </c:pt>
                <c:pt idx="14">
                  <c:v>58.499255277966817</c:v>
                </c:pt>
                <c:pt idx="15">
                  <c:v>60.203341006361661</c:v>
                </c:pt>
                <c:pt idx="16">
                  <c:v>60.051998712543536</c:v>
                </c:pt>
                <c:pt idx="17">
                  <c:v>59.093303784595946</c:v>
                </c:pt>
                <c:pt idx="18">
                  <c:v>59.464828611487427</c:v>
                </c:pt>
                <c:pt idx="19">
                  <c:v>59.342052356982229</c:v>
                </c:pt>
                <c:pt idx="20">
                  <c:v>58.136606158557605</c:v>
                </c:pt>
                <c:pt idx="21">
                  <c:v>57.554976083341558</c:v>
                </c:pt>
                <c:pt idx="22">
                  <c:v>58.570936842539673</c:v>
                </c:pt>
                <c:pt idx="23">
                  <c:v>58.871912186720323</c:v>
                </c:pt>
                <c:pt idx="24">
                  <c:v>57.329217628720613</c:v>
                </c:pt>
                <c:pt idx="25">
                  <c:v>56.809321696506316</c:v>
                </c:pt>
                <c:pt idx="26">
                  <c:v>57.508865697617345</c:v>
                </c:pt>
                <c:pt idx="27">
                  <c:v>57.039325727941339</c:v>
                </c:pt>
                <c:pt idx="28">
                  <c:v>56.231547616629172</c:v>
                </c:pt>
                <c:pt idx="29">
                  <c:v>55.847778553157355</c:v>
                </c:pt>
                <c:pt idx="30">
                  <c:v>56.729017511243626</c:v>
                </c:pt>
                <c:pt idx="31">
                  <c:v>55.843115069851684</c:v>
                </c:pt>
                <c:pt idx="32">
                  <c:v>53.889690884236842</c:v>
                </c:pt>
                <c:pt idx="33">
                  <c:v>53.40795130162843</c:v>
                </c:pt>
                <c:pt idx="34">
                  <c:v>53.851215156929776</c:v>
                </c:pt>
                <c:pt idx="35">
                  <c:v>52.841184734721168</c:v>
                </c:pt>
                <c:pt idx="36">
                  <c:v>52.071812427799358</c:v>
                </c:pt>
                <c:pt idx="37">
                  <c:v>52.117307101585794</c:v>
                </c:pt>
                <c:pt idx="38">
                  <c:v>52.647399690128545</c:v>
                </c:pt>
                <c:pt idx="39">
                  <c:v>51.756422362555689</c:v>
                </c:pt>
                <c:pt idx="40">
                  <c:v>51.179804790700409</c:v>
                </c:pt>
                <c:pt idx="41">
                  <c:v>51.191060963281323</c:v>
                </c:pt>
                <c:pt idx="42">
                  <c:v>51.760871329373522</c:v>
                </c:pt>
                <c:pt idx="43">
                  <c:v>52.243327107247204</c:v>
                </c:pt>
                <c:pt idx="44">
                  <c:v>52.995097841981369</c:v>
                </c:pt>
                <c:pt idx="45">
                  <c:v>53.880564829293128</c:v>
                </c:pt>
                <c:pt idx="46">
                  <c:v>54.687895691229166</c:v>
                </c:pt>
                <c:pt idx="47">
                  <c:v>54.417001598530227</c:v>
                </c:pt>
                <c:pt idx="48">
                  <c:v>55.357218127738946</c:v>
                </c:pt>
                <c:pt idx="49">
                  <c:v>55.725896460967839</c:v>
                </c:pt>
                <c:pt idx="50">
                  <c:v>54.849946729582236</c:v>
                </c:pt>
                <c:pt idx="51">
                  <c:v>55.508867711092954</c:v>
                </c:pt>
                <c:pt idx="52">
                  <c:v>56.069202060292127</c:v>
                </c:pt>
                <c:pt idx="53">
                  <c:v>55.645172566267654</c:v>
                </c:pt>
                <c:pt idx="54">
                  <c:v>56.448848390045349</c:v>
                </c:pt>
                <c:pt idx="55">
                  <c:v>56.714459585955098</c:v>
                </c:pt>
                <c:pt idx="56">
                  <c:v>57.320115473926272</c:v>
                </c:pt>
                <c:pt idx="57">
                  <c:v>58.005296533286355</c:v>
                </c:pt>
                <c:pt idx="58">
                  <c:v>58.495364312004973</c:v>
                </c:pt>
                <c:pt idx="59">
                  <c:v>59.404430067000057</c:v>
                </c:pt>
                <c:pt idx="60">
                  <c:v>58.318365770296658</c:v>
                </c:pt>
                <c:pt idx="61">
                  <c:v>58.154024680178395</c:v>
                </c:pt>
                <c:pt idx="62">
                  <c:v>58.58738732260381</c:v>
                </c:pt>
                <c:pt idx="63">
                  <c:v>59.005663368174233</c:v>
                </c:pt>
                <c:pt idx="64">
                  <c:v>58.777020253338861</c:v>
                </c:pt>
                <c:pt idx="65">
                  <c:v>58.896336757738915</c:v>
                </c:pt>
                <c:pt idx="66">
                  <c:v>58.802116932620457</c:v>
                </c:pt>
                <c:pt idx="67">
                  <c:v>58.148875868983993</c:v>
                </c:pt>
                <c:pt idx="68">
                  <c:v>57.363272141831551</c:v>
                </c:pt>
                <c:pt idx="69">
                  <c:v>56.700995814300882</c:v>
                </c:pt>
                <c:pt idx="70">
                  <c:v>55.781938435965507</c:v>
                </c:pt>
                <c:pt idx="71">
                  <c:v>55.139398251754159</c:v>
                </c:pt>
                <c:pt idx="72">
                  <c:v>53.932996177045602</c:v>
                </c:pt>
                <c:pt idx="73">
                  <c:v>54.103712065892957</c:v>
                </c:pt>
                <c:pt idx="74">
                  <c:v>54.251905423467427</c:v>
                </c:pt>
                <c:pt idx="75">
                  <c:v>53.937666702468988</c:v>
                </c:pt>
                <c:pt idx="76">
                  <c:v>53.58407637170211</c:v>
                </c:pt>
                <c:pt idx="77">
                  <c:v>54.011053308920225</c:v>
                </c:pt>
                <c:pt idx="78">
                  <c:v>54.376659294842902</c:v>
                </c:pt>
                <c:pt idx="79">
                  <c:v>54.773117345565105</c:v>
                </c:pt>
                <c:pt idx="80">
                  <c:v>54.423671234828753</c:v>
                </c:pt>
                <c:pt idx="81">
                  <c:v>54.236380814032977</c:v>
                </c:pt>
                <c:pt idx="82">
                  <c:v>54.022019262336961</c:v>
                </c:pt>
                <c:pt idx="83">
                  <c:v>54.19593608661048</c:v>
                </c:pt>
                <c:pt idx="84">
                  <c:v>53.281317925436333</c:v>
                </c:pt>
                <c:pt idx="85">
                  <c:v>52.342417376060773</c:v>
                </c:pt>
                <c:pt idx="86">
                  <c:v>52.134280567188831</c:v>
                </c:pt>
                <c:pt idx="87">
                  <c:v>52.601521183695603</c:v>
                </c:pt>
                <c:pt idx="88">
                  <c:v>52.652248395763394</c:v>
                </c:pt>
                <c:pt idx="89">
                  <c:v>51.877962324034144</c:v>
                </c:pt>
                <c:pt idx="90">
                  <c:v>52.775614881528867</c:v>
                </c:pt>
                <c:pt idx="91">
                  <c:v>53.200821754394248</c:v>
                </c:pt>
                <c:pt idx="92">
                  <c:v>52.481654607218843</c:v>
                </c:pt>
                <c:pt idx="93">
                  <c:v>52.425663463702811</c:v>
                </c:pt>
                <c:pt idx="94">
                  <c:v>51.772708197906553</c:v>
                </c:pt>
                <c:pt idx="95">
                  <c:v>51.599540615417276</c:v>
                </c:pt>
                <c:pt idx="96">
                  <c:v>50.95488964450066</c:v>
                </c:pt>
                <c:pt idx="97">
                  <c:v>50.406999347910052</c:v>
                </c:pt>
                <c:pt idx="98">
                  <c:v>50.394124173098724</c:v>
                </c:pt>
                <c:pt idx="99">
                  <c:v>50.093607669844317</c:v>
                </c:pt>
                <c:pt idx="100">
                  <c:v>49.102375868003939</c:v>
                </c:pt>
                <c:pt idx="101">
                  <c:v>48.658332878477076</c:v>
                </c:pt>
                <c:pt idx="102">
                  <c:v>48.352518067230612</c:v>
                </c:pt>
                <c:pt idx="103">
                  <c:v>48.034518247350491</c:v>
                </c:pt>
                <c:pt idx="104">
                  <c:v>47.939966330199802</c:v>
                </c:pt>
                <c:pt idx="105">
                  <c:v>47.689190483686843</c:v>
                </c:pt>
                <c:pt idx="106">
                  <c:v>46.96908285970369</c:v>
                </c:pt>
                <c:pt idx="107">
                  <c:v>46.852238517309921</c:v>
                </c:pt>
                <c:pt idx="108">
                  <c:v>46.684288331171075</c:v>
                </c:pt>
                <c:pt idx="109">
                  <c:v>46.163566227271673</c:v>
                </c:pt>
                <c:pt idx="110">
                  <c:v>45.637898392341732</c:v>
                </c:pt>
                <c:pt idx="111">
                  <c:v>45.783242262811861</c:v>
                </c:pt>
                <c:pt idx="112">
                  <c:v>45.579971334139373</c:v>
                </c:pt>
                <c:pt idx="113">
                  <c:v>44.807415367293665</c:v>
                </c:pt>
                <c:pt idx="114">
                  <c:v>44.45661931928305</c:v>
                </c:pt>
                <c:pt idx="115">
                  <c:v>44.520517486477019</c:v>
                </c:pt>
                <c:pt idx="116">
                  <c:v>44.223553921772542</c:v>
                </c:pt>
                <c:pt idx="117">
                  <c:v>43.968110536396416</c:v>
                </c:pt>
                <c:pt idx="118">
                  <c:v>43.776878133110777</c:v>
                </c:pt>
                <c:pt idx="119">
                  <c:v>43.383743942259706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1-482B-BB1B-5193889203CE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52.81</c:v>
                </c:pt>
                <c:pt idx="1">
                  <c:v>54.13</c:v>
                </c:pt>
                <c:pt idx="2">
                  <c:v>53.93</c:v>
                </c:pt>
                <c:pt idx="3">
                  <c:v>54.55</c:v>
                </c:pt>
                <c:pt idx="4">
                  <c:v>55.45</c:v>
                </c:pt>
                <c:pt idx="5">
                  <c:v>55.67</c:v>
                </c:pt>
                <c:pt idx="6">
                  <c:v>55.79</c:v>
                </c:pt>
                <c:pt idx="7">
                  <c:v>56.41</c:v>
                </c:pt>
                <c:pt idx="8">
                  <c:v>56.91</c:v>
                </c:pt>
                <c:pt idx="9">
                  <c:v>57.03</c:v>
                </c:pt>
                <c:pt idx="10">
                  <c:v>57.45</c:v>
                </c:pt>
                <c:pt idx="11">
                  <c:v>58.33</c:v>
                </c:pt>
                <c:pt idx="12">
                  <c:v>57.95</c:v>
                </c:pt>
                <c:pt idx="13">
                  <c:v>57.65</c:v>
                </c:pt>
                <c:pt idx="14">
                  <c:v>57.83</c:v>
                </c:pt>
                <c:pt idx="15">
                  <c:v>57.79</c:v>
                </c:pt>
                <c:pt idx="16">
                  <c:v>57.07</c:v>
                </c:pt>
                <c:pt idx="17">
                  <c:v>57.53</c:v>
                </c:pt>
                <c:pt idx="18">
                  <c:v>58.31</c:v>
                </c:pt>
                <c:pt idx="19">
                  <c:v>58.05</c:v>
                </c:pt>
                <c:pt idx="20">
                  <c:v>57.35</c:v>
                </c:pt>
                <c:pt idx="21">
                  <c:v>57.65</c:v>
                </c:pt>
                <c:pt idx="22">
                  <c:v>57.83</c:v>
                </c:pt>
                <c:pt idx="23">
                  <c:v>57.09</c:v>
                </c:pt>
                <c:pt idx="24">
                  <c:v>56.55</c:v>
                </c:pt>
                <c:pt idx="25">
                  <c:v>57.37</c:v>
                </c:pt>
                <c:pt idx="26">
                  <c:v>56.79</c:v>
                </c:pt>
                <c:pt idx="27">
                  <c:v>55.95</c:v>
                </c:pt>
                <c:pt idx="28">
                  <c:v>55.19</c:v>
                </c:pt>
                <c:pt idx="29">
                  <c:v>55.23</c:v>
                </c:pt>
                <c:pt idx="30">
                  <c:v>54.77</c:v>
                </c:pt>
                <c:pt idx="31">
                  <c:v>54.01</c:v>
                </c:pt>
                <c:pt idx="32">
                  <c:v>53.69</c:v>
                </c:pt>
                <c:pt idx="33">
                  <c:v>53.65</c:v>
                </c:pt>
                <c:pt idx="34">
                  <c:v>53.25</c:v>
                </c:pt>
                <c:pt idx="35">
                  <c:v>52.91</c:v>
                </c:pt>
                <c:pt idx="36">
                  <c:v>52.71</c:v>
                </c:pt>
                <c:pt idx="37">
                  <c:v>52.77</c:v>
                </c:pt>
                <c:pt idx="38">
                  <c:v>52.55</c:v>
                </c:pt>
                <c:pt idx="39">
                  <c:v>52.65</c:v>
                </c:pt>
                <c:pt idx="40">
                  <c:v>53.69</c:v>
                </c:pt>
                <c:pt idx="41">
                  <c:v>54.19</c:v>
                </c:pt>
                <c:pt idx="42">
                  <c:v>54.15</c:v>
                </c:pt>
                <c:pt idx="43">
                  <c:v>54.19</c:v>
                </c:pt>
                <c:pt idx="44">
                  <c:v>54.55</c:v>
                </c:pt>
                <c:pt idx="45">
                  <c:v>54.53</c:v>
                </c:pt>
                <c:pt idx="46">
                  <c:v>54.53</c:v>
                </c:pt>
                <c:pt idx="47">
                  <c:v>54.85</c:v>
                </c:pt>
                <c:pt idx="48">
                  <c:v>55.19</c:v>
                </c:pt>
                <c:pt idx="49">
                  <c:v>55.05</c:v>
                </c:pt>
                <c:pt idx="50">
                  <c:v>55.33</c:v>
                </c:pt>
                <c:pt idx="51">
                  <c:v>56.13</c:v>
                </c:pt>
                <c:pt idx="52">
                  <c:v>56.27</c:v>
                </c:pt>
                <c:pt idx="53">
                  <c:v>56.87</c:v>
                </c:pt>
                <c:pt idx="54">
                  <c:v>57.27</c:v>
                </c:pt>
                <c:pt idx="55">
                  <c:v>57.11</c:v>
                </c:pt>
                <c:pt idx="56">
                  <c:v>56.99</c:v>
                </c:pt>
                <c:pt idx="57">
                  <c:v>57.29</c:v>
                </c:pt>
                <c:pt idx="58">
                  <c:v>57.43</c:v>
                </c:pt>
                <c:pt idx="59">
                  <c:v>57.85</c:v>
                </c:pt>
                <c:pt idx="60">
                  <c:v>57.89</c:v>
                </c:pt>
                <c:pt idx="61">
                  <c:v>58.21</c:v>
                </c:pt>
                <c:pt idx="62">
                  <c:v>57.95</c:v>
                </c:pt>
                <c:pt idx="63">
                  <c:v>57.45</c:v>
                </c:pt>
                <c:pt idx="64">
                  <c:v>57.11</c:v>
                </c:pt>
                <c:pt idx="65">
                  <c:v>56.65</c:v>
                </c:pt>
                <c:pt idx="66">
                  <c:v>56.09</c:v>
                </c:pt>
                <c:pt idx="67">
                  <c:v>55.63</c:v>
                </c:pt>
                <c:pt idx="68">
                  <c:v>55.65</c:v>
                </c:pt>
                <c:pt idx="69">
                  <c:v>55.73</c:v>
                </c:pt>
                <c:pt idx="70">
                  <c:v>55.45</c:v>
                </c:pt>
                <c:pt idx="71">
                  <c:v>54.91</c:v>
                </c:pt>
                <c:pt idx="72">
                  <c:v>55.33</c:v>
                </c:pt>
                <c:pt idx="73">
                  <c:v>55.51</c:v>
                </c:pt>
                <c:pt idx="74">
                  <c:v>55.63</c:v>
                </c:pt>
                <c:pt idx="75">
                  <c:v>55.49</c:v>
                </c:pt>
                <c:pt idx="76">
                  <c:v>54.89</c:v>
                </c:pt>
                <c:pt idx="77">
                  <c:v>55.07</c:v>
                </c:pt>
                <c:pt idx="78">
                  <c:v>54.85</c:v>
                </c:pt>
                <c:pt idx="79">
                  <c:v>53.93</c:v>
                </c:pt>
                <c:pt idx="80">
                  <c:v>53.51</c:v>
                </c:pt>
                <c:pt idx="81">
                  <c:v>53.55</c:v>
                </c:pt>
                <c:pt idx="82">
                  <c:v>53.49</c:v>
                </c:pt>
                <c:pt idx="83">
                  <c:v>53.23</c:v>
                </c:pt>
                <c:pt idx="84">
                  <c:v>53.37</c:v>
                </c:pt>
                <c:pt idx="85">
                  <c:v>53.67</c:v>
                </c:pt>
                <c:pt idx="86">
                  <c:v>54.35</c:v>
                </c:pt>
                <c:pt idx="87">
                  <c:v>54.25</c:v>
                </c:pt>
                <c:pt idx="88">
                  <c:v>53.75</c:v>
                </c:pt>
                <c:pt idx="89">
                  <c:v>53.41</c:v>
                </c:pt>
                <c:pt idx="90">
                  <c:v>53.79</c:v>
                </c:pt>
                <c:pt idx="91">
                  <c:v>53.71</c:v>
                </c:pt>
                <c:pt idx="92">
                  <c:v>53.13</c:v>
                </c:pt>
                <c:pt idx="93">
                  <c:v>52.65</c:v>
                </c:pt>
                <c:pt idx="94">
                  <c:v>52.33</c:v>
                </c:pt>
                <c:pt idx="95">
                  <c:v>51.93</c:v>
                </c:pt>
                <c:pt idx="96">
                  <c:v>51.33</c:v>
                </c:pt>
                <c:pt idx="97">
                  <c:v>51.05</c:v>
                </c:pt>
                <c:pt idx="98">
                  <c:v>50.53</c:v>
                </c:pt>
                <c:pt idx="99">
                  <c:v>50.15</c:v>
                </c:pt>
                <c:pt idx="100">
                  <c:v>49.85</c:v>
                </c:pt>
                <c:pt idx="101">
                  <c:v>49.31</c:v>
                </c:pt>
                <c:pt idx="102">
                  <c:v>49.05</c:v>
                </c:pt>
                <c:pt idx="103">
                  <c:v>48.81</c:v>
                </c:pt>
                <c:pt idx="104">
                  <c:v>48.67</c:v>
                </c:pt>
                <c:pt idx="105">
                  <c:v>48.19</c:v>
                </c:pt>
                <c:pt idx="106">
                  <c:v>47.81</c:v>
                </c:pt>
                <c:pt idx="107">
                  <c:v>47.43</c:v>
                </c:pt>
                <c:pt idx="108">
                  <c:v>47.11</c:v>
                </c:pt>
                <c:pt idx="109">
                  <c:v>46.83</c:v>
                </c:pt>
                <c:pt idx="110">
                  <c:v>46.49</c:v>
                </c:pt>
                <c:pt idx="111">
                  <c:v>46.39</c:v>
                </c:pt>
                <c:pt idx="112">
                  <c:v>45.89</c:v>
                </c:pt>
                <c:pt idx="113">
                  <c:v>45.59</c:v>
                </c:pt>
                <c:pt idx="114">
                  <c:v>45.29</c:v>
                </c:pt>
                <c:pt idx="115">
                  <c:v>44.93</c:v>
                </c:pt>
                <c:pt idx="116">
                  <c:v>44.75</c:v>
                </c:pt>
                <c:pt idx="117">
                  <c:v>44.67</c:v>
                </c:pt>
                <c:pt idx="118">
                  <c:v>44.21</c:v>
                </c:pt>
                <c:pt idx="119">
                  <c:v>44.15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1-482B-BB1B-51938892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-3.7981657796890715</c:v>
                </c:pt>
                <c:pt idx="1">
                  <c:v>-3.9042619165900163</c:v>
                </c:pt>
                <c:pt idx="2">
                  <c:v>-2.0524774925451652</c:v>
                </c:pt>
                <c:pt idx="3">
                  <c:v>-1.3170097476394602</c:v>
                </c:pt>
                <c:pt idx="4">
                  <c:v>0.3748280905374699</c:v>
                </c:pt>
                <c:pt idx="5">
                  <c:v>1.1528044852623154</c:v>
                </c:pt>
                <c:pt idx="6">
                  <c:v>2.4914536959376719</c:v>
                </c:pt>
                <c:pt idx="7">
                  <c:v>1.9501450565515128</c:v>
                </c:pt>
                <c:pt idx="8">
                  <c:v>2.741232019965004</c:v>
                </c:pt>
                <c:pt idx="9">
                  <c:v>2.7804123732635802</c:v>
                </c:pt>
                <c:pt idx="10">
                  <c:v>1.2064219044388409</c:v>
                </c:pt>
                <c:pt idx="11">
                  <c:v>0.87557288072935791</c:v>
                </c:pt>
                <c:pt idx="12">
                  <c:v>1.4383159142365542</c:v>
                </c:pt>
                <c:pt idx="13">
                  <c:v>1.1711562890968139</c:v>
                </c:pt>
                <c:pt idx="14">
                  <c:v>0.66925527796681905</c:v>
                </c:pt>
                <c:pt idx="15">
                  <c:v>2.4133410063616623</c:v>
                </c:pt>
                <c:pt idx="16">
                  <c:v>2.9819987125435361</c:v>
                </c:pt>
                <c:pt idx="17">
                  <c:v>1.563303784595945</c:v>
                </c:pt>
                <c:pt idx="18">
                  <c:v>1.1548286114874244</c:v>
                </c:pt>
                <c:pt idx="19">
                  <c:v>1.2920523569822322</c:v>
                </c:pt>
                <c:pt idx="20">
                  <c:v>0.78660615855760341</c:v>
                </c:pt>
                <c:pt idx="21">
                  <c:v>-9.502391665844101E-2</c:v>
                </c:pt>
                <c:pt idx="22">
                  <c:v>0.74093684253967496</c:v>
                </c:pt>
                <c:pt idx="23">
                  <c:v>1.7819121867203194</c:v>
                </c:pt>
                <c:pt idx="24">
                  <c:v>0.77921762872061606</c:v>
                </c:pt>
                <c:pt idx="25">
                  <c:v>-0.56067830349368109</c:v>
                </c:pt>
                <c:pt idx="26">
                  <c:v>0.7188656976173462</c:v>
                </c:pt>
                <c:pt idx="27">
                  <c:v>1.0893257279413362</c:v>
                </c:pt>
                <c:pt idx="28">
                  <c:v>1.0415476166291739</c:v>
                </c:pt>
                <c:pt idx="29">
                  <c:v>0.61777855315735763</c:v>
                </c:pt>
                <c:pt idx="30">
                  <c:v>1.9590175112436228</c:v>
                </c:pt>
                <c:pt idx="31">
                  <c:v>1.8331150698516865</c:v>
                </c:pt>
                <c:pt idx="32">
                  <c:v>0.19969088423684411</c:v>
                </c:pt>
                <c:pt idx="33">
                  <c:v>-0.24204869837156906</c:v>
                </c:pt>
                <c:pt idx="34">
                  <c:v>0.60121515692977567</c:v>
                </c:pt>
                <c:pt idx="35">
                  <c:v>-6.8815265278828974E-2</c:v>
                </c:pt>
                <c:pt idx="36">
                  <c:v>-0.63818757220064271</c:v>
                </c:pt>
                <c:pt idx="37">
                  <c:v>-0.65269289841420886</c:v>
                </c:pt>
                <c:pt idx="38">
                  <c:v>9.7399690128547434E-2</c:v>
                </c:pt>
                <c:pt idx="39">
                  <c:v>-0.8935776374443094</c:v>
                </c:pt>
                <c:pt idx="40">
                  <c:v>-2.5101952092995887</c:v>
                </c:pt>
                <c:pt idx="41">
                  <c:v>-2.9989390367186743</c:v>
                </c:pt>
                <c:pt idx="42">
                  <c:v>-2.3891286706264765</c:v>
                </c:pt>
                <c:pt idx="43">
                  <c:v>-1.9466728927527939</c:v>
                </c:pt>
                <c:pt idx="44">
                  <c:v>-1.5549021580186277</c:v>
                </c:pt>
                <c:pt idx="45">
                  <c:v>-0.64943517070687307</c:v>
                </c:pt>
                <c:pt idx="46">
                  <c:v>0.15789569122916447</c:v>
                </c:pt>
                <c:pt idx="47">
                  <c:v>-0.43299840146977431</c:v>
                </c:pt>
                <c:pt idx="48">
                  <c:v>0.1672181277389484</c:v>
                </c:pt>
                <c:pt idx="49">
                  <c:v>0.67589646096784151</c:v>
                </c:pt>
                <c:pt idx="50">
                  <c:v>-0.48005327041776269</c:v>
                </c:pt>
                <c:pt idx="51">
                  <c:v>-0.62113228890704875</c:v>
                </c:pt>
                <c:pt idx="52">
                  <c:v>-0.20079793970787563</c:v>
                </c:pt>
                <c:pt idx="53">
                  <c:v>-1.2248274337323437</c:v>
                </c:pt>
                <c:pt idx="54">
                  <c:v>-0.8211516099546543</c:v>
                </c:pt>
                <c:pt idx="55">
                  <c:v>-0.39554041404490192</c:v>
                </c:pt>
                <c:pt idx="56">
                  <c:v>0.33011547392626994</c:v>
                </c:pt>
                <c:pt idx="57">
                  <c:v>0.7152965332863559</c:v>
                </c:pt>
                <c:pt idx="58">
                  <c:v>1.0653643120049736</c:v>
                </c:pt>
                <c:pt idx="59">
                  <c:v>1.5544300670000553</c:v>
                </c:pt>
                <c:pt idx="60">
                  <c:v>0.4283657702966579</c:v>
                </c:pt>
                <c:pt idx="61">
                  <c:v>-5.5975319821605751E-2</c:v>
                </c:pt>
                <c:pt idx="62">
                  <c:v>0.63738732260380715</c:v>
                </c:pt>
                <c:pt idx="63">
                  <c:v>1.5556633681742298</c:v>
                </c:pt>
                <c:pt idx="64">
                  <c:v>1.6670202533388618</c:v>
                </c:pt>
                <c:pt idx="65">
                  <c:v>2.2463367577389164</c:v>
                </c:pt>
                <c:pt idx="66">
                  <c:v>2.7121169326204537</c:v>
                </c:pt>
                <c:pt idx="67">
                  <c:v>2.5188758689839901</c:v>
                </c:pt>
                <c:pt idx="68">
                  <c:v>1.7132721418315526</c:v>
                </c:pt>
                <c:pt idx="69">
                  <c:v>0.97099581430088477</c:v>
                </c:pt>
                <c:pt idx="70">
                  <c:v>0.33193843596550465</c:v>
                </c:pt>
                <c:pt idx="71">
                  <c:v>0.22939825175416217</c:v>
                </c:pt>
                <c:pt idx="72">
                  <c:v>-1.397003822954396</c:v>
                </c:pt>
                <c:pt idx="73">
                  <c:v>-1.4062879341070413</c:v>
                </c:pt>
                <c:pt idx="74">
                  <c:v>-1.3780945765325754</c:v>
                </c:pt>
                <c:pt idx="75">
                  <c:v>-1.552333297531014</c:v>
                </c:pt>
                <c:pt idx="76">
                  <c:v>-1.3059236282978901</c:v>
                </c:pt>
                <c:pt idx="77">
                  <c:v>-1.0589466910797753</c:v>
                </c:pt>
                <c:pt idx="78">
                  <c:v>-0.47334070515709925</c:v>
                </c:pt>
                <c:pt idx="79">
                  <c:v>0.84311734556510487</c:v>
                </c:pt>
                <c:pt idx="80">
                  <c:v>0.91367123482875456</c:v>
                </c:pt>
                <c:pt idx="81">
                  <c:v>0.68638081403297946</c:v>
                </c:pt>
                <c:pt idx="82">
                  <c:v>0.53201926233695929</c:v>
                </c:pt>
                <c:pt idx="83">
                  <c:v>0.96593608661048336</c:v>
                </c:pt>
                <c:pt idx="84">
                  <c:v>-8.8682074563664059E-2</c:v>
                </c:pt>
                <c:pt idx="85">
                  <c:v>-1.3275826239392288</c:v>
                </c:pt>
                <c:pt idx="86">
                  <c:v>-2.21571943281117</c:v>
                </c:pt>
                <c:pt idx="87">
                  <c:v>-1.6484788163043973</c:v>
                </c:pt>
                <c:pt idx="88">
                  <c:v>-1.0977516042366062</c:v>
                </c:pt>
                <c:pt idx="89">
                  <c:v>-1.5320376759658529</c:v>
                </c:pt>
                <c:pt idx="90">
                  <c:v>-1.0143851184711323</c:v>
                </c:pt>
                <c:pt idx="91">
                  <c:v>-0.50917824560575298</c:v>
                </c:pt>
                <c:pt idx="92">
                  <c:v>-0.64834539278115955</c:v>
                </c:pt>
                <c:pt idx="93">
                  <c:v>-0.22433653629718719</c:v>
                </c:pt>
                <c:pt idx="94">
                  <c:v>-0.5572918020934452</c:v>
                </c:pt>
                <c:pt idx="95">
                  <c:v>-0.33045938458272417</c:v>
                </c:pt>
                <c:pt idx="96">
                  <c:v>-0.3751103554993378</c:v>
                </c:pt>
                <c:pt idx="97">
                  <c:v>-0.64300065208994539</c:v>
                </c:pt>
                <c:pt idx="98">
                  <c:v>-0.13587582690127675</c:v>
                </c:pt>
                <c:pt idx="99">
                  <c:v>-5.6392330155681236E-2</c:v>
                </c:pt>
                <c:pt idx="100">
                  <c:v>-0.74762413199606215</c:v>
                </c:pt>
                <c:pt idx="101">
                  <c:v>-0.65166712152292661</c:v>
                </c:pt>
                <c:pt idx="102">
                  <c:v>-0.69748193276938508</c:v>
                </c:pt>
                <c:pt idx="103">
                  <c:v>-0.77548175264951169</c:v>
                </c:pt>
                <c:pt idx="104">
                  <c:v>-0.7300336698001999</c:v>
                </c:pt>
                <c:pt idx="105">
                  <c:v>-0.50080951631315429</c:v>
                </c:pt>
                <c:pt idx="106">
                  <c:v>-0.84091714029631248</c:v>
                </c:pt>
                <c:pt idx="107">
                  <c:v>-0.57776148269007876</c:v>
                </c:pt>
                <c:pt idx="108">
                  <c:v>-0.42571166882892442</c:v>
                </c:pt>
                <c:pt idx="109">
                  <c:v>-0.66643377272832538</c:v>
                </c:pt>
                <c:pt idx="110">
                  <c:v>-0.8521016076582697</c:v>
                </c:pt>
                <c:pt idx="111">
                  <c:v>-0.60675773718813986</c:v>
                </c:pt>
                <c:pt idx="112">
                  <c:v>-0.31002866586062794</c:v>
                </c:pt>
                <c:pt idx="113">
                  <c:v>-0.78258463270633882</c:v>
                </c:pt>
                <c:pt idx="114">
                  <c:v>-0.83338068071694948</c:v>
                </c:pt>
                <c:pt idx="115">
                  <c:v>-0.40948251352298115</c:v>
                </c:pt>
                <c:pt idx="116">
                  <c:v>-0.52644607822745826</c:v>
                </c:pt>
                <c:pt idx="117">
                  <c:v>-0.70188946360358528</c:v>
                </c:pt>
                <c:pt idx="118">
                  <c:v>-0.43312186688922338</c:v>
                </c:pt>
                <c:pt idx="119">
                  <c:v>-0.76625605774029282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47E2-BBC0-3EBF9B15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41C42C1-C450-4431-9835-7325A77DB2E7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486EB2-E2FB-4D0A-BEED-79F9960AE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E5FA91-35E9-4884-8446-43AD89F94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M4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44775.574434282411</v>
      </c>
      <c r="B5" s="22">
        <v>42.51</v>
      </c>
      <c r="C5" s="22">
        <v>41.73</v>
      </c>
      <c r="D5" s="22">
        <v>40.89</v>
      </c>
      <c r="E5" s="22">
        <v>29.39</v>
      </c>
      <c r="F5" s="22">
        <v>29.67</v>
      </c>
      <c r="G5" s="22">
        <v>29.85</v>
      </c>
      <c r="H5" s="22">
        <v>44.15</v>
      </c>
      <c r="I5" s="22">
        <v>29.49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44775.573731875003</v>
      </c>
      <c r="B8" s="24">
        <v>47.45</v>
      </c>
      <c r="C8" s="24">
        <v>45.05</v>
      </c>
      <c r="D8" s="24">
        <v>45.67</v>
      </c>
      <c r="E8" s="24">
        <v>28.97</v>
      </c>
      <c r="F8" s="24">
        <v>29.25</v>
      </c>
      <c r="G8" s="24">
        <v>29.41</v>
      </c>
      <c r="H8" s="24">
        <v>52.81</v>
      </c>
      <c r="I8" s="24">
        <v>29.09</v>
      </c>
      <c r="J8" s="24"/>
      <c r="K8" s="24"/>
      <c r="M8" s="1">
        <v>0.05</v>
      </c>
      <c r="N8" s="1">
        <v>0.1</v>
      </c>
      <c r="O8" s="1">
        <v>0.2</v>
      </c>
      <c r="P8" s="1">
        <v>0.3</v>
      </c>
      <c r="Q8" s="1">
        <f>AVERAGE(TBL_HST[[#This Row],[CH4]],TBL_HST[[#This Row],[CH5]],TBL_HST[[#This Row],[CH6]])</f>
        <v>29.209999999999997</v>
      </c>
      <c r="R8" s="1">
        <f>(M8/(O8-N8))*LN(((TBL_HST[[#This Row],[CH1]]-Q8)/(TBL_HST[[#This Row],[CH2]]-Q8)))</f>
        <v>7.0539299129952895E-2</v>
      </c>
      <c r="S8" s="1">
        <f>(M8/(P8-O8))*LN(((TBL_HST[[#This Row],[CH2]]-Q8)/(TBL_HST[[#This Row],[CH3]]-Q8)))</f>
        <v>-1.9197404431322101E-2</v>
      </c>
      <c r="T8" s="1">
        <f>(M8/(P8-N8))*LN(((TBL_HST[[#This Row],[CH1]]-Q8)/(TBL_HST[[#This Row],[CH3]]-Q8)))</f>
        <v>2.5670947349315423E-2</v>
      </c>
      <c r="U8" s="1">
        <f>(TBL_HST[[#This Row],[CH1]]-Q8)/(EXP(-R8*N8/M8)) + Q8</f>
        <v>50.213636363636368</v>
      </c>
      <c r="V8" s="1">
        <f>(TBL_HST[[#This Row],[CH2]]-Q8)/(EXP(-S8*O8/M8)) + Q8</f>
        <v>43.879181092201861</v>
      </c>
      <c r="W8" s="1">
        <f>(TBL_HST[[#This Row],[CH1]]-Q8)/(EXP(-T8*N8/M8)) + Q8</f>
        <v>48.410933148648219</v>
      </c>
      <c r="X8" s="1">
        <f>IFERROR(U8, " ")</f>
        <v>50.213636363636368</v>
      </c>
      <c r="Y8" s="1">
        <f>IFERROR(W8, " ")</f>
        <v>48.410933148648219</v>
      </c>
      <c r="Z8" s="1">
        <f>IFERROR(W8, " ")</f>
        <v>48.410933148648219</v>
      </c>
      <c r="AB8" s="1">
        <f>AVERAGE(X8,Y8,Z8)</f>
        <v>49.011834220310931</v>
      </c>
      <c r="AC8" s="1">
        <f>TBL_HST[[#This Row],[CH7]]</f>
        <v>52.81</v>
      </c>
      <c r="AD8" s="1">
        <f>AB8-AC8</f>
        <v>-3.7981657796890715</v>
      </c>
    </row>
    <row r="9" spans="1:30" ht="19.5" customHeight="1" x14ac:dyDescent="0.35">
      <c r="A9" s="27">
        <v>44775.573737789353</v>
      </c>
      <c r="B9" s="25">
        <v>47.87</v>
      </c>
      <c r="C9" s="25">
        <v>44.71</v>
      </c>
      <c r="D9" s="25">
        <v>44.99</v>
      </c>
      <c r="E9" s="25">
        <v>29.01</v>
      </c>
      <c r="F9" s="25">
        <v>29.21</v>
      </c>
      <c r="G9" s="25">
        <v>29.41</v>
      </c>
      <c r="H9" s="25">
        <v>54.13</v>
      </c>
      <c r="I9" s="25">
        <v>29.11</v>
      </c>
      <c r="J9" s="25"/>
      <c r="K9" s="25"/>
      <c r="M9" s="1">
        <v>0.05</v>
      </c>
      <c r="N9" s="1">
        <v>0.1</v>
      </c>
      <c r="O9" s="1">
        <v>0.2</v>
      </c>
      <c r="P9" s="1">
        <v>0.3</v>
      </c>
      <c r="Q9" s="1">
        <f>AVERAGE(TBL_HST[[#This Row],[CH4]],TBL_HST[[#This Row],[CH5]],TBL_HST[[#This Row],[CH6]])</f>
        <v>29.209999999999997</v>
      </c>
      <c r="R9" s="1">
        <f>(M9/(O9-N9))*LN(((TBL_HST[[#This Row],[CH1]]-Q9)/(TBL_HST[[#This Row],[CH2]]-Q9)))</f>
        <v>9.2771085746998314E-2</v>
      </c>
      <c r="S9" s="1">
        <f>(M9/(P9-O9))*LN(((TBL_HST[[#This Row],[CH2]]-Q9)/(TBL_HST[[#This Row],[CH3]]-Q9)))</f>
        <v>-8.9516457462636839E-3</v>
      </c>
      <c r="T9" s="1">
        <f>(M9/(P9-N9))*LN(((TBL_HST[[#This Row],[CH1]]-Q9)/(TBL_HST[[#This Row],[CH3]]-Q9)))</f>
        <v>4.1909720000367308E-2</v>
      </c>
      <c r="U9" s="1">
        <f>(TBL_HST[[#This Row],[CH1]]-Q9)/(EXP(-R9*N9/M9)) + Q9</f>
        <v>51.674232258064507</v>
      </c>
      <c r="V9" s="1">
        <f>(TBL_HST[[#This Row],[CH2]]-Q9)/(EXP(-S9*O9/M9)) + Q9</f>
        <v>44.164816785297198</v>
      </c>
      <c r="W9" s="1">
        <f>(TBL_HST[[#This Row],[CH1]]-Q9)/(EXP(-T9*N9/M9)) + Q9</f>
        <v>49.501490996082723</v>
      </c>
      <c r="X9" s="1">
        <f t="shared" ref="X9:X72" si="0">IFERROR(U9, " ")</f>
        <v>51.674232258064507</v>
      </c>
      <c r="Y9" s="1">
        <f t="shared" ref="Y9:Y72" si="1">IFERROR(W9, " ")</f>
        <v>49.501490996082723</v>
      </c>
      <c r="Z9" s="1">
        <f t="shared" ref="Z9:Z72" si="2">IFERROR(W9, " ")</f>
        <v>49.501490996082723</v>
      </c>
      <c r="AB9" s="1">
        <f t="shared" ref="AB9:AB72" si="3">AVERAGE(X9,Y9,Z9)</f>
        <v>50.225738083409986</v>
      </c>
      <c r="AC9" s="1">
        <f>TBL_HST[[#This Row],[CH7]]</f>
        <v>54.13</v>
      </c>
      <c r="AD9" s="1">
        <f t="shared" ref="AD9:AD72" si="4">AB9-AC9</f>
        <v>-3.9042619165900163</v>
      </c>
    </row>
    <row r="10" spans="1:30" ht="19.5" customHeight="1" x14ac:dyDescent="0.35">
      <c r="A10" s="27">
        <v>44775.573743668981</v>
      </c>
      <c r="B10" s="25">
        <v>48.67</v>
      </c>
      <c r="C10" s="25">
        <v>45.03</v>
      </c>
      <c r="D10" s="25">
        <v>44.39</v>
      </c>
      <c r="E10" s="25">
        <v>28.97</v>
      </c>
      <c r="F10" s="25">
        <v>29.23</v>
      </c>
      <c r="G10" s="25">
        <v>29.39</v>
      </c>
      <c r="H10" s="25">
        <v>53.93</v>
      </c>
      <c r="I10" s="25">
        <v>29.09</v>
      </c>
      <c r="J10" s="25"/>
      <c r="K10" s="25"/>
      <c r="M10" s="1">
        <v>0.05</v>
      </c>
      <c r="N10" s="1">
        <v>0.1</v>
      </c>
      <c r="O10" s="1">
        <v>0.2</v>
      </c>
      <c r="P10" s="1">
        <v>0.3</v>
      </c>
      <c r="Q10" s="1">
        <f>AVERAGE(TBL_HST[[#This Row],[CH4]],TBL_HST[[#This Row],[CH5]],TBL_HST[[#This Row],[CH6]])</f>
        <v>29.196666666666669</v>
      </c>
      <c r="R10" s="1">
        <f>(M10/(O10-N10))*LN(((TBL_HST[[#This Row],[CH1]]-Q10)/(TBL_HST[[#This Row],[CH2]]-Q10)))</f>
        <v>0.10346429295949973</v>
      </c>
      <c r="S10" s="1">
        <f>(M10/(P10-O10))*LN(((TBL_HST[[#This Row],[CH2]]-Q10)/(TBL_HST[[#This Row],[CH3]]-Q10)))</f>
        <v>2.0630343611528684E-2</v>
      </c>
      <c r="T10" s="1">
        <f>(M10/(P10-N10))*LN(((TBL_HST[[#This Row],[CH1]]-Q10)/(TBL_HST[[#This Row],[CH3]]-Q10)))</f>
        <v>6.2047318285514214E-2</v>
      </c>
      <c r="U10" s="1">
        <f>(TBL_HST[[#This Row],[CH1]]-Q10)/(EXP(-R10*N10/M10)) + Q10</f>
        <v>53.146816842105267</v>
      </c>
      <c r="V10" s="1">
        <f>(TBL_HST[[#This Row],[CH2]]-Q10)/(EXP(-S10*O10/M10)) + Q10</f>
        <v>46.392013199864991</v>
      </c>
      <c r="W10" s="1">
        <f>(TBL_HST[[#This Row],[CH1]]-Q10)/(EXP(-T10*N10/M10)) + Q10</f>
        <v>51.242875340129608</v>
      </c>
      <c r="X10" s="1">
        <f t="shared" si="0"/>
        <v>53.146816842105267</v>
      </c>
      <c r="Y10" s="1">
        <f t="shared" si="1"/>
        <v>51.242875340129608</v>
      </c>
      <c r="Z10" s="1">
        <f t="shared" si="2"/>
        <v>51.242875340129608</v>
      </c>
      <c r="AB10" s="1">
        <f t="shared" si="3"/>
        <v>51.877522507454835</v>
      </c>
      <c r="AC10" s="1">
        <f>TBL_HST[[#This Row],[CH7]]</f>
        <v>53.93</v>
      </c>
      <c r="AD10" s="1">
        <f t="shared" si="4"/>
        <v>-2.0524774925451652</v>
      </c>
    </row>
    <row r="11" spans="1:30" ht="19.5" customHeight="1" x14ac:dyDescent="0.35">
      <c r="A11" s="27">
        <v>44775.573749606483</v>
      </c>
      <c r="B11" s="25">
        <v>49.31</v>
      </c>
      <c r="C11" s="25">
        <v>45.27</v>
      </c>
      <c r="D11" s="25">
        <v>43.97</v>
      </c>
      <c r="E11" s="25">
        <v>28.99</v>
      </c>
      <c r="F11" s="25">
        <v>29.25</v>
      </c>
      <c r="G11" s="25">
        <v>29.41</v>
      </c>
      <c r="H11" s="25">
        <v>54.55</v>
      </c>
      <c r="I11" s="25">
        <v>29.15</v>
      </c>
      <c r="J11" s="25"/>
      <c r="K11" s="25"/>
      <c r="M11" s="1">
        <v>0.05</v>
      </c>
      <c r="N11" s="1">
        <v>0.1</v>
      </c>
      <c r="O11" s="1">
        <v>0.2</v>
      </c>
      <c r="P11" s="1">
        <v>0.3</v>
      </c>
      <c r="Q11" s="1">
        <f>AVERAGE(TBL_HST[[#This Row],[CH4]],TBL_HST[[#This Row],[CH5]],TBL_HST[[#This Row],[CH6]])</f>
        <v>29.216666666666665</v>
      </c>
      <c r="R11" s="1">
        <f>(M11/(O11-N11))*LN(((TBL_HST[[#This Row],[CH1]]-Q11)/(TBL_HST[[#This Row],[CH2]]-Q11)))</f>
        <v>0.1122357863788645</v>
      </c>
      <c r="S11" s="1">
        <f>(M11/(P11-O11))*LN(((TBL_HST[[#This Row],[CH2]]-Q11)/(TBL_HST[[#This Row],[CH3]]-Q11)))</f>
        <v>4.2223733188831179E-2</v>
      </c>
      <c r="T11" s="1">
        <f>(M11/(P11-N11))*LN(((TBL_HST[[#This Row],[CH1]]-Q11)/(TBL_HST[[#This Row],[CH3]]-Q11)))</f>
        <v>7.7229759783847829E-2</v>
      </c>
      <c r="U11" s="1">
        <f>(TBL_HST[[#This Row],[CH1]]-Q11)/(EXP(-R11*N11/M11)) + Q11</f>
        <v>54.366710963455148</v>
      </c>
      <c r="V11" s="1">
        <f>(TBL_HST[[#This Row],[CH2]]-Q11)/(EXP(-S11*O11/M11)) + Q11</f>
        <v>48.223744837278971</v>
      </c>
      <c r="W11" s="1">
        <f>(TBL_HST[[#This Row],[CH1]]-Q11)/(EXP(-T11*N11/M11)) + Q11</f>
        <v>52.666129896813231</v>
      </c>
      <c r="X11" s="1">
        <f t="shared" si="0"/>
        <v>54.366710963455148</v>
      </c>
      <c r="Y11" s="1">
        <f t="shared" si="1"/>
        <v>52.666129896813231</v>
      </c>
      <c r="Z11" s="1">
        <f t="shared" si="2"/>
        <v>52.666129896813231</v>
      </c>
      <c r="AB11" s="1">
        <f t="shared" si="3"/>
        <v>53.232990252360537</v>
      </c>
      <c r="AC11" s="1">
        <f>TBL_HST[[#This Row],[CH7]]</f>
        <v>54.55</v>
      </c>
      <c r="AD11" s="1">
        <f t="shared" si="4"/>
        <v>-1.3170097476394602</v>
      </c>
    </row>
    <row r="12" spans="1:30" ht="19.5" customHeight="1" x14ac:dyDescent="0.35">
      <c r="A12" s="27">
        <v>44775.573755486112</v>
      </c>
      <c r="B12" s="25">
        <v>50.61</v>
      </c>
      <c r="C12" s="25">
        <v>45.49</v>
      </c>
      <c r="D12" s="25">
        <v>43.87</v>
      </c>
      <c r="E12" s="25">
        <v>29.01</v>
      </c>
      <c r="F12" s="25">
        <v>29.25</v>
      </c>
      <c r="G12" s="25">
        <v>29.41</v>
      </c>
      <c r="H12" s="25">
        <v>55.45</v>
      </c>
      <c r="I12" s="25">
        <v>29.15</v>
      </c>
      <c r="J12" s="25"/>
      <c r="K12" s="25"/>
      <c r="M12" s="1">
        <v>0.05</v>
      </c>
      <c r="N12" s="1">
        <v>0.1</v>
      </c>
      <c r="O12" s="1">
        <v>0.2</v>
      </c>
      <c r="P12" s="1">
        <v>0.3</v>
      </c>
      <c r="Q12" s="1">
        <f>AVERAGE(TBL_HST[[#This Row],[CH4]],TBL_HST[[#This Row],[CH5]],TBL_HST[[#This Row],[CH6]])</f>
        <v>29.223333333333333</v>
      </c>
      <c r="R12" s="1">
        <f>(M12/(O12-N12))*LN(((TBL_HST[[#This Row],[CH1]]-Q12)/(TBL_HST[[#This Row],[CH2]]-Q12)))</f>
        <v>0.13682482534957874</v>
      </c>
      <c r="S12" s="1">
        <f>(M12/(P12-O12))*LN(((TBL_HST[[#This Row],[CH2]]-Q12)/(TBL_HST[[#This Row],[CH3]]-Q12)))</f>
        <v>5.2452622951318847E-2</v>
      </c>
      <c r="T12" s="1">
        <f>(M12/(P12-N12))*LN(((TBL_HST[[#This Row],[CH1]]-Q12)/(TBL_HST[[#This Row],[CH3]]-Q12)))</f>
        <v>9.4638724150448786E-2</v>
      </c>
      <c r="U12" s="1">
        <f>(TBL_HST[[#This Row],[CH1]]-Q12)/(EXP(-R12*N12/M12)) + Q12</f>
        <v>57.341540983606556</v>
      </c>
      <c r="V12" s="1">
        <f>(TBL_HST[[#This Row],[CH2]]-Q12)/(EXP(-S12*O12/M12)) + Q12</f>
        <v>49.287360450765732</v>
      </c>
      <c r="W12" s="1">
        <f>(TBL_HST[[#This Row],[CH1]]-Q12)/(EXP(-T12*N12/M12)) + Q12</f>
        <v>55.066471644002938</v>
      </c>
      <c r="X12" s="1">
        <f t="shared" si="0"/>
        <v>57.341540983606556</v>
      </c>
      <c r="Y12" s="1">
        <f t="shared" si="1"/>
        <v>55.066471644002938</v>
      </c>
      <c r="Z12" s="1">
        <f t="shared" si="2"/>
        <v>55.066471644002938</v>
      </c>
      <c r="AB12" s="1">
        <f t="shared" si="3"/>
        <v>55.824828090537473</v>
      </c>
      <c r="AC12" s="1">
        <f>TBL_HST[[#This Row],[CH7]]</f>
        <v>55.45</v>
      </c>
      <c r="AD12" s="1">
        <f t="shared" si="4"/>
        <v>0.3748280905374699</v>
      </c>
    </row>
    <row r="13" spans="1:30" ht="19.5" customHeight="1" x14ac:dyDescent="0.35">
      <c r="A13" s="27">
        <v>44775.573761388892</v>
      </c>
      <c r="B13" s="25">
        <v>51.21</v>
      </c>
      <c r="C13" s="25">
        <v>46.11</v>
      </c>
      <c r="D13" s="25">
        <v>43.71</v>
      </c>
      <c r="E13" s="25">
        <v>29.01</v>
      </c>
      <c r="F13" s="25">
        <v>29.23</v>
      </c>
      <c r="G13" s="25">
        <v>29.41</v>
      </c>
      <c r="H13" s="25">
        <v>55.67</v>
      </c>
      <c r="I13" s="25">
        <v>29.15</v>
      </c>
      <c r="J13" s="25"/>
      <c r="K13" s="25"/>
      <c r="M13" s="1">
        <v>0.05</v>
      </c>
      <c r="N13" s="1">
        <v>0.1</v>
      </c>
      <c r="O13" s="1">
        <v>0.2</v>
      </c>
      <c r="P13" s="1">
        <v>0.3</v>
      </c>
      <c r="Q13" s="1">
        <f>AVERAGE(TBL_HST[[#This Row],[CH4]],TBL_HST[[#This Row],[CH5]],TBL_HST[[#This Row],[CH6]])</f>
        <v>29.216666666666669</v>
      </c>
      <c r="R13" s="1">
        <f>(M13/(O13-N13))*LN(((TBL_HST[[#This Row],[CH1]]-Q13)/(TBL_HST[[#This Row],[CH2]]-Q13)))</f>
        <v>0.1319101551737486</v>
      </c>
      <c r="S13" s="1">
        <f>(M13/(P13-O13))*LN(((TBL_HST[[#This Row],[CH2]]-Q13)/(TBL_HST[[#This Row],[CH3]]-Q13)))</f>
        <v>7.6615146599964767E-2</v>
      </c>
      <c r="T13" s="1">
        <f>(M13/(P13-N13))*LN(((TBL_HST[[#This Row],[CH1]]-Q13)/(TBL_HST[[#This Row],[CH3]]-Q13)))</f>
        <v>0.10426265088685671</v>
      </c>
      <c r="U13" s="1">
        <f>(TBL_HST[[#This Row],[CH1]]-Q13)/(EXP(-R13*N13/M13)) + Q13</f>
        <v>57.849660615627471</v>
      </c>
      <c r="V13" s="1">
        <f>(TBL_HST[[#This Row],[CH2]]-Q13)/(EXP(-S13*O13/M13)) + Q13</f>
        <v>52.168083108138411</v>
      </c>
      <c r="W13" s="1">
        <f>(TBL_HST[[#This Row],[CH1]]-Q13)/(EXP(-T13*N13/M13)) + Q13</f>
        <v>56.309376420079744</v>
      </c>
      <c r="X13" s="1">
        <f t="shared" si="0"/>
        <v>57.849660615627471</v>
      </c>
      <c r="Y13" s="1">
        <f t="shared" si="1"/>
        <v>56.309376420079744</v>
      </c>
      <c r="Z13" s="1">
        <f t="shared" si="2"/>
        <v>56.309376420079744</v>
      </c>
      <c r="AB13" s="1">
        <f t="shared" si="3"/>
        <v>56.822804485262317</v>
      </c>
      <c r="AC13" s="1">
        <f>TBL_HST[[#This Row],[CH7]]</f>
        <v>55.67</v>
      </c>
      <c r="AD13" s="1">
        <f t="shared" si="4"/>
        <v>1.1528044852623154</v>
      </c>
    </row>
    <row r="14" spans="1:30" ht="19.5" customHeight="1" x14ac:dyDescent="0.35">
      <c r="A14" s="27">
        <v>44775.57376728009</v>
      </c>
      <c r="B14" s="25">
        <v>52.07</v>
      </c>
      <c r="C14" s="25">
        <v>46.63</v>
      </c>
      <c r="D14" s="25">
        <v>43.81</v>
      </c>
      <c r="E14" s="25">
        <v>29.03</v>
      </c>
      <c r="F14" s="25">
        <v>29.23</v>
      </c>
      <c r="G14" s="25">
        <v>29.43</v>
      </c>
      <c r="H14" s="25">
        <v>55.79</v>
      </c>
      <c r="I14" s="25">
        <v>29.15</v>
      </c>
      <c r="J14" s="25"/>
      <c r="K14" s="25"/>
      <c r="M14" s="1">
        <v>0.05</v>
      </c>
      <c r="N14" s="1">
        <v>0.1</v>
      </c>
      <c r="O14" s="1">
        <v>0.2</v>
      </c>
      <c r="P14" s="1">
        <v>0.3</v>
      </c>
      <c r="Q14" s="1">
        <f>AVERAGE(TBL_HST[[#This Row],[CH4]],TBL_HST[[#This Row],[CH5]],TBL_HST[[#This Row],[CH6]])</f>
        <v>29.23</v>
      </c>
      <c r="R14" s="1">
        <f>(M14/(O14-N14))*LN(((TBL_HST[[#This Row],[CH1]]-Q14)/(TBL_HST[[#This Row],[CH2]]-Q14)))</f>
        <v>0.13602158928366301</v>
      </c>
      <c r="S14" s="1">
        <f>(M14/(P14-O14))*LN(((TBL_HST[[#This Row],[CH2]]-Q14)/(TBL_HST[[#This Row],[CH3]]-Q14)))</f>
        <v>8.8409739819985594E-2</v>
      </c>
      <c r="T14" s="1">
        <f>(M14/(P14-N14))*LN(((TBL_HST[[#This Row],[CH1]]-Q14)/(TBL_HST[[#This Row],[CH3]]-Q14)))</f>
        <v>0.11221566455182436</v>
      </c>
      <c r="U14" s="1">
        <f>(TBL_HST[[#This Row],[CH1]]-Q14)/(EXP(-R14*N14/M14)) + Q14</f>
        <v>59.210781609195401</v>
      </c>
      <c r="V14" s="1">
        <f>(TBL_HST[[#This Row],[CH2]]-Q14)/(EXP(-S14*O14/M14)) + Q14</f>
        <v>54.011791393588375</v>
      </c>
      <c r="W14" s="1">
        <f>(TBL_HST[[#This Row],[CH1]]-Q14)/(EXP(-T14*N14/M14)) + Q14</f>
        <v>57.816789739308803</v>
      </c>
      <c r="X14" s="1">
        <f t="shared" si="0"/>
        <v>59.210781609195401</v>
      </c>
      <c r="Y14" s="1">
        <f t="shared" si="1"/>
        <v>57.816789739308803</v>
      </c>
      <c r="Z14" s="1">
        <f t="shared" si="2"/>
        <v>57.816789739308803</v>
      </c>
      <c r="AB14" s="1">
        <f t="shared" si="3"/>
        <v>58.281453695937671</v>
      </c>
      <c r="AC14" s="1">
        <f>TBL_HST[[#This Row],[CH7]]</f>
        <v>55.79</v>
      </c>
      <c r="AD14" s="1">
        <f t="shared" si="4"/>
        <v>2.4914536959376719</v>
      </c>
    </row>
    <row r="15" spans="1:30" ht="19.5" customHeight="1" x14ac:dyDescent="0.35">
      <c r="A15" s="27">
        <v>44775.573773206015</v>
      </c>
      <c r="B15" s="25">
        <v>52.35</v>
      </c>
      <c r="C15" s="25">
        <v>47.41</v>
      </c>
      <c r="D15" s="25">
        <v>43.93</v>
      </c>
      <c r="E15" s="25">
        <v>28.99</v>
      </c>
      <c r="F15" s="25">
        <v>29.25</v>
      </c>
      <c r="G15" s="25">
        <v>29.43</v>
      </c>
      <c r="H15" s="25">
        <v>56.41</v>
      </c>
      <c r="I15" s="25">
        <v>29.15</v>
      </c>
      <c r="J15" s="25"/>
      <c r="K15" s="25"/>
      <c r="M15" s="1">
        <v>0.05</v>
      </c>
      <c r="N15" s="1">
        <v>0.1</v>
      </c>
      <c r="O15" s="1">
        <v>0.2</v>
      </c>
      <c r="P15" s="1">
        <v>0.3</v>
      </c>
      <c r="Q15" s="1">
        <f>AVERAGE(TBL_HST[[#This Row],[CH4]],TBL_HST[[#This Row],[CH5]],TBL_HST[[#This Row],[CH6]])</f>
        <v>29.223333333333329</v>
      </c>
      <c r="R15" s="1">
        <f>(M15/(O15-N15))*LN(((TBL_HST[[#This Row],[CH1]]-Q15)/(TBL_HST[[#This Row],[CH2]]-Q15)))</f>
        <v>0.12014881400319861</v>
      </c>
      <c r="S15" s="1">
        <f>(M15/(P15-O15))*LN(((TBL_HST[[#This Row],[CH2]]-Q15)/(TBL_HST[[#This Row],[CH3]]-Q15)))</f>
        <v>0.10619390957495238</v>
      </c>
      <c r="T15" s="1">
        <f>(M15/(P15-N15))*LN(((TBL_HST[[#This Row],[CH1]]-Q15)/(TBL_HST[[#This Row],[CH3]]-Q15)))</f>
        <v>0.1131713617890755</v>
      </c>
      <c r="U15" s="1">
        <f>(TBL_HST[[#This Row],[CH1]]-Q15)/(EXP(-R15*N15/M15)) + Q15</f>
        <v>58.631840175953087</v>
      </c>
      <c r="V15" s="1">
        <f>(TBL_HST[[#This Row],[CH2]]-Q15)/(EXP(-S15*O15/M15)) + Q15</f>
        <v>57.03524380470634</v>
      </c>
      <c r="W15" s="1">
        <f>(TBL_HST[[#This Row],[CH1]]-Q15)/(EXP(-T15*N15/M15)) + Q15</f>
        <v>58.224297496850717</v>
      </c>
      <c r="X15" s="1">
        <f t="shared" si="0"/>
        <v>58.631840175953087</v>
      </c>
      <c r="Y15" s="1">
        <f t="shared" si="1"/>
        <v>58.224297496850717</v>
      </c>
      <c r="Z15" s="1">
        <f t="shared" si="2"/>
        <v>58.224297496850717</v>
      </c>
      <c r="AB15" s="1">
        <f t="shared" si="3"/>
        <v>58.360145056551509</v>
      </c>
      <c r="AC15" s="1">
        <f>TBL_HST[[#This Row],[CH7]]</f>
        <v>56.41</v>
      </c>
      <c r="AD15" s="1">
        <f t="shared" si="4"/>
        <v>1.9501450565515128</v>
      </c>
    </row>
    <row r="16" spans="1:30" ht="19.5" customHeight="1" x14ac:dyDescent="0.35">
      <c r="A16" s="27">
        <v>44775.573779085651</v>
      </c>
      <c r="B16" s="25">
        <v>53.33</v>
      </c>
      <c r="C16" s="25">
        <v>48.59</v>
      </c>
      <c r="D16" s="25">
        <v>44.15</v>
      </c>
      <c r="E16" s="25">
        <v>29.01</v>
      </c>
      <c r="F16" s="25">
        <v>29.27</v>
      </c>
      <c r="G16" s="25">
        <v>29.45</v>
      </c>
      <c r="H16" s="25">
        <v>56.91</v>
      </c>
      <c r="I16" s="25">
        <v>29.17</v>
      </c>
      <c r="J16" s="25"/>
      <c r="K16" s="25"/>
      <c r="M16" s="1">
        <v>0.05</v>
      </c>
      <c r="N16" s="1">
        <v>0.1</v>
      </c>
      <c r="O16" s="1">
        <v>0.2</v>
      </c>
      <c r="P16" s="1">
        <v>0.3</v>
      </c>
      <c r="Q16" s="1">
        <f>AVERAGE(TBL_HST[[#This Row],[CH4]],TBL_HST[[#This Row],[CH5]],TBL_HST[[#This Row],[CH6]])</f>
        <v>29.243333333333336</v>
      </c>
      <c r="R16" s="1">
        <f>(M16/(O16-N16))*LN(((TBL_HST[[#This Row],[CH1]]-Q16)/(TBL_HST[[#This Row],[CH2]]-Q16)))</f>
        <v>0.10956914885175344</v>
      </c>
      <c r="S16" s="1">
        <f>(M16/(P16-O16))*LN(((TBL_HST[[#This Row],[CH2]]-Q16)/(TBL_HST[[#This Row],[CH3]]-Q16)))</f>
        <v>0.13035579958457186</v>
      </c>
      <c r="T16" s="1">
        <f>(M16/(P16-N16))*LN(((TBL_HST[[#This Row],[CH1]]-Q16)/(TBL_HST[[#This Row],[CH3]]-Q16)))</f>
        <v>0.11996247421816265</v>
      </c>
      <c r="U16" s="1">
        <f>(TBL_HST[[#This Row],[CH1]]-Q16)/(EXP(-R16*N16/M16)) + Q16</f>
        <v>59.231316333563051</v>
      </c>
      <c r="V16" s="1">
        <f>(TBL_HST[[#This Row],[CH2]]-Q16)/(EXP(-S16*O16/M16)) + Q16</f>
        <v>61.831307759511802</v>
      </c>
      <c r="W16" s="1">
        <f>(TBL_HST[[#This Row],[CH1]]-Q16)/(EXP(-T16*N16/M16)) + Q16</f>
        <v>59.861189863165976</v>
      </c>
      <c r="X16" s="1">
        <f t="shared" si="0"/>
        <v>59.231316333563051</v>
      </c>
      <c r="Y16" s="1">
        <f t="shared" si="1"/>
        <v>59.861189863165976</v>
      </c>
      <c r="Z16" s="1">
        <f t="shared" si="2"/>
        <v>59.861189863165976</v>
      </c>
      <c r="AB16" s="1">
        <f t="shared" si="3"/>
        <v>59.651232019965001</v>
      </c>
      <c r="AC16" s="1">
        <f>TBL_HST[[#This Row],[CH7]]</f>
        <v>56.91</v>
      </c>
      <c r="AD16" s="1">
        <f t="shared" si="4"/>
        <v>2.741232019965004</v>
      </c>
    </row>
    <row r="17" spans="1:30" ht="19.5" customHeight="1" x14ac:dyDescent="0.35">
      <c r="A17" s="27">
        <v>44775.573785011577</v>
      </c>
      <c r="B17" s="25">
        <v>53.79</v>
      </c>
      <c r="C17" s="25">
        <v>49.37</v>
      </c>
      <c r="D17" s="25">
        <v>44.75</v>
      </c>
      <c r="E17" s="25">
        <v>28.99</v>
      </c>
      <c r="F17" s="25">
        <v>29.27</v>
      </c>
      <c r="G17" s="25">
        <v>29.43</v>
      </c>
      <c r="H17" s="25">
        <v>57.03</v>
      </c>
      <c r="I17" s="25">
        <v>29.19</v>
      </c>
      <c r="J17" s="25"/>
      <c r="K17" s="25"/>
      <c r="M17" s="1">
        <v>0.05</v>
      </c>
      <c r="N17" s="1">
        <v>0.1</v>
      </c>
      <c r="O17" s="1">
        <v>0.2</v>
      </c>
      <c r="P17" s="1">
        <v>0.3</v>
      </c>
      <c r="Q17" s="1">
        <f>AVERAGE(TBL_HST[[#This Row],[CH4]],TBL_HST[[#This Row],[CH5]],TBL_HST[[#This Row],[CH6]])</f>
        <v>29.23</v>
      </c>
      <c r="R17" s="1">
        <f>(M17/(O17-N17))*LN(((TBL_HST[[#This Row],[CH1]]-Q17)/(TBL_HST[[#This Row],[CH2]]-Q17)))</f>
        <v>9.9205607994262771E-2</v>
      </c>
      <c r="S17" s="1">
        <f>(M17/(P17-O17))*LN(((TBL_HST[[#This Row],[CH2]]-Q17)/(TBL_HST[[#This Row],[CH3]]-Q17)))</f>
        <v>0.13028918626767175</v>
      </c>
      <c r="T17" s="1">
        <f>(M17/(P17-N17))*LN(((TBL_HST[[#This Row],[CH1]]-Q17)/(TBL_HST[[#This Row],[CH3]]-Q17)))</f>
        <v>0.11474739713096727</v>
      </c>
      <c r="U17" s="1">
        <f>(TBL_HST[[#This Row],[CH1]]-Q17)/(EXP(-R17*N17/M17)) + Q17</f>
        <v>59.180029791459788</v>
      </c>
      <c r="V17" s="1">
        <f>(TBL_HST[[#This Row],[CH2]]-Q17)/(EXP(-S17*O17/M17)) + Q17</f>
        <v>63.145245476405563</v>
      </c>
      <c r="W17" s="1">
        <f>(TBL_HST[[#This Row],[CH1]]-Q17)/(EXP(-T17*N17/M17)) + Q17</f>
        <v>60.125603664165489</v>
      </c>
      <c r="X17" s="1">
        <f t="shared" si="0"/>
        <v>59.180029791459788</v>
      </c>
      <c r="Y17" s="1">
        <f t="shared" si="1"/>
        <v>60.125603664165489</v>
      </c>
      <c r="Z17" s="1">
        <f t="shared" si="2"/>
        <v>60.125603664165489</v>
      </c>
      <c r="AB17" s="1">
        <f t="shared" si="3"/>
        <v>59.810412373263581</v>
      </c>
      <c r="AC17" s="1">
        <f>TBL_HST[[#This Row],[CH7]]</f>
        <v>57.03</v>
      </c>
      <c r="AD17" s="1">
        <f t="shared" si="4"/>
        <v>2.7804123732635802</v>
      </c>
    </row>
    <row r="18" spans="1:30" ht="19.5" customHeight="1" x14ac:dyDescent="0.35">
      <c r="A18" s="27">
        <v>44775.573790891205</v>
      </c>
      <c r="B18" s="25">
        <v>53.59</v>
      </c>
      <c r="C18" s="25">
        <v>50.53</v>
      </c>
      <c r="D18" s="25">
        <v>45.07</v>
      </c>
      <c r="E18" s="25">
        <v>29.01</v>
      </c>
      <c r="F18" s="25">
        <v>29.25</v>
      </c>
      <c r="G18" s="25">
        <v>29.45</v>
      </c>
      <c r="H18" s="25">
        <v>57.45</v>
      </c>
      <c r="I18" s="25">
        <v>29.17</v>
      </c>
      <c r="J18" s="25"/>
      <c r="K18" s="25"/>
      <c r="M18" s="1">
        <v>0.05</v>
      </c>
      <c r="N18" s="1">
        <v>0.1</v>
      </c>
      <c r="O18" s="1">
        <v>0.2</v>
      </c>
      <c r="P18" s="1">
        <v>0.3</v>
      </c>
      <c r="Q18" s="1">
        <f>AVERAGE(TBL_HST[[#This Row],[CH4]],TBL_HST[[#This Row],[CH5]],TBL_HST[[#This Row],[CH6]])</f>
        <v>29.236666666666668</v>
      </c>
      <c r="R18" s="1">
        <f>(M18/(O18-N18))*LN(((TBL_HST[[#This Row],[CH1]]-Q18)/(TBL_HST[[#This Row],[CH2]]-Q18)))</f>
        <v>6.7137349010162453E-2</v>
      </c>
      <c r="S18" s="1">
        <f>(M18/(P18-O18))*LN(((TBL_HST[[#This Row],[CH2]]-Q18)/(TBL_HST[[#This Row],[CH3]]-Q18)))</f>
        <v>0.14813830615310816</v>
      </c>
      <c r="T18" s="1">
        <f>(M18/(P18-N18))*LN(((TBL_HST[[#This Row],[CH1]]-Q18)/(TBL_HST[[#This Row],[CH3]]-Q18)))</f>
        <v>0.10763782758163527</v>
      </c>
      <c r="U18" s="1">
        <f>(TBL_HST[[#This Row],[CH1]]-Q18)/(EXP(-R18*N18/M18)) + Q18</f>
        <v>57.089743268628681</v>
      </c>
      <c r="V18" s="1">
        <f>(TBL_HST[[#This Row],[CH2]]-Q18)/(EXP(-S18*O18/M18)) + Q18</f>
        <v>67.74779546770084</v>
      </c>
      <c r="W18" s="1">
        <f>(TBL_HST[[#This Row],[CH1]]-Q18)/(EXP(-T18*N18/M18)) + Q18</f>
        <v>59.439761222343932</v>
      </c>
      <c r="X18" s="1">
        <f t="shared" si="0"/>
        <v>57.089743268628681</v>
      </c>
      <c r="Y18" s="1">
        <f t="shared" si="1"/>
        <v>59.439761222343932</v>
      </c>
      <c r="Z18" s="1">
        <f t="shared" si="2"/>
        <v>59.439761222343932</v>
      </c>
      <c r="AB18" s="1">
        <f t="shared" si="3"/>
        <v>58.656421904438844</v>
      </c>
      <c r="AC18" s="1">
        <f>TBL_HST[[#This Row],[CH7]]</f>
        <v>57.45</v>
      </c>
      <c r="AD18" s="1">
        <f t="shared" si="4"/>
        <v>1.2064219044388409</v>
      </c>
    </row>
    <row r="19" spans="1:30" ht="19.5" customHeight="1" x14ac:dyDescent="0.35">
      <c r="A19" s="27">
        <v>44775.573796805555</v>
      </c>
      <c r="B19" s="25">
        <v>54.07</v>
      </c>
      <c r="C19" s="25">
        <v>50.45</v>
      </c>
      <c r="D19" s="25">
        <v>45.79</v>
      </c>
      <c r="E19" s="25">
        <v>29.03</v>
      </c>
      <c r="F19" s="25">
        <v>29.27</v>
      </c>
      <c r="G19" s="25">
        <v>29.45</v>
      </c>
      <c r="H19" s="25">
        <v>58.33</v>
      </c>
      <c r="I19" s="25">
        <v>29.17</v>
      </c>
      <c r="J19" s="25"/>
      <c r="K19" s="25"/>
      <c r="M19" s="1">
        <v>0.05</v>
      </c>
      <c r="N19" s="1">
        <v>0.1</v>
      </c>
      <c r="O19" s="1">
        <v>0.2</v>
      </c>
      <c r="P19" s="1">
        <v>0.3</v>
      </c>
      <c r="Q19" s="1">
        <f>AVERAGE(TBL_HST[[#This Row],[CH4]],TBL_HST[[#This Row],[CH5]],TBL_HST[[#This Row],[CH6]])</f>
        <v>29.25</v>
      </c>
      <c r="R19" s="1">
        <f>(M19/(O19-N19))*LN(((TBL_HST[[#This Row],[CH1]]-Q19)/(TBL_HST[[#This Row],[CH2]]-Q19)))</f>
        <v>7.8824299049247107E-2</v>
      </c>
      <c r="S19" s="1">
        <f>(M19/(P19-O19))*LN(((TBL_HST[[#This Row],[CH2]]-Q19)/(TBL_HST[[#This Row],[CH3]]-Q19)))</f>
        <v>0.12410974604121092</v>
      </c>
      <c r="T19" s="1">
        <f>(M19/(P19-N19))*LN(((TBL_HST[[#This Row],[CH1]]-Q19)/(TBL_HST[[#This Row],[CH3]]-Q19)))</f>
        <v>0.10146702254522903</v>
      </c>
      <c r="U19" s="1">
        <f>(TBL_HST[[#This Row],[CH1]]-Q19)/(EXP(-R19*N19/M19)) + Q19</f>
        <v>58.30813207547169</v>
      </c>
      <c r="V19" s="1">
        <f>(TBL_HST[[#This Row],[CH2]]-Q19)/(EXP(-S19*O19/M19)) + Q19</f>
        <v>64.078644493799828</v>
      </c>
      <c r="W19" s="1">
        <f>(TBL_HST[[#This Row],[CH1]]-Q19)/(EXP(-T19*N19/M19)) + Q19</f>
        <v>59.654293283358186</v>
      </c>
      <c r="X19" s="1">
        <f t="shared" si="0"/>
        <v>58.30813207547169</v>
      </c>
      <c r="Y19" s="1">
        <f t="shared" si="1"/>
        <v>59.654293283358186</v>
      </c>
      <c r="Z19" s="1">
        <f t="shared" si="2"/>
        <v>59.654293283358186</v>
      </c>
      <c r="AB19" s="1">
        <f t="shared" si="3"/>
        <v>59.205572880729356</v>
      </c>
      <c r="AC19" s="1">
        <f>TBL_HST[[#This Row],[CH7]]</f>
        <v>58.33</v>
      </c>
      <c r="AD19" s="1">
        <f t="shared" si="4"/>
        <v>0.87557288072935791</v>
      </c>
    </row>
    <row r="20" spans="1:30" ht="19.5" customHeight="1" x14ac:dyDescent="0.35">
      <c r="A20" s="27">
        <v>44775.573802696759</v>
      </c>
      <c r="B20" s="25">
        <v>54.57</v>
      </c>
      <c r="C20" s="25">
        <v>51.11</v>
      </c>
      <c r="D20" s="25">
        <v>46.65</v>
      </c>
      <c r="E20" s="25">
        <v>29.01</v>
      </c>
      <c r="F20" s="25">
        <v>29.27</v>
      </c>
      <c r="G20" s="25">
        <v>29.47</v>
      </c>
      <c r="H20" s="25">
        <v>57.95</v>
      </c>
      <c r="I20" s="25">
        <v>29.19</v>
      </c>
      <c r="J20" s="25"/>
      <c r="K20" s="25"/>
      <c r="M20" s="1">
        <v>0.05</v>
      </c>
      <c r="N20" s="1">
        <v>0.1</v>
      </c>
      <c r="O20" s="1">
        <v>0.2</v>
      </c>
      <c r="P20" s="1">
        <v>0.3</v>
      </c>
      <c r="Q20" s="1">
        <f>AVERAGE(TBL_HST[[#This Row],[CH4]],TBL_HST[[#This Row],[CH5]],TBL_HST[[#This Row],[CH6]])</f>
        <v>29.25</v>
      </c>
      <c r="R20" s="1">
        <f>(M20/(O20-N20))*LN(((TBL_HST[[#This Row],[CH1]]-Q20)/(TBL_HST[[#This Row],[CH2]]-Q20)))</f>
        <v>7.3468057263791436E-2</v>
      </c>
      <c r="S20" s="1">
        <f>(M20/(P20-O20))*LN(((TBL_HST[[#This Row],[CH2]]-Q20)/(TBL_HST[[#This Row],[CH3]]-Q20)))</f>
        <v>0.11409413826395462</v>
      </c>
      <c r="T20" s="1">
        <f>(M20/(P20-N20))*LN(((TBL_HST[[#This Row],[CH1]]-Q20)/(TBL_HST[[#This Row],[CH3]]-Q20)))</f>
        <v>9.3781097763873097E-2</v>
      </c>
      <c r="U20" s="1">
        <f>(TBL_HST[[#This Row],[CH1]]-Q20)/(EXP(-R20*N20/M20)) + Q20</f>
        <v>58.577648673376032</v>
      </c>
      <c r="V20" s="1">
        <f>(TBL_HST[[#This Row],[CH2]]-Q20)/(EXP(-S20*O20/M20)) + Q20</f>
        <v>63.752612154842119</v>
      </c>
      <c r="W20" s="1">
        <f>(TBL_HST[[#This Row],[CH1]]-Q20)/(EXP(-T20*N20/M20)) + Q20</f>
        <v>59.793649534666812</v>
      </c>
      <c r="X20" s="1">
        <f t="shared" si="0"/>
        <v>58.577648673376032</v>
      </c>
      <c r="Y20" s="1">
        <f t="shared" si="1"/>
        <v>59.793649534666812</v>
      </c>
      <c r="Z20" s="1">
        <f t="shared" si="2"/>
        <v>59.793649534666812</v>
      </c>
      <c r="AB20" s="1">
        <f t="shared" si="3"/>
        <v>59.388315914236557</v>
      </c>
      <c r="AC20" s="1">
        <f>TBL_HST[[#This Row],[CH7]]</f>
        <v>57.95</v>
      </c>
      <c r="AD20" s="1">
        <f t="shared" si="4"/>
        <v>1.4383159142365542</v>
      </c>
    </row>
    <row r="21" spans="1:30" ht="19.5" customHeight="1" x14ac:dyDescent="0.35">
      <c r="A21" s="27">
        <v>44775.573808622685</v>
      </c>
      <c r="B21" s="25">
        <v>54.73</v>
      </c>
      <c r="C21" s="25">
        <v>51.81</v>
      </c>
      <c r="D21" s="25">
        <v>47.67</v>
      </c>
      <c r="E21" s="25">
        <v>29.01</v>
      </c>
      <c r="F21" s="25">
        <v>29.27</v>
      </c>
      <c r="G21" s="25">
        <v>29.47</v>
      </c>
      <c r="H21" s="25">
        <v>57.65</v>
      </c>
      <c r="I21" s="25">
        <v>29.19</v>
      </c>
      <c r="J21" s="25"/>
      <c r="K21" s="25"/>
      <c r="M21" s="1">
        <v>0.05</v>
      </c>
      <c r="N21" s="1">
        <v>0.1</v>
      </c>
      <c r="O21" s="1">
        <v>0.2</v>
      </c>
      <c r="P21" s="1">
        <v>0.3</v>
      </c>
      <c r="Q21" s="1">
        <f>AVERAGE(TBL_HST[[#This Row],[CH4]],TBL_HST[[#This Row],[CH5]],TBL_HST[[#This Row],[CH6]])</f>
        <v>29.25</v>
      </c>
      <c r="R21" s="1">
        <f>(M21/(O21-N21))*LN(((TBL_HST[[#This Row],[CH1]]-Q21)/(TBL_HST[[#This Row],[CH2]]-Q21)))</f>
        <v>6.0857702037052097E-2</v>
      </c>
      <c r="S21" s="1">
        <f>(M21/(P21-O21))*LN(((TBL_HST[[#This Row],[CH2]]-Q21)/(TBL_HST[[#This Row],[CH3]]-Q21)))</f>
        <v>0.10137069790134876</v>
      </c>
      <c r="T21" s="1">
        <f>(M21/(P21-N21))*LN(((TBL_HST[[#This Row],[CH1]]-Q21)/(TBL_HST[[#This Row],[CH3]]-Q21)))</f>
        <v>8.1114199969200412E-2</v>
      </c>
      <c r="U21" s="1">
        <f>(TBL_HST[[#This Row],[CH1]]-Q21)/(EXP(-R21*N21/M21)) + Q21</f>
        <v>58.027943262411341</v>
      </c>
      <c r="V21" s="1">
        <f>(TBL_HST[[#This Row],[CH2]]-Q21)/(EXP(-S21*O21/M21)) + Q21</f>
        <v>63.090598414837302</v>
      </c>
      <c r="W21" s="1">
        <f>(TBL_HST[[#This Row],[CH1]]-Q21)/(EXP(-T21*N21/M21)) + Q21</f>
        <v>59.217762802439537</v>
      </c>
      <c r="X21" s="1">
        <f t="shared" si="0"/>
        <v>58.027943262411341</v>
      </c>
      <c r="Y21" s="1">
        <f t="shared" si="1"/>
        <v>59.217762802439537</v>
      </c>
      <c r="Z21" s="1">
        <f t="shared" si="2"/>
        <v>59.217762802439537</v>
      </c>
      <c r="AB21" s="1">
        <f t="shared" si="3"/>
        <v>58.821156289096812</v>
      </c>
      <c r="AC21" s="1">
        <f>TBL_HST[[#This Row],[CH7]]</f>
        <v>57.65</v>
      </c>
      <c r="AD21" s="1">
        <f t="shared" si="4"/>
        <v>1.1711562890968139</v>
      </c>
    </row>
    <row r="22" spans="1:30" ht="19.5" customHeight="1" x14ac:dyDescent="0.35">
      <c r="A22" s="27">
        <v>44775.573814537034</v>
      </c>
      <c r="B22" s="25">
        <v>54.85</v>
      </c>
      <c r="C22" s="25">
        <v>52.07</v>
      </c>
      <c r="D22" s="25">
        <v>48.51</v>
      </c>
      <c r="E22" s="25">
        <v>29.03</v>
      </c>
      <c r="F22" s="25">
        <v>29.27</v>
      </c>
      <c r="G22" s="25">
        <v>29.47</v>
      </c>
      <c r="H22" s="25">
        <v>57.83</v>
      </c>
      <c r="I22" s="25">
        <v>29.19</v>
      </c>
      <c r="J22" s="25"/>
      <c r="K22" s="25"/>
      <c r="M22" s="1">
        <v>0.05</v>
      </c>
      <c r="N22" s="1">
        <v>0.1</v>
      </c>
      <c r="O22" s="1">
        <v>0.2</v>
      </c>
      <c r="P22" s="1">
        <v>0.3</v>
      </c>
      <c r="Q22" s="1">
        <f>AVERAGE(TBL_HST[[#This Row],[CH4]],TBL_HST[[#This Row],[CH5]],TBL_HST[[#This Row],[CH6]])</f>
        <v>29.256666666666664</v>
      </c>
      <c r="R22" s="1">
        <f>(M22/(O22-N22))*LN(((TBL_HST[[#This Row],[CH1]]-Q22)/(TBL_HST[[#This Row],[CH2]]-Q22)))</f>
        <v>5.7493370274329464E-2</v>
      </c>
      <c r="S22" s="1">
        <f>(M22/(P22-O22))*LN(((TBL_HST[[#This Row],[CH2]]-Q22)/(TBL_HST[[#This Row],[CH3]]-Q22)))</f>
        <v>8.4830477219711015E-2</v>
      </c>
      <c r="T22" s="1">
        <f>(M22/(P22-N22))*LN(((TBL_HST[[#This Row],[CH1]]-Q22)/(TBL_HST[[#This Row],[CH3]]-Q22)))</f>
        <v>7.1161923747020253E-2</v>
      </c>
      <c r="U22" s="1">
        <f>(TBL_HST[[#This Row],[CH1]]-Q22)/(EXP(-R22*N22/M22)) + Q22</f>
        <v>57.968766803039159</v>
      </c>
      <c r="V22" s="1">
        <f>(TBL_HST[[#This Row],[CH2]]-Q22)/(EXP(-S22*O22/M22)) + Q22</f>
        <v>61.286477870028634</v>
      </c>
      <c r="W22" s="1">
        <f>(TBL_HST[[#This Row],[CH1]]-Q22)/(EXP(-T22*N22/M22)) + Q22</f>
        <v>58.764499515430643</v>
      </c>
      <c r="X22" s="1">
        <f t="shared" si="0"/>
        <v>57.968766803039159</v>
      </c>
      <c r="Y22" s="1">
        <f t="shared" si="1"/>
        <v>58.764499515430643</v>
      </c>
      <c r="Z22" s="1">
        <f t="shared" si="2"/>
        <v>58.764499515430643</v>
      </c>
      <c r="AB22" s="1">
        <f t="shared" si="3"/>
        <v>58.499255277966817</v>
      </c>
      <c r="AC22" s="1">
        <f>TBL_HST[[#This Row],[CH7]]</f>
        <v>57.83</v>
      </c>
      <c r="AD22" s="1">
        <f t="shared" si="4"/>
        <v>0.66925527796681905</v>
      </c>
    </row>
    <row r="23" spans="1:30" ht="19.5" customHeight="1" x14ac:dyDescent="0.35">
      <c r="A23" s="27">
        <v>44775.57382041667</v>
      </c>
      <c r="B23" s="25">
        <v>55.79</v>
      </c>
      <c r="C23" s="25">
        <v>51.95</v>
      </c>
      <c r="D23" s="25">
        <v>48.81</v>
      </c>
      <c r="E23" s="25">
        <v>29.03</v>
      </c>
      <c r="F23" s="25">
        <v>29.31</v>
      </c>
      <c r="G23" s="25">
        <v>29.43</v>
      </c>
      <c r="H23" s="25">
        <v>57.79</v>
      </c>
      <c r="I23" s="25">
        <v>29.17</v>
      </c>
      <c r="J23" s="25"/>
      <c r="K23" s="25"/>
      <c r="M23" s="1">
        <v>0.05</v>
      </c>
      <c r="N23" s="1">
        <v>0.1</v>
      </c>
      <c r="O23" s="1">
        <v>0.2</v>
      </c>
      <c r="P23" s="1">
        <v>0.3</v>
      </c>
      <c r="Q23" s="1">
        <f>AVERAGE(TBL_HST[[#This Row],[CH4]],TBL_HST[[#This Row],[CH5]],TBL_HST[[#This Row],[CH6]])</f>
        <v>29.256666666666671</v>
      </c>
      <c r="R23" s="1">
        <f>(M23/(O23-N23))*LN(((TBL_HST[[#This Row],[CH1]]-Q23)/(TBL_HST[[#This Row],[CH2]]-Q23)))</f>
        <v>7.8165304292609247E-2</v>
      </c>
      <c r="S23" s="1">
        <f>(M23/(P23-O23))*LN(((TBL_HST[[#This Row],[CH2]]-Q23)/(TBL_HST[[#This Row],[CH3]]-Q23)))</f>
        <v>7.4462710357906858E-2</v>
      </c>
      <c r="T23" s="1">
        <f>(M23/(P23-N23))*LN(((TBL_HST[[#This Row],[CH1]]-Q23)/(TBL_HST[[#This Row],[CH3]]-Q23)))</f>
        <v>7.6314007325258074E-2</v>
      </c>
      <c r="U23" s="1">
        <f>(TBL_HST[[#This Row],[CH1]]-Q23)/(EXP(-R23*N23/M23)) + Q23</f>
        <v>60.279776733254991</v>
      </c>
      <c r="V23" s="1">
        <f>(TBL_HST[[#This Row],[CH2]]-Q23)/(EXP(-S23*O23/M23)) + Q23</f>
        <v>59.823698498190467</v>
      </c>
      <c r="W23" s="1">
        <f>(TBL_HST[[#This Row],[CH1]]-Q23)/(EXP(-T23*N23/M23)) + Q23</f>
        <v>60.165123142915</v>
      </c>
      <c r="X23" s="1">
        <f t="shared" si="0"/>
        <v>60.279776733254991</v>
      </c>
      <c r="Y23" s="1">
        <f t="shared" si="1"/>
        <v>60.165123142915</v>
      </c>
      <c r="Z23" s="1">
        <f t="shared" si="2"/>
        <v>60.165123142915</v>
      </c>
      <c r="AB23" s="1">
        <f t="shared" si="3"/>
        <v>60.203341006361661</v>
      </c>
      <c r="AC23" s="1">
        <f>TBL_HST[[#This Row],[CH7]]</f>
        <v>57.79</v>
      </c>
      <c r="AD23" s="1">
        <f t="shared" si="4"/>
        <v>2.4133410063616623</v>
      </c>
    </row>
    <row r="24" spans="1:30" ht="19.5" customHeight="1" x14ac:dyDescent="0.35">
      <c r="A24" s="27">
        <v>44775.573826342596</v>
      </c>
      <c r="B24" s="25">
        <v>55.89</v>
      </c>
      <c r="C24" s="25">
        <v>52.37</v>
      </c>
      <c r="D24" s="25">
        <v>49.11</v>
      </c>
      <c r="E24" s="25">
        <v>29.03</v>
      </c>
      <c r="F24" s="25">
        <v>29.31</v>
      </c>
      <c r="G24" s="25">
        <v>29.47</v>
      </c>
      <c r="H24" s="25">
        <v>57.07</v>
      </c>
      <c r="I24" s="25">
        <v>29.19</v>
      </c>
      <c r="J24" s="25"/>
      <c r="K24" s="25"/>
      <c r="M24" s="1">
        <v>0.05</v>
      </c>
      <c r="N24" s="1">
        <v>0.1</v>
      </c>
      <c r="O24" s="1">
        <v>0.2</v>
      </c>
      <c r="P24" s="1">
        <v>0.3</v>
      </c>
      <c r="Q24" s="1">
        <f>AVERAGE(TBL_HST[[#This Row],[CH4]],TBL_HST[[#This Row],[CH5]],TBL_HST[[#This Row],[CH6]])</f>
        <v>29.27</v>
      </c>
      <c r="R24" s="1">
        <f>(M24/(O24-N24))*LN(((TBL_HST[[#This Row],[CH1]]-Q24)/(TBL_HST[[#This Row],[CH2]]-Q24)))</f>
        <v>7.0915097719608911E-2</v>
      </c>
      <c r="S24" s="1">
        <f>(M24/(P24-O24))*LN(((TBL_HST[[#This Row],[CH2]]-Q24)/(TBL_HST[[#This Row],[CH3]]-Q24)))</f>
        <v>7.6066257835510576E-2</v>
      </c>
      <c r="T24" s="1">
        <f>(M24/(P24-N24))*LN(((TBL_HST[[#This Row],[CH1]]-Q24)/(TBL_HST[[#This Row],[CH3]]-Q24)))</f>
        <v>7.3490677777559729E-2</v>
      </c>
      <c r="U24" s="1">
        <f>(TBL_HST[[#This Row],[CH1]]-Q24)/(EXP(-R24*N24/M24)) + Q24</f>
        <v>59.946380952380956</v>
      </c>
      <c r="V24" s="1">
        <f>(TBL_HST[[#This Row],[CH2]]-Q24)/(EXP(-S24*O24/M24)) + Q24</f>
        <v>60.585013556028869</v>
      </c>
      <c r="W24" s="1">
        <f>(TBL_HST[[#This Row],[CH1]]-Q24)/(EXP(-T24*N24/M24)) + Q24</f>
        <v>60.104807592624823</v>
      </c>
      <c r="X24" s="1">
        <f t="shared" si="0"/>
        <v>59.946380952380956</v>
      </c>
      <c r="Y24" s="1">
        <f t="shared" si="1"/>
        <v>60.104807592624823</v>
      </c>
      <c r="Z24" s="1">
        <f t="shared" si="2"/>
        <v>60.104807592624823</v>
      </c>
      <c r="AB24" s="1">
        <f t="shared" si="3"/>
        <v>60.051998712543536</v>
      </c>
      <c r="AC24" s="1">
        <f>TBL_HST[[#This Row],[CH7]]</f>
        <v>57.07</v>
      </c>
      <c r="AD24" s="1">
        <f t="shared" si="4"/>
        <v>2.9819987125435361</v>
      </c>
    </row>
    <row r="25" spans="1:30" ht="19.5" customHeight="1" x14ac:dyDescent="0.35">
      <c r="A25" s="27">
        <v>44775.573832222224</v>
      </c>
      <c r="B25" s="25">
        <v>55.55</v>
      </c>
      <c r="C25" s="25">
        <v>52.69</v>
      </c>
      <c r="D25" s="25">
        <v>49.45</v>
      </c>
      <c r="E25" s="25">
        <v>29.03</v>
      </c>
      <c r="F25" s="25">
        <v>29.31</v>
      </c>
      <c r="G25" s="25">
        <v>29.49</v>
      </c>
      <c r="H25" s="25">
        <v>57.53</v>
      </c>
      <c r="I25" s="25">
        <v>29.19</v>
      </c>
      <c r="J25" s="25"/>
      <c r="K25" s="25"/>
      <c r="M25" s="1">
        <v>0.05</v>
      </c>
      <c r="N25" s="1">
        <v>0.1</v>
      </c>
      <c r="O25" s="1">
        <v>0.2</v>
      </c>
      <c r="P25" s="1">
        <v>0.3</v>
      </c>
      <c r="Q25" s="1">
        <f>AVERAGE(TBL_HST[[#This Row],[CH4]],TBL_HST[[#This Row],[CH5]],TBL_HST[[#This Row],[CH6]])</f>
        <v>29.276666666666667</v>
      </c>
      <c r="R25" s="1">
        <f>(M25/(O25-N25))*LN(((TBL_HST[[#This Row],[CH1]]-Q25)/(TBL_HST[[#This Row],[CH2]]-Q25)))</f>
        <v>5.7624411219998166E-2</v>
      </c>
      <c r="S25" s="1">
        <f>(M25/(P25-O25))*LN(((TBL_HST[[#This Row],[CH2]]-Q25)/(TBL_HST[[#This Row],[CH3]]-Q25)))</f>
        <v>7.4472030203352899E-2</v>
      </c>
      <c r="T25" s="1">
        <f>(M25/(P25-N25))*LN(((TBL_HST[[#This Row],[CH1]]-Q25)/(TBL_HST[[#This Row],[CH3]]-Q25)))</f>
        <v>6.6048220711675557E-2</v>
      </c>
      <c r="U25" s="1">
        <f>(TBL_HST[[#This Row],[CH1]]-Q25)/(EXP(-R25*N25/M25)) + Q25</f>
        <v>58.759356492027329</v>
      </c>
      <c r="V25" s="1">
        <f>(TBL_HST[[#This Row],[CH2]]-Q25)/(EXP(-S25*O25/M25)) + Q25</f>
        <v>60.81468601488136</v>
      </c>
      <c r="W25" s="1">
        <f>(TBL_HST[[#This Row],[CH1]]-Q25)/(EXP(-T25*N25/M25)) + Q25</f>
        <v>59.260277430880265</v>
      </c>
      <c r="X25" s="1">
        <f t="shared" si="0"/>
        <v>58.759356492027329</v>
      </c>
      <c r="Y25" s="1">
        <f t="shared" si="1"/>
        <v>59.260277430880265</v>
      </c>
      <c r="Z25" s="1">
        <f t="shared" si="2"/>
        <v>59.260277430880265</v>
      </c>
      <c r="AB25" s="1">
        <f t="shared" si="3"/>
        <v>59.093303784595946</v>
      </c>
      <c r="AC25" s="1">
        <f>TBL_HST[[#This Row],[CH7]]</f>
        <v>57.53</v>
      </c>
      <c r="AD25" s="1">
        <f t="shared" si="4"/>
        <v>1.563303784595945</v>
      </c>
    </row>
    <row r="26" spans="1:30" ht="19.5" customHeight="1" x14ac:dyDescent="0.35">
      <c r="A26" s="27">
        <v>44775.57383814815</v>
      </c>
      <c r="B26" s="25">
        <v>55.83</v>
      </c>
      <c r="C26" s="25">
        <v>52.51</v>
      </c>
      <c r="D26" s="25">
        <v>49.93</v>
      </c>
      <c r="E26" s="25">
        <v>29.03</v>
      </c>
      <c r="F26" s="25">
        <v>29.33</v>
      </c>
      <c r="G26" s="25">
        <v>29.49</v>
      </c>
      <c r="H26" s="25">
        <v>58.31</v>
      </c>
      <c r="I26" s="25">
        <v>29.21</v>
      </c>
      <c r="J26" s="25"/>
      <c r="K26" s="25"/>
      <c r="M26" s="1">
        <v>0.05</v>
      </c>
      <c r="N26" s="1">
        <v>0.1</v>
      </c>
      <c r="O26" s="1">
        <v>0.2</v>
      </c>
      <c r="P26" s="1">
        <v>0.3</v>
      </c>
      <c r="Q26" s="1">
        <f>AVERAGE(TBL_HST[[#This Row],[CH4]],TBL_HST[[#This Row],[CH5]],TBL_HST[[#This Row],[CH6]])</f>
        <v>29.283333333333331</v>
      </c>
      <c r="R26" s="1">
        <f>(M26/(O26-N26))*LN(((TBL_HST[[#This Row],[CH1]]-Q26)/(TBL_HST[[#This Row],[CH2]]-Q26)))</f>
        <v>6.6801573325874067E-2</v>
      </c>
      <c r="S26" s="1">
        <f>(M26/(P26-O26))*LN(((TBL_HST[[#This Row],[CH2]]-Q26)/(TBL_HST[[#This Row],[CH3]]-Q26)))</f>
        <v>5.8873578999595312E-2</v>
      </c>
      <c r="T26" s="1">
        <f>(M26/(P26-N26))*LN(((TBL_HST[[#This Row],[CH1]]-Q26)/(TBL_HST[[#This Row],[CH3]]-Q26)))</f>
        <v>6.2837576162734707E-2</v>
      </c>
      <c r="U26" s="1">
        <f>(TBL_HST[[#This Row],[CH1]]-Q26)/(EXP(-R26*N26/M26)) + Q26</f>
        <v>59.624557979334099</v>
      </c>
      <c r="V26" s="1">
        <f>(TBL_HST[[#This Row],[CH2]]-Q26)/(EXP(-S26*O26/M26)) + Q26</f>
        <v>58.67747407184909</v>
      </c>
      <c r="W26" s="1">
        <f>(TBL_HST[[#This Row],[CH1]]-Q26)/(EXP(-T26*N26/M26)) + Q26</f>
        <v>59.384963927564087</v>
      </c>
      <c r="X26" s="1">
        <f t="shared" si="0"/>
        <v>59.624557979334099</v>
      </c>
      <c r="Y26" s="1">
        <f t="shared" si="1"/>
        <v>59.384963927564087</v>
      </c>
      <c r="Z26" s="1">
        <f t="shared" si="2"/>
        <v>59.384963927564087</v>
      </c>
      <c r="AB26" s="1">
        <f t="shared" si="3"/>
        <v>59.464828611487427</v>
      </c>
      <c r="AC26" s="1">
        <f>TBL_HST[[#This Row],[CH7]]</f>
        <v>58.31</v>
      </c>
      <c r="AD26" s="1">
        <f t="shared" si="4"/>
        <v>1.1548286114874244</v>
      </c>
    </row>
    <row r="27" spans="1:30" ht="19.5" customHeight="1" x14ac:dyDescent="0.35">
      <c r="A27" s="27">
        <v>44775.573844027778</v>
      </c>
      <c r="B27" s="25">
        <v>55.87</v>
      </c>
      <c r="C27" s="25">
        <v>53.21</v>
      </c>
      <c r="D27" s="25">
        <v>49.73</v>
      </c>
      <c r="E27" s="25">
        <v>29.03</v>
      </c>
      <c r="F27" s="25">
        <v>29.31</v>
      </c>
      <c r="G27" s="25">
        <v>29.51</v>
      </c>
      <c r="H27" s="25">
        <v>58.05</v>
      </c>
      <c r="I27" s="25">
        <v>29.23</v>
      </c>
      <c r="J27" s="25"/>
      <c r="K27" s="25"/>
      <c r="M27" s="1">
        <v>0.05</v>
      </c>
      <c r="N27" s="1">
        <v>0.1</v>
      </c>
      <c r="O27" s="1">
        <v>0.2</v>
      </c>
      <c r="P27" s="1">
        <v>0.3</v>
      </c>
      <c r="Q27" s="1">
        <f>AVERAGE(TBL_HST[[#This Row],[CH4]],TBL_HST[[#This Row],[CH5]],TBL_HST[[#This Row],[CH6]])</f>
        <v>29.283333333333335</v>
      </c>
      <c r="R27" s="1">
        <f>(M27/(O27-N27))*LN(((TBL_HST[[#This Row],[CH1]]-Q27)/(TBL_HST[[#This Row],[CH2]]-Q27)))</f>
        <v>5.2708119967060776E-2</v>
      </c>
      <c r="S27" s="1">
        <f>(M27/(P27-O27))*LN(((TBL_HST[[#This Row],[CH2]]-Q27)/(TBL_HST[[#This Row],[CH3]]-Q27)))</f>
        <v>7.8586863516677971E-2</v>
      </c>
      <c r="T27" s="1">
        <f>(M27/(P27-N27))*LN(((TBL_HST[[#This Row],[CH1]]-Q27)/(TBL_HST[[#This Row],[CH3]]-Q27)))</f>
        <v>6.5647491741869388E-2</v>
      </c>
      <c r="U27" s="1">
        <f>(TBL_HST[[#This Row],[CH1]]-Q27)/(EXP(-R27*N27/M27)) + Q27</f>
        <v>58.825720256338805</v>
      </c>
      <c r="V27" s="1">
        <f>(TBL_HST[[#This Row],[CH2]]-Q27)/(EXP(-S27*O27/M27)) + Q27</f>
        <v>62.047683892470417</v>
      </c>
      <c r="W27" s="1">
        <f>(TBL_HST[[#This Row],[CH1]]-Q27)/(EXP(-T27*N27/M27)) + Q27</f>
        <v>59.600218407303942</v>
      </c>
      <c r="X27" s="1">
        <f t="shared" si="0"/>
        <v>58.825720256338805</v>
      </c>
      <c r="Y27" s="1">
        <f t="shared" si="1"/>
        <v>59.600218407303942</v>
      </c>
      <c r="Z27" s="1">
        <f t="shared" si="2"/>
        <v>59.600218407303942</v>
      </c>
      <c r="AB27" s="1">
        <f t="shared" si="3"/>
        <v>59.342052356982229</v>
      </c>
      <c r="AC27" s="1">
        <f>TBL_HST[[#This Row],[CH7]]</f>
        <v>58.05</v>
      </c>
      <c r="AD27" s="1">
        <f t="shared" si="4"/>
        <v>1.2920523569822322</v>
      </c>
    </row>
    <row r="28" spans="1:30" ht="19.5" customHeight="1" x14ac:dyDescent="0.35">
      <c r="A28" s="27">
        <v>44775.573849953704</v>
      </c>
      <c r="B28" s="25">
        <v>55.45</v>
      </c>
      <c r="C28" s="25">
        <v>53.85</v>
      </c>
      <c r="D28" s="25">
        <v>50.09</v>
      </c>
      <c r="E28" s="25">
        <v>29.05</v>
      </c>
      <c r="F28" s="25">
        <v>29.31</v>
      </c>
      <c r="G28" s="25">
        <v>29.53</v>
      </c>
      <c r="H28" s="25">
        <v>57.35</v>
      </c>
      <c r="I28" s="25">
        <v>29.23</v>
      </c>
      <c r="J28" s="25"/>
      <c r="K28" s="25"/>
      <c r="M28" s="1">
        <v>0.05</v>
      </c>
      <c r="N28" s="1">
        <v>0.1</v>
      </c>
      <c r="O28" s="1">
        <v>0.2</v>
      </c>
      <c r="P28" s="1">
        <v>0.3</v>
      </c>
      <c r="Q28" s="1">
        <f>AVERAGE(TBL_HST[[#This Row],[CH4]],TBL_HST[[#This Row],[CH5]],TBL_HST[[#This Row],[CH6]])</f>
        <v>29.296666666666667</v>
      </c>
      <c r="R28" s="1">
        <f>(M28/(O28-N28))*LN(((TBL_HST[[#This Row],[CH1]]-Q28)/(TBL_HST[[#This Row],[CH2]]-Q28)))</f>
        <v>3.1564514882243634E-2</v>
      </c>
      <c r="S28" s="1">
        <f>(M28/(P28-O28))*LN(((TBL_HST[[#This Row],[CH2]]-Q28)/(TBL_HST[[#This Row],[CH3]]-Q28)))</f>
        <v>8.3107599918630939E-2</v>
      </c>
      <c r="T28" s="1">
        <f>(M28/(P28-N28))*LN(((TBL_HST[[#This Row],[CH1]]-Q28)/(TBL_HST[[#This Row],[CH3]]-Q28)))</f>
        <v>5.7336057400437332E-2</v>
      </c>
      <c r="U28" s="1">
        <f>(TBL_HST[[#This Row],[CH1]]-Q28)/(EXP(-R28*N28/M28)) + Q28</f>
        <v>57.154262829215313</v>
      </c>
      <c r="V28" s="1">
        <f>(TBL_HST[[#This Row],[CH2]]-Q28)/(EXP(-S28*O28/M28)) + Q28</f>
        <v>63.53267693760413</v>
      </c>
      <c r="W28" s="1">
        <f>(TBL_HST[[#This Row],[CH1]]-Q28)/(EXP(-T28*N28/M28)) + Q28</f>
        <v>58.627777823228755</v>
      </c>
      <c r="X28" s="1">
        <f t="shared" si="0"/>
        <v>57.154262829215313</v>
      </c>
      <c r="Y28" s="1">
        <f t="shared" si="1"/>
        <v>58.627777823228755</v>
      </c>
      <c r="Z28" s="1">
        <f t="shared" si="2"/>
        <v>58.627777823228755</v>
      </c>
      <c r="AB28" s="1">
        <f t="shared" si="3"/>
        <v>58.136606158557605</v>
      </c>
      <c r="AC28" s="1">
        <f>TBL_HST[[#This Row],[CH7]]</f>
        <v>57.35</v>
      </c>
      <c r="AD28" s="1">
        <f t="shared" si="4"/>
        <v>0.78660615855760341</v>
      </c>
    </row>
    <row r="29" spans="1:30" ht="19.5" customHeight="1" x14ac:dyDescent="0.35">
      <c r="A29" s="27">
        <v>44775.573855821756</v>
      </c>
      <c r="B29" s="25">
        <v>55.23</v>
      </c>
      <c r="C29" s="25">
        <v>53.89</v>
      </c>
      <c r="D29" s="25">
        <v>50.45</v>
      </c>
      <c r="E29" s="25">
        <v>29.05</v>
      </c>
      <c r="F29" s="25">
        <v>29.33</v>
      </c>
      <c r="G29" s="25">
        <v>29.51</v>
      </c>
      <c r="H29" s="25">
        <v>57.65</v>
      </c>
      <c r="I29" s="25">
        <v>29.23</v>
      </c>
      <c r="J29" s="25"/>
      <c r="K29" s="25"/>
      <c r="M29" s="1">
        <v>0.05</v>
      </c>
      <c r="N29" s="1">
        <v>0.1</v>
      </c>
      <c r="O29" s="1">
        <v>0.2</v>
      </c>
      <c r="P29" s="1">
        <v>0.3</v>
      </c>
      <c r="Q29" s="1">
        <f>AVERAGE(TBL_HST[[#This Row],[CH4]],TBL_HST[[#This Row],[CH5]],TBL_HST[[#This Row],[CH6]])</f>
        <v>29.296666666666667</v>
      </c>
      <c r="R29" s="1">
        <f>(M29/(O29-N29))*LN(((TBL_HST[[#This Row],[CH1]]-Q29)/(TBL_HST[[#This Row],[CH2]]-Q29)))</f>
        <v>2.6526869507908064E-2</v>
      </c>
      <c r="S29" s="1">
        <f>(M29/(P29-O29))*LN(((TBL_HST[[#This Row],[CH2]]-Q29)/(TBL_HST[[#This Row],[CH3]]-Q29)))</f>
        <v>7.533895300673997E-2</v>
      </c>
      <c r="T29" s="1">
        <f>(M29/(P29-N29))*LN(((TBL_HST[[#This Row],[CH1]]-Q29)/(TBL_HST[[#This Row],[CH3]]-Q29)))</f>
        <v>5.0932911257324062E-2</v>
      </c>
      <c r="U29" s="1">
        <f>(TBL_HST[[#This Row],[CH1]]-Q29)/(EXP(-R29*N29/M29)) + Q29</f>
        <v>56.643011656275405</v>
      </c>
      <c r="V29" s="1">
        <f>(TBL_HST[[#This Row],[CH2]]-Q29)/(EXP(-S29*O29/M29)) + Q29</f>
        <v>62.539234407592652</v>
      </c>
      <c r="W29" s="1">
        <f>(TBL_HST[[#This Row],[CH1]]-Q29)/(EXP(-T29*N29/M29)) + Q29</f>
        <v>58.010958296874634</v>
      </c>
      <c r="X29" s="1">
        <f t="shared" si="0"/>
        <v>56.643011656275405</v>
      </c>
      <c r="Y29" s="1">
        <f t="shared" si="1"/>
        <v>58.010958296874634</v>
      </c>
      <c r="Z29" s="1">
        <f t="shared" si="2"/>
        <v>58.010958296874634</v>
      </c>
      <c r="AB29" s="1">
        <f t="shared" si="3"/>
        <v>57.554976083341558</v>
      </c>
      <c r="AC29" s="1">
        <f>TBL_HST[[#This Row],[CH7]]</f>
        <v>57.65</v>
      </c>
      <c r="AD29" s="1">
        <f t="shared" si="4"/>
        <v>-9.502391665844101E-2</v>
      </c>
    </row>
    <row r="30" spans="1:30" ht="19.5" customHeight="1" x14ac:dyDescent="0.35">
      <c r="A30" s="27">
        <v>44775.573861747682</v>
      </c>
      <c r="B30" s="25">
        <v>55.79</v>
      </c>
      <c r="C30" s="25">
        <v>53.69</v>
      </c>
      <c r="D30" s="25">
        <v>50.63</v>
      </c>
      <c r="E30" s="25">
        <v>29.07</v>
      </c>
      <c r="F30" s="25">
        <v>29.35</v>
      </c>
      <c r="G30" s="25">
        <v>29.51</v>
      </c>
      <c r="H30" s="25">
        <v>57.83</v>
      </c>
      <c r="I30" s="25">
        <v>29.21</v>
      </c>
      <c r="J30" s="25"/>
      <c r="K30" s="25"/>
      <c r="M30" s="1">
        <v>0.05</v>
      </c>
      <c r="N30" s="1">
        <v>0.1</v>
      </c>
      <c r="O30" s="1">
        <v>0.2</v>
      </c>
      <c r="P30" s="1">
        <v>0.3</v>
      </c>
      <c r="Q30" s="1">
        <f>AVERAGE(TBL_HST[[#This Row],[CH4]],TBL_HST[[#This Row],[CH5]],TBL_HST[[#This Row],[CH6]])</f>
        <v>29.310000000000002</v>
      </c>
      <c r="R30" s="1">
        <f>(M30/(O30-N30))*LN(((TBL_HST[[#This Row],[CH1]]-Q30)/(TBL_HST[[#This Row],[CH2]]-Q30)))</f>
        <v>4.1313303507841057E-2</v>
      </c>
      <c r="S30" s="1">
        <f>(M30/(P30-O30))*LN(((TBL_HST[[#This Row],[CH2]]-Q30)/(TBL_HST[[#This Row],[CH3]]-Q30)))</f>
        <v>6.7058762377740722E-2</v>
      </c>
      <c r="T30" s="1">
        <f>(M30/(P30-N30))*LN(((TBL_HST[[#This Row],[CH1]]-Q30)/(TBL_HST[[#This Row],[CH3]]-Q30)))</f>
        <v>5.4186032942790917E-2</v>
      </c>
      <c r="U30" s="1">
        <f>(TBL_HST[[#This Row],[CH1]]-Q30)/(EXP(-R30*N30/M30)) + Q30</f>
        <v>58.070885972108286</v>
      </c>
      <c r="V30" s="1">
        <f>(TBL_HST[[#This Row],[CH2]]-Q30)/(EXP(-S30*O30/M30)) + Q30</f>
        <v>61.190615916138938</v>
      </c>
      <c r="W30" s="1">
        <f>(TBL_HST[[#This Row],[CH1]]-Q30)/(EXP(-T30*N30/M30)) + Q30</f>
        <v>58.820962277755356</v>
      </c>
      <c r="X30" s="1">
        <f t="shared" si="0"/>
        <v>58.070885972108286</v>
      </c>
      <c r="Y30" s="1">
        <f t="shared" si="1"/>
        <v>58.820962277755356</v>
      </c>
      <c r="Z30" s="1">
        <f t="shared" si="2"/>
        <v>58.820962277755356</v>
      </c>
      <c r="AB30" s="1">
        <f t="shared" si="3"/>
        <v>58.570936842539673</v>
      </c>
      <c r="AC30" s="1">
        <f>TBL_HST[[#This Row],[CH7]]</f>
        <v>57.83</v>
      </c>
      <c r="AD30" s="1">
        <f t="shared" si="4"/>
        <v>0.74093684253967496</v>
      </c>
    </row>
    <row r="31" spans="1:30" ht="19.5" customHeight="1" x14ac:dyDescent="0.35">
      <c r="A31" s="27">
        <v>44775.573867638886</v>
      </c>
      <c r="B31" s="25">
        <v>56.01</v>
      </c>
      <c r="C31" s="25">
        <v>53.79</v>
      </c>
      <c r="D31" s="25">
        <v>50.77</v>
      </c>
      <c r="E31" s="25">
        <v>29.11</v>
      </c>
      <c r="F31" s="25">
        <v>29.35</v>
      </c>
      <c r="G31" s="25">
        <v>29.51</v>
      </c>
      <c r="H31" s="25">
        <v>57.09</v>
      </c>
      <c r="I31" s="25">
        <v>29.23</v>
      </c>
      <c r="J31" s="25"/>
      <c r="K31" s="25"/>
      <c r="M31" s="1">
        <v>0.05</v>
      </c>
      <c r="N31" s="1">
        <v>0.1</v>
      </c>
      <c r="O31" s="1">
        <v>0.2</v>
      </c>
      <c r="P31" s="1">
        <v>0.3</v>
      </c>
      <c r="Q31" s="1">
        <f>AVERAGE(TBL_HST[[#This Row],[CH4]],TBL_HST[[#This Row],[CH5]],TBL_HST[[#This Row],[CH6]])</f>
        <v>29.323333333333334</v>
      </c>
      <c r="R31" s="1">
        <f>(M31/(O31-N31))*LN(((TBL_HST[[#This Row],[CH1]]-Q31)/(TBL_HST[[#This Row],[CH2]]-Q31)))</f>
        <v>4.3426208971978859E-2</v>
      </c>
      <c r="S31" s="1">
        <f>(M31/(P31-O31))*LN(((TBL_HST[[#This Row],[CH2]]-Q31)/(TBL_HST[[#This Row],[CH3]]-Q31)))</f>
        <v>6.5871206904794713E-2</v>
      </c>
      <c r="T31" s="1">
        <f>(M31/(P31-N31))*LN(((TBL_HST[[#This Row],[CH1]]-Q31)/(TBL_HST[[#This Row],[CH3]]-Q31)))</f>
        <v>5.4648707938386769E-2</v>
      </c>
      <c r="U31" s="1">
        <f>(TBL_HST[[#This Row],[CH1]]-Q31)/(EXP(-R31*N31/M31)) + Q31</f>
        <v>58.431433242506813</v>
      </c>
      <c r="V31" s="1">
        <f>(TBL_HST[[#This Row],[CH2]]-Q31)/(EXP(-S31*O31/M31)) + Q31</f>
        <v>61.165661355313489</v>
      </c>
      <c r="W31" s="1">
        <f>(TBL_HST[[#This Row],[CH1]]-Q31)/(EXP(-T31*N31/M31)) + Q31</f>
        <v>59.092151658827078</v>
      </c>
      <c r="X31" s="1">
        <f t="shared" si="0"/>
        <v>58.431433242506813</v>
      </c>
      <c r="Y31" s="1">
        <f t="shared" si="1"/>
        <v>59.092151658827078</v>
      </c>
      <c r="Z31" s="1">
        <f t="shared" si="2"/>
        <v>59.092151658827078</v>
      </c>
      <c r="AB31" s="1">
        <f t="shared" si="3"/>
        <v>58.871912186720323</v>
      </c>
      <c r="AC31" s="1">
        <f>TBL_HST[[#This Row],[CH7]]</f>
        <v>57.09</v>
      </c>
      <c r="AD31" s="1">
        <f t="shared" si="4"/>
        <v>1.7819121867203194</v>
      </c>
    </row>
    <row r="32" spans="1:30" ht="19.5" customHeight="1" x14ac:dyDescent="0.35">
      <c r="A32" s="27">
        <v>44775.573873564812</v>
      </c>
      <c r="B32" s="25">
        <v>55.27</v>
      </c>
      <c r="C32" s="25">
        <v>53.79</v>
      </c>
      <c r="D32" s="25">
        <v>51.21</v>
      </c>
      <c r="E32" s="25">
        <v>29.07</v>
      </c>
      <c r="F32" s="25">
        <v>29.35</v>
      </c>
      <c r="G32" s="25">
        <v>29.51</v>
      </c>
      <c r="H32" s="25">
        <v>56.55</v>
      </c>
      <c r="I32" s="25">
        <v>29.23</v>
      </c>
      <c r="J32" s="25"/>
      <c r="K32" s="25"/>
      <c r="M32" s="1">
        <v>0.05</v>
      </c>
      <c r="N32" s="1">
        <v>0.1</v>
      </c>
      <c r="O32" s="1">
        <v>0.2</v>
      </c>
      <c r="P32" s="1">
        <v>0.3</v>
      </c>
      <c r="Q32" s="1">
        <f>AVERAGE(TBL_HST[[#This Row],[CH4]],TBL_HST[[#This Row],[CH5]],TBL_HST[[#This Row],[CH6]])</f>
        <v>29.310000000000002</v>
      </c>
      <c r="R32" s="1">
        <f>(M32/(O32-N32))*LN(((TBL_HST[[#This Row],[CH1]]-Q32)/(TBL_HST[[#This Row],[CH2]]-Q32)))</f>
        <v>2.9350217095882064E-2</v>
      </c>
      <c r="S32" s="1">
        <f>(M32/(P32-O32))*LN(((TBL_HST[[#This Row],[CH2]]-Q32)/(TBL_HST[[#This Row],[CH3]]-Q32)))</f>
        <v>5.5684910410835044E-2</v>
      </c>
      <c r="T32" s="1">
        <f>(M32/(P32-N32))*LN(((TBL_HST[[#This Row],[CH1]]-Q32)/(TBL_HST[[#This Row],[CH3]]-Q32)))</f>
        <v>4.251756375335855E-2</v>
      </c>
      <c r="U32" s="1">
        <f>(TBL_HST[[#This Row],[CH1]]-Q32)/(EXP(-R32*N32/M32)) + Q32</f>
        <v>56.83947712418302</v>
      </c>
      <c r="V32" s="1">
        <f>(TBL_HST[[#This Row],[CH2]]-Q32)/(EXP(-S32*O32/M32)) + Q32</f>
        <v>59.897642859823591</v>
      </c>
      <c r="W32" s="1">
        <f>(TBL_HST[[#This Row],[CH1]]-Q32)/(EXP(-T32*N32/M32)) + Q32</f>
        <v>57.57408788098941</v>
      </c>
      <c r="X32" s="1">
        <f t="shared" si="0"/>
        <v>56.83947712418302</v>
      </c>
      <c r="Y32" s="1">
        <f t="shared" si="1"/>
        <v>57.57408788098941</v>
      </c>
      <c r="Z32" s="1">
        <f t="shared" si="2"/>
        <v>57.57408788098941</v>
      </c>
      <c r="AB32" s="1">
        <f t="shared" si="3"/>
        <v>57.329217628720613</v>
      </c>
      <c r="AC32" s="1">
        <f>TBL_HST[[#This Row],[CH7]]</f>
        <v>56.55</v>
      </c>
      <c r="AD32" s="1">
        <f t="shared" si="4"/>
        <v>0.77921762872061606</v>
      </c>
    </row>
    <row r="33" spans="1:30" ht="19.5" customHeight="1" x14ac:dyDescent="0.35">
      <c r="A33" s="27">
        <v>44775.573879444448</v>
      </c>
      <c r="B33" s="25">
        <v>54.99</v>
      </c>
      <c r="C33" s="25">
        <v>53.35</v>
      </c>
      <c r="D33" s="25">
        <v>51.65</v>
      </c>
      <c r="E33" s="25">
        <v>29.11</v>
      </c>
      <c r="F33" s="25">
        <v>29.35</v>
      </c>
      <c r="G33" s="25">
        <v>29.53</v>
      </c>
      <c r="H33" s="25">
        <v>57.37</v>
      </c>
      <c r="I33" s="25">
        <v>29.25</v>
      </c>
      <c r="J33" s="25"/>
      <c r="K33" s="25"/>
      <c r="M33" s="1">
        <v>0.05</v>
      </c>
      <c r="N33" s="1">
        <v>0.1</v>
      </c>
      <c r="O33" s="1">
        <v>0.2</v>
      </c>
      <c r="P33" s="1">
        <v>0.3</v>
      </c>
      <c r="Q33" s="1">
        <f>AVERAGE(TBL_HST[[#This Row],[CH4]],TBL_HST[[#This Row],[CH5]],TBL_HST[[#This Row],[CH6]])</f>
        <v>29.330000000000002</v>
      </c>
      <c r="R33" s="1">
        <f>(M33/(O33-N33))*LN(((TBL_HST[[#This Row],[CH1]]-Q33)/(TBL_HST[[#This Row],[CH2]]-Q33)))</f>
        <v>3.3023271267826448E-2</v>
      </c>
      <c r="S33" s="1">
        <f>(M33/(P33-O33))*LN(((TBL_HST[[#This Row],[CH2]]-Q33)/(TBL_HST[[#This Row],[CH3]]-Q33)))</f>
        <v>3.6701839569363688E-2</v>
      </c>
      <c r="T33" s="1">
        <f>(M33/(P33-N33))*LN(((TBL_HST[[#This Row],[CH1]]-Q33)/(TBL_HST[[#This Row],[CH3]]-Q33)))</f>
        <v>3.4862555418595086E-2</v>
      </c>
      <c r="U33" s="1">
        <f>(TBL_HST[[#This Row],[CH1]]-Q33)/(EXP(-R33*N33/M33)) + Q33</f>
        <v>56.741973355537056</v>
      </c>
      <c r="V33" s="1">
        <f>(TBL_HST[[#This Row],[CH2]]-Q33)/(EXP(-S33*O33/M33)) + Q33</f>
        <v>57.148302710011436</v>
      </c>
      <c r="W33" s="1">
        <f>(TBL_HST[[#This Row],[CH1]]-Q33)/(EXP(-T33*N33/M33)) + Q33</f>
        <v>56.842995866990954</v>
      </c>
      <c r="X33" s="1">
        <f t="shared" si="0"/>
        <v>56.741973355537056</v>
      </c>
      <c r="Y33" s="1">
        <f t="shared" si="1"/>
        <v>56.842995866990954</v>
      </c>
      <c r="Z33" s="1">
        <f t="shared" si="2"/>
        <v>56.842995866990954</v>
      </c>
      <c r="AB33" s="1">
        <f t="shared" si="3"/>
        <v>56.809321696506316</v>
      </c>
      <c r="AC33" s="1">
        <f>TBL_HST[[#This Row],[CH7]]</f>
        <v>57.37</v>
      </c>
      <c r="AD33" s="1">
        <f t="shared" si="4"/>
        <v>-0.56067830349368109</v>
      </c>
    </row>
    <row r="34" spans="1:30" ht="19.5" customHeight="1" x14ac:dyDescent="0.35">
      <c r="A34" s="27">
        <v>44775.573885358797</v>
      </c>
      <c r="B34" s="25">
        <v>55.29</v>
      </c>
      <c r="C34" s="25">
        <v>53.13</v>
      </c>
      <c r="D34" s="25">
        <v>51.47</v>
      </c>
      <c r="E34" s="25">
        <v>29.05</v>
      </c>
      <c r="F34" s="25">
        <v>29.37</v>
      </c>
      <c r="G34" s="25">
        <v>29.53</v>
      </c>
      <c r="H34" s="25">
        <v>56.79</v>
      </c>
      <c r="I34" s="25">
        <v>29.27</v>
      </c>
      <c r="J34" s="25"/>
      <c r="K34" s="25"/>
      <c r="M34" s="1">
        <v>0.05</v>
      </c>
      <c r="N34" s="1">
        <v>0.1</v>
      </c>
      <c r="O34" s="1">
        <v>0.2</v>
      </c>
      <c r="P34" s="1">
        <v>0.3</v>
      </c>
      <c r="Q34" s="1">
        <f>AVERAGE(TBL_HST[[#This Row],[CH4]],TBL_HST[[#This Row],[CH5]],TBL_HST[[#This Row],[CH6]])</f>
        <v>29.316666666666666</v>
      </c>
      <c r="R34" s="1">
        <f>(M34/(O34-N34))*LN(((TBL_HST[[#This Row],[CH1]]-Q34)/(TBL_HST[[#This Row],[CH2]]-Q34)))</f>
        <v>4.341236138301794E-2</v>
      </c>
      <c r="S34" s="1">
        <f>(M34/(P34-O34))*LN(((TBL_HST[[#This Row],[CH2]]-Q34)/(TBL_HST[[#This Row],[CH3]]-Q34)))</f>
        <v>3.6128836820897826E-2</v>
      </c>
      <c r="T34" s="1">
        <f>(M34/(P34-N34))*LN(((TBL_HST[[#This Row],[CH1]]-Q34)/(TBL_HST[[#This Row],[CH3]]-Q34)))</f>
        <v>3.9770599101957869E-2</v>
      </c>
      <c r="U34" s="1">
        <f>(TBL_HST[[#This Row],[CH1]]-Q34)/(EXP(-R34*N34/M34)) + Q34</f>
        <v>57.645923852183643</v>
      </c>
      <c r="V34" s="1">
        <f>(TBL_HST[[#This Row],[CH2]]-Q34)/(EXP(-S34*O34/M34)) + Q34</f>
        <v>56.83248345253979</v>
      </c>
      <c r="W34" s="1">
        <f>(TBL_HST[[#This Row],[CH1]]-Q34)/(EXP(-T34*N34/M34)) + Q34</f>
        <v>57.440336620334193</v>
      </c>
      <c r="X34" s="1">
        <f t="shared" si="0"/>
        <v>57.645923852183643</v>
      </c>
      <c r="Y34" s="1">
        <f t="shared" si="1"/>
        <v>57.440336620334193</v>
      </c>
      <c r="Z34" s="1">
        <f t="shared" si="2"/>
        <v>57.440336620334193</v>
      </c>
      <c r="AB34" s="1">
        <f t="shared" si="3"/>
        <v>57.508865697617345</v>
      </c>
      <c r="AC34" s="1">
        <f>TBL_HST[[#This Row],[CH7]]</f>
        <v>56.79</v>
      </c>
      <c r="AD34" s="1">
        <f t="shared" si="4"/>
        <v>0.7188656976173462</v>
      </c>
    </row>
    <row r="35" spans="1:30" ht="19.5" customHeight="1" x14ac:dyDescent="0.35">
      <c r="A35" s="27">
        <v>44775.573891238426</v>
      </c>
      <c r="B35" s="25">
        <v>55.07</v>
      </c>
      <c r="C35" s="25">
        <v>53.45</v>
      </c>
      <c r="D35" s="25">
        <v>51.35</v>
      </c>
      <c r="E35" s="25">
        <v>29.11</v>
      </c>
      <c r="F35" s="25">
        <v>29.39</v>
      </c>
      <c r="G35" s="25">
        <v>29.53</v>
      </c>
      <c r="H35" s="25">
        <v>55.95</v>
      </c>
      <c r="I35" s="25">
        <v>29.25</v>
      </c>
      <c r="J35" s="25"/>
      <c r="K35" s="25"/>
      <c r="M35" s="1">
        <v>0.05</v>
      </c>
      <c r="N35" s="1">
        <v>0.1</v>
      </c>
      <c r="O35" s="1">
        <v>0.2</v>
      </c>
      <c r="P35" s="1">
        <v>0.3</v>
      </c>
      <c r="Q35" s="1">
        <f>AVERAGE(TBL_HST[[#This Row],[CH4]],TBL_HST[[#This Row],[CH5]],TBL_HST[[#This Row],[CH6]])</f>
        <v>29.343333333333334</v>
      </c>
      <c r="R35" s="1">
        <f>(M35/(O35-N35))*LN(((TBL_HST[[#This Row],[CH1]]-Q35)/(TBL_HST[[#This Row],[CH2]]-Q35)))</f>
        <v>3.2519820012775799E-2</v>
      </c>
      <c r="S35" s="1">
        <f>(M35/(P35-O35))*LN(((TBL_HST[[#This Row],[CH2]]-Q35)/(TBL_HST[[#This Row],[CH3]]-Q35)))</f>
        <v>4.5571494829437134E-2</v>
      </c>
      <c r="T35" s="1">
        <f>(M35/(P35-N35))*LN(((TBL_HST[[#This Row],[CH1]]-Q35)/(TBL_HST[[#This Row],[CH3]]-Q35)))</f>
        <v>3.9045657421106446E-2</v>
      </c>
      <c r="U35" s="1">
        <f>(TBL_HST[[#This Row],[CH1]]-Q35)/(EXP(-R35*N35/M35)) + Q35</f>
        <v>56.798866150442478</v>
      </c>
      <c r="V35" s="1">
        <f>(TBL_HST[[#This Row],[CH2]]-Q35)/(EXP(-S35*O35/M35)) + Q35</f>
        <v>58.270304166409339</v>
      </c>
      <c r="W35" s="1">
        <f>(TBL_HST[[#This Row],[CH1]]-Q35)/(EXP(-T35*N35/M35)) + Q35</f>
        <v>57.159555516690773</v>
      </c>
      <c r="X35" s="1">
        <f t="shared" si="0"/>
        <v>56.798866150442478</v>
      </c>
      <c r="Y35" s="1">
        <f t="shared" si="1"/>
        <v>57.159555516690773</v>
      </c>
      <c r="Z35" s="1">
        <f t="shared" si="2"/>
        <v>57.159555516690773</v>
      </c>
      <c r="AB35" s="1">
        <f t="shared" si="3"/>
        <v>57.039325727941339</v>
      </c>
      <c r="AC35" s="1">
        <f>TBL_HST[[#This Row],[CH7]]</f>
        <v>55.95</v>
      </c>
      <c r="AD35" s="1">
        <f t="shared" si="4"/>
        <v>1.0893257279413362</v>
      </c>
    </row>
    <row r="36" spans="1:30" ht="19.5" customHeight="1" x14ac:dyDescent="0.35">
      <c r="A36" s="27">
        <v>44775.573897164351</v>
      </c>
      <c r="B36" s="25">
        <v>54.67</v>
      </c>
      <c r="C36" s="25">
        <v>53.71</v>
      </c>
      <c r="D36" s="25">
        <v>51.35</v>
      </c>
      <c r="E36" s="25">
        <v>29.11</v>
      </c>
      <c r="F36" s="25">
        <v>29.41</v>
      </c>
      <c r="G36" s="25">
        <v>29.53</v>
      </c>
      <c r="H36" s="25">
        <v>55.19</v>
      </c>
      <c r="I36" s="25">
        <v>29.29</v>
      </c>
      <c r="J36" s="25"/>
      <c r="K36" s="25"/>
      <c r="M36" s="1">
        <v>0.05</v>
      </c>
      <c r="N36" s="1">
        <v>0.1</v>
      </c>
      <c r="O36" s="1">
        <v>0.2</v>
      </c>
      <c r="P36" s="1">
        <v>0.3</v>
      </c>
      <c r="Q36" s="1">
        <f>AVERAGE(TBL_HST[[#This Row],[CH4]],TBL_HST[[#This Row],[CH5]],TBL_HST[[#This Row],[CH6]])</f>
        <v>29.349999999999998</v>
      </c>
      <c r="R36" s="1">
        <f>(M36/(O36-N36))*LN(((TBL_HST[[#This Row],[CH1]]-Q36)/(TBL_HST[[#This Row],[CH2]]-Q36)))</f>
        <v>1.9326077217139557E-2</v>
      </c>
      <c r="S36" s="1">
        <f>(M36/(P36-O36))*LN(((TBL_HST[[#This Row],[CH2]]-Q36)/(TBL_HST[[#This Row],[CH3]]-Q36)))</f>
        <v>5.0949994741690187E-2</v>
      </c>
      <c r="T36" s="1">
        <f>(M36/(P36-N36))*LN(((TBL_HST[[#This Row],[CH1]]-Q36)/(TBL_HST[[#This Row],[CH3]]-Q36)))</f>
        <v>3.5138035979414894E-2</v>
      </c>
      <c r="U36" s="1">
        <f>(TBL_HST[[#This Row],[CH1]]-Q36)/(EXP(-R36*N36/M36)) + Q36</f>
        <v>55.667832512315272</v>
      </c>
      <c r="V36" s="1">
        <f>(TBL_HST[[#This Row],[CH2]]-Q36)/(EXP(-S36*O36/M36)) + Q36</f>
        <v>59.216648462809914</v>
      </c>
      <c r="W36" s="1">
        <f>(TBL_HST[[#This Row],[CH1]]-Q36)/(EXP(-T36*N36/M36)) + Q36</f>
        <v>56.513405168786122</v>
      </c>
      <c r="X36" s="1">
        <f t="shared" si="0"/>
        <v>55.667832512315272</v>
      </c>
      <c r="Y36" s="1">
        <f t="shared" si="1"/>
        <v>56.513405168786122</v>
      </c>
      <c r="Z36" s="1">
        <f t="shared" si="2"/>
        <v>56.513405168786122</v>
      </c>
      <c r="AB36" s="1">
        <f t="shared" si="3"/>
        <v>56.231547616629172</v>
      </c>
      <c r="AC36" s="1">
        <f>TBL_HST[[#This Row],[CH7]]</f>
        <v>55.19</v>
      </c>
      <c r="AD36" s="1">
        <f t="shared" si="4"/>
        <v>1.0415476166291739</v>
      </c>
    </row>
    <row r="37" spans="1:30" ht="19.5" customHeight="1" x14ac:dyDescent="0.35">
      <c r="A37" s="27">
        <v>44775.573903055556</v>
      </c>
      <c r="B37" s="25">
        <v>54.39</v>
      </c>
      <c r="C37" s="25">
        <v>53.25</v>
      </c>
      <c r="D37" s="25">
        <v>51.49</v>
      </c>
      <c r="E37" s="25">
        <v>29.11</v>
      </c>
      <c r="F37" s="25">
        <v>29.39</v>
      </c>
      <c r="G37" s="25">
        <v>29.55</v>
      </c>
      <c r="H37" s="25">
        <v>55.23</v>
      </c>
      <c r="I37" s="25">
        <v>29.25</v>
      </c>
      <c r="J37" s="25"/>
      <c r="K37" s="25"/>
      <c r="M37" s="1">
        <v>0.05</v>
      </c>
      <c r="N37" s="1">
        <v>0.1</v>
      </c>
      <c r="O37" s="1">
        <v>0.2</v>
      </c>
      <c r="P37" s="1">
        <v>0.3</v>
      </c>
      <c r="Q37" s="1">
        <f>AVERAGE(TBL_HST[[#This Row],[CH4]],TBL_HST[[#This Row],[CH5]],TBL_HST[[#This Row],[CH6]])</f>
        <v>29.349999999999998</v>
      </c>
      <c r="R37" s="1">
        <f>(M37/(O37-N37))*LN(((TBL_HST[[#This Row],[CH1]]-Q37)/(TBL_HST[[#This Row],[CH2]]-Q37)))</f>
        <v>2.3298043647216389E-2</v>
      </c>
      <c r="S37" s="1">
        <f>(M37/(P37-O37))*LN(((TBL_HST[[#This Row],[CH2]]-Q37)/(TBL_HST[[#This Row],[CH3]]-Q37)))</f>
        <v>3.8246265828487051E-2</v>
      </c>
      <c r="T37" s="1">
        <f>(M37/(P37-N37))*LN(((TBL_HST[[#This Row],[CH1]]-Q37)/(TBL_HST[[#This Row],[CH3]]-Q37)))</f>
        <v>3.0772154737851717E-2</v>
      </c>
      <c r="U37" s="1">
        <f>(TBL_HST[[#This Row],[CH1]]-Q37)/(EXP(-R37*N37/M37)) + Q37</f>
        <v>55.584376569037659</v>
      </c>
      <c r="V37" s="1">
        <f>(TBL_HST[[#This Row],[CH2]]-Q37)/(EXP(-S37*O37/M37)) + Q37</f>
        <v>57.200850994207016</v>
      </c>
      <c r="W37" s="1">
        <f>(TBL_HST[[#This Row],[CH1]]-Q37)/(EXP(-T37*N37/M37)) + Q37</f>
        <v>55.97947954521721</v>
      </c>
      <c r="X37" s="1">
        <f t="shared" si="0"/>
        <v>55.584376569037659</v>
      </c>
      <c r="Y37" s="1">
        <f t="shared" si="1"/>
        <v>55.97947954521721</v>
      </c>
      <c r="Z37" s="1">
        <f t="shared" si="2"/>
        <v>55.97947954521721</v>
      </c>
      <c r="AB37" s="1">
        <f t="shared" si="3"/>
        <v>55.847778553157355</v>
      </c>
      <c r="AC37" s="1">
        <f>TBL_HST[[#This Row],[CH7]]</f>
        <v>55.23</v>
      </c>
      <c r="AD37" s="1">
        <f t="shared" si="4"/>
        <v>0.61777855315735763</v>
      </c>
    </row>
    <row r="38" spans="1:30" ht="19.5" customHeight="1" x14ac:dyDescent="0.35">
      <c r="A38" s="27">
        <v>44775.573908969905</v>
      </c>
      <c r="B38" s="25">
        <v>54.85</v>
      </c>
      <c r="C38" s="25">
        <v>53.23</v>
      </c>
      <c r="D38" s="25">
        <v>51.35</v>
      </c>
      <c r="E38" s="25">
        <v>29.11</v>
      </c>
      <c r="F38" s="25">
        <v>29.39</v>
      </c>
      <c r="G38" s="25">
        <v>29.55</v>
      </c>
      <c r="H38" s="25">
        <v>54.77</v>
      </c>
      <c r="I38" s="25">
        <v>29.29</v>
      </c>
      <c r="J38" s="25"/>
      <c r="K38" s="25"/>
      <c r="M38" s="1">
        <v>0.05</v>
      </c>
      <c r="N38" s="1">
        <v>0.1</v>
      </c>
      <c r="O38" s="1">
        <v>0.2</v>
      </c>
      <c r="P38" s="1">
        <v>0.3</v>
      </c>
      <c r="Q38" s="1">
        <f>AVERAGE(TBL_HST[[#This Row],[CH4]],TBL_HST[[#This Row],[CH5]],TBL_HST[[#This Row],[CH6]])</f>
        <v>29.349999999999998</v>
      </c>
      <c r="R38" s="1">
        <f>(M38/(O38-N38))*LN(((TBL_HST[[#This Row],[CH1]]-Q38)/(TBL_HST[[#This Row],[CH2]]-Q38)))</f>
        <v>3.2818581819989624E-2</v>
      </c>
      <c r="S38" s="1">
        <f>(M38/(P38-O38))*LN(((TBL_HST[[#This Row],[CH2]]-Q38)/(TBL_HST[[#This Row],[CH3]]-Q38)))</f>
        <v>4.0999417583042645E-2</v>
      </c>
      <c r="T38" s="1">
        <f>(M38/(P38-N38))*LN(((TBL_HST[[#This Row],[CH1]]-Q38)/(TBL_HST[[#This Row],[CH3]]-Q38)))</f>
        <v>3.6908999701516176E-2</v>
      </c>
      <c r="U38" s="1">
        <f>(TBL_HST[[#This Row],[CH1]]-Q38)/(EXP(-R38*N38/M38)) + Q38</f>
        <v>56.579899497487439</v>
      </c>
      <c r="V38" s="1">
        <f>(TBL_HST[[#This Row],[CH2]]-Q38)/(EXP(-S38*O38/M38)) + Q38</f>
        <v>57.485692297520643</v>
      </c>
      <c r="W38" s="1">
        <f>(TBL_HST[[#This Row],[CH1]]-Q38)/(EXP(-T38*N38/M38)) + Q38</f>
        <v>56.803576518121716</v>
      </c>
      <c r="X38" s="1">
        <f t="shared" si="0"/>
        <v>56.579899497487439</v>
      </c>
      <c r="Y38" s="1">
        <f t="shared" si="1"/>
        <v>56.803576518121716</v>
      </c>
      <c r="Z38" s="1">
        <f t="shared" si="2"/>
        <v>56.803576518121716</v>
      </c>
      <c r="AB38" s="1">
        <f t="shared" si="3"/>
        <v>56.729017511243626</v>
      </c>
      <c r="AC38" s="1">
        <f>TBL_HST[[#This Row],[CH7]]</f>
        <v>54.77</v>
      </c>
      <c r="AD38" s="1">
        <f t="shared" si="4"/>
        <v>1.9590175112436228</v>
      </c>
    </row>
    <row r="39" spans="1:30" ht="19.5" customHeight="1" x14ac:dyDescent="0.35">
      <c r="A39" s="27">
        <v>44775.573914849534</v>
      </c>
      <c r="B39" s="25">
        <v>54.23</v>
      </c>
      <c r="C39" s="25">
        <v>53.09</v>
      </c>
      <c r="D39" s="25">
        <v>50.95</v>
      </c>
      <c r="E39" s="25">
        <v>29.11</v>
      </c>
      <c r="F39" s="25">
        <v>29.39</v>
      </c>
      <c r="G39" s="25">
        <v>29.55</v>
      </c>
      <c r="H39" s="25">
        <v>54.01</v>
      </c>
      <c r="I39" s="25">
        <v>29.27</v>
      </c>
      <c r="J39" s="25"/>
      <c r="K39" s="25"/>
      <c r="M39" s="1">
        <v>0.05</v>
      </c>
      <c r="N39" s="1">
        <v>0.1</v>
      </c>
      <c r="O39" s="1">
        <v>0.2</v>
      </c>
      <c r="P39" s="1">
        <v>0.3</v>
      </c>
      <c r="Q39" s="1">
        <f>AVERAGE(TBL_HST[[#This Row],[CH4]],TBL_HST[[#This Row],[CH5]],TBL_HST[[#This Row],[CH6]])</f>
        <v>29.349999999999998</v>
      </c>
      <c r="R39" s="1">
        <f>(M39/(O39-N39))*LN(((TBL_HST[[#This Row],[CH1]]-Q39)/(TBL_HST[[#This Row],[CH2]]-Q39)))</f>
        <v>2.3451439344728205E-2</v>
      </c>
      <c r="S39" s="1">
        <f>(M39/(P39-O39))*LN(((TBL_HST[[#This Row],[CH2]]-Q39)/(TBL_HST[[#This Row],[CH3]]-Q39)))</f>
        <v>4.7234037245701355E-2</v>
      </c>
      <c r="T39" s="1">
        <f>(M39/(P39-N39))*LN(((TBL_HST[[#This Row],[CH1]]-Q39)/(TBL_HST[[#This Row],[CH3]]-Q39)))</f>
        <v>3.5342738295214768E-2</v>
      </c>
      <c r="U39" s="1">
        <f>(TBL_HST[[#This Row],[CH1]]-Q39)/(EXP(-R39*N39/M39)) + Q39</f>
        <v>55.424743049705128</v>
      </c>
      <c r="V39" s="1">
        <f>(TBL_HST[[#This Row],[CH2]]-Q39)/(EXP(-S39*O39/M39)) + Q39</f>
        <v>58.027061093964342</v>
      </c>
      <c r="W39" s="1">
        <f>(TBL_HST[[#This Row],[CH1]]-Q39)/(EXP(-T39*N39/M39)) + Q39</f>
        <v>56.052301079924973</v>
      </c>
      <c r="X39" s="1">
        <f t="shared" si="0"/>
        <v>55.424743049705128</v>
      </c>
      <c r="Y39" s="1">
        <f t="shared" si="1"/>
        <v>56.052301079924973</v>
      </c>
      <c r="Z39" s="1">
        <f t="shared" si="2"/>
        <v>56.052301079924973</v>
      </c>
      <c r="AB39" s="1">
        <f t="shared" si="3"/>
        <v>55.843115069851684</v>
      </c>
      <c r="AC39" s="1">
        <f>TBL_HST[[#This Row],[CH7]]</f>
        <v>54.01</v>
      </c>
      <c r="AD39" s="1">
        <f t="shared" si="4"/>
        <v>1.8331150698516865</v>
      </c>
    </row>
    <row r="40" spans="1:30" ht="19.5" customHeight="1" x14ac:dyDescent="0.35">
      <c r="A40" s="27">
        <v>44775.57392077546</v>
      </c>
      <c r="B40" s="25">
        <v>53.21</v>
      </c>
      <c r="C40" s="25">
        <v>53.17</v>
      </c>
      <c r="D40" s="25">
        <v>51.33</v>
      </c>
      <c r="E40" s="25">
        <v>29.11</v>
      </c>
      <c r="F40" s="25">
        <v>29.41</v>
      </c>
      <c r="G40" s="25">
        <v>29.57</v>
      </c>
      <c r="H40" s="25">
        <v>53.69</v>
      </c>
      <c r="I40" s="25">
        <v>29.27</v>
      </c>
      <c r="J40" s="25"/>
      <c r="K40" s="25"/>
      <c r="M40" s="1">
        <v>0.05</v>
      </c>
      <c r="N40" s="1">
        <v>0.1</v>
      </c>
      <c r="O40" s="1">
        <v>0.2</v>
      </c>
      <c r="P40" s="1">
        <v>0.3</v>
      </c>
      <c r="Q40" s="1">
        <f>AVERAGE(TBL_HST[[#This Row],[CH4]],TBL_HST[[#This Row],[CH5]],TBL_HST[[#This Row],[CH6]])</f>
        <v>29.363333333333333</v>
      </c>
      <c r="R40" s="1">
        <f>(M40/(O40-N40))*LN(((TBL_HST[[#This Row],[CH1]]-Q40)/(TBL_HST[[#This Row],[CH2]]-Q40)))</f>
        <v>8.3939583228459546E-4</v>
      </c>
      <c r="S40" s="1">
        <f>(M40/(P40-O40))*LN(((TBL_HST[[#This Row],[CH2]]-Q40)/(TBL_HST[[#This Row],[CH3]]-Q40)))</f>
        <v>4.0219750328920514E-2</v>
      </c>
      <c r="T40" s="1">
        <f>(M40/(P40-N40))*LN(((TBL_HST[[#This Row],[CH1]]-Q40)/(TBL_HST[[#This Row],[CH3]]-Q40)))</f>
        <v>2.0529573080602589E-2</v>
      </c>
      <c r="U40" s="1">
        <f>(TBL_HST[[#This Row],[CH1]]-Q40)/(EXP(-R40*N40/M40)) + Q40</f>
        <v>53.250067208064962</v>
      </c>
      <c r="V40" s="1">
        <f>(TBL_HST[[#This Row],[CH2]]-Q40)/(EXP(-S40*O40/M40)) + Q40</f>
        <v>57.32528326037751</v>
      </c>
      <c r="W40" s="1">
        <f>(TBL_HST[[#This Row],[CH1]]-Q40)/(EXP(-T40*N40/M40)) + Q40</f>
        <v>54.209502722322789</v>
      </c>
      <c r="X40" s="1">
        <f t="shared" si="0"/>
        <v>53.250067208064962</v>
      </c>
      <c r="Y40" s="1">
        <f t="shared" si="1"/>
        <v>54.209502722322789</v>
      </c>
      <c r="Z40" s="1">
        <f t="shared" si="2"/>
        <v>54.209502722322789</v>
      </c>
      <c r="AB40" s="1">
        <f t="shared" si="3"/>
        <v>53.889690884236842</v>
      </c>
      <c r="AC40" s="1">
        <f>TBL_HST[[#This Row],[CH7]]</f>
        <v>53.69</v>
      </c>
      <c r="AD40" s="1">
        <f t="shared" si="4"/>
        <v>0.19969088423684411</v>
      </c>
    </row>
    <row r="41" spans="1:30" ht="19.5" customHeight="1" x14ac:dyDescent="0.35">
      <c r="A41" s="27">
        <v>44775.573926666664</v>
      </c>
      <c r="B41" s="25">
        <v>52.91</v>
      </c>
      <c r="C41" s="25">
        <v>52.97</v>
      </c>
      <c r="D41" s="25">
        <v>51.43</v>
      </c>
      <c r="E41" s="25">
        <v>29.13</v>
      </c>
      <c r="F41" s="25">
        <v>29.43</v>
      </c>
      <c r="G41" s="25">
        <v>29.59</v>
      </c>
      <c r="H41" s="25">
        <v>53.65</v>
      </c>
      <c r="I41" s="25">
        <v>29.27</v>
      </c>
      <c r="J41" s="25"/>
      <c r="K41" s="25"/>
      <c r="M41" s="1">
        <v>0.05</v>
      </c>
      <c r="N41" s="1">
        <v>0.1</v>
      </c>
      <c r="O41" s="1">
        <v>0.2</v>
      </c>
      <c r="P41" s="1">
        <v>0.3</v>
      </c>
      <c r="Q41" s="1">
        <f>AVERAGE(TBL_HST[[#This Row],[CH4]],TBL_HST[[#This Row],[CH5]],TBL_HST[[#This Row],[CH6]])</f>
        <v>29.383333333333336</v>
      </c>
      <c r="R41" s="1">
        <f>(M41/(O41-N41))*LN(((TBL_HST[[#This Row],[CH1]]-Q41)/(TBL_HST[[#This Row],[CH2]]-Q41)))</f>
        <v>-1.2735255222302835E-3</v>
      </c>
      <c r="S41" s="1">
        <f>(M41/(P41-O41))*LN(((TBL_HST[[#This Row],[CH2]]-Q41)/(TBL_HST[[#This Row],[CH3]]-Q41)))</f>
        <v>3.3760080868968936E-2</v>
      </c>
      <c r="T41" s="1">
        <f>(M41/(P41-N41))*LN(((TBL_HST[[#This Row],[CH1]]-Q41)/(TBL_HST[[#This Row],[CH3]]-Q41)))</f>
        <v>1.6243277673369319E-2</v>
      </c>
      <c r="U41" s="1">
        <f>(TBL_HST[[#This Row],[CH1]]-Q41)/(EXP(-R41*N41/M41)) + Q41</f>
        <v>52.850152628603723</v>
      </c>
      <c r="V41" s="1">
        <f>(TBL_HST[[#This Row],[CH2]]-Q41)/(EXP(-S41*O41/M41)) + Q41</f>
        <v>56.380229540311305</v>
      </c>
      <c r="W41" s="1">
        <f>(TBL_HST[[#This Row],[CH1]]-Q41)/(EXP(-T41*N41/M41)) + Q41</f>
        <v>53.686850638140783</v>
      </c>
      <c r="X41" s="1">
        <f t="shared" si="0"/>
        <v>52.850152628603723</v>
      </c>
      <c r="Y41" s="1">
        <f t="shared" si="1"/>
        <v>53.686850638140783</v>
      </c>
      <c r="Z41" s="1">
        <f t="shared" si="2"/>
        <v>53.686850638140783</v>
      </c>
      <c r="AB41" s="1">
        <f t="shared" si="3"/>
        <v>53.40795130162843</v>
      </c>
      <c r="AC41" s="1">
        <f>TBL_HST[[#This Row],[CH7]]</f>
        <v>53.65</v>
      </c>
      <c r="AD41" s="1">
        <f t="shared" si="4"/>
        <v>-0.24204869837156906</v>
      </c>
    </row>
    <row r="42" spans="1:30" ht="19.5" customHeight="1" x14ac:dyDescent="0.35">
      <c r="A42" s="27">
        <v>44775.573932569445</v>
      </c>
      <c r="B42" s="25">
        <v>52.91</v>
      </c>
      <c r="C42" s="25">
        <v>52.33</v>
      </c>
      <c r="D42" s="25">
        <v>50.83</v>
      </c>
      <c r="E42" s="25">
        <v>29.13</v>
      </c>
      <c r="F42" s="25">
        <v>29.45</v>
      </c>
      <c r="G42" s="25">
        <v>29.59</v>
      </c>
      <c r="H42" s="25">
        <v>53.25</v>
      </c>
      <c r="I42" s="25">
        <v>29.27</v>
      </c>
      <c r="J42" s="25"/>
      <c r="K42" s="25"/>
      <c r="M42" s="1">
        <v>0.05</v>
      </c>
      <c r="N42" s="1">
        <v>0.1</v>
      </c>
      <c r="O42" s="1">
        <v>0.2</v>
      </c>
      <c r="P42" s="1">
        <v>0.3</v>
      </c>
      <c r="Q42" s="1">
        <f>AVERAGE(TBL_HST[[#This Row],[CH4]],TBL_HST[[#This Row],[CH5]],TBL_HST[[#This Row],[CH6]])</f>
        <v>29.39</v>
      </c>
      <c r="R42" s="1">
        <f>(M42/(O42-N42))*LN(((TBL_HST[[#This Row],[CH1]]-Q42)/(TBL_HST[[#This Row],[CH2]]-Q42)))</f>
        <v>1.2484505664600703E-2</v>
      </c>
      <c r="S42" s="1">
        <f>(M42/(P42-O42))*LN(((TBL_HST[[#This Row],[CH2]]-Q42)/(TBL_HST[[#This Row],[CH3]]-Q42)))</f>
        <v>3.381188774931166E-2</v>
      </c>
      <c r="T42" s="1">
        <f>(M42/(P42-N42))*LN(((TBL_HST[[#This Row],[CH1]]-Q42)/(TBL_HST[[#This Row],[CH3]]-Q42)))</f>
        <v>2.3148196706956226E-2</v>
      </c>
      <c r="U42" s="1">
        <f>(TBL_HST[[#This Row],[CH1]]-Q42)/(EXP(-R42*N42/M42)) + Q42</f>
        <v>53.504664341761114</v>
      </c>
      <c r="V42" s="1">
        <f>(TBL_HST[[#This Row],[CH2]]-Q42)/(EXP(-S42*O42/M42)) + Q42</f>
        <v>55.652174255819773</v>
      </c>
      <c r="W42" s="1">
        <f>(TBL_HST[[#This Row],[CH1]]-Q42)/(EXP(-T42*N42/M42)) + Q42</f>
        <v>54.024490564514096</v>
      </c>
      <c r="X42" s="1">
        <f t="shared" si="0"/>
        <v>53.504664341761114</v>
      </c>
      <c r="Y42" s="1">
        <f t="shared" si="1"/>
        <v>54.024490564514096</v>
      </c>
      <c r="Z42" s="1">
        <f t="shared" si="2"/>
        <v>54.024490564514096</v>
      </c>
      <c r="AB42" s="1">
        <f t="shared" si="3"/>
        <v>53.851215156929776</v>
      </c>
      <c r="AC42" s="1">
        <f>TBL_HST[[#This Row],[CH7]]</f>
        <v>53.25</v>
      </c>
      <c r="AD42" s="1">
        <f t="shared" si="4"/>
        <v>0.60121515692977567</v>
      </c>
    </row>
    <row r="43" spans="1:30" ht="19.5" customHeight="1" x14ac:dyDescent="0.35">
      <c r="A43" s="27">
        <v>44775.57393846065</v>
      </c>
      <c r="B43" s="25">
        <v>52.35</v>
      </c>
      <c r="C43" s="25">
        <v>52.59</v>
      </c>
      <c r="D43" s="25">
        <v>50.73</v>
      </c>
      <c r="E43" s="25">
        <v>29.13</v>
      </c>
      <c r="F43" s="25">
        <v>29.43</v>
      </c>
      <c r="G43" s="25">
        <v>29.59</v>
      </c>
      <c r="H43" s="25">
        <v>52.91</v>
      </c>
      <c r="I43" s="25">
        <v>29.29</v>
      </c>
      <c r="J43" s="25"/>
      <c r="K43" s="25"/>
      <c r="M43" s="1">
        <v>0.05</v>
      </c>
      <c r="N43" s="1">
        <v>0.1</v>
      </c>
      <c r="O43" s="1">
        <v>0.2</v>
      </c>
      <c r="P43" s="1">
        <v>0.3</v>
      </c>
      <c r="Q43" s="1">
        <f>AVERAGE(TBL_HST[[#This Row],[CH4]],TBL_HST[[#This Row],[CH5]],TBL_HST[[#This Row],[CH6]])</f>
        <v>29.383333333333336</v>
      </c>
      <c r="R43" s="1">
        <f>(M43/(O43-N43))*LN(((TBL_HST[[#This Row],[CH1]]-Q43)/(TBL_HST[[#This Row],[CH2]]-Q43)))</f>
        <v>-5.1978521818400328E-3</v>
      </c>
      <c r="S43" s="1">
        <f>(M43/(P43-O43))*LN(((TBL_HST[[#This Row],[CH2]]-Q43)/(TBL_HST[[#This Row],[CH3]]-Q43)))</f>
        <v>4.1771997127389583E-2</v>
      </c>
      <c r="T43" s="1">
        <f>(M43/(P43-N43))*LN(((TBL_HST[[#This Row],[CH1]]-Q43)/(TBL_HST[[#This Row],[CH3]]-Q43)))</f>
        <v>1.8287072472774786E-2</v>
      </c>
      <c r="U43" s="1">
        <f>(TBL_HST[[#This Row],[CH1]]-Q43)/(EXP(-R43*N43/M43)) + Q43</f>
        <v>52.112482045389257</v>
      </c>
      <c r="V43" s="1">
        <f>(TBL_HST[[#This Row],[CH2]]-Q43)/(EXP(-S43*O43/M43)) + Q43</f>
        <v>56.810323804102779</v>
      </c>
      <c r="W43" s="1">
        <f>(TBL_HST[[#This Row],[CH1]]-Q43)/(EXP(-T43*N43/M43)) + Q43</f>
        <v>53.205536079387123</v>
      </c>
      <c r="X43" s="1">
        <f t="shared" si="0"/>
        <v>52.112482045389257</v>
      </c>
      <c r="Y43" s="1">
        <f t="shared" si="1"/>
        <v>53.205536079387123</v>
      </c>
      <c r="Z43" s="1">
        <f t="shared" si="2"/>
        <v>53.205536079387123</v>
      </c>
      <c r="AB43" s="1">
        <f t="shared" si="3"/>
        <v>52.841184734721168</v>
      </c>
      <c r="AC43" s="1">
        <f>TBL_HST[[#This Row],[CH7]]</f>
        <v>52.91</v>
      </c>
      <c r="AD43" s="1">
        <f t="shared" si="4"/>
        <v>-6.8815265278828974E-2</v>
      </c>
    </row>
    <row r="44" spans="1:30" ht="19.5" customHeight="1" x14ac:dyDescent="0.35">
      <c r="A44" s="27">
        <v>44775.573944374999</v>
      </c>
      <c r="B44" s="25">
        <v>51.83</v>
      </c>
      <c r="C44" s="25">
        <v>52.21</v>
      </c>
      <c r="D44" s="25">
        <v>50.77</v>
      </c>
      <c r="E44" s="25">
        <v>29.13</v>
      </c>
      <c r="F44" s="25">
        <v>29.43</v>
      </c>
      <c r="G44" s="25">
        <v>29.63</v>
      </c>
      <c r="H44" s="25">
        <v>52.71</v>
      </c>
      <c r="I44" s="25">
        <v>29.27</v>
      </c>
      <c r="J44" s="25"/>
      <c r="K44" s="25"/>
      <c r="M44" s="1">
        <v>0.05</v>
      </c>
      <c r="N44" s="1">
        <v>0.1</v>
      </c>
      <c r="O44" s="1">
        <v>0.2</v>
      </c>
      <c r="P44" s="1">
        <v>0.3</v>
      </c>
      <c r="Q44" s="1">
        <f>AVERAGE(TBL_HST[[#This Row],[CH4]],TBL_HST[[#This Row],[CH5]],TBL_HST[[#This Row],[CH6]])</f>
        <v>29.396666666666665</v>
      </c>
      <c r="R44" s="1">
        <f>(M44/(O44-N44))*LN(((TBL_HST[[#This Row],[CH1]]-Q44)/(TBL_HST[[#This Row],[CH2]]-Q44)))</f>
        <v>-8.3986061866553538E-3</v>
      </c>
      <c r="S44" s="1">
        <f>(M44/(P44-O44))*LN(((TBL_HST[[#This Row],[CH2]]-Q44)/(TBL_HST[[#This Row],[CH3]]-Q44)))</f>
        <v>3.2600560641320178E-2</v>
      </c>
      <c r="T44" s="1">
        <f>(M44/(P44-N44))*LN(((TBL_HST[[#This Row],[CH1]]-Q44)/(TBL_HST[[#This Row],[CH3]]-Q44)))</f>
        <v>1.2100977227332436E-2</v>
      </c>
      <c r="U44" s="1">
        <f>(TBL_HST[[#This Row],[CH1]]-Q44)/(EXP(-R44*N44/M44)) + Q44</f>
        <v>51.456329631794269</v>
      </c>
      <c r="V44" s="1">
        <f>(TBL_HST[[#This Row],[CH2]]-Q44)/(EXP(-S44*O44/M44)) + Q44</f>
        <v>55.387590738513126</v>
      </c>
      <c r="W44" s="1">
        <f>(TBL_HST[[#This Row],[CH1]]-Q44)/(EXP(-T44*N44/M44)) + Q44</f>
        <v>52.379553825801899</v>
      </c>
      <c r="X44" s="1">
        <f t="shared" si="0"/>
        <v>51.456329631794269</v>
      </c>
      <c r="Y44" s="1">
        <f t="shared" si="1"/>
        <v>52.379553825801899</v>
      </c>
      <c r="Z44" s="1">
        <f t="shared" si="2"/>
        <v>52.379553825801899</v>
      </c>
      <c r="AB44" s="1">
        <f t="shared" si="3"/>
        <v>52.071812427799358</v>
      </c>
      <c r="AC44" s="1">
        <f>TBL_HST[[#This Row],[CH7]]</f>
        <v>52.71</v>
      </c>
      <c r="AD44" s="1">
        <f t="shared" si="4"/>
        <v>-0.63818757220064271</v>
      </c>
    </row>
    <row r="45" spans="1:30" ht="19.5" customHeight="1" x14ac:dyDescent="0.35">
      <c r="A45" s="27">
        <v>44775.573950266204</v>
      </c>
      <c r="B45" s="25">
        <v>51.77</v>
      </c>
      <c r="C45" s="25">
        <v>51.47</v>
      </c>
      <c r="D45" s="25">
        <v>51.05</v>
      </c>
      <c r="E45" s="25">
        <v>29.13</v>
      </c>
      <c r="F45" s="25">
        <v>29.45</v>
      </c>
      <c r="G45" s="25">
        <v>29.57</v>
      </c>
      <c r="H45" s="25">
        <v>52.77</v>
      </c>
      <c r="I45" s="25">
        <v>29.29</v>
      </c>
      <c r="J45" s="25"/>
      <c r="K45" s="25"/>
      <c r="M45" s="1">
        <v>0.05</v>
      </c>
      <c r="N45" s="1">
        <v>0.1</v>
      </c>
      <c r="O45" s="1">
        <v>0.2</v>
      </c>
      <c r="P45" s="1">
        <v>0.3</v>
      </c>
      <c r="Q45" s="1">
        <f>AVERAGE(TBL_HST[[#This Row],[CH4]],TBL_HST[[#This Row],[CH5]],TBL_HST[[#This Row],[CH6]])</f>
        <v>29.383333333333336</v>
      </c>
      <c r="R45" s="1">
        <f>(M45/(O45-N45))*LN(((TBL_HST[[#This Row],[CH1]]-Q45)/(TBL_HST[[#This Row],[CH2]]-Q45)))</f>
        <v>6.7457176687952675E-3</v>
      </c>
      <c r="S45" s="1">
        <f>(M45/(P45-O45))*LN(((TBL_HST[[#This Row],[CH2]]-Q45)/(TBL_HST[[#This Row],[CH3]]-Q45)))</f>
        <v>9.5995634880564323E-3</v>
      </c>
      <c r="T45" s="1">
        <f>(M45/(P45-N45))*LN(((TBL_HST[[#This Row],[CH1]]-Q45)/(TBL_HST[[#This Row],[CH3]]-Q45)))</f>
        <v>8.1726405784258351E-3</v>
      </c>
      <c r="U45" s="1">
        <f>(TBL_HST[[#This Row],[CH1]]-Q45)/(EXP(-R45*N45/M45)) + Q45</f>
        <v>52.074074856625423</v>
      </c>
      <c r="V45" s="1">
        <f>(TBL_HST[[#This Row],[CH2]]-Q45)/(EXP(-S45*O45/M45)) + Q45</f>
        <v>52.334582435976337</v>
      </c>
      <c r="W45" s="1">
        <f>(TBL_HST[[#This Row],[CH1]]-Q45)/(EXP(-T45*N45/M45)) + Q45</f>
        <v>52.138923224065984</v>
      </c>
      <c r="X45" s="1">
        <f t="shared" si="0"/>
        <v>52.074074856625423</v>
      </c>
      <c r="Y45" s="1">
        <f t="shared" si="1"/>
        <v>52.138923224065984</v>
      </c>
      <c r="Z45" s="1">
        <f t="shared" si="2"/>
        <v>52.138923224065984</v>
      </c>
      <c r="AB45" s="1">
        <f t="shared" si="3"/>
        <v>52.117307101585794</v>
      </c>
      <c r="AC45" s="1">
        <f>TBL_HST[[#This Row],[CH7]]</f>
        <v>52.77</v>
      </c>
      <c r="AD45" s="1">
        <f t="shared" si="4"/>
        <v>-0.65269289841420886</v>
      </c>
    </row>
    <row r="46" spans="1:30" ht="19.5" customHeight="1" x14ac:dyDescent="0.35">
      <c r="A46" s="27">
        <v>44775.573956192129</v>
      </c>
      <c r="B46" s="25">
        <v>51.85</v>
      </c>
      <c r="C46" s="25">
        <v>51.17</v>
      </c>
      <c r="D46" s="25">
        <v>50.25</v>
      </c>
      <c r="E46" s="25">
        <v>29.15</v>
      </c>
      <c r="F46" s="25">
        <v>29.47</v>
      </c>
      <c r="G46" s="25">
        <v>29.59</v>
      </c>
      <c r="H46" s="25">
        <v>52.55</v>
      </c>
      <c r="I46" s="25">
        <v>29.27</v>
      </c>
      <c r="J46" s="25"/>
      <c r="K46" s="25"/>
      <c r="M46" s="1">
        <v>0.05</v>
      </c>
      <c r="N46" s="1">
        <v>0.1</v>
      </c>
      <c r="O46" s="1">
        <v>0.2</v>
      </c>
      <c r="P46" s="1">
        <v>0.3</v>
      </c>
      <c r="Q46" s="1">
        <f>AVERAGE(TBL_HST[[#This Row],[CH4]],TBL_HST[[#This Row],[CH5]],TBL_HST[[#This Row],[CH6]])</f>
        <v>29.403333333333332</v>
      </c>
      <c r="R46" s="1">
        <f>(M46/(O46-N46))*LN(((TBL_HST[[#This Row],[CH1]]-Q46)/(TBL_HST[[#This Row],[CH2]]-Q46)))</f>
        <v>1.5381188725271513E-2</v>
      </c>
      <c r="S46" s="1">
        <f>(M46/(P46-O46))*LN(((TBL_HST[[#This Row],[CH2]]-Q46)/(TBL_HST[[#This Row],[CH3]]-Q46)))</f>
        <v>2.1592842126345105E-2</v>
      </c>
      <c r="T46" s="1">
        <f>(M46/(P46-N46))*LN(((TBL_HST[[#This Row],[CH1]]-Q46)/(TBL_HST[[#This Row],[CH3]]-Q46)))</f>
        <v>1.8487015425808322E-2</v>
      </c>
      <c r="U46" s="1">
        <f>(TBL_HST[[#This Row],[CH1]]-Q46)/(EXP(-R46*N46/M46)) + Q46</f>
        <v>52.551243491577338</v>
      </c>
      <c r="V46" s="1">
        <f>(TBL_HST[[#This Row],[CH2]]-Q46)/(EXP(-S46*O46/M46)) + Q46</f>
        <v>53.133595448577125</v>
      </c>
      <c r="W46" s="1">
        <f>(TBL_HST[[#This Row],[CH1]]-Q46)/(EXP(-T46*N46/M46)) + Q46</f>
        <v>52.695477789404151</v>
      </c>
      <c r="X46" s="1">
        <f t="shared" si="0"/>
        <v>52.551243491577338</v>
      </c>
      <c r="Y46" s="1">
        <f t="shared" si="1"/>
        <v>52.695477789404151</v>
      </c>
      <c r="Z46" s="1">
        <f t="shared" si="2"/>
        <v>52.695477789404151</v>
      </c>
      <c r="AB46" s="1">
        <f t="shared" si="3"/>
        <v>52.647399690128545</v>
      </c>
      <c r="AC46" s="1">
        <f>TBL_HST[[#This Row],[CH7]]</f>
        <v>52.55</v>
      </c>
      <c r="AD46" s="1">
        <f t="shared" si="4"/>
        <v>9.7399690128547434E-2</v>
      </c>
    </row>
    <row r="47" spans="1:30" ht="19.5" customHeight="1" x14ac:dyDescent="0.35">
      <c r="A47" s="27">
        <v>44775.573962071758</v>
      </c>
      <c r="B47" s="25">
        <v>51.33</v>
      </c>
      <c r="C47" s="25">
        <v>51.11</v>
      </c>
      <c r="D47" s="25">
        <v>50.31</v>
      </c>
      <c r="E47" s="25">
        <v>29.15</v>
      </c>
      <c r="F47" s="25">
        <v>29.45</v>
      </c>
      <c r="G47" s="25">
        <v>29.63</v>
      </c>
      <c r="H47" s="25">
        <v>52.65</v>
      </c>
      <c r="I47" s="25">
        <v>29.29</v>
      </c>
      <c r="J47" s="25"/>
      <c r="K47" s="25"/>
      <c r="M47" s="1">
        <v>0.05</v>
      </c>
      <c r="N47" s="1">
        <v>0.1</v>
      </c>
      <c r="O47" s="1">
        <v>0.2</v>
      </c>
      <c r="P47" s="1">
        <v>0.3</v>
      </c>
      <c r="Q47" s="1">
        <f>AVERAGE(TBL_HST[[#This Row],[CH4]],TBL_HST[[#This Row],[CH5]],TBL_HST[[#This Row],[CH6]])</f>
        <v>29.409999999999997</v>
      </c>
      <c r="R47" s="1">
        <f>(M47/(O47-N47))*LN(((TBL_HST[[#This Row],[CH1]]-Q47)/(TBL_HST[[#This Row],[CH2]]-Q47)))</f>
        <v>5.0436007667004484E-3</v>
      </c>
      <c r="S47" s="1">
        <f>(M47/(P47-O47))*LN(((TBL_HST[[#This Row],[CH2]]-Q47)/(TBL_HST[[#This Row],[CH3]]-Q47)))</f>
        <v>1.8781550787824158E-2</v>
      </c>
      <c r="T47" s="1">
        <f>(M47/(P47-N47))*LN(((TBL_HST[[#This Row],[CH1]]-Q47)/(TBL_HST[[#This Row],[CH3]]-Q47)))</f>
        <v>1.1912575777262319E-2</v>
      </c>
      <c r="U47" s="1">
        <f>(TBL_HST[[#This Row],[CH1]]-Q47)/(EXP(-R47*N47/M47)) + Q47</f>
        <v>51.552230414746546</v>
      </c>
      <c r="V47" s="1">
        <f>(TBL_HST[[#This Row],[CH2]]-Q47)/(EXP(-S47*O47/M47)) + Q47</f>
        <v>52.803038163045706</v>
      </c>
      <c r="W47" s="1">
        <f>(TBL_HST[[#This Row],[CH1]]-Q47)/(EXP(-T47*N47/M47)) + Q47</f>
        <v>51.85851833646025</v>
      </c>
      <c r="X47" s="1">
        <f t="shared" si="0"/>
        <v>51.552230414746546</v>
      </c>
      <c r="Y47" s="1">
        <f t="shared" si="1"/>
        <v>51.85851833646025</v>
      </c>
      <c r="Z47" s="1">
        <f t="shared" si="2"/>
        <v>51.85851833646025</v>
      </c>
      <c r="AB47" s="1">
        <f t="shared" si="3"/>
        <v>51.756422362555689</v>
      </c>
      <c r="AC47" s="1">
        <f>TBL_HST[[#This Row],[CH7]]</f>
        <v>52.65</v>
      </c>
      <c r="AD47" s="1">
        <f t="shared" si="4"/>
        <v>-0.8935776374443094</v>
      </c>
    </row>
    <row r="48" spans="1:30" ht="19.5" customHeight="1" x14ac:dyDescent="0.35">
      <c r="A48" s="27">
        <v>44775.573967997683</v>
      </c>
      <c r="B48" s="25">
        <v>50.95</v>
      </c>
      <c r="C48" s="25">
        <v>50.69</v>
      </c>
      <c r="D48" s="25">
        <v>50.53</v>
      </c>
      <c r="E48" s="25">
        <v>29.13</v>
      </c>
      <c r="F48" s="25">
        <v>29.47</v>
      </c>
      <c r="G48" s="25">
        <v>29.59</v>
      </c>
      <c r="H48" s="25">
        <v>53.69</v>
      </c>
      <c r="I48" s="25">
        <v>29.31</v>
      </c>
      <c r="J48" s="25"/>
      <c r="K48" s="25"/>
      <c r="M48" s="1">
        <v>0.05</v>
      </c>
      <c r="N48" s="1">
        <v>0.1</v>
      </c>
      <c r="O48" s="1">
        <v>0.2</v>
      </c>
      <c r="P48" s="1">
        <v>0.3</v>
      </c>
      <c r="Q48" s="1">
        <f>AVERAGE(TBL_HST[[#This Row],[CH4]],TBL_HST[[#This Row],[CH5]],TBL_HST[[#This Row],[CH6]])</f>
        <v>29.396666666666665</v>
      </c>
      <c r="R48" s="1">
        <f>(M48/(O48-N48))*LN(((TBL_HST[[#This Row],[CH1]]-Q48)/(TBL_HST[[#This Row],[CH2]]-Q48)))</f>
        <v>6.0682244752377646E-3</v>
      </c>
      <c r="S48" s="1">
        <f>(M48/(P48-O48))*LN(((TBL_HST[[#This Row],[CH2]]-Q48)/(TBL_HST[[#This Row],[CH3]]-Q48)))</f>
        <v>3.7712309518156341E-3</v>
      </c>
      <c r="T48" s="1">
        <f>(M48/(P48-N48))*LN(((TBL_HST[[#This Row],[CH1]]-Q48)/(TBL_HST[[#This Row],[CH3]]-Q48)))</f>
        <v>4.9197277135267104E-3</v>
      </c>
      <c r="U48" s="1">
        <f>(TBL_HST[[#This Row],[CH1]]-Q48)/(EXP(-R48*N48/M48)) + Q48</f>
        <v>51.213174702567322</v>
      </c>
      <c r="V48" s="1">
        <f>(TBL_HST[[#This Row],[CH2]]-Q48)/(EXP(-S48*O48/M48)) + Q48</f>
        <v>51.013643240553684</v>
      </c>
      <c r="W48" s="1">
        <f>(TBL_HST[[#This Row],[CH1]]-Q48)/(EXP(-T48*N48/M48)) + Q48</f>
        <v>51.163119834766945</v>
      </c>
      <c r="X48" s="1">
        <f t="shared" si="0"/>
        <v>51.213174702567322</v>
      </c>
      <c r="Y48" s="1">
        <f t="shared" si="1"/>
        <v>51.163119834766945</v>
      </c>
      <c r="Z48" s="1">
        <f t="shared" si="2"/>
        <v>51.163119834766945</v>
      </c>
      <c r="AB48" s="1">
        <f t="shared" si="3"/>
        <v>51.179804790700409</v>
      </c>
      <c r="AC48" s="1">
        <f>TBL_HST[[#This Row],[CH7]]</f>
        <v>53.69</v>
      </c>
      <c r="AD48" s="1">
        <f t="shared" si="4"/>
        <v>-2.5101952092995887</v>
      </c>
    </row>
    <row r="49" spans="1:30" ht="19.5" customHeight="1" x14ac:dyDescent="0.35">
      <c r="A49" s="27">
        <v>44775.573973877312</v>
      </c>
      <c r="B49" s="25">
        <v>50.83</v>
      </c>
      <c r="C49" s="25">
        <v>50.33</v>
      </c>
      <c r="D49" s="25">
        <v>50.27</v>
      </c>
      <c r="E49" s="25">
        <v>29.15</v>
      </c>
      <c r="F49" s="25">
        <v>29.47</v>
      </c>
      <c r="G49" s="25">
        <v>29.63</v>
      </c>
      <c r="H49" s="25">
        <v>54.19</v>
      </c>
      <c r="I49" s="25">
        <v>29.29</v>
      </c>
      <c r="J49" s="25"/>
      <c r="K49" s="25"/>
      <c r="M49" s="1">
        <v>0.05</v>
      </c>
      <c r="N49" s="1">
        <v>0.1</v>
      </c>
      <c r="O49" s="1">
        <v>0.2</v>
      </c>
      <c r="P49" s="1">
        <v>0.3</v>
      </c>
      <c r="Q49" s="1">
        <f>AVERAGE(TBL_HST[[#This Row],[CH4]],TBL_HST[[#This Row],[CH5]],TBL_HST[[#This Row],[CH6]])</f>
        <v>29.416666666666668</v>
      </c>
      <c r="R49" s="1">
        <f>(M49/(O49-N49))*LN(((TBL_HST[[#This Row],[CH1]]-Q49)/(TBL_HST[[#This Row],[CH2]]-Q49)))</f>
        <v>1.1813433437987065E-2</v>
      </c>
      <c r="S49" s="1">
        <f>(M49/(P49-O49))*LN(((TBL_HST[[#This Row],[CH2]]-Q49)/(TBL_HST[[#This Row],[CH3]]-Q49)))</f>
        <v>1.4365532627381044E-3</v>
      </c>
      <c r="T49" s="1">
        <f>(M49/(P49-N49))*LN(((TBL_HST[[#This Row],[CH1]]-Q49)/(TBL_HST[[#This Row],[CH3]]-Q49)))</f>
        <v>6.6249933503625871E-3</v>
      </c>
      <c r="U49" s="1">
        <f>(TBL_HST[[#This Row],[CH1]]-Q49)/(EXP(-R49*N49/M49)) + Q49</f>
        <v>51.341954096270321</v>
      </c>
      <c r="V49" s="1">
        <f>(TBL_HST[[#This Row],[CH2]]-Q49)/(EXP(-S49*O49/M49)) + Q49</f>
        <v>50.450518399523148</v>
      </c>
      <c r="W49" s="1">
        <f>(TBL_HST[[#This Row],[CH1]]-Q49)/(EXP(-T49*N49/M49)) + Q49</f>
        <v>51.115614396786825</v>
      </c>
      <c r="X49" s="1">
        <f t="shared" si="0"/>
        <v>51.341954096270321</v>
      </c>
      <c r="Y49" s="1">
        <f t="shared" si="1"/>
        <v>51.115614396786825</v>
      </c>
      <c r="Z49" s="1">
        <f t="shared" si="2"/>
        <v>51.115614396786825</v>
      </c>
      <c r="AB49" s="1">
        <f t="shared" si="3"/>
        <v>51.191060963281323</v>
      </c>
      <c r="AC49" s="1">
        <f>TBL_HST[[#This Row],[CH7]]</f>
        <v>54.19</v>
      </c>
      <c r="AD49" s="1">
        <f t="shared" si="4"/>
        <v>-2.9989390367186743</v>
      </c>
    </row>
    <row r="50" spans="1:30" ht="19.5" customHeight="1" x14ac:dyDescent="0.35">
      <c r="A50" s="27">
        <v>44775.573979803237</v>
      </c>
      <c r="B50" s="25">
        <v>50.97</v>
      </c>
      <c r="C50" s="25">
        <v>50.25</v>
      </c>
      <c r="D50" s="25">
        <v>49.43</v>
      </c>
      <c r="E50" s="25">
        <v>29.15</v>
      </c>
      <c r="F50" s="25">
        <v>29.45</v>
      </c>
      <c r="G50" s="25">
        <v>29.63</v>
      </c>
      <c r="H50" s="25">
        <v>54.15</v>
      </c>
      <c r="I50" s="25">
        <v>29.29</v>
      </c>
      <c r="J50" s="25"/>
      <c r="K50" s="25"/>
      <c r="M50" s="1">
        <v>0.05</v>
      </c>
      <c r="N50" s="1">
        <v>0.1</v>
      </c>
      <c r="O50" s="1">
        <v>0.2</v>
      </c>
      <c r="P50" s="1">
        <v>0.3</v>
      </c>
      <c r="Q50" s="1">
        <f>AVERAGE(TBL_HST[[#This Row],[CH4]],TBL_HST[[#This Row],[CH5]],TBL_HST[[#This Row],[CH6]])</f>
        <v>29.409999999999997</v>
      </c>
      <c r="R50" s="1">
        <f>(M50/(O50-N50))*LN(((TBL_HST[[#This Row],[CH1]]-Q50)/(TBL_HST[[#This Row],[CH2]]-Q50)))</f>
        <v>1.6982764577815047E-2</v>
      </c>
      <c r="S50" s="1">
        <f>(M50/(P50-O50))*LN(((TBL_HST[[#This Row],[CH2]]-Q50)/(TBL_HST[[#This Row],[CH3]]-Q50)))</f>
        <v>2.007122149904585E-2</v>
      </c>
      <c r="T50" s="1">
        <f>(M50/(P50-N50))*LN(((TBL_HST[[#This Row],[CH1]]-Q50)/(TBL_HST[[#This Row],[CH3]]-Q50)))</f>
        <v>1.8526993038430462E-2</v>
      </c>
      <c r="U50" s="1">
        <f>(TBL_HST[[#This Row],[CH1]]-Q50)/(EXP(-R50*N50/M50)) + Q50</f>
        <v>51.714875239923217</v>
      </c>
      <c r="V50" s="1">
        <f>(TBL_HST[[#This Row],[CH2]]-Q50)/(EXP(-S50*O50/M50)) + Q50</f>
        <v>51.992134908048996</v>
      </c>
      <c r="W50" s="1">
        <f>(TBL_HST[[#This Row],[CH1]]-Q50)/(EXP(-T50*N50/M50)) + Q50</f>
        <v>51.783869374098678</v>
      </c>
      <c r="X50" s="1">
        <f t="shared" si="0"/>
        <v>51.714875239923217</v>
      </c>
      <c r="Y50" s="1">
        <f t="shared" si="1"/>
        <v>51.783869374098678</v>
      </c>
      <c r="Z50" s="1">
        <f t="shared" si="2"/>
        <v>51.783869374098678</v>
      </c>
      <c r="AB50" s="1">
        <f t="shared" si="3"/>
        <v>51.760871329373522</v>
      </c>
      <c r="AC50" s="1">
        <f>TBL_HST[[#This Row],[CH7]]</f>
        <v>54.15</v>
      </c>
      <c r="AD50" s="1">
        <f t="shared" si="4"/>
        <v>-2.3891286706264765</v>
      </c>
    </row>
    <row r="51" spans="1:30" ht="19.5" customHeight="1" x14ac:dyDescent="0.35">
      <c r="A51" s="27">
        <v>44775.573985671297</v>
      </c>
      <c r="B51" s="25">
        <v>51.15</v>
      </c>
      <c r="C51" s="25">
        <v>49.79</v>
      </c>
      <c r="D51" s="25">
        <v>49.43</v>
      </c>
      <c r="E51" s="25">
        <v>29.15</v>
      </c>
      <c r="F51" s="25">
        <v>29.47</v>
      </c>
      <c r="G51" s="25">
        <v>29.59</v>
      </c>
      <c r="H51" s="25">
        <v>54.19</v>
      </c>
      <c r="I51" s="25">
        <v>29.25</v>
      </c>
      <c r="J51" s="25"/>
      <c r="K51" s="25"/>
      <c r="M51" s="1">
        <v>0.05</v>
      </c>
      <c r="N51" s="1">
        <v>0.1</v>
      </c>
      <c r="O51" s="1">
        <v>0.2</v>
      </c>
      <c r="P51" s="1">
        <v>0.3</v>
      </c>
      <c r="Q51" s="1">
        <f>AVERAGE(TBL_HST[[#This Row],[CH4]],TBL_HST[[#This Row],[CH5]],TBL_HST[[#This Row],[CH6]])</f>
        <v>29.403333333333332</v>
      </c>
      <c r="R51" s="1">
        <f>(M51/(O51-N51))*LN(((TBL_HST[[#This Row],[CH1]]-Q51)/(TBL_HST[[#This Row],[CH2]]-Q51)))</f>
        <v>3.2289698345975733E-2</v>
      </c>
      <c r="S51" s="1">
        <f>(M51/(P51-O51))*LN(((TBL_HST[[#This Row],[CH2]]-Q51)/(TBL_HST[[#This Row],[CH3]]-Q51)))</f>
        <v>8.9081868024910825E-3</v>
      </c>
      <c r="T51" s="1">
        <f>(M51/(P51-N51))*LN(((TBL_HST[[#This Row],[CH1]]-Q51)/(TBL_HST[[#This Row],[CH3]]-Q51)))</f>
        <v>2.0598942574233448E-2</v>
      </c>
      <c r="U51" s="1">
        <f>(TBL_HST[[#This Row],[CH1]]-Q51)/(EXP(-R51*N51/M51)) + Q51</f>
        <v>52.600725964682795</v>
      </c>
      <c r="V51" s="1">
        <f>(TBL_HST[[#This Row],[CH2]]-Q51)/(EXP(-S51*O51/M51)) + Q51</f>
        <v>50.529530444094952</v>
      </c>
      <c r="W51" s="1">
        <f>(TBL_HST[[#This Row],[CH1]]-Q51)/(EXP(-T51*N51/M51)) + Q51</f>
        <v>52.064627678529405</v>
      </c>
      <c r="X51" s="1">
        <f t="shared" si="0"/>
        <v>52.600725964682795</v>
      </c>
      <c r="Y51" s="1">
        <f t="shared" si="1"/>
        <v>52.064627678529405</v>
      </c>
      <c r="Z51" s="1">
        <f t="shared" si="2"/>
        <v>52.064627678529405</v>
      </c>
      <c r="AB51" s="1">
        <f t="shared" si="3"/>
        <v>52.243327107247204</v>
      </c>
      <c r="AC51" s="1">
        <f>TBL_HST[[#This Row],[CH7]]</f>
        <v>54.19</v>
      </c>
      <c r="AD51" s="1">
        <f t="shared" si="4"/>
        <v>-1.9466728927527939</v>
      </c>
    </row>
    <row r="52" spans="1:30" ht="19.5" customHeight="1" x14ac:dyDescent="0.35">
      <c r="A52" s="27">
        <v>44775.573991608799</v>
      </c>
      <c r="B52" s="25">
        <v>51.43</v>
      </c>
      <c r="C52" s="25">
        <v>49.59</v>
      </c>
      <c r="D52" s="25">
        <v>48.97</v>
      </c>
      <c r="E52" s="25">
        <v>29.15</v>
      </c>
      <c r="F52" s="25">
        <v>29.47</v>
      </c>
      <c r="G52" s="25">
        <v>29.63</v>
      </c>
      <c r="H52" s="25">
        <v>54.55</v>
      </c>
      <c r="I52" s="25">
        <v>29.29</v>
      </c>
      <c r="J52" s="25"/>
      <c r="K52" s="25"/>
      <c r="M52" s="1">
        <v>0.05</v>
      </c>
      <c r="N52" s="1">
        <v>0.1</v>
      </c>
      <c r="O52" s="1">
        <v>0.2</v>
      </c>
      <c r="P52" s="1">
        <v>0.3</v>
      </c>
      <c r="Q52" s="1">
        <f>AVERAGE(TBL_HST[[#This Row],[CH4]],TBL_HST[[#This Row],[CH5]],TBL_HST[[#This Row],[CH6]])</f>
        <v>29.416666666666668</v>
      </c>
      <c r="R52" s="1">
        <f>(M52/(O52-N52))*LN(((TBL_HST[[#This Row],[CH1]]-Q52)/(TBL_HST[[#This Row],[CH2]]-Q52)))</f>
        <v>4.3643365065885911E-2</v>
      </c>
      <c r="S52" s="1">
        <f>(M52/(P52-O52))*LN(((TBL_HST[[#This Row],[CH2]]-Q52)/(TBL_HST[[#This Row],[CH3]]-Q52)))</f>
        <v>1.560791268542518E-2</v>
      </c>
      <c r="T52" s="1">
        <f>(M52/(P52-N52))*LN(((TBL_HST[[#This Row],[CH1]]-Q52)/(TBL_HST[[#This Row],[CH3]]-Q52)))</f>
        <v>2.9625638875655575E-2</v>
      </c>
      <c r="U52" s="1">
        <f>(TBL_HST[[#This Row],[CH1]]-Q52)/(EXP(-R52*N52/M52)) + Q52</f>
        <v>53.437825512227356</v>
      </c>
      <c r="V52" s="1">
        <f>(TBL_HST[[#This Row],[CH2]]-Q52)/(EXP(-S52*O52/M52)) + Q52</f>
        <v>50.889600508643497</v>
      </c>
      <c r="W52" s="1">
        <f>(TBL_HST[[#This Row],[CH1]]-Q52)/(EXP(-T52*N52/M52)) + Q52</f>
        <v>52.773734006858376</v>
      </c>
      <c r="X52" s="1">
        <f t="shared" si="0"/>
        <v>53.437825512227356</v>
      </c>
      <c r="Y52" s="1">
        <f t="shared" si="1"/>
        <v>52.773734006858376</v>
      </c>
      <c r="Z52" s="1">
        <f t="shared" si="2"/>
        <v>52.773734006858376</v>
      </c>
      <c r="AB52" s="1">
        <f t="shared" si="3"/>
        <v>52.995097841981369</v>
      </c>
      <c r="AC52" s="1">
        <f>TBL_HST[[#This Row],[CH7]]</f>
        <v>54.55</v>
      </c>
      <c r="AD52" s="1">
        <f t="shared" si="4"/>
        <v>-1.5549021580186277</v>
      </c>
    </row>
    <row r="53" spans="1:30" ht="19.5" customHeight="1" x14ac:dyDescent="0.35">
      <c r="A53" s="27">
        <v>44775.573997476851</v>
      </c>
      <c r="B53" s="25">
        <v>51.83</v>
      </c>
      <c r="C53" s="25">
        <v>49.41</v>
      </c>
      <c r="D53" s="25">
        <v>48.75</v>
      </c>
      <c r="E53" s="25">
        <v>29.17</v>
      </c>
      <c r="F53" s="25">
        <v>29.45</v>
      </c>
      <c r="G53" s="25">
        <v>29.63</v>
      </c>
      <c r="H53" s="25">
        <v>54.53</v>
      </c>
      <c r="I53" s="25">
        <v>29.29</v>
      </c>
      <c r="J53" s="25"/>
      <c r="K53" s="25"/>
      <c r="M53" s="1">
        <v>0.05</v>
      </c>
      <c r="N53" s="1">
        <v>0.1</v>
      </c>
      <c r="O53" s="1">
        <v>0.2</v>
      </c>
      <c r="P53" s="1">
        <v>0.3</v>
      </c>
      <c r="Q53" s="1">
        <f>AVERAGE(TBL_HST[[#This Row],[CH4]],TBL_HST[[#This Row],[CH5]],TBL_HST[[#This Row],[CH6]])</f>
        <v>29.416666666666668</v>
      </c>
      <c r="R53" s="1">
        <f>(M53/(O53-N53))*LN(((TBL_HST[[#This Row],[CH1]]-Q53)/(TBL_HST[[#This Row],[CH2]]-Q53)))</f>
        <v>5.7128567609775999E-2</v>
      </c>
      <c r="S53" s="1">
        <f>(M53/(P53-O53))*LN(((TBL_HST[[#This Row],[CH2]]-Q53)/(TBL_HST[[#This Row],[CH3]]-Q53)))</f>
        <v>1.6784081387221716E-2</v>
      </c>
      <c r="T53" s="1">
        <f>(M53/(P53-N53))*LN(((TBL_HST[[#This Row],[CH1]]-Q53)/(TBL_HST[[#This Row],[CH3]]-Q53)))</f>
        <v>3.6956324498498866E-2</v>
      </c>
      <c r="U53" s="1">
        <f>(TBL_HST[[#This Row],[CH1]]-Q53)/(EXP(-R53*N53/M53)) + Q53</f>
        <v>54.542917639213073</v>
      </c>
      <c r="V53" s="1">
        <f>(TBL_HST[[#This Row],[CH2]]-Q53)/(EXP(-S53*O53/M53)) + Q53</f>
        <v>50.798362266349571</v>
      </c>
      <c r="W53" s="1">
        <f>(TBL_HST[[#This Row],[CH1]]-Q53)/(EXP(-T53*N53/M53)) + Q53</f>
        <v>53.549388424333166</v>
      </c>
      <c r="X53" s="1">
        <f t="shared" si="0"/>
        <v>54.542917639213073</v>
      </c>
      <c r="Y53" s="1">
        <f t="shared" si="1"/>
        <v>53.549388424333166</v>
      </c>
      <c r="Z53" s="1">
        <f t="shared" si="2"/>
        <v>53.549388424333166</v>
      </c>
      <c r="AB53" s="1">
        <f t="shared" si="3"/>
        <v>53.880564829293128</v>
      </c>
      <c r="AC53" s="1">
        <f>TBL_HST[[#This Row],[CH7]]</f>
        <v>54.53</v>
      </c>
      <c r="AD53" s="1">
        <f t="shared" si="4"/>
        <v>-0.64943517070687307</v>
      </c>
    </row>
    <row r="54" spans="1:30" ht="19.5" customHeight="1" x14ac:dyDescent="0.35">
      <c r="A54" s="27">
        <v>44775.574003402777</v>
      </c>
      <c r="B54" s="25">
        <v>52.19</v>
      </c>
      <c r="C54" s="25">
        <v>49.39</v>
      </c>
      <c r="D54" s="25">
        <v>48.43</v>
      </c>
      <c r="E54" s="25">
        <v>29.17</v>
      </c>
      <c r="F54" s="25">
        <v>29.45</v>
      </c>
      <c r="G54" s="25">
        <v>29.67</v>
      </c>
      <c r="H54" s="25">
        <v>54.53</v>
      </c>
      <c r="I54" s="25">
        <v>29.29</v>
      </c>
      <c r="J54" s="25"/>
      <c r="K54" s="25"/>
      <c r="M54" s="1">
        <v>0.05</v>
      </c>
      <c r="N54" s="1">
        <v>0.1</v>
      </c>
      <c r="O54" s="1">
        <v>0.2</v>
      </c>
      <c r="P54" s="1">
        <v>0.3</v>
      </c>
      <c r="Q54" s="1">
        <f>AVERAGE(TBL_HST[[#This Row],[CH4]],TBL_HST[[#This Row],[CH5]],TBL_HST[[#This Row],[CH6]])</f>
        <v>29.430000000000003</v>
      </c>
      <c r="R54" s="1">
        <f>(M54/(O54-N54))*LN(((TBL_HST[[#This Row],[CH1]]-Q54)/(TBL_HST[[#This Row],[CH2]]-Q54)))</f>
        <v>6.5637169187406086E-2</v>
      </c>
      <c r="S54" s="1">
        <f>(M54/(P54-O54))*LN(((TBL_HST[[#This Row],[CH2]]-Q54)/(TBL_HST[[#This Row],[CH3]]-Q54)))</f>
        <v>2.4645645858438769E-2</v>
      </c>
      <c r="T54" s="1">
        <f>(M54/(P54-N54))*LN(((TBL_HST[[#This Row],[CH1]]-Q54)/(TBL_HST[[#This Row],[CH3]]-Q54)))</f>
        <v>4.5141407522922408E-2</v>
      </c>
      <c r="U54" s="1">
        <f>(TBL_HST[[#This Row],[CH1]]-Q54)/(EXP(-R54*N54/M54)) + Q54</f>
        <v>55.382785571142279</v>
      </c>
      <c r="V54" s="1">
        <f>(TBL_HST[[#This Row],[CH2]]-Q54)/(EXP(-S54*O54/M54)) + Q54</f>
        <v>51.457966581717457</v>
      </c>
      <c r="W54" s="1">
        <f>(TBL_HST[[#This Row],[CH1]]-Q54)/(EXP(-T54*N54/M54)) + Q54</f>
        <v>54.34045075127262</v>
      </c>
      <c r="X54" s="1">
        <f t="shared" si="0"/>
        <v>55.382785571142279</v>
      </c>
      <c r="Y54" s="1">
        <f t="shared" si="1"/>
        <v>54.34045075127262</v>
      </c>
      <c r="Z54" s="1">
        <f t="shared" si="2"/>
        <v>54.34045075127262</v>
      </c>
      <c r="AB54" s="1">
        <f t="shared" si="3"/>
        <v>54.687895691229166</v>
      </c>
      <c r="AC54" s="1">
        <f>TBL_HST[[#This Row],[CH7]]</f>
        <v>54.53</v>
      </c>
      <c r="AD54" s="1">
        <f t="shared" si="4"/>
        <v>0.15789569122916447</v>
      </c>
    </row>
    <row r="55" spans="1:30" ht="19.5" customHeight="1" x14ac:dyDescent="0.35">
      <c r="A55" s="27">
        <v>44775.574009293981</v>
      </c>
      <c r="B55" s="25">
        <v>52.09</v>
      </c>
      <c r="C55" s="25">
        <v>49.55</v>
      </c>
      <c r="D55" s="25">
        <v>48.47</v>
      </c>
      <c r="E55" s="25">
        <v>29.17</v>
      </c>
      <c r="F55" s="25">
        <v>29.45</v>
      </c>
      <c r="G55" s="25">
        <v>29.63</v>
      </c>
      <c r="H55" s="25">
        <v>54.85</v>
      </c>
      <c r="I55" s="25">
        <v>29.29</v>
      </c>
      <c r="J55" s="25"/>
      <c r="K55" s="25"/>
      <c r="M55" s="1">
        <v>0.05</v>
      </c>
      <c r="N55" s="1">
        <v>0.1</v>
      </c>
      <c r="O55" s="1">
        <v>0.2</v>
      </c>
      <c r="P55" s="1">
        <v>0.3</v>
      </c>
      <c r="Q55" s="1">
        <f>AVERAGE(TBL_HST[[#This Row],[CH4]],TBL_HST[[#This Row],[CH5]],TBL_HST[[#This Row],[CH6]])</f>
        <v>29.416666666666668</v>
      </c>
      <c r="R55" s="1">
        <f>(M55/(O55-N55))*LN(((TBL_HST[[#This Row],[CH1]]-Q55)/(TBL_HST[[#This Row],[CH2]]-Q55)))</f>
        <v>5.9406337319140211E-2</v>
      </c>
      <c r="S55" s="1">
        <f>(M55/(P55-O55))*LN(((TBL_HST[[#This Row],[CH2]]-Q55)/(TBL_HST[[#This Row],[CH3]]-Q55)))</f>
        <v>2.7567375939551313E-2</v>
      </c>
      <c r="T55" s="1">
        <f>(M55/(P55-N55))*LN(((TBL_HST[[#This Row],[CH1]]-Q55)/(TBL_HST[[#This Row],[CH3]]-Q55)))</f>
        <v>4.3486856629345767E-2</v>
      </c>
      <c r="U55" s="1">
        <f>(TBL_HST[[#This Row],[CH1]]-Q55)/(EXP(-R55*N55/M55)) + Q55</f>
        <v>54.950443708609285</v>
      </c>
      <c r="V55" s="1">
        <f>(TBL_HST[[#This Row],[CH2]]-Q55)/(EXP(-S55*O55/M55)) + Q55</f>
        <v>51.897122903017127</v>
      </c>
      <c r="W55" s="1">
        <f>(TBL_HST[[#This Row],[CH1]]-Q55)/(EXP(-T55*N55/M55)) + Q55</f>
        <v>54.150280543490702</v>
      </c>
      <c r="X55" s="1">
        <f t="shared" si="0"/>
        <v>54.950443708609285</v>
      </c>
      <c r="Y55" s="1">
        <f t="shared" si="1"/>
        <v>54.150280543490702</v>
      </c>
      <c r="Z55" s="1">
        <f t="shared" si="2"/>
        <v>54.150280543490702</v>
      </c>
      <c r="AB55" s="1">
        <f t="shared" si="3"/>
        <v>54.417001598530227</v>
      </c>
      <c r="AC55" s="1">
        <f>TBL_HST[[#This Row],[CH7]]</f>
        <v>54.85</v>
      </c>
      <c r="AD55" s="1">
        <f t="shared" si="4"/>
        <v>-0.43299840146977431</v>
      </c>
    </row>
    <row r="56" spans="1:30" ht="19.5" customHeight="1" x14ac:dyDescent="0.35">
      <c r="A56" s="27">
        <v>44775.574015219907</v>
      </c>
      <c r="B56" s="25">
        <v>52.51</v>
      </c>
      <c r="C56" s="25">
        <v>49.49</v>
      </c>
      <c r="D56" s="25">
        <v>48.17</v>
      </c>
      <c r="E56" s="25">
        <v>29.15</v>
      </c>
      <c r="F56" s="25">
        <v>29.49</v>
      </c>
      <c r="G56" s="25">
        <v>29.65</v>
      </c>
      <c r="H56" s="25">
        <v>55.19</v>
      </c>
      <c r="I56" s="25">
        <v>29.29</v>
      </c>
      <c r="J56" s="25"/>
      <c r="K56" s="25"/>
      <c r="M56" s="1">
        <v>0.05</v>
      </c>
      <c r="N56" s="1">
        <v>0.1</v>
      </c>
      <c r="O56" s="1">
        <v>0.2</v>
      </c>
      <c r="P56" s="1">
        <v>0.3</v>
      </c>
      <c r="Q56" s="1">
        <f>AVERAGE(TBL_HST[[#This Row],[CH4]],TBL_HST[[#This Row],[CH5]],TBL_HST[[#This Row],[CH6]])</f>
        <v>29.429999999999996</v>
      </c>
      <c r="R56" s="1">
        <f>(M56/(O56-N56))*LN(((TBL_HST[[#This Row],[CH1]]-Q56)/(TBL_HST[[#This Row],[CH2]]-Q56)))</f>
        <v>7.0119329553054596E-2</v>
      </c>
      <c r="S56" s="1">
        <f>(M56/(P56-O56))*LN(((TBL_HST[[#This Row],[CH2]]-Q56)/(TBL_HST[[#This Row],[CH3]]-Q56)))</f>
        <v>3.4033752861756687E-2</v>
      </c>
      <c r="T56" s="1">
        <f>(M56/(P56-N56))*LN(((TBL_HST[[#This Row],[CH1]]-Q56)/(TBL_HST[[#This Row],[CH3]]-Q56)))</f>
        <v>5.2076541207405631E-2</v>
      </c>
      <c r="U56" s="1">
        <f>(TBL_HST[[#This Row],[CH1]]-Q56)/(EXP(-R56*N56/M56)) + Q56</f>
        <v>55.984656031904279</v>
      </c>
      <c r="V56" s="1">
        <f>(TBL_HST[[#This Row],[CH2]]-Q56)/(EXP(-S56*O56/M56)) + Q56</f>
        <v>52.415481879200755</v>
      </c>
      <c r="W56" s="1">
        <f>(TBL_HST[[#This Row],[CH1]]-Q56)/(EXP(-T56*N56/M56)) + Q56</f>
        <v>55.043499175656272</v>
      </c>
      <c r="X56" s="1">
        <f t="shared" si="0"/>
        <v>55.984656031904279</v>
      </c>
      <c r="Y56" s="1">
        <f t="shared" si="1"/>
        <v>55.043499175656272</v>
      </c>
      <c r="Z56" s="1">
        <f t="shared" si="2"/>
        <v>55.043499175656272</v>
      </c>
      <c r="AB56" s="1">
        <f t="shared" si="3"/>
        <v>55.357218127738946</v>
      </c>
      <c r="AC56" s="1">
        <f>TBL_HST[[#This Row],[CH7]]</f>
        <v>55.19</v>
      </c>
      <c r="AD56" s="1">
        <f t="shared" si="4"/>
        <v>0.1672181277389484</v>
      </c>
    </row>
    <row r="57" spans="1:30" ht="19.5" customHeight="1" x14ac:dyDescent="0.35">
      <c r="A57" s="27">
        <v>44775.574021087959</v>
      </c>
      <c r="B57" s="25">
        <v>52.69</v>
      </c>
      <c r="C57" s="25">
        <v>49.87</v>
      </c>
      <c r="D57" s="25">
        <v>47.75</v>
      </c>
      <c r="E57" s="25">
        <v>29.17</v>
      </c>
      <c r="F57" s="25">
        <v>29.49</v>
      </c>
      <c r="G57" s="25">
        <v>29.65</v>
      </c>
      <c r="H57" s="25">
        <v>55.05</v>
      </c>
      <c r="I57" s="25">
        <v>29.29</v>
      </c>
      <c r="J57" s="25"/>
      <c r="K57" s="25"/>
      <c r="M57" s="1">
        <v>0.05</v>
      </c>
      <c r="N57" s="1">
        <v>0.1</v>
      </c>
      <c r="O57" s="1">
        <v>0.2</v>
      </c>
      <c r="P57" s="1">
        <v>0.3</v>
      </c>
      <c r="Q57" s="1">
        <f>AVERAGE(TBL_HST[[#This Row],[CH4]],TBL_HST[[#This Row],[CH5]],TBL_HST[[#This Row],[CH6]])</f>
        <v>29.436666666666667</v>
      </c>
      <c r="R57" s="1">
        <f>(M57/(O57-N57))*LN(((TBL_HST[[#This Row],[CH1]]-Q57)/(TBL_HST[[#This Row],[CH2]]-Q57)))</f>
        <v>6.4640468329279221E-2</v>
      </c>
      <c r="S57" s="1">
        <f>(M57/(P57-O57))*LN(((TBL_HST[[#This Row],[CH2]]-Q57)/(TBL_HST[[#This Row],[CH3]]-Q57)))</f>
        <v>5.4769081137518903E-2</v>
      </c>
      <c r="T57" s="1">
        <f>(M57/(P57-N57))*LN(((TBL_HST[[#This Row],[CH1]]-Q57)/(TBL_HST[[#This Row],[CH3]]-Q57)))</f>
        <v>5.9704774733399101E-2</v>
      </c>
      <c r="U57" s="1">
        <f>(TBL_HST[[#This Row],[CH1]]-Q57)/(EXP(-R57*N57/M57)) + Q57</f>
        <v>55.899187601957578</v>
      </c>
      <c r="V57" s="1">
        <f>(TBL_HST[[#This Row],[CH2]]-Q57)/(EXP(-S57*O57/M57)) + Q57</f>
        <v>54.874660556328507</v>
      </c>
      <c r="W57" s="1">
        <f>(TBL_HST[[#This Row],[CH1]]-Q57)/(EXP(-T57*N57/M57)) + Q57</f>
        <v>55.639250890472965</v>
      </c>
      <c r="X57" s="1">
        <f t="shared" si="0"/>
        <v>55.899187601957578</v>
      </c>
      <c r="Y57" s="1">
        <f t="shared" si="1"/>
        <v>55.639250890472965</v>
      </c>
      <c r="Z57" s="1">
        <f t="shared" si="2"/>
        <v>55.639250890472965</v>
      </c>
      <c r="AB57" s="1">
        <f t="shared" si="3"/>
        <v>55.725896460967839</v>
      </c>
      <c r="AC57" s="1">
        <f>TBL_HST[[#This Row],[CH7]]</f>
        <v>55.05</v>
      </c>
      <c r="AD57" s="1">
        <f t="shared" si="4"/>
        <v>0.67589646096784151</v>
      </c>
    </row>
    <row r="58" spans="1:30" ht="19.5" customHeight="1" x14ac:dyDescent="0.35">
      <c r="A58" s="27">
        <v>44775.574027013892</v>
      </c>
      <c r="B58" s="25">
        <v>52.35</v>
      </c>
      <c r="C58" s="25">
        <v>50.55</v>
      </c>
      <c r="D58" s="25">
        <v>47.67</v>
      </c>
      <c r="E58" s="25">
        <v>29.17</v>
      </c>
      <c r="F58" s="25">
        <v>29.53</v>
      </c>
      <c r="G58" s="25">
        <v>29.65</v>
      </c>
      <c r="H58" s="25">
        <v>55.33</v>
      </c>
      <c r="I58" s="25">
        <v>29.27</v>
      </c>
      <c r="J58" s="25"/>
      <c r="K58" s="25"/>
      <c r="M58" s="1">
        <v>0.05</v>
      </c>
      <c r="N58" s="1">
        <v>0.1</v>
      </c>
      <c r="O58" s="1">
        <v>0.2</v>
      </c>
      <c r="P58" s="1">
        <v>0.3</v>
      </c>
      <c r="Q58" s="1">
        <f>AVERAGE(TBL_HST[[#This Row],[CH4]],TBL_HST[[#This Row],[CH5]],TBL_HST[[#This Row],[CH6]])</f>
        <v>29.45</v>
      </c>
      <c r="R58" s="1">
        <f>(M58/(O58-N58))*LN(((TBL_HST[[#This Row],[CH1]]-Q58)/(TBL_HST[[#This Row],[CH2]]-Q58)))</f>
        <v>4.0931935039086674E-2</v>
      </c>
      <c r="S58" s="1">
        <f>(M58/(P58-O58))*LN(((TBL_HST[[#This Row],[CH2]]-Q58)/(TBL_HST[[#This Row],[CH3]]-Q58)))</f>
        <v>7.3376574325104138E-2</v>
      </c>
      <c r="T58" s="1">
        <f>(M58/(P58-N58))*LN(((TBL_HST[[#This Row],[CH1]]-Q58)/(TBL_HST[[#This Row],[CH3]]-Q58)))</f>
        <v>5.7154254682095409E-2</v>
      </c>
      <c r="U58" s="1">
        <f>(TBL_HST[[#This Row],[CH1]]-Q58)/(EXP(-R58*N58/M58)) + Q58</f>
        <v>54.303554502369678</v>
      </c>
      <c r="V58" s="1">
        <f>(TBL_HST[[#This Row],[CH2]]-Q58)/(EXP(-S58*O58/M58)) + Q58</f>
        <v>57.747666283899292</v>
      </c>
      <c r="W58" s="1">
        <f>(TBL_HST[[#This Row],[CH1]]-Q58)/(EXP(-T58*N58/M58)) + Q58</f>
        <v>55.123142843188518</v>
      </c>
      <c r="X58" s="1">
        <f t="shared" si="0"/>
        <v>54.303554502369678</v>
      </c>
      <c r="Y58" s="1">
        <f t="shared" si="1"/>
        <v>55.123142843188518</v>
      </c>
      <c r="Z58" s="1">
        <f t="shared" si="2"/>
        <v>55.123142843188518</v>
      </c>
      <c r="AB58" s="1">
        <f t="shared" si="3"/>
        <v>54.849946729582236</v>
      </c>
      <c r="AC58" s="1">
        <f>TBL_HST[[#This Row],[CH7]]</f>
        <v>55.33</v>
      </c>
      <c r="AD58" s="1">
        <f t="shared" si="4"/>
        <v>-0.48005327041776269</v>
      </c>
    </row>
    <row r="59" spans="1:30" ht="19.5" customHeight="1" x14ac:dyDescent="0.35">
      <c r="A59" s="27">
        <v>44775.57403290509</v>
      </c>
      <c r="B59" s="25">
        <v>52.77</v>
      </c>
      <c r="C59" s="25">
        <v>50.61</v>
      </c>
      <c r="D59" s="25">
        <v>47.87</v>
      </c>
      <c r="E59" s="25">
        <v>29.17</v>
      </c>
      <c r="F59" s="25">
        <v>29.49</v>
      </c>
      <c r="G59" s="25">
        <v>29.59</v>
      </c>
      <c r="H59" s="25">
        <v>56.13</v>
      </c>
      <c r="I59" s="25">
        <v>29.29</v>
      </c>
      <c r="J59" s="25"/>
      <c r="K59" s="25"/>
      <c r="M59" s="1">
        <v>0.05</v>
      </c>
      <c r="N59" s="1">
        <v>0.1</v>
      </c>
      <c r="O59" s="1">
        <v>0.2</v>
      </c>
      <c r="P59" s="1">
        <v>0.3</v>
      </c>
      <c r="Q59" s="1">
        <f>AVERAGE(TBL_HST[[#This Row],[CH4]],TBL_HST[[#This Row],[CH5]],TBL_HST[[#This Row],[CH6]])</f>
        <v>29.416666666666668</v>
      </c>
      <c r="R59" s="1">
        <f>(M59/(O59-N59))*LN(((TBL_HST[[#This Row],[CH1]]-Q59)/(TBL_HST[[#This Row],[CH2]]-Q59)))</f>
        <v>4.8526531143342183E-2</v>
      </c>
      <c r="S59" s="1">
        <f>(M59/(P59-O59))*LN(((TBL_HST[[#This Row],[CH2]]-Q59)/(TBL_HST[[#This Row],[CH3]]-Q59)))</f>
        <v>6.9220822086621295E-2</v>
      </c>
      <c r="T59" s="1">
        <f>(M59/(P59-N59))*LN(((TBL_HST[[#This Row],[CH1]]-Q59)/(TBL_HST[[#This Row],[CH3]]-Q59)))</f>
        <v>5.8873676614981746E-2</v>
      </c>
      <c r="U59" s="1">
        <f>(TBL_HST[[#This Row],[CH1]]-Q59)/(EXP(-R59*N59/M59)) + Q59</f>
        <v>55.150144699591081</v>
      </c>
      <c r="V59" s="1">
        <f>(TBL_HST[[#This Row],[CH2]]-Q59)/(EXP(-S59*O59/M59)) + Q59</f>
        <v>57.370936510679442</v>
      </c>
      <c r="W59" s="1">
        <f>(TBL_HST[[#This Row],[CH1]]-Q59)/(EXP(-T59*N59/M59)) + Q59</f>
        <v>55.688229216843894</v>
      </c>
      <c r="X59" s="1">
        <f t="shared" si="0"/>
        <v>55.150144699591081</v>
      </c>
      <c r="Y59" s="1">
        <f t="shared" si="1"/>
        <v>55.688229216843894</v>
      </c>
      <c r="Z59" s="1">
        <f t="shared" si="2"/>
        <v>55.688229216843894</v>
      </c>
      <c r="AB59" s="1">
        <f t="shared" si="3"/>
        <v>55.508867711092954</v>
      </c>
      <c r="AC59" s="1">
        <f>TBL_HST[[#This Row],[CH7]]</f>
        <v>56.13</v>
      </c>
      <c r="AD59" s="1">
        <f t="shared" si="4"/>
        <v>-0.62113228890704875</v>
      </c>
    </row>
    <row r="60" spans="1:30" ht="19.5" customHeight="1" x14ac:dyDescent="0.35">
      <c r="A60" s="27">
        <v>44775.574038819446</v>
      </c>
      <c r="B60" s="25">
        <v>53.13</v>
      </c>
      <c r="C60" s="25">
        <v>50.65</v>
      </c>
      <c r="D60" s="25">
        <v>48.07</v>
      </c>
      <c r="E60" s="25">
        <v>29.17</v>
      </c>
      <c r="F60" s="25">
        <v>29.49</v>
      </c>
      <c r="G60" s="25">
        <v>29.63</v>
      </c>
      <c r="H60" s="25">
        <v>56.27</v>
      </c>
      <c r="I60" s="25">
        <v>29.29</v>
      </c>
      <c r="J60" s="25"/>
      <c r="K60" s="25"/>
      <c r="M60" s="1">
        <v>0.05</v>
      </c>
      <c r="N60" s="1">
        <v>0.1</v>
      </c>
      <c r="O60" s="1">
        <v>0.2</v>
      </c>
      <c r="P60" s="1">
        <v>0.3</v>
      </c>
      <c r="Q60" s="1">
        <f>AVERAGE(TBL_HST[[#This Row],[CH4]],TBL_HST[[#This Row],[CH5]],TBL_HST[[#This Row],[CH6]])</f>
        <v>29.429999999999996</v>
      </c>
      <c r="R60" s="1">
        <f>(M60/(O60-N60))*LN(((TBL_HST[[#This Row],[CH1]]-Q60)/(TBL_HST[[#This Row],[CH2]]-Q60)))</f>
        <v>5.5265457477624326E-2</v>
      </c>
      <c r="S60" s="1">
        <f>(M60/(P60-O60))*LN(((TBL_HST[[#This Row],[CH2]]-Q60)/(TBL_HST[[#This Row],[CH3]]-Q60)))</f>
        <v>6.4817161964195971E-2</v>
      </c>
      <c r="T60" s="1">
        <f>(M60/(P60-N60))*LN(((TBL_HST[[#This Row],[CH1]]-Q60)/(TBL_HST[[#This Row],[CH3]]-Q60)))</f>
        <v>6.0041309720910103E-2</v>
      </c>
      <c r="U60" s="1">
        <f>(TBL_HST[[#This Row],[CH1]]-Q60)/(EXP(-R60*N60/M60)) + Q60</f>
        <v>55.899839773798313</v>
      </c>
      <c r="V60" s="1">
        <f>(TBL_HST[[#This Row],[CH2]]-Q60)/(EXP(-S60*O60/M60)) + Q60</f>
        <v>56.9307363600361</v>
      </c>
      <c r="W60" s="1">
        <f>(TBL_HST[[#This Row],[CH1]]-Q60)/(EXP(-T60*N60/M60)) + Q60</f>
        <v>56.153883203539024</v>
      </c>
      <c r="X60" s="1">
        <f t="shared" si="0"/>
        <v>55.899839773798313</v>
      </c>
      <c r="Y60" s="1">
        <f t="shared" si="1"/>
        <v>56.153883203539024</v>
      </c>
      <c r="Z60" s="1">
        <f t="shared" si="2"/>
        <v>56.153883203539024</v>
      </c>
      <c r="AB60" s="1">
        <f t="shared" si="3"/>
        <v>56.069202060292127</v>
      </c>
      <c r="AC60" s="1">
        <f>TBL_HST[[#This Row],[CH7]]</f>
        <v>56.27</v>
      </c>
      <c r="AD60" s="1">
        <f t="shared" si="4"/>
        <v>-0.20079793970787563</v>
      </c>
    </row>
    <row r="61" spans="1:30" ht="19.5" customHeight="1" x14ac:dyDescent="0.35">
      <c r="A61" s="27">
        <v>44775.574044710651</v>
      </c>
      <c r="B61" s="25">
        <v>53.13</v>
      </c>
      <c r="C61" s="25">
        <v>51.21</v>
      </c>
      <c r="D61" s="25">
        <v>48.49</v>
      </c>
      <c r="E61" s="25">
        <v>29.21</v>
      </c>
      <c r="F61" s="25">
        <v>29.47</v>
      </c>
      <c r="G61" s="25">
        <v>29.65</v>
      </c>
      <c r="H61" s="25">
        <v>56.87</v>
      </c>
      <c r="I61" s="25">
        <v>29.31</v>
      </c>
      <c r="J61" s="25"/>
      <c r="K61" s="25"/>
      <c r="M61" s="1">
        <v>0.05</v>
      </c>
      <c r="N61" s="1">
        <v>0.1</v>
      </c>
      <c r="O61" s="1">
        <v>0.2</v>
      </c>
      <c r="P61" s="1">
        <v>0.3</v>
      </c>
      <c r="Q61" s="1">
        <f>AVERAGE(TBL_HST[[#This Row],[CH4]],TBL_HST[[#This Row],[CH5]],TBL_HST[[#This Row],[CH6]])</f>
        <v>29.443333333333332</v>
      </c>
      <c r="R61" s="1">
        <f>(M61/(O61-N61))*LN(((TBL_HST[[#This Row],[CH1]]-Q61)/(TBL_HST[[#This Row],[CH2]]-Q61)))</f>
        <v>4.2266277155247903E-2</v>
      </c>
      <c r="S61" s="1">
        <f>(M61/(P61-O61))*LN(((TBL_HST[[#This Row],[CH2]]-Q61)/(TBL_HST[[#This Row],[CH3]]-Q61)))</f>
        <v>6.6743819739879126E-2</v>
      </c>
      <c r="T61" s="1">
        <f>(M61/(P61-N61))*LN(((TBL_HST[[#This Row],[CH1]]-Q61)/(TBL_HST[[#This Row],[CH3]]-Q61)))</f>
        <v>5.4505048447563494E-2</v>
      </c>
      <c r="U61" s="1">
        <f>(TBL_HST[[#This Row],[CH1]]-Q61)/(EXP(-R61*N61/M61)) + Q61</f>
        <v>55.219359877488522</v>
      </c>
      <c r="V61" s="1">
        <f>(TBL_HST[[#This Row],[CH2]]-Q61)/(EXP(-S61*O61/M61)) + Q61</f>
        <v>57.870777617109759</v>
      </c>
      <c r="W61" s="1">
        <f>(TBL_HST[[#This Row],[CH1]]-Q61)/(EXP(-T61*N61/M61)) + Q61</f>
        <v>55.858078910657213</v>
      </c>
      <c r="X61" s="1">
        <f t="shared" si="0"/>
        <v>55.219359877488522</v>
      </c>
      <c r="Y61" s="1">
        <f t="shared" si="1"/>
        <v>55.858078910657213</v>
      </c>
      <c r="Z61" s="1">
        <f t="shared" si="2"/>
        <v>55.858078910657213</v>
      </c>
      <c r="AB61" s="1">
        <f t="shared" si="3"/>
        <v>55.645172566267654</v>
      </c>
      <c r="AC61" s="1">
        <f>TBL_HST[[#This Row],[CH7]]</f>
        <v>56.87</v>
      </c>
      <c r="AD61" s="1">
        <f t="shared" si="4"/>
        <v>-1.2248274337323437</v>
      </c>
    </row>
    <row r="62" spans="1:30" ht="19.5" customHeight="1" x14ac:dyDescent="0.35">
      <c r="A62" s="27">
        <v>44775.574050625</v>
      </c>
      <c r="B62" s="25">
        <v>53.69</v>
      </c>
      <c r="C62" s="25">
        <v>50.95</v>
      </c>
      <c r="D62" s="25">
        <v>49.23</v>
      </c>
      <c r="E62" s="25">
        <v>29.19</v>
      </c>
      <c r="F62" s="25">
        <v>29.49</v>
      </c>
      <c r="G62" s="25">
        <v>29.63</v>
      </c>
      <c r="H62" s="25">
        <v>57.27</v>
      </c>
      <c r="I62" s="25">
        <v>29.33</v>
      </c>
      <c r="J62" s="25"/>
      <c r="K62" s="25"/>
      <c r="M62" s="1">
        <v>0.05</v>
      </c>
      <c r="N62" s="1">
        <v>0.1</v>
      </c>
      <c r="O62" s="1">
        <v>0.2</v>
      </c>
      <c r="P62" s="1">
        <v>0.3</v>
      </c>
      <c r="Q62" s="1">
        <f>AVERAGE(TBL_HST[[#This Row],[CH4]],TBL_HST[[#This Row],[CH5]],TBL_HST[[#This Row],[CH6]])</f>
        <v>29.436666666666667</v>
      </c>
      <c r="R62" s="1">
        <f>(M62/(O62-N62))*LN(((TBL_HST[[#This Row],[CH1]]-Q62)/(TBL_HST[[#This Row],[CH2]]-Q62)))</f>
        <v>5.9940583513052779E-2</v>
      </c>
      <c r="S62" s="1">
        <f>(M62/(P62-O62))*LN(((TBL_HST[[#This Row],[CH2]]-Q62)/(TBL_HST[[#This Row],[CH3]]-Q62)))</f>
        <v>4.1663858644101118E-2</v>
      </c>
      <c r="T62" s="1">
        <f>(M62/(P62-N62))*LN(((TBL_HST[[#This Row],[CH1]]-Q62)/(TBL_HST[[#This Row],[CH3]]-Q62)))</f>
        <v>5.0802221078576959E-2</v>
      </c>
      <c r="U62" s="1">
        <f>(TBL_HST[[#This Row],[CH1]]-Q62)/(EXP(-R62*N62/M62)) + Q62</f>
        <v>56.778974279516575</v>
      </c>
      <c r="V62" s="1">
        <f>(TBL_HST[[#This Row],[CH2]]-Q62)/(EXP(-S62*O62/M62)) + Q62</f>
        <v>54.851381553474837</v>
      </c>
      <c r="W62" s="1">
        <f>(TBL_HST[[#This Row],[CH1]]-Q62)/(EXP(-T62*N62/M62)) + Q62</f>
        <v>56.283785445309732</v>
      </c>
      <c r="X62" s="1">
        <f t="shared" si="0"/>
        <v>56.778974279516575</v>
      </c>
      <c r="Y62" s="1">
        <f t="shared" si="1"/>
        <v>56.283785445309732</v>
      </c>
      <c r="Z62" s="1">
        <f t="shared" si="2"/>
        <v>56.283785445309732</v>
      </c>
      <c r="AB62" s="1">
        <f t="shared" si="3"/>
        <v>56.448848390045349</v>
      </c>
      <c r="AC62" s="1">
        <f>TBL_HST[[#This Row],[CH7]]</f>
        <v>57.27</v>
      </c>
      <c r="AD62" s="1">
        <f t="shared" si="4"/>
        <v>-0.8211516099546543</v>
      </c>
    </row>
    <row r="63" spans="1:30" ht="19.5" customHeight="1" x14ac:dyDescent="0.35">
      <c r="A63" s="27">
        <v>44775.574056504629</v>
      </c>
      <c r="B63" s="25">
        <v>53.85</v>
      </c>
      <c r="C63" s="25">
        <v>51.07</v>
      </c>
      <c r="D63" s="25">
        <v>49.19</v>
      </c>
      <c r="E63" s="25">
        <v>29.21</v>
      </c>
      <c r="F63" s="25">
        <v>29.53</v>
      </c>
      <c r="G63" s="25">
        <v>29.65</v>
      </c>
      <c r="H63" s="25">
        <v>57.11</v>
      </c>
      <c r="I63" s="25">
        <v>29.31</v>
      </c>
      <c r="J63" s="25"/>
      <c r="K63" s="25"/>
      <c r="M63" s="1">
        <v>0.05</v>
      </c>
      <c r="N63" s="1">
        <v>0.1</v>
      </c>
      <c r="O63" s="1">
        <v>0.2</v>
      </c>
      <c r="P63" s="1">
        <v>0.3</v>
      </c>
      <c r="Q63" s="1">
        <f>AVERAGE(TBL_HST[[#This Row],[CH4]],TBL_HST[[#This Row],[CH5]],TBL_HST[[#This Row],[CH6]])</f>
        <v>29.463333333333335</v>
      </c>
      <c r="R63" s="1">
        <f>(M63/(O63-N63))*LN(((TBL_HST[[#This Row],[CH1]]-Q63)/(TBL_HST[[#This Row],[CH2]]-Q63)))</f>
        <v>6.0517312904631873E-2</v>
      </c>
      <c r="S63" s="1">
        <f>(M63/(P63-O63))*LN(((TBL_HST[[#This Row],[CH2]]-Q63)/(TBL_HST[[#This Row],[CH3]]-Q63)))</f>
        <v>4.5515275370668969E-2</v>
      </c>
      <c r="T63" s="1">
        <f>(M63/(P63-N63))*LN(((TBL_HST[[#This Row],[CH1]]-Q63)/(TBL_HST[[#This Row],[CH3]]-Q63)))</f>
        <v>5.3016294137650403E-2</v>
      </c>
      <c r="U63" s="1">
        <f>(TBL_HST[[#This Row],[CH1]]-Q63)/(EXP(-R63*N63/M63)) + Q63</f>
        <v>56.987685899413769</v>
      </c>
      <c r="V63" s="1">
        <f>(TBL_HST[[#This Row],[CH2]]-Q63)/(EXP(-S63*O63/M63)) + Q63</f>
        <v>55.384581127384621</v>
      </c>
      <c r="W63" s="1">
        <f>(TBL_HST[[#This Row],[CH1]]-Q63)/(EXP(-T63*N63/M63)) + Q63</f>
        <v>56.577846429225758</v>
      </c>
      <c r="X63" s="1">
        <f t="shared" si="0"/>
        <v>56.987685899413769</v>
      </c>
      <c r="Y63" s="1">
        <f t="shared" si="1"/>
        <v>56.577846429225758</v>
      </c>
      <c r="Z63" s="1">
        <f t="shared" si="2"/>
        <v>56.577846429225758</v>
      </c>
      <c r="AB63" s="1">
        <f t="shared" si="3"/>
        <v>56.714459585955098</v>
      </c>
      <c r="AC63" s="1">
        <f>TBL_HST[[#This Row],[CH7]]</f>
        <v>57.11</v>
      </c>
      <c r="AD63" s="1">
        <f t="shared" si="4"/>
        <v>-0.39554041404490192</v>
      </c>
    </row>
    <row r="64" spans="1:30" ht="19.5" customHeight="1" x14ac:dyDescent="0.35">
      <c r="A64" s="27">
        <v>44775.574062430554</v>
      </c>
      <c r="B64" s="25">
        <v>54.21</v>
      </c>
      <c r="C64" s="25">
        <v>51.25</v>
      </c>
      <c r="D64" s="25">
        <v>49.17</v>
      </c>
      <c r="E64" s="25">
        <v>29.19</v>
      </c>
      <c r="F64" s="25">
        <v>29.49</v>
      </c>
      <c r="G64" s="25">
        <v>29.67</v>
      </c>
      <c r="H64" s="25">
        <v>56.99</v>
      </c>
      <c r="I64" s="25">
        <v>29.29</v>
      </c>
      <c r="J64" s="25"/>
      <c r="K64" s="25"/>
      <c r="M64" s="1">
        <v>0.05</v>
      </c>
      <c r="N64" s="1">
        <v>0.1</v>
      </c>
      <c r="O64" s="1">
        <v>0.2</v>
      </c>
      <c r="P64" s="1">
        <v>0.3</v>
      </c>
      <c r="Q64" s="1">
        <f>AVERAGE(TBL_HST[[#This Row],[CH4]],TBL_HST[[#This Row],[CH5]],TBL_HST[[#This Row],[CH6]])</f>
        <v>29.45</v>
      </c>
      <c r="R64" s="1">
        <f>(M64/(O64-N64))*LN(((TBL_HST[[#This Row],[CH1]]-Q64)/(TBL_HST[[#This Row],[CH2]]-Q64)))</f>
        <v>6.3659739010676064E-2</v>
      </c>
      <c r="S64" s="1">
        <f>(M64/(P64-O64))*LN(((TBL_HST[[#This Row],[CH2]]-Q64)/(TBL_HST[[#This Row],[CH3]]-Q64)))</f>
        <v>5.0138310310276921E-2</v>
      </c>
      <c r="T64" s="1">
        <f>(M64/(P64-N64))*LN(((TBL_HST[[#This Row],[CH1]]-Q64)/(TBL_HST[[#This Row],[CH3]]-Q64)))</f>
        <v>5.6899024660476485E-2</v>
      </c>
      <c r="U64" s="1">
        <f>(TBL_HST[[#This Row],[CH1]]-Q64)/(EXP(-R64*N64/M64)) + Q64</f>
        <v>57.571908256880732</v>
      </c>
      <c r="V64" s="1">
        <f>(TBL_HST[[#This Row],[CH2]]-Q64)/(EXP(-S64*O64/M64)) + Q64</f>
        <v>56.091315125756523</v>
      </c>
      <c r="W64" s="1">
        <f>(TBL_HST[[#This Row],[CH1]]-Q64)/(EXP(-T64*N64/M64)) + Q64</f>
        <v>57.194219082449038</v>
      </c>
      <c r="X64" s="1">
        <f t="shared" si="0"/>
        <v>57.571908256880732</v>
      </c>
      <c r="Y64" s="1">
        <f t="shared" si="1"/>
        <v>57.194219082449038</v>
      </c>
      <c r="Z64" s="1">
        <f t="shared" si="2"/>
        <v>57.194219082449038</v>
      </c>
      <c r="AB64" s="1">
        <f t="shared" si="3"/>
        <v>57.320115473926272</v>
      </c>
      <c r="AC64" s="1">
        <f>TBL_HST[[#This Row],[CH7]]</f>
        <v>56.99</v>
      </c>
      <c r="AD64" s="1">
        <f t="shared" si="4"/>
        <v>0.33011547392626994</v>
      </c>
    </row>
    <row r="65" spans="1:30" ht="19.5" customHeight="1" x14ac:dyDescent="0.35">
      <c r="A65" s="27">
        <v>44775.574068298614</v>
      </c>
      <c r="B65" s="25">
        <v>54.71</v>
      </c>
      <c r="C65" s="25">
        <v>51.45</v>
      </c>
      <c r="D65" s="25">
        <v>49.53</v>
      </c>
      <c r="E65" s="25">
        <v>29.21</v>
      </c>
      <c r="F65" s="25">
        <v>29.49</v>
      </c>
      <c r="G65" s="25">
        <v>29.65</v>
      </c>
      <c r="H65" s="25">
        <v>57.29</v>
      </c>
      <c r="I65" s="25">
        <v>29.31</v>
      </c>
      <c r="J65" s="25"/>
      <c r="K65" s="25"/>
      <c r="M65" s="1">
        <v>0.05</v>
      </c>
      <c r="N65" s="1">
        <v>0.1</v>
      </c>
      <c r="O65" s="1">
        <v>0.2</v>
      </c>
      <c r="P65" s="1">
        <v>0.3</v>
      </c>
      <c r="Q65" s="1">
        <f>AVERAGE(TBL_HST[[#This Row],[CH4]],TBL_HST[[#This Row],[CH5]],TBL_HST[[#This Row],[CH6]])</f>
        <v>29.45</v>
      </c>
      <c r="R65" s="1">
        <f>(M65/(O65-N65))*LN(((TBL_HST[[#This Row],[CH1]]-Q65)/(TBL_HST[[#This Row],[CH2]]-Q65)))</f>
        <v>6.9089831782014513E-2</v>
      </c>
      <c r="S65" s="1">
        <f>(M65/(P65-O65))*LN(((TBL_HST[[#This Row],[CH2]]-Q65)/(TBL_HST[[#This Row],[CH3]]-Q65)))</f>
        <v>4.5659079267393772E-2</v>
      </c>
      <c r="T65" s="1">
        <f>(M65/(P65-N65))*LN(((TBL_HST[[#This Row],[CH1]]-Q65)/(TBL_HST[[#This Row],[CH3]]-Q65)))</f>
        <v>5.7374455524704167E-2</v>
      </c>
      <c r="U65" s="1">
        <f>(TBL_HST[[#This Row],[CH1]]-Q65)/(EXP(-R65*N65/M65)) + Q65</f>
        <v>58.453072727272726</v>
      </c>
      <c r="V65" s="1">
        <f>(TBL_HST[[#This Row],[CH2]]-Q65)/(EXP(-S65*O65/M65)) + Q65</f>
        <v>55.858310979190819</v>
      </c>
      <c r="W65" s="1">
        <f>(TBL_HST[[#This Row],[CH1]]-Q65)/(EXP(-T65*N65/M65)) + Q65</f>
        <v>57.781408436293169</v>
      </c>
      <c r="X65" s="1">
        <f t="shared" si="0"/>
        <v>58.453072727272726</v>
      </c>
      <c r="Y65" s="1">
        <f t="shared" si="1"/>
        <v>57.781408436293169</v>
      </c>
      <c r="Z65" s="1">
        <f t="shared" si="2"/>
        <v>57.781408436293169</v>
      </c>
      <c r="AB65" s="1">
        <f t="shared" si="3"/>
        <v>58.005296533286355</v>
      </c>
      <c r="AC65" s="1">
        <f>TBL_HST[[#This Row],[CH7]]</f>
        <v>57.29</v>
      </c>
      <c r="AD65" s="1">
        <f t="shared" si="4"/>
        <v>0.7152965332863559</v>
      </c>
    </row>
    <row r="66" spans="1:30" ht="19.5" customHeight="1" x14ac:dyDescent="0.35">
      <c r="A66" s="27">
        <v>44775.57407422454</v>
      </c>
      <c r="B66" s="25">
        <v>54.95</v>
      </c>
      <c r="C66" s="25">
        <v>51.33</v>
      </c>
      <c r="D66" s="25">
        <v>49.57</v>
      </c>
      <c r="E66" s="25">
        <v>29.23</v>
      </c>
      <c r="F66" s="25">
        <v>29.53</v>
      </c>
      <c r="G66" s="25">
        <v>29.67</v>
      </c>
      <c r="H66" s="25">
        <v>57.43</v>
      </c>
      <c r="I66" s="25">
        <v>29.27</v>
      </c>
      <c r="J66" s="25"/>
      <c r="K66" s="25"/>
      <c r="M66" s="1">
        <v>0.05</v>
      </c>
      <c r="N66" s="1">
        <v>0.1</v>
      </c>
      <c r="O66" s="1">
        <v>0.2</v>
      </c>
      <c r="P66" s="1">
        <v>0.3</v>
      </c>
      <c r="Q66" s="1">
        <f>AVERAGE(TBL_HST[[#This Row],[CH4]],TBL_HST[[#This Row],[CH5]],TBL_HST[[#This Row],[CH6]])</f>
        <v>29.47666666666667</v>
      </c>
      <c r="R66" s="1">
        <f>(M66/(O66-N66))*LN(((TBL_HST[[#This Row],[CH1]]-Q66)/(TBL_HST[[#This Row],[CH2]]-Q66)))</f>
        <v>7.6639344071562587E-2</v>
      </c>
      <c r="S66" s="1">
        <f>(M66/(P66-O66))*LN(((TBL_HST[[#This Row],[CH2]]-Q66)/(TBL_HST[[#This Row],[CH3]]-Q66)))</f>
        <v>4.1982690058667067E-2</v>
      </c>
      <c r="T66" s="1">
        <f>(M66/(P66-N66))*LN(((TBL_HST[[#This Row],[CH1]]-Q66)/(TBL_HST[[#This Row],[CH3]]-Q66)))</f>
        <v>5.9311017065114845E-2</v>
      </c>
      <c r="U66" s="1">
        <f>(TBL_HST[[#This Row],[CH1]]-Q66)/(EXP(-R66*N66/M66)) + Q66</f>
        <v>59.169652226967671</v>
      </c>
      <c r="V66" s="1">
        <f>(TBL_HST[[#This Row],[CH2]]-Q66)/(EXP(-S66*O66/M66)) + Q66</f>
        <v>55.32598486866641</v>
      </c>
      <c r="W66" s="1">
        <f>(TBL_HST[[#This Row],[CH1]]-Q66)/(EXP(-T66*N66/M66)) + Q66</f>
        <v>58.158220354523635</v>
      </c>
      <c r="X66" s="1">
        <f t="shared" si="0"/>
        <v>59.169652226967671</v>
      </c>
      <c r="Y66" s="1">
        <f t="shared" si="1"/>
        <v>58.158220354523635</v>
      </c>
      <c r="Z66" s="1">
        <f t="shared" si="2"/>
        <v>58.158220354523635</v>
      </c>
      <c r="AB66" s="1">
        <f t="shared" si="3"/>
        <v>58.495364312004973</v>
      </c>
      <c r="AC66" s="1">
        <f>TBL_HST[[#This Row],[CH7]]</f>
        <v>57.43</v>
      </c>
      <c r="AD66" s="1">
        <f t="shared" si="4"/>
        <v>1.0653643120049736</v>
      </c>
    </row>
    <row r="67" spans="1:30" ht="19.5" customHeight="1" x14ac:dyDescent="0.35">
      <c r="A67" s="27">
        <v>44775.574080115737</v>
      </c>
      <c r="B67" s="25">
        <v>55.43</v>
      </c>
      <c r="C67" s="25">
        <v>51.65</v>
      </c>
      <c r="D67" s="25">
        <v>49.29</v>
      </c>
      <c r="E67" s="25">
        <v>29.23</v>
      </c>
      <c r="F67" s="25">
        <v>29.49</v>
      </c>
      <c r="G67" s="25">
        <v>29.65</v>
      </c>
      <c r="H67" s="25">
        <v>57.85</v>
      </c>
      <c r="I67" s="25">
        <v>29.33</v>
      </c>
      <c r="J67" s="25"/>
      <c r="K67" s="25"/>
      <c r="M67" s="1">
        <v>0.05</v>
      </c>
      <c r="N67" s="1">
        <v>0.1</v>
      </c>
      <c r="O67" s="1">
        <v>0.2</v>
      </c>
      <c r="P67" s="1">
        <v>0.3</v>
      </c>
      <c r="Q67" s="1">
        <f>AVERAGE(TBL_HST[[#This Row],[CH4]],TBL_HST[[#This Row],[CH5]],TBL_HST[[#This Row],[CH6]])</f>
        <v>29.456666666666667</v>
      </c>
      <c r="R67" s="1">
        <f>(M67/(O67-N67))*LN(((TBL_HST[[#This Row],[CH1]]-Q67)/(TBL_HST[[#This Row],[CH2]]-Q67)))</f>
        <v>7.8639213593700408E-2</v>
      </c>
      <c r="S67" s="1">
        <f>(M67/(P67-O67))*LN(((TBL_HST[[#This Row],[CH2]]-Q67)/(TBL_HST[[#This Row],[CH3]]-Q67)))</f>
        <v>5.6213959797647407E-2</v>
      </c>
      <c r="T67" s="1">
        <f>(M67/(P67-N67))*LN(((TBL_HST[[#This Row],[CH1]]-Q67)/(TBL_HST[[#This Row],[CH3]]-Q67)))</f>
        <v>6.7426586695673918E-2</v>
      </c>
      <c r="U67" s="1">
        <f>(TBL_HST[[#This Row],[CH1]]-Q67)/(EXP(-R67*N67/M67)) + Q67</f>
        <v>59.853814959447284</v>
      </c>
      <c r="V67" s="1">
        <f>(TBL_HST[[#This Row],[CH2]]-Q67)/(EXP(-S67*O67/M67)) + Q67</f>
        <v>57.245875744368334</v>
      </c>
      <c r="W67" s="1">
        <f>(TBL_HST[[#This Row],[CH1]]-Q67)/(EXP(-T67*N67/M67)) + Q67</f>
        <v>59.179737620776436</v>
      </c>
      <c r="X67" s="1">
        <f t="shared" si="0"/>
        <v>59.853814959447284</v>
      </c>
      <c r="Y67" s="1">
        <f t="shared" si="1"/>
        <v>59.179737620776436</v>
      </c>
      <c r="Z67" s="1">
        <f t="shared" si="2"/>
        <v>59.179737620776436</v>
      </c>
      <c r="AB67" s="1">
        <f t="shared" si="3"/>
        <v>59.404430067000057</v>
      </c>
      <c r="AC67" s="1">
        <f>TBL_HST[[#This Row],[CH7]]</f>
        <v>57.85</v>
      </c>
      <c r="AD67" s="1">
        <f t="shared" si="4"/>
        <v>1.5544300670000553</v>
      </c>
    </row>
    <row r="68" spans="1:30" ht="19.5" customHeight="1" x14ac:dyDescent="0.35">
      <c r="A68" s="27">
        <v>44775.574086030094</v>
      </c>
      <c r="B68" s="25">
        <v>55.15</v>
      </c>
      <c r="C68" s="25">
        <v>52.43</v>
      </c>
      <c r="D68" s="25">
        <v>49.73</v>
      </c>
      <c r="E68" s="25">
        <v>29.21</v>
      </c>
      <c r="F68" s="25">
        <v>29.53</v>
      </c>
      <c r="G68" s="25">
        <v>29.65</v>
      </c>
      <c r="H68" s="25">
        <v>57.89</v>
      </c>
      <c r="I68" s="25">
        <v>29.31</v>
      </c>
      <c r="J68" s="25"/>
      <c r="K68" s="25"/>
      <c r="M68" s="1">
        <v>0.05</v>
      </c>
      <c r="N68" s="1">
        <v>0.1</v>
      </c>
      <c r="O68" s="1">
        <v>0.2</v>
      </c>
      <c r="P68" s="1">
        <v>0.3</v>
      </c>
      <c r="Q68" s="1">
        <f>AVERAGE(TBL_HST[[#This Row],[CH4]],TBL_HST[[#This Row],[CH5]],TBL_HST[[#This Row],[CH6]])</f>
        <v>29.463333333333335</v>
      </c>
      <c r="R68" s="1">
        <f>(M68/(O68-N68))*LN(((TBL_HST[[#This Row],[CH1]]-Q68)/(TBL_HST[[#This Row],[CH2]]-Q68)))</f>
        <v>5.5964080589199293E-2</v>
      </c>
      <c r="S68" s="1">
        <f>(M68/(P68-O68))*LN(((TBL_HST[[#This Row],[CH2]]-Q68)/(TBL_HST[[#This Row],[CH3]]-Q68)))</f>
        <v>6.2533194523745894E-2</v>
      </c>
      <c r="T68" s="1">
        <f>(M68/(P68-N68))*LN(((TBL_HST[[#This Row],[CH1]]-Q68)/(TBL_HST[[#This Row],[CH3]]-Q68)))</f>
        <v>5.9248637556472583E-2</v>
      </c>
      <c r="U68" s="1">
        <f>(TBL_HST[[#This Row],[CH1]]-Q68)/(EXP(-R68*N68/M68)) + Q68</f>
        <v>58.192136429608126</v>
      </c>
      <c r="V68" s="1">
        <f>(TBL_HST[[#This Row],[CH2]]-Q68)/(EXP(-S68*O68/M68)) + Q68</f>
        <v>58.957032927198767</v>
      </c>
      <c r="W68" s="1">
        <f>(TBL_HST[[#This Row],[CH1]]-Q68)/(EXP(-T68*N68/M68)) + Q68</f>
        <v>58.381480440640935</v>
      </c>
      <c r="X68" s="1">
        <f t="shared" si="0"/>
        <v>58.192136429608126</v>
      </c>
      <c r="Y68" s="1">
        <f t="shared" si="1"/>
        <v>58.381480440640935</v>
      </c>
      <c r="Z68" s="1">
        <f t="shared" si="2"/>
        <v>58.381480440640935</v>
      </c>
      <c r="AB68" s="1">
        <f t="shared" si="3"/>
        <v>58.318365770296658</v>
      </c>
      <c r="AC68" s="1">
        <f>TBL_HST[[#This Row],[CH7]]</f>
        <v>57.89</v>
      </c>
      <c r="AD68" s="1">
        <f t="shared" si="4"/>
        <v>0.4283657702966579</v>
      </c>
    </row>
    <row r="69" spans="1:30" ht="19.5" customHeight="1" x14ac:dyDescent="0.35">
      <c r="A69" s="27">
        <v>44775.574091921299</v>
      </c>
      <c r="B69" s="25">
        <v>55.13</v>
      </c>
      <c r="C69" s="25">
        <v>52.81</v>
      </c>
      <c r="D69" s="25">
        <v>49.67</v>
      </c>
      <c r="E69" s="25">
        <v>29.23</v>
      </c>
      <c r="F69" s="25">
        <v>29.53</v>
      </c>
      <c r="G69" s="25">
        <v>29.65</v>
      </c>
      <c r="H69" s="25">
        <v>58.21</v>
      </c>
      <c r="I69" s="25">
        <v>29.33</v>
      </c>
      <c r="J69" s="25"/>
      <c r="K69" s="25"/>
      <c r="M69" s="1">
        <v>0.05</v>
      </c>
      <c r="N69" s="1">
        <v>0.1</v>
      </c>
      <c r="O69" s="1">
        <v>0.2</v>
      </c>
      <c r="P69" s="1">
        <v>0.3</v>
      </c>
      <c r="Q69" s="1">
        <f>AVERAGE(TBL_HST[[#This Row],[CH4]],TBL_HST[[#This Row],[CH5]],TBL_HST[[#This Row],[CH6]])</f>
        <v>29.47</v>
      </c>
      <c r="R69" s="1">
        <f>(M69/(O69-N69))*LN(((TBL_HST[[#This Row],[CH1]]-Q69)/(TBL_HST[[#This Row],[CH2]]-Q69)))</f>
        <v>4.7382366164540196E-2</v>
      </c>
      <c r="S69" s="1">
        <f>(M69/(P69-O69))*LN(((TBL_HST[[#This Row],[CH2]]-Q69)/(TBL_HST[[#This Row],[CH3]]-Q69)))</f>
        <v>7.2243011225625403E-2</v>
      </c>
      <c r="T69" s="1">
        <f>(M69/(P69-N69))*LN(((TBL_HST[[#This Row],[CH1]]-Q69)/(TBL_HST[[#This Row],[CH3]]-Q69)))</f>
        <v>5.9812688695082841E-2</v>
      </c>
      <c r="U69" s="1">
        <f>(TBL_HST[[#This Row],[CH1]]-Q69)/(EXP(-R69*N69/M69)) + Q69</f>
        <v>57.680608397600686</v>
      </c>
      <c r="V69" s="1">
        <f>(TBL_HST[[#This Row],[CH2]]-Q69)/(EXP(-S69*O69/M69)) + Q69</f>
        <v>60.630169846093523</v>
      </c>
      <c r="W69" s="1">
        <f>(TBL_HST[[#This Row],[CH1]]-Q69)/(EXP(-T69*N69/M69)) + Q69</f>
        <v>58.390732821467253</v>
      </c>
      <c r="X69" s="1">
        <f t="shared" si="0"/>
        <v>57.680608397600686</v>
      </c>
      <c r="Y69" s="1">
        <f t="shared" si="1"/>
        <v>58.390732821467253</v>
      </c>
      <c r="Z69" s="1">
        <f t="shared" si="2"/>
        <v>58.390732821467253</v>
      </c>
      <c r="AB69" s="1">
        <f t="shared" si="3"/>
        <v>58.154024680178395</v>
      </c>
      <c r="AC69" s="1">
        <f>TBL_HST[[#This Row],[CH7]]</f>
        <v>58.21</v>
      </c>
      <c r="AD69" s="1">
        <f t="shared" si="4"/>
        <v>-5.5975319821605751E-2</v>
      </c>
    </row>
    <row r="70" spans="1:30" ht="19.5" customHeight="1" x14ac:dyDescent="0.35">
      <c r="A70" s="27">
        <v>44775.574097835648</v>
      </c>
      <c r="B70" s="25">
        <v>55.45</v>
      </c>
      <c r="C70" s="25">
        <v>53.07</v>
      </c>
      <c r="D70" s="25">
        <v>49.79</v>
      </c>
      <c r="E70" s="25">
        <v>29.21</v>
      </c>
      <c r="F70" s="25">
        <v>29.49</v>
      </c>
      <c r="G70" s="25">
        <v>29.69</v>
      </c>
      <c r="H70" s="25">
        <v>57.95</v>
      </c>
      <c r="I70" s="25">
        <v>29.31</v>
      </c>
      <c r="J70" s="25"/>
      <c r="K70" s="25"/>
      <c r="M70" s="1">
        <v>0.05</v>
      </c>
      <c r="N70" s="1">
        <v>0.1</v>
      </c>
      <c r="O70" s="1">
        <v>0.2</v>
      </c>
      <c r="P70" s="1">
        <v>0.3</v>
      </c>
      <c r="Q70" s="1">
        <f>AVERAGE(TBL_HST[[#This Row],[CH4]],TBL_HST[[#This Row],[CH5]],TBL_HST[[#This Row],[CH6]])</f>
        <v>29.463333333333335</v>
      </c>
      <c r="R70" s="1">
        <f>(M70/(O70-N70))*LN(((TBL_HST[[#This Row],[CH1]]-Q70)/(TBL_HST[[#This Row],[CH2]]-Q70)))</f>
        <v>4.8027213977801242E-2</v>
      </c>
      <c r="S70" s="1">
        <f>(M70/(P70-O70))*LN(((TBL_HST[[#This Row],[CH2]]-Q70)/(TBL_HST[[#This Row],[CH3]]-Q70)))</f>
        <v>7.4797752561824485E-2</v>
      </c>
      <c r="T70" s="1">
        <f>(M70/(P70-N70))*LN(((TBL_HST[[#This Row],[CH1]]-Q70)/(TBL_HST[[#This Row],[CH3]]-Q70)))</f>
        <v>6.1412483269812905E-2</v>
      </c>
      <c r="U70" s="1">
        <f>(TBL_HST[[#This Row],[CH1]]-Q70)/(EXP(-R70*N70/M70)) + Q70</f>
        <v>58.069949166902006</v>
      </c>
      <c r="V70" s="1">
        <f>(TBL_HST[[#This Row],[CH2]]-Q70)/(EXP(-S70*O70/M70)) + Q70</f>
        <v>61.303231677506162</v>
      </c>
      <c r="W70" s="1">
        <f>(TBL_HST[[#This Row],[CH1]]-Q70)/(EXP(-T70*N70/M70)) + Q70</f>
        <v>58.846106400454723</v>
      </c>
      <c r="X70" s="1">
        <f t="shared" si="0"/>
        <v>58.069949166902006</v>
      </c>
      <c r="Y70" s="1">
        <f t="shared" si="1"/>
        <v>58.846106400454723</v>
      </c>
      <c r="Z70" s="1">
        <f t="shared" si="2"/>
        <v>58.846106400454723</v>
      </c>
      <c r="AB70" s="1">
        <f t="shared" si="3"/>
        <v>58.58738732260381</v>
      </c>
      <c r="AC70" s="1">
        <f>TBL_HST[[#This Row],[CH7]]</f>
        <v>57.95</v>
      </c>
      <c r="AD70" s="1">
        <f t="shared" si="4"/>
        <v>0.63738732260380715</v>
      </c>
    </row>
    <row r="71" spans="1:30" ht="19.5" customHeight="1" x14ac:dyDescent="0.35">
      <c r="A71" s="27">
        <v>44775.574103761573</v>
      </c>
      <c r="B71" s="25">
        <v>55.67</v>
      </c>
      <c r="C71" s="25">
        <v>53.03</v>
      </c>
      <c r="D71" s="25">
        <v>49.81</v>
      </c>
      <c r="E71" s="25">
        <v>29.23</v>
      </c>
      <c r="F71" s="25">
        <v>29.49</v>
      </c>
      <c r="G71" s="25">
        <v>29.69</v>
      </c>
      <c r="H71" s="25">
        <v>57.45</v>
      </c>
      <c r="I71" s="25">
        <v>29.31</v>
      </c>
      <c r="J71" s="25"/>
      <c r="K71" s="25"/>
      <c r="M71" s="1">
        <v>0.05</v>
      </c>
      <c r="N71" s="1">
        <v>0.1</v>
      </c>
      <c r="O71" s="1">
        <v>0.2</v>
      </c>
      <c r="P71" s="1">
        <v>0.3</v>
      </c>
      <c r="Q71" s="1">
        <f>AVERAGE(TBL_HST[[#This Row],[CH4]],TBL_HST[[#This Row],[CH5]],TBL_HST[[#This Row],[CH6]])</f>
        <v>29.47</v>
      </c>
      <c r="R71" s="1">
        <f>(M71/(O71-N71))*LN(((TBL_HST[[#This Row],[CH1]]-Q71)/(TBL_HST[[#This Row],[CH2]]-Q71)))</f>
        <v>5.3104525991832581E-2</v>
      </c>
      <c r="S71" s="1">
        <f>(M71/(P71-O71))*LN(((TBL_HST[[#This Row],[CH2]]-Q71)/(TBL_HST[[#This Row],[CH3]]-Q71)))</f>
        <v>7.3480484081485969E-2</v>
      </c>
      <c r="T71" s="1">
        <f>(M71/(P71-N71))*LN(((TBL_HST[[#This Row],[CH1]]-Q71)/(TBL_HST[[#This Row],[CH3]]-Q71)))</f>
        <v>6.3292505036659313E-2</v>
      </c>
      <c r="U71" s="1">
        <f>(TBL_HST[[#This Row],[CH1]]-Q71)/(EXP(-R71*N71/M71)) + Q71</f>
        <v>58.605823429541601</v>
      </c>
      <c r="V71" s="1">
        <f>(TBL_HST[[#This Row],[CH2]]-Q71)/(EXP(-S71*O71/M71)) + Q71</f>
        <v>61.079961084377764</v>
      </c>
      <c r="W71" s="1">
        <f>(TBL_HST[[#This Row],[CH1]]-Q71)/(EXP(-T71*N71/M71)) + Q71</f>
        <v>59.205583337490552</v>
      </c>
      <c r="X71" s="1">
        <f t="shared" si="0"/>
        <v>58.605823429541601</v>
      </c>
      <c r="Y71" s="1">
        <f t="shared" si="1"/>
        <v>59.205583337490552</v>
      </c>
      <c r="Z71" s="1">
        <f t="shared" si="2"/>
        <v>59.205583337490552</v>
      </c>
      <c r="AB71" s="1">
        <f t="shared" si="3"/>
        <v>59.005663368174233</v>
      </c>
      <c r="AC71" s="1">
        <f>TBL_HST[[#This Row],[CH7]]</f>
        <v>57.45</v>
      </c>
      <c r="AD71" s="1">
        <f t="shared" si="4"/>
        <v>1.5556633681742298</v>
      </c>
    </row>
    <row r="72" spans="1:30" ht="19.5" customHeight="1" x14ac:dyDescent="0.35">
      <c r="A72" s="27">
        <v>44775.574109652778</v>
      </c>
      <c r="B72" s="25">
        <v>55.69</v>
      </c>
      <c r="C72" s="25">
        <v>53.05</v>
      </c>
      <c r="D72" s="25">
        <v>50.35</v>
      </c>
      <c r="E72" s="25">
        <v>29.25</v>
      </c>
      <c r="F72" s="25">
        <v>29.53</v>
      </c>
      <c r="G72" s="25">
        <v>29.69</v>
      </c>
      <c r="H72" s="25">
        <v>57.11</v>
      </c>
      <c r="I72" s="25">
        <v>29.31</v>
      </c>
      <c r="J72" s="25"/>
      <c r="K72" s="25"/>
      <c r="M72" s="1">
        <v>0.05</v>
      </c>
      <c r="N72" s="1">
        <v>0.1</v>
      </c>
      <c r="O72" s="1">
        <v>0.2</v>
      </c>
      <c r="P72" s="1">
        <v>0.3</v>
      </c>
      <c r="Q72" s="1">
        <f>AVERAGE(TBL_HST[[#This Row],[CH4]],TBL_HST[[#This Row],[CH5]],TBL_HST[[#This Row],[CH6]])</f>
        <v>29.49</v>
      </c>
      <c r="R72" s="1">
        <f>(M72/(O72-N72))*LN(((TBL_HST[[#This Row],[CH1]]-Q72)/(TBL_HST[[#This Row],[CH2]]-Q72)))</f>
        <v>5.3104525991832581E-2</v>
      </c>
      <c r="S72" s="1">
        <f>(M72/(P72-O72))*LN(((TBL_HST[[#This Row],[CH2]]-Q72)/(TBL_HST[[#This Row],[CH3]]-Q72)))</f>
        <v>6.0858454605379683E-2</v>
      </c>
      <c r="T72" s="1">
        <f>(M72/(P72-N72))*LN(((TBL_HST[[#This Row],[CH1]]-Q72)/(TBL_HST[[#This Row],[CH3]]-Q72)))</f>
        <v>5.6981490298606184E-2</v>
      </c>
      <c r="U72" s="1">
        <f>(TBL_HST[[#This Row],[CH1]]-Q72)/(EXP(-R72*N72/M72)) + Q72</f>
        <v>58.625823429541597</v>
      </c>
      <c r="V72" s="1">
        <f>(TBL_HST[[#This Row],[CH2]]-Q72)/(EXP(-S72*O72/M72)) + Q72</f>
        <v>59.543651784392857</v>
      </c>
      <c r="W72" s="1">
        <f>(TBL_HST[[#This Row],[CH1]]-Q72)/(EXP(-T72*N72/M72)) + Q72</f>
        <v>58.852618665237493</v>
      </c>
      <c r="X72" s="1">
        <f t="shared" si="0"/>
        <v>58.625823429541597</v>
      </c>
      <c r="Y72" s="1">
        <f t="shared" si="1"/>
        <v>58.852618665237493</v>
      </c>
      <c r="Z72" s="1">
        <f t="shared" si="2"/>
        <v>58.852618665237493</v>
      </c>
      <c r="AB72" s="1">
        <f t="shared" si="3"/>
        <v>58.777020253338861</v>
      </c>
      <c r="AC72" s="1">
        <f>TBL_HST[[#This Row],[CH7]]</f>
        <v>57.11</v>
      </c>
      <c r="AD72" s="1">
        <f t="shared" si="4"/>
        <v>1.6670202533388618</v>
      </c>
    </row>
    <row r="73" spans="1:30" ht="19.5" customHeight="1" x14ac:dyDescent="0.35">
      <c r="A73" s="27">
        <v>44775.574115555559</v>
      </c>
      <c r="B73" s="25">
        <v>55.79</v>
      </c>
      <c r="C73" s="25">
        <v>53.03</v>
      </c>
      <c r="D73" s="25">
        <v>50.51</v>
      </c>
      <c r="E73" s="25">
        <v>29.23</v>
      </c>
      <c r="F73" s="25">
        <v>29.49</v>
      </c>
      <c r="G73" s="25">
        <v>29.69</v>
      </c>
      <c r="H73" s="25">
        <v>56.65</v>
      </c>
      <c r="I73" s="25">
        <v>29.31</v>
      </c>
      <c r="J73" s="25"/>
      <c r="K73" s="25"/>
      <c r="M73" s="1">
        <v>0.05</v>
      </c>
      <c r="N73" s="1">
        <v>0.1</v>
      </c>
      <c r="O73" s="1">
        <v>0.2</v>
      </c>
      <c r="P73" s="1">
        <v>0.3</v>
      </c>
      <c r="Q73" s="1">
        <f>AVERAGE(TBL_HST[[#This Row],[CH4]],TBL_HST[[#This Row],[CH5]],TBL_HST[[#This Row],[CH6]])</f>
        <v>29.47</v>
      </c>
      <c r="R73" s="1">
        <f>(M73/(O73-N73))*LN(((TBL_HST[[#This Row],[CH1]]-Q73)/(TBL_HST[[#This Row],[CH2]]-Q73)))</f>
        <v>5.5389373836865194E-2</v>
      </c>
      <c r="S73" s="1">
        <f>(M73/(P73-O73))*LN(((TBL_HST[[#This Row],[CH2]]-Q73)/(TBL_HST[[#This Row],[CH3]]-Q73)))</f>
        <v>5.6562485456938476E-2</v>
      </c>
      <c r="T73" s="1">
        <f>(M73/(P73-N73))*LN(((TBL_HST[[#This Row],[CH1]]-Q73)/(TBL_HST[[#This Row],[CH3]]-Q73)))</f>
        <v>5.597592964690188E-2</v>
      </c>
      <c r="U73" s="1">
        <f>(TBL_HST[[#This Row],[CH1]]-Q73)/(EXP(-R73*N73/M73)) + Q73</f>
        <v>58.87332767402377</v>
      </c>
      <c r="V73" s="1">
        <f>(TBL_HST[[#This Row],[CH2]]-Q73)/(EXP(-S73*O73/M73)) + Q73</f>
        <v>59.011625439141817</v>
      </c>
      <c r="W73" s="1">
        <f>(TBL_HST[[#This Row],[CH1]]-Q73)/(EXP(-T73*N73/M73)) + Q73</f>
        <v>58.907841299596484</v>
      </c>
      <c r="X73" s="1">
        <f t="shared" ref="X73:X127" si="5">IFERROR(U73, " ")</f>
        <v>58.87332767402377</v>
      </c>
      <c r="Y73" s="1">
        <f t="shared" ref="Y73:Y127" si="6">IFERROR(W73, " ")</f>
        <v>58.907841299596484</v>
      </c>
      <c r="Z73" s="1">
        <f t="shared" ref="Z73:Z127" si="7">IFERROR(W73, " ")</f>
        <v>58.907841299596484</v>
      </c>
      <c r="AB73" s="1">
        <f t="shared" ref="AB73:AB127" si="8">AVERAGE(X73,Y73,Z73)</f>
        <v>58.896336757738915</v>
      </c>
      <c r="AC73" s="1">
        <f>TBL_HST[[#This Row],[CH7]]</f>
        <v>56.65</v>
      </c>
      <c r="AD73" s="1">
        <f t="shared" ref="AD73:AD127" si="9">AB73-AC73</f>
        <v>2.2463367577389164</v>
      </c>
    </row>
    <row r="74" spans="1:30" ht="19.5" customHeight="1" x14ac:dyDescent="0.35">
      <c r="A74" s="27">
        <v>44775.574121458332</v>
      </c>
      <c r="B74" s="25">
        <v>55.83</v>
      </c>
      <c r="C74" s="25">
        <v>53.35</v>
      </c>
      <c r="D74" s="25">
        <v>50.59</v>
      </c>
      <c r="E74" s="25">
        <v>29.23</v>
      </c>
      <c r="F74" s="25">
        <v>29.53</v>
      </c>
      <c r="G74" s="25">
        <v>29.69</v>
      </c>
      <c r="H74" s="25">
        <v>56.09</v>
      </c>
      <c r="I74" s="25">
        <v>29.33</v>
      </c>
      <c r="J74" s="25"/>
      <c r="K74" s="25"/>
      <c r="M74" s="1">
        <v>0.05</v>
      </c>
      <c r="N74" s="1">
        <v>0.1</v>
      </c>
      <c r="O74" s="1">
        <v>0.2</v>
      </c>
      <c r="P74" s="1">
        <v>0.3</v>
      </c>
      <c r="Q74" s="1">
        <f>AVERAGE(TBL_HST[[#This Row],[CH4]],TBL_HST[[#This Row],[CH5]],TBL_HST[[#This Row],[CH6]])</f>
        <v>29.483333333333334</v>
      </c>
      <c r="R74" s="1">
        <f>(M74/(O74-N74))*LN(((TBL_HST[[#This Row],[CH1]]-Q74)/(TBL_HST[[#This Row],[CH2]]-Q74)))</f>
        <v>4.9429489736506196E-2</v>
      </c>
      <c r="S74" s="1">
        <f>(M74/(P74-O74))*LN(((TBL_HST[[#This Row],[CH2]]-Q74)/(TBL_HST[[#This Row],[CH3]]-Q74)))</f>
        <v>6.1446919476894228E-2</v>
      </c>
      <c r="T74" s="1">
        <f>(M74/(P74-N74))*LN(((TBL_HST[[#This Row],[CH1]]-Q74)/(TBL_HST[[#This Row],[CH3]]-Q74)))</f>
        <v>5.5438204606700209E-2</v>
      </c>
      <c r="U74" s="1">
        <f>(TBL_HST[[#This Row],[CH1]]-Q74)/(EXP(-R74*N74/M74)) + Q74</f>
        <v>58.567698324022345</v>
      </c>
      <c r="V74" s="1">
        <f>(TBL_HST[[#This Row],[CH2]]-Q74)/(EXP(-S74*O74/M74)) + Q74</f>
        <v>59.999923121095946</v>
      </c>
      <c r="W74" s="1">
        <f>(TBL_HST[[#This Row],[CH1]]-Q74)/(EXP(-T74*N74/M74)) + Q74</f>
        <v>58.919326236919517</v>
      </c>
      <c r="X74" s="1">
        <f t="shared" si="5"/>
        <v>58.567698324022345</v>
      </c>
      <c r="Y74" s="1">
        <f t="shared" si="6"/>
        <v>58.919326236919517</v>
      </c>
      <c r="Z74" s="1">
        <f t="shared" si="7"/>
        <v>58.919326236919517</v>
      </c>
      <c r="AB74" s="1">
        <f t="shared" si="8"/>
        <v>58.802116932620457</v>
      </c>
      <c r="AC74" s="1">
        <f>TBL_HST[[#This Row],[CH7]]</f>
        <v>56.09</v>
      </c>
      <c r="AD74" s="1">
        <f t="shared" si="9"/>
        <v>2.7121169326204537</v>
      </c>
    </row>
    <row r="75" spans="1:30" ht="19.5" customHeight="1" x14ac:dyDescent="0.35">
      <c r="A75" s="27">
        <v>44775.574127361113</v>
      </c>
      <c r="B75" s="25">
        <v>55.61</v>
      </c>
      <c r="C75" s="25">
        <v>53.63</v>
      </c>
      <c r="D75" s="25">
        <v>50.89</v>
      </c>
      <c r="E75" s="25">
        <v>29.27</v>
      </c>
      <c r="F75" s="25">
        <v>29.53</v>
      </c>
      <c r="G75" s="25">
        <v>29.67</v>
      </c>
      <c r="H75" s="25">
        <v>55.63</v>
      </c>
      <c r="I75" s="25">
        <v>29.33</v>
      </c>
      <c r="J75" s="25"/>
      <c r="K75" s="25"/>
      <c r="M75" s="1">
        <v>0.05</v>
      </c>
      <c r="N75" s="1">
        <v>0.1</v>
      </c>
      <c r="O75" s="1">
        <v>0.2</v>
      </c>
      <c r="P75" s="1">
        <v>0.3</v>
      </c>
      <c r="Q75" s="1">
        <f>AVERAGE(TBL_HST[[#This Row],[CH4]],TBL_HST[[#This Row],[CH5]],TBL_HST[[#This Row],[CH6]])</f>
        <v>29.49</v>
      </c>
      <c r="R75" s="1">
        <f>(M75/(O75-N75))*LN(((TBL_HST[[#This Row],[CH1]]-Q75)/(TBL_HST[[#This Row],[CH2]]-Q75)))</f>
        <v>3.9415544369422344E-2</v>
      </c>
      <c r="S75" s="1">
        <f>(M75/(P75-O75))*LN(((TBL_HST[[#This Row],[CH2]]-Q75)/(TBL_HST[[#This Row],[CH3]]-Q75)))</f>
        <v>6.0239646820789826E-2</v>
      </c>
      <c r="T75" s="1">
        <f>(M75/(P75-N75))*LN(((TBL_HST[[#This Row],[CH1]]-Q75)/(TBL_HST[[#This Row],[CH3]]-Q75)))</f>
        <v>4.982759559510614E-2</v>
      </c>
      <c r="U75" s="1">
        <f>(TBL_HST[[#This Row],[CH1]]-Q75)/(EXP(-R75*N75/M75)) + Q75</f>
        <v>57.752402651201322</v>
      </c>
      <c r="V75" s="1">
        <f>(TBL_HST[[#This Row],[CH2]]-Q75)/(EXP(-S75*O75/M75)) + Q75</f>
        <v>60.207385675604861</v>
      </c>
      <c r="W75" s="1">
        <f>(TBL_HST[[#This Row],[CH1]]-Q75)/(EXP(-T75*N75/M75)) + Q75</f>
        <v>58.347112477875328</v>
      </c>
      <c r="X75" s="1">
        <f t="shared" si="5"/>
        <v>57.752402651201322</v>
      </c>
      <c r="Y75" s="1">
        <f t="shared" si="6"/>
        <v>58.347112477875328</v>
      </c>
      <c r="Z75" s="1">
        <f t="shared" si="7"/>
        <v>58.347112477875328</v>
      </c>
      <c r="AB75" s="1">
        <f t="shared" si="8"/>
        <v>58.148875868983993</v>
      </c>
      <c r="AC75" s="1">
        <f>TBL_HST[[#This Row],[CH7]]</f>
        <v>55.63</v>
      </c>
      <c r="AD75" s="1">
        <f t="shared" si="9"/>
        <v>2.5188758689839901</v>
      </c>
    </row>
    <row r="76" spans="1:30" ht="19.5" customHeight="1" x14ac:dyDescent="0.35">
      <c r="A76" s="27">
        <v>44775.574133252318</v>
      </c>
      <c r="B76" s="25">
        <v>55.27</v>
      </c>
      <c r="C76" s="25">
        <v>53.75</v>
      </c>
      <c r="D76" s="25">
        <v>51.17</v>
      </c>
      <c r="E76" s="25">
        <v>29.25</v>
      </c>
      <c r="F76" s="25">
        <v>29.55</v>
      </c>
      <c r="G76" s="25">
        <v>29.69</v>
      </c>
      <c r="H76" s="25">
        <v>55.65</v>
      </c>
      <c r="I76" s="25">
        <v>29.37</v>
      </c>
      <c r="J76" s="25"/>
      <c r="K76" s="25"/>
      <c r="M76" s="1">
        <v>0.05</v>
      </c>
      <c r="N76" s="1">
        <v>0.1</v>
      </c>
      <c r="O76" s="1">
        <v>0.2</v>
      </c>
      <c r="P76" s="1">
        <v>0.3</v>
      </c>
      <c r="Q76" s="1">
        <f>AVERAGE(TBL_HST[[#This Row],[CH4]],TBL_HST[[#This Row],[CH5]],TBL_HST[[#This Row],[CH6]])</f>
        <v>29.496666666666666</v>
      </c>
      <c r="R76" s="1">
        <f>(M76/(O76-N76))*LN(((TBL_HST[[#This Row],[CH1]]-Q76)/(TBL_HST[[#This Row],[CH2]]-Q76)))</f>
        <v>3.0393150345104373E-2</v>
      </c>
      <c r="S76" s="1">
        <f>(M76/(P76-O76))*LN(((TBL_HST[[#This Row],[CH2]]-Q76)/(TBL_HST[[#This Row],[CH3]]-Q76)))</f>
        <v>5.62357193870811E-2</v>
      </c>
      <c r="T76" s="1">
        <f>(M76/(P76-N76))*LN(((TBL_HST[[#This Row],[CH1]]-Q76)/(TBL_HST[[#This Row],[CH3]]-Q76)))</f>
        <v>4.3314434866092752E-2</v>
      </c>
      <c r="U76" s="1">
        <f>(TBL_HST[[#This Row],[CH1]]-Q76)/(EXP(-R76*N76/M76)) + Q76</f>
        <v>56.885261132490385</v>
      </c>
      <c r="V76" s="1">
        <f>(TBL_HST[[#This Row],[CH2]]-Q76)/(EXP(-S76*O76/M76)) + Q76</f>
        <v>59.867932012685017</v>
      </c>
      <c r="W76" s="1">
        <f>(TBL_HST[[#This Row],[CH1]]-Q76)/(EXP(-T76*N76/M76)) + Q76</f>
        <v>57.602277646502138</v>
      </c>
      <c r="X76" s="1">
        <f t="shared" si="5"/>
        <v>56.885261132490385</v>
      </c>
      <c r="Y76" s="1">
        <f t="shared" si="6"/>
        <v>57.602277646502138</v>
      </c>
      <c r="Z76" s="1">
        <f t="shared" si="7"/>
        <v>57.602277646502138</v>
      </c>
      <c r="AB76" s="1">
        <f t="shared" si="8"/>
        <v>57.363272141831551</v>
      </c>
      <c r="AC76" s="1">
        <f>TBL_HST[[#This Row],[CH7]]</f>
        <v>55.65</v>
      </c>
      <c r="AD76" s="1">
        <f t="shared" si="9"/>
        <v>1.7132721418315526</v>
      </c>
    </row>
    <row r="77" spans="1:30" ht="19.5" customHeight="1" x14ac:dyDescent="0.35">
      <c r="A77" s="27">
        <v>44775.574139178243</v>
      </c>
      <c r="B77" s="25">
        <v>54.91</v>
      </c>
      <c r="C77" s="25">
        <v>53.73</v>
      </c>
      <c r="D77" s="25">
        <v>51.23</v>
      </c>
      <c r="E77" s="25">
        <v>29.27</v>
      </c>
      <c r="F77" s="25">
        <v>29.57</v>
      </c>
      <c r="G77" s="25">
        <v>29.73</v>
      </c>
      <c r="H77" s="25">
        <v>55.73</v>
      </c>
      <c r="I77" s="25">
        <v>29.37</v>
      </c>
      <c r="J77" s="25"/>
      <c r="K77" s="25"/>
      <c r="M77" s="1">
        <v>0.05</v>
      </c>
      <c r="N77" s="1">
        <v>0.1</v>
      </c>
      <c r="O77" s="1">
        <v>0.2</v>
      </c>
      <c r="P77" s="1">
        <v>0.3</v>
      </c>
      <c r="Q77" s="1">
        <f>AVERAGE(TBL_HST[[#This Row],[CH4]],TBL_HST[[#This Row],[CH5]],TBL_HST[[#This Row],[CH6]])</f>
        <v>29.523333333333337</v>
      </c>
      <c r="R77" s="1">
        <f>(M77/(O77-N77))*LN(((TBL_HST[[#This Row],[CH1]]-Q77)/(TBL_HST[[#This Row],[CH2]]-Q77)))</f>
        <v>2.3798012248460076E-2</v>
      </c>
      <c r="S77" s="1">
        <f>(M77/(P77-O77))*LN(((TBL_HST[[#This Row],[CH2]]-Q77)/(TBL_HST[[#This Row],[CH3]]-Q77)))</f>
        <v>5.4504322145952508E-2</v>
      </c>
      <c r="T77" s="1">
        <f>(M77/(P77-N77))*LN(((TBL_HST[[#This Row],[CH1]]-Q77)/(TBL_HST[[#This Row],[CH3]]-Q77)))</f>
        <v>3.9151167197206287E-2</v>
      </c>
      <c r="U77" s="1">
        <f>(TBL_HST[[#This Row],[CH1]]-Q77)/(EXP(-R77*N77/M77)) + Q77</f>
        <v>56.147521343982376</v>
      </c>
      <c r="V77" s="1">
        <f>(TBL_HST[[#This Row],[CH2]]-Q77)/(EXP(-S77*O77/M77)) + Q77</f>
        <v>59.626951394590378</v>
      </c>
      <c r="W77" s="1">
        <f>(TBL_HST[[#This Row],[CH1]]-Q77)/(EXP(-T77*N77/M77)) + Q77</f>
        <v>56.977733049460142</v>
      </c>
      <c r="X77" s="1">
        <f t="shared" si="5"/>
        <v>56.147521343982376</v>
      </c>
      <c r="Y77" s="1">
        <f t="shared" si="6"/>
        <v>56.977733049460142</v>
      </c>
      <c r="Z77" s="1">
        <f t="shared" si="7"/>
        <v>56.977733049460142</v>
      </c>
      <c r="AB77" s="1">
        <f t="shared" si="8"/>
        <v>56.700995814300882</v>
      </c>
      <c r="AC77" s="1">
        <f>TBL_HST[[#This Row],[CH7]]</f>
        <v>55.73</v>
      </c>
      <c r="AD77" s="1">
        <f t="shared" si="9"/>
        <v>0.97099581430088477</v>
      </c>
    </row>
    <row r="78" spans="1:30" ht="19.5" customHeight="1" x14ac:dyDescent="0.35">
      <c r="A78" s="27">
        <v>44775.574145057872</v>
      </c>
      <c r="B78" s="25">
        <v>54.39</v>
      </c>
      <c r="C78" s="25">
        <v>53.87</v>
      </c>
      <c r="D78" s="25">
        <v>51.11</v>
      </c>
      <c r="E78" s="25">
        <v>29.27</v>
      </c>
      <c r="F78" s="25">
        <v>29.55</v>
      </c>
      <c r="G78" s="25">
        <v>29.73</v>
      </c>
      <c r="H78" s="25">
        <v>55.45</v>
      </c>
      <c r="I78" s="25">
        <v>29.33</v>
      </c>
      <c r="J78" s="25"/>
      <c r="K78" s="25"/>
      <c r="M78" s="1">
        <v>0.05</v>
      </c>
      <c r="N78" s="1">
        <v>0.1</v>
      </c>
      <c r="O78" s="1">
        <v>0.2</v>
      </c>
      <c r="P78" s="1">
        <v>0.3</v>
      </c>
      <c r="Q78" s="1">
        <f>AVERAGE(TBL_HST[[#This Row],[CH4]],TBL_HST[[#This Row],[CH5]],TBL_HST[[#This Row],[CH6]])</f>
        <v>29.516666666666666</v>
      </c>
      <c r="R78" s="1">
        <f>(M78/(O78-N78))*LN(((TBL_HST[[#This Row],[CH1]]-Q78)/(TBL_HST[[#This Row],[CH2]]-Q78)))</f>
        <v>1.0563773212937748E-2</v>
      </c>
      <c r="S78" s="1">
        <f>(M78/(P78-O78))*LN(((TBL_HST[[#This Row],[CH2]]-Q78)/(TBL_HST[[#This Row],[CH3]]-Q78)))</f>
        <v>6.0142053811976556E-2</v>
      </c>
      <c r="T78" s="1">
        <f>(M78/(P78-N78))*LN(((TBL_HST[[#This Row],[CH1]]-Q78)/(TBL_HST[[#This Row],[CH3]]-Q78)))</f>
        <v>3.5352913512457174E-2</v>
      </c>
      <c r="U78" s="1">
        <f>(TBL_HST[[#This Row],[CH1]]-Q78)/(EXP(-R78*N78/M78)) + Q78</f>
        <v>54.921103202846979</v>
      </c>
      <c r="V78" s="1">
        <f>(TBL_HST[[#This Row],[CH2]]-Q78)/(EXP(-S78*O78/M78)) + Q78</f>
        <v>60.493417436516069</v>
      </c>
      <c r="W78" s="1">
        <f>(TBL_HST[[#This Row],[CH1]]-Q78)/(EXP(-T78*N78/M78)) + Q78</f>
        <v>56.212356052524768</v>
      </c>
      <c r="X78" s="1">
        <f t="shared" si="5"/>
        <v>54.921103202846979</v>
      </c>
      <c r="Y78" s="1">
        <f t="shared" si="6"/>
        <v>56.212356052524768</v>
      </c>
      <c r="Z78" s="1">
        <f t="shared" si="7"/>
        <v>56.212356052524768</v>
      </c>
      <c r="AB78" s="1">
        <f t="shared" si="8"/>
        <v>55.781938435965507</v>
      </c>
      <c r="AC78" s="1">
        <f>TBL_HST[[#This Row],[CH7]]</f>
        <v>55.45</v>
      </c>
      <c r="AD78" s="1">
        <f t="shared" si="9"/>
        <v>0.33193843596550465</v>
      </c>
    </row>
    <row r="79" spans="1:30" ht="19.5" customHeight="1" x14ac:dyDescent="0.35">
      <c r="A79" s="27">
        <v>44775.574150983797</v>
      </c>
      <c r="B79" s="25">
        <v>54.07</v>
      </c>
      <c r="C79" s="25">
        <v>53.81</v>
      </c>
      <c r="D79" s="25">
        <v>51.37</v>
      </c>
      <c r="E79" s="25">
        <v>29.29</v>
      </c>
      <c r="F79" s="25">
        <v>29.57</v>
      </c>
      <c r="G79" s="25">
        <v>29.73</v>
      </c>
      <c r="H79" s="25">
        <v>54.91</v>
      </c>
      <c r="I79" s="25">
        <v>29.31</v>
      </c>
      <c r="J79" s="25"/>
      <c r="K79" s="25"/>
      <c r="M79" s="1">
        <v>0.05</v>
      </c>
      <c r="N79" s="1">
        <v>0.1</v>
      </c>
      <c r="O79" s="1">
        <v>0.2</v>
      </c>
      <c r="P79" s="1">
        <v>0.3</v>
      </c>
      <c r="Q79" s="1">
        <f>AVERAGE(TBL_HST[[#This Row],[CH4]],TBL_HST[[#This Row],[CH5]],TBL_HST[[#This Row],[CH6]])</f>
        <v>29.53</v>
      </c>
      <c r="R79" s="1">
        <f>(M79/(O79-N79))*LN(((TBL_HST[[#This Row],[CH1]]-Q79)/(TBL_HST[[#This Row],[CH2]]-Q79)))</f>
        <v>5.3257365457338975E-3</v>
      </c>
      <c r="S79" s="1">
        <f>(M79/(P79-O79))*LN(((TBL_HST[[#This Row],[CH2]]-Q79)/(TBL_HST[[#This Row],[CH3]]-Q79)))</f>
        <v>5.2954907657296747E-2</v>
      </c>
      <c r="T79" s="1">
        <f>(M79/(P79-N79))*LN(((TBL_HST[[#This Row],[CH1]]-Q79)/(TBL_HST[[#This Row],[CH3]]-Q79)))</f>
        <v>2.9140322101515327E-2</v>
      </c>
      <c r="U79" s="1">
        <f>(TBL_HST[[#This Row],[CH1]]-Q79)/(EXP(-R79*N79/M79)) + Q79</f>
        <v>54.332784184513997</v>
      </c>
      <c r="V79" s="1">
        <f>(TBL_HST[[#This Row],[CH2]]-Q79)/(EXP(-S79*O79/M79)) + Q79</f>
        <v>59.538257591004864</v>
      </c>
      <c r="W79" s="1">
        <f>(TBL_HST[[#This Row],[CH1]]-Q79)/(EXP(-T79*N79/M79)) + Q79</f>
        <v>55.542705285374232</v>
      </c>
      <c r="X79" s="1">
        <f t="shared" si="5"/>
        <v>54.332784184513997</v>
      </c>
      <c r="Y79" s="1">
        <f t="shared" si="6"/>
        <v>55.542705285374232</v>
      </c>
      <c r="Z79" s="1">
        <f t="shared" si="7"/>
        <v>55.542705285374232</v>
      </c>
      <c r="AB79" s="1">
        <f t="shared" si="8"/>
        <v>55.139398251754159</v>
      </c>
      <c r="AC79" s="1">
        <f>TBL_HST[[#This Row],[CH7]]</f>
        <v>54.91</v>
      </c>
      <c r="AD79" s="1">
        <f t="shared" si="9"/>
        <v>0.22939825175416217</v>
      </c>
    </row>
    <row r="80" spans="1:30" ht="19.5" customHeight="1" x14ac:dyDescent="0.35">
      <c r="A80" s="27">
        <v>44775.574156863426</v>
      </c>
      <c r="B80" s="25">
        <v>53.39</v>
      </c>
      <c r="C80" s="25">
        <v>53.65</v>
      </c>
      <c r="D80" s="25">
        <v>51.61</v>
      </c>
      <c r="E80" s="25">
        <v>29.27</v>
      </c>
      <c r="F80" s="25">
        <v>29.59</v>
      </c>
      <c r="G80" s="25">
        <v>29.71</v>
      </c>
      <c r="H80" s="25">
        <v>55.33</v>
      </c>
      <c r="I80" s="25">
        <v>29.37</v>
      </c>
      <c r="J80" s="25"/>
      <c r="K80" s="25"/>
      <c r="M80" s="1">
        <v>0.05</v>
      </c>
      <c r="N80" s="1">
        <v>0.1</v>
      </c>
      <c r="O80" s="1">
        <v>0.2</v>
      </c>
      <c r="P80" s="1">
        <v>0.3</v>
      </c>
      <c r="Q80" s="1">
        <f>AVERAGE(TBL_HST[[#This Row],[CH4]],TBL_HST[[#This Row],[CH5]],TBL_HST[[#This Row],[CH6]])</f>
        <v>29.52333333333333</v>
      </c>
      <c r="R80" s="1">
        <f>(M80/(O80-N80))*LN(((TBL_HST[[#This Row],[CH1]]-Q80)/(TBL_HST[[#This Row],[CH2]]-Q80)))</f>
        <v>-5.4174720844981841E-3</v>
      </c>
      <c r="S80" s="1">
        <f>(M80/(P80-O80))*LN(((TBL_HST[[#This Row],[CH2]]-Q80)/(TBL_HST[[#This Row],[CH3]]-Q80)))</f>
        <v>4.4171810631923304E-2</v>
      </c>
      <c r="T80" s="1">
        <f>(M80/(P80-N80))*LN(((TBL_HST[[#This Row],[CH1]]-Q80)/(TBL_HST[[#This Row],[CH3]]-Q80)))</f>
        <v>1.9377169273712528E-2</v>
      </c>
      <c r="U80" s="1">
        <f>(TBL_HST[[#This Row],[CH1]]-Q80)/(EXP(-R80*N80/M80)) + Q80</f>
        <v>53.132801878972096</v>
      </c>
      <c r="V80" s="1">
        <f>(TBL_HST[[#This Row],[CH2]]-Q80)/(EXP(-S80*O80/M80)) + Q80</f>
        <v>58.312667352650138</v>
      </c>
      <c r="W80" s="1">
        <f>(TBL_HST[[#This Row],[CH1]]-Q80)/(EXP(-T80*N80/M80)) + Q80</f>
        <v>54.333093326082356</v>
      </c>
      <c r="X80" s="1">
        <f t="shared" si="5"/>
        <v>53.132801878972096</v>
      </c>
      <c r="Y80" s="1">
        <f t="shared" si="6"/>
        <v>54.333093326082356</v>
      </c>
      <c r="Z80" s="1">
        <f t="shared" si="7"/>
        <v>54.333093326082356</v>
      </c>
      <c r="AB80" s="1">
        <f t="shared" si="8"/>
        <v>53.932996177045602</v>
      </c>
      <c r="AC80" s="1">
        <f>TBL_HST[[#This Row],[CH7]]</f>
        <v>55.33</v>
      </c>
      <c r="AD80" s="1">
        <f t="shared" si="9"/>
        <v>-1.397003822954396</v>
      </c>
    </row>
    <row r="81" spans="1:30" ht="19.5" customHeight="1" x14ac:dyDescent="0.35">
      <c r="A81" s="27">
        <v>44775.574162777775</v>
      </c>
      <c r="B81" s="25">
        <v>53.47</v>
      </c>
      <c r="C81" s="25">
        <v>53.41</v>
      </c>
      <c r="D81" s="25">
        <v>51.73</v>
      </c>
      <c r="E81" s="25">
        <v>29.29</v>
      </c>
      <c r="F81" s="25">
        <v>29.57</v>
      </c>
      <c r="G81" s="25">
        <v>29.73</v>
      </c>
      <c r="H81" s="25">
        <v>55.51</v>
      </c>
      <c r="I81" s="25">
        <v>29.33</v>
      </c>
      <c r="J81" s="25"/>
      <c r="K81" s="25"/>
      <c r="M81" s="1">
        <v>0.05</v>
      </c>
      <c r="N81" s="1">
        <v>0.1</v>
      </c>
      <c r="O81" s="1">
        <v>0.2</v>
      </c>
      <c r="P81" s="1">
        <v>0.3</v>
      </c>
      <c r="Q81" s="1">
        <f>AVERAGE(TBL_HST[[#This Row],[CH4]],TBL_HST[[#This Row],[CH5]],TBL_HST[[#This Row],[CH6]])</f>
        <v>29.53</v>
      </c>
      <c r="R81" s="1">
        <f>(M81/(O81-N81))*LN(((TBL_HST[[#This Row],[CH1]]-Q81)/(TBL_HST[[#This Row],[CH2]]-Q81)))</f>
        <v>1.2547058027129643E-3</v>
      </c>
      <c r="S81" s="1">
        <f>(M81/(P81-O81))*LN(((TBL_HST[[#This Row],[CH2]]-Q81)/(TBL_HST[[#This Row],[CH3]]-Q81)))</f>
        <v>3.6474499823083747E-2</v>
      </c>
      <c r="T81" s="1">
        <f>(M81/(P81-N81))*LN(((TBL_HST[[#This Row],[CH1]]-Q81)/(TBL_HST[[#This Row],[CH3]]-Q81)))</f>
        <v>1.8864602812898357E-2</v>
      </c>
      <c r="U81" s="1">
        <f>(TBL_HST[[#This Row],[CH1]]-Q81)/(EXP(-R81*N81/M81)) + Q81</f>
        <v>53.530150753768851</v>
      </c>
      <c r="V81" s="1">
        <f>(TBL_HST[[#This Row],[CH2]]-Q81)/(EXP(-S81*O81/M81)) + Q81</f>
        <v>57.161026442658866</v>
      </c>
      <c r="W81" s="1">
        <f>(TBL_HST[[#This Row],[CH1]]-Q81)/(EXP(-T81*N81/M81)) + Q81</f>
        <v>54.390492721955013</v>
      </c>
      <c r="X81" s="1">
        <f t="shared" si="5"/>
        <v>53.530150753768851</v>
      </c>
      <c r="Y81" s="1">
        <f t="shared" si="6"/>
        <v>54.390492721955013</v>
      </c>
      <c r="Z81" s="1">
        <f t="shared" si="7"/>
        <v>54.390492721955013</v>
      </c>
      <c r="AB81" s="1">
        <f t="shared" si="8"/>
        <v>54.103712065892957</v>
      </c>
      <c r="AC81" s="1">
        <f>TBL_HST[[#This Row],[CH7]]</f>
        <v>55.51</v>
      </c>
      <c r="AD81" s="1">
        <f t="shared" si="9"/>
        <v>-1.4062879341070413</v>
      </c>
    </row>
    <row r="82" spans="1:30" ht="19.5" customHeight="1" x14ac:dyDescent="0.35">
      <c r="A82" s="27">
        <v>44775.57416866898</v>
      </c>
      <c r="B82" s="25">
        <v>53.41</v>
      </c>
      <c r="C82" s="25">
        <v>53.07</v>
      </c>
      <c r="D82" s="25">
        <v>51.37</v>
      </c>
      <c r="E82" s="25">
        <v>29.27</v>
      </c>
      <c r="F82" s="25">
        <v>29.61</v>
      </c>
      <c r="G82" s="25">
        <v>29.73</v>
      </c>
      <c r="H82" s="25">
        <v>55.63</v>
      </c>
      <c r="I82" s="25">
        <v>29.37</v>
      </c>
      <c r="J82" s="25"/>
      <c r="K82" s="25"/>
      <c r="M82" s="1">
        <v>0.05</v>
      </c>
      <c r="N82" s="1">
        <v>0.1</v>
      </c>
      <c r="O82" s="1">
        <v>0.2</v>
      </c>
      <c r="P82" s="1">
        <v>0.3</v>
      </c>
      <c r="Q82" s="1">
        <f>AVERAGE(TBL_HST[[#This Row],[CH4]],TBL_HST[[#This Row],[CH5]],TBL_HST[[#This Row],[CH6]])</f>
        <v>29.536666666666665</v>
      </c>
      <c r="R82" s="1">
        <f>(M82/(O82-N82))*LN(((TBL_HST[[#This Row],[CH1]]-Q82)/(TBL_HST[[#This Row],[CH2]]-Q82)))</f>
        <v>7.1721100355450484E-3</v>
      </c>
      <c r="S82" s="1">
        <f>(M82/(P82-O82))*LN(((TBL_HST[[#This Row],[CH2]]-Q82)/(TBL_HST[[#This Row],[CH3]]-Q82)))</f>
        <v>3.7490000928995175E-2</v>
      </c>
      <c r="T82" s="1">
        <f>(M82/(P82-N82))*LN(((TBL_HST[[#This Row],[CH1]]-Q82)/(TBL_HST[[#This Row],[CH3]]-Q82)))</f>
        <v>2.2331055482270108E-2</v>
      </c>
      <c r="U82" s="1">
        <f>(TBL_HST[[#This Row],[CH1]]-Q82)/(EXP(-R82*N82/M82)) + Q82</f>
        <v>53.754912181303112</v>
      </c>
      <c r="V82" s="1">
        <f>(TBL_HST[[#This Row],[CH2]]-Q82)/(EXP(-S82*O82/M82)) + Q82</f>
        <v>56.877405629042613</v>
      </c>
      <c r="W82" s="1">
        <f>(TBL_HST[[#This Row],[CH1]]-Q82)/(EXP(-T82*N82/M82)) + Q82</f>
        <v>54.500402044549588</v>
      </c>
      <c r="X82" s="1">
        <f t="shared" si="5"/>
        <v>53.754912181303112</v>
      </c>
      <c r="Y82" s="1">
        <f t="shared" si="6"/>
        <v>54.500402044549588</v>
      </c>
      <c r="Z82" s="1">
        <f t="shared" si="7"/>
        <v>54.500402044549588</v>
      </c>
      <c r="AB82" s="1">
        <f t="shared" si="8"/>
        <v>54.251905423467427</v>
      </c>
      <c r="AC82" s="1">
        <f>TBL_HST[[#This Row],[CH7]]</f>
        <v>55.63</v>
      </c>
      <c r="AD82" s="1">
        <f t="shared" si="9"/>
        <v>-1.3780945765325754</v>
      </c>
    </row>
    <row r="83" spans="1:30" ht="19.5" customHeight="1" x14ac:dyDescent="0.35">
      <c r="A83" s="27">
        <v>44775.574174583337</v>
      </c>
      <c r="B83" s="25">
        <v>53.17</v>
      </c>
      <c r="C83" s="25">
        <v>52.59</v>
      </c>
      <c r="D83" s="25">
        <v>51.55</v>
      </c>
      <c r="E83" s="25">
        <v>29.29</v>
      </c>
      <c r="F83" s="25">
        <v>29.61</v>
      </c>
      <c r="G83" s="25">
        <v>29.75</v>
      </c>
      <c r="H83" s="25">
        <v>55.49</v>
      </c>
      <c r="I83" s="25">
        <v>29.37</v>
      </c>
      <c r="J83" s="25"/>
      <c r="K83" s="25"/>
      <c r="M83" s="1">
        <v>0.05</v>
      </c>
      <c r="N83" s="1">
        <v>0.1</v>
      </c>
      <c r="O83" s="1">
        <v>0.2</v>
      </c>
      <c r="P83" s="1">
        <v>0.3</v>
      </c>
      <c r="Q83" s="1">
        <f>AVERAGE(TBL_HST[[#This Row],[CH4]],TBL_HST[[#This Row],[CH5]],TBL_HST[[#This Row],[CH6]])</f>
        <v>29.55</v>
      </c>
      <c r="R83" s="1">
        <f>(M83/(O83-N83))*LN(((TBL_HST[[#This Row],[CH1]]-Q83)/(TBL_HST[[#This Row],[CH2]]-Q83)))</f>
        <v>1.2430987470762794E-2</v>
      </c>
      <c r="S83" s="1">
        <f>(M83/(P83-O83))*LN(((TBL_HST[[#This Row],[CH2]]-Q83)/(TBL_HST[[#This Row],[CH3]]-Q83)))</f>
        <v>2.3094691234687468E-2</v>
      </c>
      <c r="T83" s="1">
        <f>(M83/(P83-N83))*LN(((TBL_HST[[#This Row],[CH1]]-Q83)/(TBL_HST[[#This Row],[CH3]]-Q83)))</f>
        <v>1.7762839352725174E-2</v>
      </c>
      <c r="U83" s="1">
        <f>(TBL_HST[[#This Row],[CH1]]-Q83)/(EXP(-R83*N83/M83)) + Q83</f>
        <v>53.764600694444439</v>
      </c>
      <c r="V83" s="1">
        <f>(TBL_HST[[#This Row],[CH2]]-Q83)/(EXP(-S83*O83/M83)) + Q83</f>
        <v>54.819815008264484</v>
      </c>
      <c r="W83" s="1">
        <f>(TBL_HST[[#This Row],[CH1]]-Q83)/(EXP(-T83*N83/M83)) + Q83</f>
        <v>54.024199706481262</v>
      </c>
      <c r="X83" s="1">
        <f t="shared" si="5"/>
        <v>53.764600694444439</v>
      </c>
      <c r="Y83" s="1">
        <f t="shared" si="6"/>
        <v>54.024199706481262</v>
      </c>
      <c r="Z83" s="1">
        <f t="shared" si="7"/>
        <v>54.024199706481262</v>
      </c>
      <c r="AB83" s="1">
        <f t="shared" si="8"/>
        <v>53.937666702468988</v>
      </c>
      <c r="AC83" s="1">
        <f>TBL_HST[[#This Row],[CH7]]</f>
        <v>55.49</v>
      </c>
      <c r="AD83" s="1">
        <f t="shared" si="9"/>
        <v>-1.552333297531014</v>
      </c>
    </row>
    <row r="84" spans="1:30" ht="19.5" customHeight="1" x14ac:dyDescent="0.35">
      <c r="A84" s="27">
        <v>44775.574180474534</v>
      </c>
      <c r="B84" s="25">
        <v>52.91</v>
      </c>
      <c r="C84" s="25">
        <v>52.43</v>
      </c>
      <c r="D84" s="25">
        <v>51.45</v>
      </c>
      <c r="E84" s="25">
        <v>29.29</v>
      </c>
      <c r="F84" s="25">
        <v>29.59</v>
      </c>
      <c r="G84" s="25">
        <v>29.73</v>
      </c>
      <c r="H84" s="25">
        <v>54.89</v>
      </c>
      <c r="I84" s="25">
        <v>29.33</v>
      </c>
      <c r="J84" s="25"/>
      <c r="K84" s="25"/>
      <c r="M84" s="1">
        <v>0.05</v>
      </c>
      <c r="N84" s="1">
        <v>0.1</v>
      </c>
      <c r="O84" s="1">
        <v>0.2</v>
      </c>
      <c r="P84" s="1">
        <v>0.3</v>
      </c>
      <c r="Q84" s="1">
        <f>AVERAGE(TBL_HST[[#This Row],[CH4]],TBL_HST[[#This Row],[CH5]],TBL_HST[[#This Row],[CH6]])</f>
        <v>29.536666666666665</v>
      </c>
      <c r="R84" s="1">
        <f>(M84/(O84-N84))*LN(((TBL_HST[[#This Row],[CH1]]-Q84)/(TBL_HST[[#This Row],[CH2]]-Q84)))</f>
        <v>1.0375012011879422E-2</v>
      </c>
      <c r="S84" s="1">
        <f>(M84/(P84-O84))*LN(((TBL_HST[[#This Row],[CH2]]-Q84)/(TBL_HST[[#This Row],[CH3]]-Q84)))</f>
        <v>2.18752338966006E-2</v>
      </c>
      <c r="T84" s="1">
        <f>(M84/(P84-N84))*LN(((TBL_HST[[#This Row],[CH1]]-Q84)/(TBL_HST[[#This Row],[CH3]]-Q84)))</f>
        <v>1.6125122954240033E-2</v>
      </c>
      <c r="U84" s="1">
        <f>(TBL_HST[[#This Row],[CH1]]-Q84)/(EXP(-R84*N84/M84)) + Q84</f>
        <v>53.400064065230048</v>
      </c>
      <c r="V84" s="1">
        <f>(TBL_HST[[#This Row],[CH2]]-Q84)/(EXP(-S84*O84/M84)) + Q84</f>
        <v>54.523441617923254</v>
      </c>
      <c r="W84" s="1">
        <f>(TBL_HST[[#This Row],[CH1]]-Q84)/(EXP(-T84*N84/M84)) + Q84</f>
        <v>53.676082524938138</v>
      </c>
      <c r="X84" s="1">
        <f t="shared" si="5"/>
        <v>53.400064065230048</v>
      </c>
      <c r="Y84" s="1">
        <f t="shared" si="6"/>
        <v>53.676082524938138</v>
      </c>
      <c r="Z84" s="1">
        <f t="shared" si="7"/>
        <v>53.676082524938138</v>
      </c>
      <c r="AB84" s="1">
        <f t="shared" si="8"/>
        <v>53.58407637170211</v>
      </c>
      <c r="AC84" s="1">
        <f>TBL_HST[[#This Row],[CH7]]</f>
        <v>54.89</v>
      </c>
      <c r="AD84" s="1">
        <f t="shared" si="9"/>
        <v>-1.3059236282978901</v>
      </c>
    </row>
    <row r="85" spans="1:30" ht="19.5" customHeight="1" x14ac:dyDescent="0.35">
      <c r="A85" s="27">
        <v>44775.574186400459</v>
      </c>
      <c r="B85" s="25">
        <v>52.93</v>
      </c>
      <c r="C85" s="25">
        <v>51.69</v>
      </c>
      <c r="D85" s="25">
        <v>51.11</v>
      </c>
      <c r="E85" s="25">
        <v>29.33</v>
      </c>
      <c r="F85" s="25">
        <v>29.59</v>
      </c>
      <c r="G85" s="25">
        <v>29.75</v>
      </c>
      <c r="H85" s="25">
        <v>55.07</v>
      </c>
      <c r="I85" s="25">
        <v>29.37</v>
      </c>
      <c r="J85" s="25"/>
      <c r="K85" s="25"/>
      <c r="M85" s="1">
        <v>0.05</v>
      </c>
      <c r="N85" s="1">
        <v>0.1</v>
      </c>
      <c r="O85" s="1">
        <v>0.2</v>
      </c>
      <c r="P85" s="1">
        <v>0.3</v>
      </c>
      <c r="Q85" s="1">
        <f>AVERAGE(TBL_HST[[#This Row],[CH4]],TBL_HST[[#This Row],[CH5]],TBL_HST[[#This Row],[CH6]])</f>
        <v>29.556666666666668</v>
      </c>
      <c r="R85" s="1">
        <f>(M85/(O85-N85))*LN(((TBL_HST[[#This Row],[CH1]]-Q85)/(TBL_HST[[#This Row],[CH2]]-Q85)))</f>
        <v>2.7255501785322846E-2</v>
      </c>
      <c r="S85" s="1">
        <f>(M85/(P85-O85))*LN(((TBL_HST[[#This Row],[CH2]]-Q85)/(TBL_HST[[#This Row],[CH3]]-Q85)))</f>
        <v>1.3277142092550591E-2</v>
      </c>
      <c r="T85" s="1">
        <f>(M85/(P85-N85))*LN(((TBL_HST[[#This Row],[CH1]]-Q85)/(TBL_HST[[#This Row],[CH3]]-Q85)))</f>
        <v>2.02663219389367E-2</v>
      </c>
      <c r="U85" s="1">
        <f>(TBL_HST[[#This Row],[CH1]]-Q85)/(EXP(-R85*N85/M85)) + Q85</f>
        <v>54.239469879518076</v>
      </c>
      <c r="V85" s="1">
        <f>(TBL_HST[[#This Row],[CH2]]-Q85)/(EXP(-S85*O85/M85)) + Q85</f>
        <v>52.897243389462346</v>
      </c>
      <c r="W85" s="1">
        <f>(TBL_HST[[#This Row],[CH1]]-Q85)/(EXP(-T85*N85/M85)) + Q85</f>
        <v>53.896845023621296</v>
      </c>
      <c r="X85" s="1">
        <f t="shared" si="5"/>
        <v>54.239469879518076</v>
      </c>
      <c r="Y85" s="1">
        <f t="shared" si="6"/>
        <v>53.896845023621296</v>
      </c>
      <c r="Z85" s="1">
        <f t="shared" si="7"/>
        <v>53.896845023621296</v>
      </c>
      <c r="AB85" s="1">
        <f t="shared" si="8"/>
        <v>54.011053308920225</v>
      </c>
      <c r="AC85" s="1">
        <f>TBL_HST[[#This Row],[CH7]]</f>
        <v>55.07</v>
      </c>
      <c r="AD85" s="1">
        <f t="shared" si="9"/>
        <v>-1.0589466910797753</v>
      </c>
    </row>
    <row r="86" spans="1:30" ht="19.5" customHeight="1" x14ac:dyDescent="0.35">
      <c r="A86" s="27">
        <v>44775.574192280095</v>
      </c>
      <c r="B86" s="25">
        <v>53.03</v>
      </c>
      <c r="C86" s="25">
        <v>51.53</v>
      </c>
      <c r="D86" s="25">
        <v>50.77</v>
      </c>
      <c r="E86" s="25">
        <v>29.33</v>
      </c>
      <c r="F86" s="25">
        <v>29.61</v>
      </c>
      <c r="G86" s="25">
        <v>29.75</v>
      </c>
      <c r="H86" s="25">
        <v>54.85</v>
      </c>
      <c r="I86" s="25">
        <v>29.37</v>
      </c>
      <c r="J86" s="25"/>
      <c r="K86" s="25"/>
      <c r="M86" s="1">
        <v>0.05</v>
      </c>
      <c r="N86" s="1">
        <v>0.1</v>
      </c>
      <c r="O86" s="1">
        <v>0.2</v>
      </c>
      <c r="P86" s="1">
        <v>0.3</v>
      </c>
      <c r="Q86" s="1">
        <f>AVERAGE(TBL_HST[[#This Row],[CH4]],TBL_HST[[#This Row],[CH5]],TBL_HST[[#This Row],[CH6]])</f>
        <v>29.563333333333333</v>
      </c>
      <c r="R86" s="1">
        <f>(M86/(O86-N86))*LN(((TBL_HST[[#This Row],[CH1]]-Q86)/(TBL_HST[[#This Row],[CH2]]-Q86)))</f>
        <v>3.3027410827767556E-2</v>
      </c>
      <c r="S86" s="1">
        <f>(M86/(P86-O86))*LN(((TBL_HST[[#This Row],[CH2]]-Q86)/(TBL_HST[[#This Row],[CH3]]-Q86)))</f>
        <v>1.760527759373174E-2</v>
      </c>
      <c r="T86" s="1">
        <f>(M86/(P86-N86))*LN(((TBL_HST[[#This Row],[CH1]]-Q86)/(TBL_HST[[#This Row],[CH3]]-Q86)))</f>
        <v>2.5316344210749662E-2</v>
      </c>
      <c r="U86" s="1">
        <f>(TBL_HST[[#This Row],[CH1]]-Q86)/(EXP(-R86*N86/M86)) + Q86</f>
        <v>54.632427921092564</v>
      </c>
      <c r="V86" s="1">
        <f>(TBL_HST[[#This Row],[CH2]]-Q86)/(EXP(-S86*O86/M86)) + Q86</f>
        <v>53.13268625773452</v>
      </c>
      <c r="W86" s="1">
        <f>(TBL_HST[[#This Row],[CH1]]-Q86)/(EXP(-T86*N86/M86)) + Q86</f>
        <v>54.248774981718071</v>
      </c>
      <c r="X86" s="1">
        <f t="shared" si="5"/>
        <v>54.632427921092564</v>
      </c>
      <c r="Y86" s="1">
        <f t="shared" si="6"/>
        <v>54.248774981718071</v>
      </c>
      <c r="Z86" s="1">
        <f t="shared" si="7"/>
        <v>54.248774981718071</v>
      </c>
      <c r="AB86" s="1">
        <f t="shared" si="8"/>
        <v>54.376659294842902</v>
      </c>
      <c r="AC86" s="1">
        <f>TBL_HST[[#This Row],[CH7]]</f>
        <v>54.85</v>
      </c>
      <c r="AD86" s="1">
        <f t="shared" si="9"/>
        <v>-0.47334070515709925</v>
      </c>
    </row>
    <row r="87" spans="1:30" ht="19.5" customHeight="1" x14ac:dyDescent="0.35">
      <c r="A87" s="27">
        <v>44775.574198206021</v>
      </c>
      <c r="B87" s="25">
        <v>53.17</v>
      </c>
      <c r="C87" s="25">
        <v>51.39</v>
      </c>
      <c r="D87" s="25">
        <v>50.53</v>
      </c>
      <c r="E87" s="25">
        <v>29.29</v>
      </c>
      <c r="F87" s="25">
        <v>29.61</v>
      </c>
      <c r="G87" s="25">
        <v>29.77</v>
      </c>
      <c r="H87" s="25">
        <v>53.93</v>
      </c>
      <c r="I87" s="25">
        <v>29.37</v>
      </c>
      <c r="J87" s="25"/>
      <c r="K87" s="25"/>
      <c r="M87" s="1">
        <v>0.05</v>
      </c>
      <c r="N87" s="1">
        <v>0.1</v>
      </c>
      <c r="O87" s="1">
        <v>0.2</v>
      </c>
      <c r="P87" s="1">
        <v>0.3</v>
      </c>
      <c r="Q87" s="1">
        <f>AVERAGE(TBL_HST[[#This Row],[CH4]],TBL_HST[[#This Row],[CH5]],TBL_HST[[#This Row],[CH6]])</f>
        <v>29.556666666666668</v>
      </c>
      <c r="R87" s="1">
        <f>(M87/(O87-N87))*LN(((TBL_HST[[#This Row],[CH1]]-Q87)/(TBL_HST[[#This Row],[CH2]]-Q87)))</f>
        <v>3.9186835136713345E-2</v>
      </c>
      <c r="S87" s="1">
        <f>(M87/(P87-O87))*LN(((TBL_HST[[#This Row],[CH2]]-Q87)/(TBL_HST[[#This Row],[CH3]]-Q87)))</f>
        <v>2.0093032225564612E-2</v>
      </c>
      <c r="T87" s="1">
        <f>(M87/(P87-N87))*LN(((TBL_HST[[#This Row],[CH1]]-Q87)/(TBL_HST[[#This Row],[CH3]]-Q87)))</f>
        <v>2.9639933681138927E-2</v>
      </c>
      <c r="U87" s="1">
        <f>(TBL_HST[[#This Row],[CH1]]-Q87)/(EXP(-R87*N87/M87)) + Q87</f>
        <v>55.095117557251911</v>
      </c>
      <c r="V87" s="1">
        <f>(TBL_HST[[#This Row],[CH2]]-Q87)/(EXP(-S87*O87/M87)) + Q87</f>
        <v>53.21723745508379</v>
      </c>
      <c r="W87" s="1">
        <f>(TBL_HST[[#This Row],[CH1]]-Q87)/(EXP(-T87*N87/M87)) + Q87</f>
        <v>54.612117239721698</v>
      </c>
      <c r="X87" s="1">
        <f t="shared" si="5"/>
        <v>55.095117557251911</v>
      </c>
      <c r="Y87" s="1">
        <f t="shared" si="6"/>
        <v>54.612117239721698</v>
      </c>
      <c r="Z87" s="1">
        <f t="shared" si="7"/>
        <v>54.612117239721698</v>
      </c>
      <c r="AB87" s="1">
        <f t="shared" si="8"/>
        <v>54.773117345565105</v>
      </c>
      <c r="AC87" s="1">
        <f>TBL_HST[[#This Row],[CH7]]</f>
        <v>53.93</v>
      </c>
      <c r="AD87" s="1">
        <f t="shared" si="9"/>
        <v>0.84311734556510487</v>
      </c>
    </row>
    <row r="88" spans="1:30" ht="19.5" customHeight="1" x14ac:dyDescent="0.35">
      <c r="A88" s="27">
        <v>44775.574204085649</v>
      </c>
      <c r="B88" s="25">
        <v>52.89</v>
      </c>
      <c r="C88" s="25">
        <v>51.15</v>
      </c>
      <c r="D88" s="25">
        <v>50.39</v>
      </c>
      <c r="E88" s="25">
        <v>29.29</v>
      </c>
      <c r="F88" s="25">
        <v>29.63</v>
      </c>
      <c r="G88" s="25">
        <v>29.77</v>
      </c>
      <c r="H88" s="25">
        <v>53.51</v>
      </c>
      <c r="I88" s="25">
        <v>29.39</v>
      </c>
      <c r="J88" s="25"/>
      <c r="K88" s="25"/>
      <c r="M88" s="1">
        <v>0.05</v>
      </c>
      <c r="N88" s="1">
        <v>0.1</v>
      </c>
      <c r="O88" s="1">
        <v>0.2</v>
      </c>
      <c r="P88" s="1">
        <v>0.3</v>
      </c>
      <c r="Q88" s="1">
        <f>AVERAGE(TBL_HST[[#This Row],[CH4]],TBL_HST[[#This Row],[CH5]],TBL_HST[[#This Row],[CH6]])</f>
        <v>29.563333333333333</v>
      </c>
      <c r="R88" s="1">
        <f>(M88/(O88-N88))*LN(((TBL_HST[[#This Row],[CH1]]-Q88)/(TBL_HST[[#This Row],[CH2]]-Q88)))</f>
        <v>3.8760679065053816E-2</v>
      </c>
      <c r="S88" s="1">
        <f>(M88/(P88-O88))*LN(((TBL_HST[[#This Row],[CH2]]-Q88)/(TBL_HST[[#This Row],[CH3]]-Q88)))</f>
        <v>1.7920811639001867E-2</v>
      </c>
      <c r="T88" s="1">
        <f>(M88/(P88-N88))*LN(((TBL_HST[[#This Row],[CH1]]-Q88)/(TBL_HST[[#This Row],[CH3]]-Q88)))</f>
        <v>2.8340745352027852E-2</v>
      </c>
      <c r="U88" s="1">
        <f>(TBL_HST[[#This Row],[CH1]]-Q88)/(EXP(-R88*N88/M88)) + Q88</f>
        <v>54.770253242742434</v>
      </c>
      <c r="V88" s="1">
        <f>(TBL_HST[[#This Row],[CH2]]-Q88)/(EXP(-S88*O88/M88)) + Q88</f>
        <v>52.754213072639061</v>
      </c>
      <c r="W88" s="1">
        <f>(TBL_HST[[#This Row],[CH1]]-Q88)/(EXP(-T88*N88/M88)) + Q88</f>
        <v>54.250380230871912</v>
      </c>
      <c r="X88" s="1">
        <f t="shared" si="5"/>
        <v>54.770253242742434</v>
      </c>
      <c r="Y88" s="1">
        <f t="shared" si="6"/>
        <v>54.250380230871912</v>
      </c>
      <c r="Z88" s="1">
        <f t="shared" si="7"/>
        <v>54.250380230871912</v>
      </c>
      <c r="AB88" s="1">
        <f t="shared" si="8"/>
        <v>54.423671234828753</v>
      </c>
      <c r="AC88" s="1">
        <f>TBL_HST[[#This Row],[CH7]]</f>
        <v>53.51</v>
      </c>
      <c r="AD88" s="1">
        <f t="shared" si="9"/>
        <v>0.91367123482875456</v>
      </c>
    </row>
    <row r="89" spans="1:30" ht="19.5" customHeight="1" x14ac:dyDescent="0.35">
      <c r="A89" s="27">
        <v>44775.574209999999</v>
      </c>
      <c r="B89" s="25">
        <v>52.67</v>
      </c>
      <c r="C89" s="25">
        <v>50.87</v>
      </c>
      <c r="D89" s="25">
        <v>50.15</v>
      </c>
      <c r="E89" s="25">
        <v>29.35</v>
      </c>
      <c r="F89" s="25">
        <v>29.63</v>
      </c>
      <c r="G89" s="25">
        <v>29.75</v>
      </c>
      <c r="H89" s="25">
        <v>53.55</v>
      </c>
      <c r="I89" s="25">
        <v>29.39</v>
      </c>
      <c r="J89" s="25"/>
      <c r="K89" s="25"/>
      <c r="M89" s="1">
        <v>0.05</v>
      </c>
      <c r="N89" s="1">
        <v>0.1</v>
      </c>
      <c r="O89" s="1">
        <v>0.2</v>
      </c>
      <c r="P89" s="1">
        <v>0.3</v>
      </c>
      <c r="Q89" s="1">
        <f>AVERAGE(TBL_HST[[#This Row],[CH4]],TBL_HST[[#This Row],[CH5]],TBL_HST[[#This Row],[CH6]])</f>
        <v>29.576666666666668</v>
      </c>
      <c r="R89" s="1">
        <f>(M89/(O89-N89))*LN(((TBL_HST[[#This Row],[CH1]]-Q89)/(TBL_HST[[#This Row],[CH2]]-Q89)))</f>
        <v>4.0574970453684064E-2</v>
      </c>
      <c r="S89" s="1">
        <f>(M89/(P89-O89))*LN(((TBL_HST[[#This Row],[CH2]]-Q89)/(TBL_HST[[#This Row],[CH3]]-Q89)))</f>
        <v>1.7199147925925733E-2</v>
      </c>
      <c r="T89" s="1">
        <f>(M89/(P89-N89))*LN(((TBL_HST[[#This Row],[CH1]]-Q89)/(TBL_HST[[#This Row],[CH3]]-Q89)))</f>
        <v>2.8887059189804956E-2</v>
      </c>
      <c r="U89" s="1">
        <f>(TBL_HST[[#This Row],[CH1]]-Q89)/(EXP(-R89*N89/M89)) + Q89</f>
        <v>54.622160300563564</v>
      </c>
      <c r="V89" s="1">
        <f>(TBL_HST[[#This Row],[CH2]]-Q89)/(EXP(-S89*O89/M89)) + Q89</f>
        <v>52.386474837337431</v>
      </c>
      <c r="W89" s="1">
        <f>(TBL_HST[[#This Row],[CH1]]-Q89)/(EXP(-T89*N89/M89)) + Q89</f>
        <v>54.043491070767693</v>
      </c>
      <c r="X89" s="1">
        <f t="shared" si="5"/>
        <v>54.622160300563564</v>
      </c>
      <c r="Y89" s="1">
        <f t="shared" si="6"/>
        <v>54.043491070767693</v>
      </c>
      <c r="Z89" s="1">
        <f t="shared" si="7"/>
        <v>54.043491070767693</v>
      </c>
      <c r="AB89" s="1">
        <f t="shared" si="8"/>
        <v>54.236380814032977</v>
      </c>
      <c r="AC89" s="1">
        <f>TBL_HST[[#This Row],[CH7]]</f>
        <v>53.55</v>
      </c>
      <c r="AD89" s="1">
        <f t="shared" si="9"/>
        <v>0.68638081403297946</v>
      </c>
    </row>
    <row r="90" spans="1:30" ht="19.5" customHeight="1" x14ac:dyDescent="0.35">
      <c r="A90" s="27">
        <v>44775.57421590278</v>
      </c>
      <c r="B90" s="25">
        <v>52.43</v>
      </c>
      <c r="C90" s="25">
        <v>50.67</v>
      </c>
      <c r="D90" s="25">
        <v>49.81</v>
      </c>
      <c r="E90" s="25">
        <v>29.33</v>
      </c>
      <c r="F90" s="25">
        <v>29.63</v>
      </c>
      <c r="G90" s="25">
        <v>29.77</v>
      </c>
      <c r="H90" s="25">
        <v>53.49</v>
      </c>
      <c r="I90" s="25">
        <v>29.41</v>
      </c>
      <c r="J90" s="25"/>
      <c r="K90" s="25"/>
      <c r="M90" s="1">
        <v>0.05</v>
      </c>
      <c r="N90" s="1">
        <v>0.1</v>
      </c>
      <c r="O90" s="1">
        <v>0.2</v>
      </c>
      <c r="P90" s="1">
        <v>0.3</v>
      </c>
      <c r="Q90" s="1">
        <f>AVERAGE(TBL_HST[[#This Row],[CH4]],TBL_HST[[#This Row],[CH5]],TBL_HST[[#This Row],[CH6]])</f>
        <v>29.576666666666664</v>
      </c>
      <c r="R90" s="1">
        <f>(M90/(O90-N90))*LN(((TBL_HST[[#This Row],[CH1]]-Q90)/(TBL_HST[[#This Row],[CH2]]-Q90)))</f>
        <v>4.0069975415062929E-2</v>
      </c>
      <c r="S90" s="1">
        <f>(M90/(P90-O90))*LN(((TBL_HST[[#This Row],[CH2]]-Q90)/(TBL_HST[[#This Row],[CH3]]-Q90)))</f>
        <v>2.0812812696972945E-2</v>
      </c>
      <c r="T90" s="1">
        <f>(M90/(P90-N90))*LN(((TBL_HST[[#This Row],[CH1]]-Q90)/(TBL_HST[[#This Row],[CH3]]-Q90)))</f>
        <v>3.0441394056017892E-2</v>
      </c>
      <c r="U90" s="1">
        <f>(TBL_HST[[#This Row],[CH1]]-Q90)/(EXP(-R90*N90/M90)) + Q90</f>
        <v>54.336852085967131</v>
      </c>
      <c r="V90" s="1">
        <f>(TBL_HST[[#This Row],[CH2]]-Q90)/(EXP(-S90*O90/M90)) + Q90</f>
        <v>52.501214302115088</v>
      </c>
      <c r="W90" s="1">
        <f>(TBL_HST[[#This Row],[CH1]]-Q90)/(EXP(-T90*N90/M90)) + Q90</f>
        <v>53.864602850521877</v>
      </c>
      <c r="X90" s="1">
        <f t="shared" si="5"/>
        <v>54.336852085967131</v>
      </c>
      <c r="Y90" s="1">
        <f t="shared" si="6"/>
        <v>53.864602850521877</v>
      </c>
      <c r="Z90" s="1">
        <f t="shared" si="7"/>
        <v>53.864602850521877</v>
      </c>
      <c r="AB90" s="1">
        <f t="shared" si="8"/>
        <v>54.022019262336961</v>
      </c>
      <c r="AC90" s="1">
        <f>TBL_HST[[#This Row],[CH7]]</f>
        <v>53.49</v>
      </c>
      <c r="AD90" s="1">
        <f t="shared" si="9"/>
        <v>0.53201926233695929</v>
      </c>
    </row>
    <row r="91" spans="1:30" ht="19.5" customHeight="1" x14ac:dyDescent="0.35">
      <c r="A91" s="27">
        <v>44775.574221805553</v>
      </c>
      <c r="B91" s="25">
        <v>52.41</v>
      </c>
      <c r="C91" s="25">
        <v>50.55</v>
      </c>
      <c r="D91" s="25">
        <v>49.41</v>
      </c>
      <c r="E91" s="25">
        <v>29.37</v>
      </c>
      <c r="F91" s="25">
        <v>29.65</v>
      </c>
      <c r="G91" s="25">
        <v>29.79</v>
      </c>
      <c r="H91" s="25">
        <v>53.23</v>
      </c>
      <c r="I91" s="25">
        <v>29.39</v>
      </c>
      <c r="J91" s="25"/>
      <c r="K91" s="25"/>
      <c r="M91" s="1">
        <v>0.05</v>
      </c>
      <c r="N91" s="1">
        <v>0.1</v>
      </c>
      <c r="O91" s="1">
        <v>0.2</v>
      </c>
      <c r="P91" s="1">
        <v>0.3</v>
      </c>
      <c r="Q91" s="1">
        <f>AVERAGE(TBL_HST[[#This Row],[CH4]],TBL_HST[[#This Row],[CH5]],TBL_HST[[#This Row],[CH6]])</f>
        <v>29.603333333333335</v>
      </c>
      <c r="R91" s="1">
        <f>(M91/(O91-N91))*LN(((TBL_HST[[#This Row],[CH1]]-Q91)/(TBL_HST[[#This Row],[CH2]]-Q91)))</f>
        <v>4.2536683081019142E-2</v>
      </c>
      <c r="S91" s="1">
        <f>(M91/(P91-O91))*LN(((TBL_HST[[#This Row],[CH2]]-Q91)/(TBL_HST[[#This Row],[CH3]]-Q91)))</f>
        <v>2.7980471676479407E-2</v>
      </c>
      <c r="T91" s="1">
        <f>(M91/(P91-N91))*LN(((TBL_HST[[#This Row],[CH1]]-Q91)/(TBL_HST[[#This Row],[CH3]]-Q91)))</f>
        <v>3.5258577378749281E-2</v>
      </c>
      <c r="U91" s="1">
        <f>(TBL_HST[[#This Row],[CH1]]-Q91)/(EXP(-R91*N91/M91)) + Q91</f>
        <v>54.435162316995545</v>
      </c>
      <c r="V91" s="1">
        <f>(TBL_HST[[#This Row],[CH2]]-Q91)/(EXP(-S91*O91/M91)) + Q91</f>
        <v>53.030619333689138</v>
      </c>
      <c r="W91" s="1">
        <f>(TBL_HST[[#This Row],[CH1]]-Q91)/(EXP(-T91*N91/M91)) + Q91</f>
        <v>54.076322971417952</v>
      </c>
      <c r="X91" s="1">
        <f t="shared" si="5"/>
        <v>54.435162316995545</v>
      </c>
      <c r="Y91" s="1">
        <f t="shared" si="6"/>
        <v>54.076322971417952</v>
      </c>
      <c r="Z91" s="1">
        <f t="shared" si="7"/>
        <v>54.076322971417952</v>
      </c>
      <c r="AB91" s="1">
        <f t="shared" si="8"/>
        <v>54.19593608661048</v>
      </c>
      <c r="AC91" s="1">
        <f>TBL_HST[[#This Row],[CH7]]</f>
        <v>53.23</v>
      </c>
      <c r="AD91" s="1">
        <f t="shared" si="9"/>
        <v>0.96593608661048336</v>
      </c>
    </row>
    <row r="92" spans="1:30" ht="19.5" customHeight="1" x14ac:dyDescent="0.35">
      <c r="A92" s="27">
        <v>44775.574227685189</v>
      </c>
      <c r="B92" s="25">
        <v>51.89</v>
      </c>
      <c r="C92" s="25">
        <v>50.95</v>
      </c>
      <c r="D92" s="25">
        <v>49.01</v>
      </c>
      <c r="E92" s="25">
        <v>29.35</v>
      </c>
      <c r="F92" s="25">
        <v>29.63</v>
      </c>
      <c r="G92" s="25">
        <v>29.75</v>
      </c>
      <c r="H92" s="25">
        <v>53.37</v>
      </c>
      <c r="I92" s="25">
        <v>29.41</v>
      </c>
      <c r="J92" s="25"/>
      <c r="K92" s="25"/>
      <c r="M92" s="1">
        <v>0.05</v>
      </c>
      <c r="N92" s="1">
        <v>0.1</v>
      </c>
      <c r="O92" s="1">
        <v>0.2</v>
      </c>
      <c r="P92" s="1">
        <v>0.3</v>
      </c>
      <c r="Q92" s="1">
        <f>AVERAGE(TBL_HST[[#This Row],[CH4]],TBL_HST[[#This Row],[CH5]],TBL_HST[[#This Row],[CH6]])</f>
        <v>29.576666666666668</v>
      </c>
      <c r="R92" s="1">
        <f>(M92/(O92-N92))*LN(((TBL_HST[[#This Row],[CH1]]-Q92)/(TBL_HST[[#This Row],[CH2]]-Q92)))</f>
        <v>2.1520184020914098E-2</v>
      </c>
      <c r="S92" s="1">
        <f>(M92/(P92-O92))*LN(((TBL_HST[[#This Row],[CH2]]-Q92)/(TBL_HST[[#This Row],[CH3]]-Q92)))</f>
        <v>4.7577117192452924E-2</v>
      </c>
      <c r="T92" s="1">
        <f>(M92/(P92-N92))*LN(((TBL_HST[[#This Row],[CH1]]-Q92)/(TBL_HST[[#This Row],[CH3]]-Q92)))</f>
        <v>3.4548650606683523E-2</v>
      </c>
      <c r="U92" s="1">
        <f>(TBL_HST[[#This Row],[CH1]]-Q92)/(EXP(-R92*N92/M92)) + Q92</f>
        <v>52.871341235184026</v>
      </c>
      <c r="V92" s="1">
        <f>(TBL_HST[[#This Row],[CH2]]-Q92)/(EXP(-S92*O92/M92)) + Q92</f>
        <v>55.430335220027736</v>
      </c>
      <c r="W92" s="1">
        <f>(TBL_HST[[#This Row],[CH1]]-Q92)/(EXP(-T92*N92/M92)) + Q92</f>
        <v>53.486306270562494</v>
      </c>
      <c r="X92" s="1">
        <f t="shared" si="5"/>
        <v>52.871341235184026</v>
      </c>
      <c r="Y92" s="1">
        <f t="shared" si="6"/>
        <v>53.486306270562494</v>
      </c>
      <c r="Z92" s="1">
        <f t="shared" si="7"/>
        <v>53.486306270562494</v>
      </c>
      <c r="AB92" s="1">
        <f t="shared" si="8"/>
        <v>53.281317925436333</v>
      </c>
      <c r="AC92" s="1">
        <f>TBL_HST[[#This Row],[CH7]]</f>
        <v>53.37</v>
      </c>
      <c r="AD92" s="1">
        <f t="shared" si="9"/>
        <v>-8.8682074563664059E-2</v>
      </c>
    </row>
    <row r="93" spans="1:30" ht="19.5" customHeight="1" x14ac:dyDescent="0.35">
      <c r="A93" s="27">
        <v>44775.574233611114</v>
      </c>
      <c r="B93" s="25">
        <v>51.39</v>
      </c>
      <c r="C93" s="25">
        <v>50.97</v>
      </c>
      <c r="D93" s="25">
        <v>49.15</v>
      </c>
      <c r="E93" s="25">
        <v>29.39</v>
      </c>
      <c r="F93" s="25">
        <v>29.63</v>
      </c>
      <c r="G93" s="25">
        <v>29.79</v>
      </c>
      <c r="H93" s="25">
        <v>53.67</v>
      </c>
      <c r="I93" s="25">
        <v>29.39</v>
      </c>
      <c r="J93" s="25"/>
      <c r="K93" s="25"/>
      <c r="M93" s="1">
        <v>0.05</v>
      </c>
      <c r="N93" s="1">
        <v>0.1</v>
      </c>
      <c r="O93" s="1">
        <v>0.2</v>
      </c>
      <c r="P93" s="1">
        <v>0.3</v>
      </c>
      <c r="Q93" s="1">
        <f>AVERAGE(TBL_HST[[#This Row],[CH4]],TBL_HST[[#This Row],[CH5]],TBL_HST[[#This Row],[CH6]])</f>
        <v>29.603333333333335</v>
      </c>
      <c r="R93" s="1">
        <f>(M93/(O93-N93))*LN(((TBL_HST[[#This Row],[CH1]]-Q93)/(TBL_HST[[#This Row],[CH2]]-Q93)))</f>
        <v>9.7330433125615914E-3</v>
      </c>
      <c r="S93" s="1">
        <f>(M93/(P93-O93))*LN(((TBL_HST[[#This Row],[CH2]]-Q93)/(TBL_HST[[#This Row],[CH3]]-Q93)))</f>
        <v>4.4513653174114161E-2</v>
      </c>
      <c r="T93" s="1">
        <f>(M93/(P93-N93))*LN(((TBL_HST[[#This Row],[CH1]]-Q93)/(TBL_HST[[#This Row],[CH3]]-Q93)))</f>
        <v>2.7123348243337897E-2</v>
      </c>
      <c r="U93" s="1">
        <f>(TBL_HST[[#This Row],[CH1]]-Q93)/(EXP(-R93*N93/M93)) + Q93</f>
        <v>51.81825585023401</v>
      </c>
      <c r="V93" s="1">
        <f>(TBL_HST[[#This Row],[CH2]]-Q93)/(EXP(-S93*O93/M93)) + Q93</f>
        <v>55.13416196637192</v>
      </c>
      <c r="W93" s="1">
        <f>(TBL_HST[[#This Row],[CH1]]-Q93)/(EXP(-T93*N93/M93)) + Q93</f>
        <v>52.604498138974151</v>
      </c>
      <c r="X93" s="1">
        <f t="shared" si="5"/>
        <v>51.81825585023401</v>
      </c>
      <c r="Y93" s="1">
        <f t="shared" si="6"/>
        <v>52.604498138974151</v>
      </c>
      <c r="Z93" s="1">
        <f t="shared" si="7"/>
        <v>52.604498138974151</v>
      </c>
      <c r="AB93" s="1">
        <f t="shared" si="8"/>
        <v>52.342417376060773</v>
      </c>
      <c r="AC93" s="1">
        <f>TBL_HST[[#This Row],[CH7]]</f>
        <v>53.67</v>
      </c>
      <c r="AD93" s="1">
        <f t="shared" si="9"/>
        <v>-1.3275826239392288</v>
      </c>
    </row>
    <row r="94" spans="1:30" ht="19.5" customHeight="1" x14ac:dyDescent="0.35">
      <c r="A94" s="27">
        <v>44775.574239490743</v>
      </c>
      <c r="B94" s="25">
        <v>51.19</v>
      </c>
      <c r="C94" s="25">
        <v>50.91</v>
      </c>
      <c r="D94" s="25">
        <v>48.85</v>
      </c>
      <c r="E94" s="25">
        <v>29.37</v>
      </c>
      <c r="F94" s="25">
        <v>29.65</v>
      </c>
      <c r="G94" s="25">
        <v>29.77</v>
      </c>
      <c r="H94" s="25">
        <v>54.35</v>
      </c>
      <c r="I94" s="25">
        <v>29.41</v>
      </c>
      <c r="J94" s="25"/>
      <c r="K94" s="25"/>
      <c r="M94" s="1">
        <v>0.05</v>
      </c>
      <c r="N94" s="1">
        <v>0.1</v>
      </c>
      <c r="O94" s="1">
        <v>0.2</v>
      </c>
      <c r="P94" s="1">
        <v>0.3</v>
      </c>
      <c r="Q94" s="1">
        <f>AVERAGE(TBL_HST[[#This Row],[CH4]],TBL_HST[[#This Row],[CH5]],TBL_HST[[#This Row],[CH6]])</f>
        <v>29.596666666666664</v>
      </c>
      <c r="R94" s="1">
        <f>(M94/(O94-N94))*LN(((TBL_HST[[#This Row],[CH1]]-Q94)/(TBL_HST[[#This Row],[CH2]]-Q94)))</f>
        <v>6.5258850557439558E-3</v>
      </c>
      <c r="S94" s="1">
        <f>(M94/(P94-O94))*LN(((TBL_HST[[#This Row],[CH2]]-Q94)/(TBL_HST[[#This Row],[CH3]]-Q94)))</f>
        <v>5.0824324523562142E-2</v>
      </c>
      <c r="T94" s="1">
        <f>(M94/(P94-N94))*LN(((TBL_HST[[#This Row],[CH1]]-Q94)/(TBL_HST[[#This Row],[CH3]]-Q94)))</f>
        <v>2.8675104789653089E-2</v>
      </c>
      <c r="U94" s="1">
        <f>(TBL_HST[[#This Row],[CH1]]-Q94)/(EXP(-R94*N94/M94)) + Q94</f>
        <v>51.473678448545513</v>
      </c>
      <c r="V94" s="1">
        <f>(TBL_HST[[#This Row],[CH2]]-Q94)/(EXP(-S94*O94/M94)) + Q94</f>
        <v>55.714808259509191</v>
      </c>
      <c r="W94" s="1">
        <f>(TBL_HST[[#This Row],[CH1]]-Q94)/(EXP(-T94*N94/M94)) + Q94</f>
        <v>52.464581626510494</v>
      </c>
      <c r="X94" s="1">
        <f t="shared" si="5"/>
        <v>51.473678448545513</v>
      </c>
      <c r="Y94" s="1">
        <f t="shared" si="6"/>
        <v>52.464581626510494</v>
      </c>
      <c r="Z94" s="1">
        <f t="shared" si="7"/>
        <v>52.464581626510494</v>
      </c>
      <c r="AB94" s="1">
        <f t="shared" si="8"/>
        <v>52.134280567188831</v>
      </c>
      <c r="AC94" s="1">
        <f>TBL_HST[[#This Row],[CH7]]</f>
        <v>54.35</v>
      </c>
      <c r="AD94" s="1">
        <f t="shared" si="9"/>
        <v>-2.21571943281117</v>
      </c>
    </row>
    <row r="95" spans="1:30" ht="19.5" customHeight="1" x14ac:dyDescent="0.35">
      <c r="A95" s="27">
        <v>44775.574245405092</v>
      </c>
      <c r="B95" s="25">
        <v>51.29</v>
      </c>
      <c r="C95" s="25">
        <v>50.49</v>
      </c>
      <c r="D95" s="25">
        <v>48.49</v>
      </c>
      <c r="E95" s="25">
        <v>29.35</v>
      </c>
      <c r="F95" s="25">
        <v>29.65</v>
      </c>
      <c r="G95" s="25">
        <v>29.79</v>
      </c>
      <c r="H95" s="25">
        <v>54.25</v>
      </c>
      <c r="I95" s="25">
        <v>29.43</v>
      </c>
      <c r="J95" s="25"/>
      <c r="K95" s="25"/>
      <c r="M95" s="1">
        <v>0.05</v>
      </c>
      <c r="N95" s="1">
        <v>0.1</v>
      </c>
      <c r="O95" s="1">
        <v>0.2</v>
      </c>
      <c r="P95" s="1">
        <v>0.3</v>
      </c>
      <c r="Q95" s="1">
        <f>AVERAGE(TBL_HST[[#This Row],[CH4]],TBL_HST[[#This Row],[CH5]],TBL_HST[[#This Row],[CH6]])</f>
        <v>29.596666666666664</v>
      </c>
      <c r="R95" s="1">
        <f>(M95/(O95-N95))*LN(((TBL_HST[[#This Row],[CH1]]-Q95)/(TBL_HST[[#This Row],[CH2]]-Q95)))</f>
        <v>1.878743243150845E-2</v>
      </c>
      <c r="S95" s="1">
        <f>(M95/(P95-O95))*LN(((TBL_HST[[#This Row],[CH2]]-Q95)/(TBL_HST[[#This Row],[CH3]]-Q95)))</f>
        <v>5.0310501332670163E-2</v>
      </c>
      <c r="T95" s="1">
        <f>(M95/(P95-N95))*LN(((TBL_HST[[#This Row],[CH1]]-Q95)/(TBL_HST[[#This Row],[CH3]]-Q95)))</f>
        <v>3.4548966882089326E-2</v>
      </c>
      <c r="U95" s="1">
        <f>(TBL_HST[[#This Row],[CH1]]-Q95)/(EXP(-R95*N95/M95)) + Q95</f>
        <v>52.120631780472237</v>
      </c>
      <c r="V95" s="1">
        <f>(TBL_HST[[#This Row],[CH2]]-Q95)/(EXP(-S95*O95/M95)) + Q95</f>
        <v>55.147556269295762</v>
      </c>
      <c r="W95" s="1">
        <f>(TBL_HST[[#This Row],[CH1]]-Q95)/(EXP(-T95*N95/M95)) + Q95</f>
        <v>52.841965885307275</v>
      </c>
      <c r="X95" s="1">
        <f t="shared" si="5"/>
        <v>52.120631780472237</v>
      </c>
      <c r="Y95" s="1">
        <f t="shared" si="6"/>
        <v>52.841965885307275</v>
      </c>
      <c r="Z95" s="1">
        <f t="shared" si="7"/>
        <v>52.841965885307275</v>
      </c>
      <c r="AB95" s="1">
        <f t="shared" si="8"/>
        <v>52.601521183695603</v>
      </c>
      <c r="AC95" s="1">
        <f>TBL_HST[[#This Row],[CH7]]</f>
        <v>54.25</v>
      </c>
      <c r="AD95" s="1">
        <f t="shared" si="9"/>
        <v>-1.6484788163043973</v>
      </c>
    </row>
    <row r="96" spans="1:30" ht="19.5" customHeight="1" x14ac:dyDescent="0.35">
      <c r="A96" s="27">
        <v>44775.574251296297</v>
      </c>
      <c r="B96" s="25">
        <v>51.29</v>
      </c>
      <c r="C96" s="25">
        <v>50.35</v>
      </c>
      <c r="D96" s="25">
        <v>48.49</v>
      </c>
      <c r="E96" s="25">
        <v>29.37</v>
      </c>
      <c r="F96" s="25">
        <v>29.65</v>
      </c>
      <c r="G96" s="25">
        <v>29.81</v>
      </c>
      <c r="H96" s="25">
        <v>53.75</v>
      </c>
      <c r="I96" s="25">
        <v>29.41</v>
      </c>
      <c r="J96" s="25"/>
      <c r="K96" s="25"/>
      <c r="M96" s="1">
        <v>0.05</v>
      </c>
      <c r="N96" s="1">
        <v>0.1</v>
      </c>
      <c r="O96" s="1">
        <v>0.2</v>
      </c>
      <c r="P96" s="1">
        <v>0.3</v>
      </c>
      <c r="Q96" s="1">
        <f>AVERAGE(TBL_HST[[#This Row],[CH4]],TBL_HST[[#This Row],[CH5]],TBL_HST[[#This Row],[CH6]])</f>
        <v>29.61</v>
      </c>
      <c r="R96" s="1">
        <f>(M96/(O96-N96))*LN(((TBL_HST[[#This Row],[CH1]]-Q96)/(TBL_HST[[#This Row],[CH2]]-Q96)))</f>
        <v>2.2162986885032043E-2</v>
      </c>
      <c r="S96" s="1">
        <f>(M96/(P96-O96))*LN(((TBL_HST[[#This Row],[CH2]]-Q96)/(TBL_HST[[#This Row],[CH3]]-Q96)))</f>
        <v>4.6980521042013342E-2</v>
      </c>
      <c r="T96" s="1">
        <f>(M96/(P96-N96))*LN(((TBL_HST[[#This Row],[CH1]]-Q96)/(TBL_HST[[#This Row],[CH3]]-Q96)))</f>
        <v>3.4571753963522675E-2</v>
      </c>
      <c r="U96" s="1">
        <f>(TBL_HST[[#This Row],[CH1]]-Q96)/(EXP(-R96*N96/M96)) + Q96</f>
        <v>52.272603664416579</v>
      </c>
      <c r="V96" s="1">
        <f>(TBL_HST[[#This Row],[CH2]]-Q96)/(EXP(-S96*O96/M96)) + Q96</f>
        <v>54.637776972313993</v>
      </c>
      <c r="W96" s="1">
        <f>(TBL_HST[[#This Row],[CH1]]-Q96)/(EXP(-T96*N96/M96)) + Q96</f>
        <v>52.842070761436801</v>
      </c>
      <c r="X96" s="1">
        <f t="shared" si="5"/>
        <v>52.272603664416579</v>
      </c>
      <c r="Y96" s="1">
        <f t="shared" si="6"/>
        <v>52.842070761436801</v>
      </c>
      <c r="Z96" s="1">
        <f t="shared" si="7"/>
        <v>52.842070761436801</v>
      </c>
      <c r="AB96" s="1">
        <f t="shared" si="8"/>
        <v>52.652248395763394</v>
      </c>
      <c r="AC96" s="1">
        <f>TBL_HST[[#This Row],[CH7]]</f>
        <v>53.75</v>
      </c>
      <c r="AD96" s="1">
        <f t="shared" si="9"/>
        <v>-1.0977516042366062</v>
      </c>
    </row>
    <row r="97" spans="1:30" ht="19.5" customHeight="1" x14ac:dyDescent="0.35">
      <c r="A97" s="27">
        <v>44775.574257222223</v>
      </c>
      <c r="B97" s="25">
        <v>50.91</v>
      </c>
      <c r="C97" s="25">
        <v>50.45</v>
      </c>
      <c r="D97" s="25">
        <v>48.67</v>
      </c>
      <c r="E97" s="25">
        <v>29.39</v>
      </c>
      <c r="F97" s="25">
        <v>29.65</v>
      </c>
      <c r="G97" s="25">
        <v>29.79</v>
      </c>
      <c r="H97" s="25">
        <v>53.41</v>
      </c>
      <c r="I97" s="25">
        <v>29.41</v>
      </c>
      <c r="J97" s="25"/>
      <c r="K97" s="25"/>
      <c r="M97" s="1">
        <v>0.05</v>
      </c>
      <c r="N97" s="1">
        <v>0.1</v>
      </c>
      <c r="O97" s="1">
        <v>0.2</v>
      </c>
      <c r="P97" s="1">
        <v>0.3</v>
      </c>
      <c r="Q97" s="1">
        <f>AVERAGE(TBL_HST[[#This Row],[CH4]],TBL_HST[[#This Row],[CH5]],TBL_HST[[#This Row],[CH6]])</f>
        <v>29.61</v>
      </c>
      <c r="R97" s="1">
        <f>(M97/(O97-N97))*LN(((TBL_HST[[#This Row],[CH1]]-Q97)/(TBL_HST[[#This Row],[CH2]]-Q97)))</f>
        <v>1.0916427915106441E-2</v>
      </c>
      <c r="S97" s="1">
        <f>(M97/(P97-O97))*LN(((TBL_HST[[#This Row],[CH2]]-Q97)/(TBL_HST[[#This Row],[CH3]]-Q97)))</f>
        <v>4.4641159329555112E-2</v>
      </c>
      <c r="T97" s="1">
        <f>(M97/(P97-N97))*LN(((TBL_HST[[#This Row],[CH1]]-Q97)/(TBL_HST[[#This Row],[CH3]]-Q97)))</f>
        <v>2.7778793622330808E-2</v>
      </c>
      <c r="U97" s="1">
        <f>(TBL_HST[[#This Row],[CH1]]-Q97)/(EXP(-R97*N97/M97)) + Q97</f>
        <v>51.38015355086371</v>
      </c>
      <c r="V97" s="1">
        <f>(TBL_HST[[#This Row],[CH2]]-Q97)/(EXP(-S97*O97/M97)) + Q97</f>
        <v>54.524223223949562</v>
      </c>
      <c r="W97" s="1">
        <f>(TBL_HST[[#This Row],[CH1]]-Q97)/(EXP(-T97*N97/M97)) + Q97</f>
        <v>52.12686671061936</v>
      </c>
      <c r="X97" s="1">
        <f t="shared" si="5"/>
        <v>51.38015355086371</v>
      </c>
      <c r="Y97" s="1">
        <f t="shared" si="6"/>
        <v>52.12686671061936</v>
      </c>
      <c r="Z97" s="1">
        <f t="shared" si="7"/>
        <v>52.12686671061936</v>
      </c>
      <c r="AB97" s="1">
        <f t="shared" si="8"/>
        <v>51.877962324034144</v>
      </c>
      <c r="AC97" s="1">
        <f>TBL_HST[[#This Row],[CH7]]</f>
        <v>53.41</v>
      </c>
      <c r="AD97" s="1">
        <f t="shared" si="9"/>
        <v>-1.5320376759658529</v>
      </c>
    </row>
    <row r="98" spans="1:30" ht="19.5" customHeight="1" x14ac:dyDescent="0.35">
      <c r="A98" s="27">
        <v>44775.574263101851</v>
      </c>
      <c r="B98" s="25">
        <v>51.31</v>
      </c>
      <c r="C98" s="25">
        <v>49.77</v>
      </c>
      <c r="D98" s="25">
        <v>48.81</v>
      </c>
      <c r="E98" s="25">
        <v>29.41</v>
      </c>
      <c r="F98" s="25">
        <v>29.65</v>
      </c>
      <c r="G98" s="25">
        <v>29.79</v>
      </c>
      <c r="H98" s="25">
        <v>53.79</v>
      </c>
      <c r="I98" s="25">
        <v>29.43</v>
      </c>
      <c r="J98" s="25"/>
      <c r="K98" s="25"/>
      <c r="M98" s="1">
        <v>0.05</v>
      </c>
      <c r="N98" s="1">
        <v>0.1</v>
      </c>
      <c r="O98" s="1">
        <v>0.2</v>
      </c>
      <c r="P98" s="1">
        <v>0.3</v>
      </c>
      <c r="Q98" s="1">
        <f>AVERAGE(TBL_HST[[#This Row],[CH4]],TBL_HST[[#This Row],[CH5]],TBL_HST[[#This Row],[CH6]])</f>
        <v>29.616666666666664</v>
      </c>
      <c r="R98" s="1">
        <f>(M98/(O98-N98))*LN(((TBL_HST[[#This Row],[CH1]]-Q98)/(TBL_HST[[#This Row],[CH2]]-Q98)))</f>
        <v>3.6817646499762526E-2</v>
      </c>
      <c r="S98" s="1">
        <f>(M98/(P98-O98))*LN(((TBL_HST[[#This Row],[CH2]]-Q98)/(TBL_HST[[#This Row],[CH3]]-Q98)))</f>
        <v>2.4403352083641139E-2</v>
      </c>
      <c r="T98" s="1">
        <f>(M98/(P98-N98))*LN(((TBL_HST[[#This Row],[CH1]]-Q98)/(TBL_HST[[#This Row],[CH3]]-Q98)))</f>
        <v>3.0610499291701804E-2</v>
      </c>
      <c r="U98" s="1">
        <f>(TBL_HST[[#This Row],[CH1]]-Q98)/(EXP(-R98*N98/M98)) + Q98</f>
        <v>52.967677803506454</v>
      </c>
      <c r="V98" s="1">
        <f>(TBL_HST[[#This Row],[CH2]]-Q98)/(EXP(-S98*O98/M98)) + Q98</f>
        <v>51.836451684902272</v>
      </c>
      <c r="W98" s="1">
        <f>(TBL_HST[[#This Row],[CH1]]-Q98)/(EXP(-T98*N98/M98)) + Q98</f>
        <v>52.679583420540069</v>
      </c>
      <c r="X98" s="1">
        <f t="shared" si="5"/>
        <v>52.967677803506454</v>
      </c>
      <c r="Y98" s="1">
        <f t="shared" si="6"/>
        <v>52.679583420540069</v>
      </c>
      <c r="Z98" s="1">
        <f t="shared" si="7"/>
        <v>52.679583420540069</v>
      </c>
      <c r="AB98" s="1">
        <f t="shared" si="8"/>
        <v>52.775614881528867</v>
      </c>
      <c r="AC98" s="1">
        <f>TBL_HST[[#This Row],[CH7]]</f>
        <v>53.79</v>
      </c>
      <c r="AD98" s="1">
        <f t="shared" si="9"/>
        <v>-1.0143851184711323</v>
      </c>
    </row>
    <row r="99" spans="1:30" ht="19.5" customHeight="1" x14ac:dyDescent="0.35">
      <c r="A99" s="27">
        <v>44775.574269016201</v>
      </c>
      <c r="B99" s="25">
        <v>51.35</v>
      </c>
      <c r="C99" s="25">
        <v>49.31</v>
      </c>
      <c r="D99" s="25">
        <v>48.39</v>
      </c>
      <c r="E99" s="25">
        <v>29.37</v>
      </c>
      <c r="F99" s="25">
        <v>29.65</v>
      </c>
      <c r="G99" s="25">
        <v>29.81</v>
      </c>
      <c r="H99" s="25">
        <v>53.71</v>
      </c>
      <c r="I99" s="25">
        <v>29.45</v>
      </c>
      <c r="J99" s="25"/>
      <c r="K99" s="25"/>
      <c r="M99" s="1">
        <v>0.05</v>
      </c>
      <c r="N99" s="1">
        <v>0.1</v>
      </c>
      <c r="O99" s="1">
        <v>0.2</v>
      </c>
      <c r="P99" s="1">
        <v>0.3</v>
      </c>
      <c r="Q99" s="1">
        <f>AVERAGE(TBL_HST[[#This Row],[CH4]],TBL_HST[[#This Row],[CH5]],TBL_HST[[#This Row],[CH6]])</f>
        <v>29.61</v>
      </c>
      <c r="R99" s="1">
        <f>(M99/(O99-N99))*LN(((TBL_HST[[#This Row],[CH1]]-Q99)/(TBL_HST[[#This Row],[CH2]]-Q99)))</f>
        <v>4.9267622974560284E-2</v>
      </c>
      <c r="S99" s="1">
        <f>(M99/(P99-O99))*LN(((TBL_HST[[#This Row],[CH2]]-Q99)/(TBL_HST[[#This Row],[CH3]]-Q99)))</f>
        <v>2.3913080981913051E-2</v>
      </c>
      <c r="T99" s="1">
        <f>(M99/(P99-N99))*LN(((TBL_HST[[#This Row],[CH1]]-Q99)/(TBL_HST[[#This Row],[CH3]]-Q99)))</f>
        <v>3.6590351978236638E-2</v>
      </c>
      <c r="U99" s="1">
        <f>(TBL_HST[[#This Row],[CH1]]-Q99)/(EXP(-R99*N99/M99)) + Q99</f>
        <v>53.601248730964471</v>
      </c>
      <c r="V99" s="1">
        <f>(TBL_HST[[#This Row],[CH2]]-Q99)/(EXP(-S99*O99/M99)) + Q99</f>
        <v>51.287415531670462</v>
      </c>
      <c r="W99" s="1">
        <f>(TBL_HST[[#This Row],[CH1]]-Q99)/(EXP(-T99*N99/M99)) + Q99</f>
        <v>53.00060826610914</v>
      </c>
      <c r="X99" s="1">
        <f t="shared" si="5"/>
        <v>53.601248730964471</v>
      </c>
      <c r="Y99" s="1">
        <f t="shared" si="6"/>
        <v>53.00060826610914</v>
      </c>
      <c r="Z99" s="1">
        <f t="shared" si="7"/>
        <v>53.00060826610914</v>
      </c>
      <c r="AB99" s="1">
        <f t="shared" si="8"/>
        <v>53.200821754394248</v>
      </c>
      <c r="AC99" s="1">
        <f>TBL_HST[[#This Row],[CH7]]</f>
        <v>53.71</v>
      </c>
      <c r="AD99" s="1">
        <f t="shared" si="9"/>
        <v>-0.50917824560575298</v>
      </c>
    </row>
    <row r="100" spans="1:30" ht="19.5" customHeight="1" x14ac:dyDescent="0.35">
      <c r="A100" s="27">
        <v>44775.574274907405</v>
      </c>
      <c r="B100" s="25">
        <v>50.83</v>
      </c>
      <c r="C100" s="25">
        <v>49.01</v>
      </c>
      <c r="D100" s="25">
        <v>48.15</v>
      </c>
      <c r="E100" s="25">
        <v>29.39</v>
      </c>
      <c r="F100" s="25">
        <v>29.67</v>
      </c>
      <c r="G100" s="25">
        <v>29.81</v>
      </c>
      <c r="H100" s="25">
        <v>53.13</v>
      </c>
      <c r="I100" s="25">
        <v>29.45</v>
      </c>
      <c r="J100" s="25"/>
      <c r="K100" s="25"/>
      <c r="M100" s="1">
        <v>0.05</v>
      </c>
      <c r="N100" s="1">
        <v>0.1</v>
      </c>
      <c r="O100" s="1">
        <v>0.2</v>
      </c>
      <c r="P100" s="1">
        <v>0.3</v>
      </c>
      <c r="Q100" s="1">
        <f>AVERAGE(TBL_HST[[#This Row],[CH4]],TBL_HST[[#This Row],[CH5]],TBL_HST[[#This Row],[CH6]])</f>
        <v>29.623333333333335</v>
      </c>
      <c r="R100" s="1">
        <f>(M100/(O100-N100))*LN(((TBL_HST[[#This Row],[CH1]]-Q100)/(TBL_HST[[#This Row],[CH2]]-Q100)))</f>
        <v>4.4865026547867122E-2</v>
      </c>
      <c r="S100" s="1">
        <f>(M100/(P100-O100))*LN(((TBL_HST[[#This Row],[CH2]]-Q100)/(TBL_HST[[#This Row],[CH3]]-Q100)))</f>
        <v>2.2687204455453105E-2</v>
      </c>
      <c r="T100" s="1">
        <f>(M100/(P100-N100))*LN(((TBL_HST[[#This Row],[CH1]]-Q100)/(TBL_HST[[#This Row],[CH3]]-Q100)))</f>
        <v>3.3776115501660084E-2</v>
      </c>
      <c r="U100" s="1">
        <f>(TBL_HST[[#This Row],[CH1]]-Q100)/(EXP(-R100*N100/M100)) + Q100</f>
        <v>52.820859697386524</v>
      </c>
      <c r="V100" s="1">
        <f>(TBL_HST[[#This Row],[CH2]]-Q100)/(EXP(-S100*O100/M100)) + Q100</f>
        <v>50.851615612700037</v>
      </c>
      <c r="W100" s="1">
        <f>(TBL_HST[[#This Row],[CH1]]-Q100)/(EXP(-T100*N100/M100)) + Q100</f>
        <v>52.31205206213501</v>
      </c>
      <c r="X100" s="1">
        <f t="shared" si="5"/>
        <v>52.820859697386524</v>
      </c>
      <c r="Y100" s="1">
        <f t="shared" si="6"/>
        <v>52.31205206213501</v>
      </c>
      <c r="Z100" s="1">
        <f t="shared" si="7"/>
        <v>52.31205206213501</v>
      </c>
      <c r="AB100" s="1">
        <f t="shared" si="8"/>
        <v>52.481654607218843</v>
      </c>
      <c r="AC100" s="1">
        <f>TBL_HST[[#This Row],[CH7]]</f>
        <v>53.13</v>
      </c>
      <c r="AD100" s="1">
        <f t="shared" si="9"/>
        <v>-0.64834539278115955</v>
      </c>
    </row>
    <row r="101" spans="1:30" ht="19.5" customHeight="1" x14ac:dyDescent="0.35">
      <c r="A101" s="27">
        <v>44775.574280821762</v>
      </c>
      <c r="B101" s="25">
        <v>50.65</v>
      </c>
      <c r="C101" s="25">
        <v>48.73</v>
      </c>
      <c r="D101" s="25">
        <v>47.77</v>
      </c>
      <c r="E101" s="25">
        <v>29.39</v>
      </c>
      <c r="F101" s="25">
        <v>29.67</v>
      </c>
      <c r="G101" s="25">
        <v>29.79</v>
      </c>
      <c r="H101" s="25">
        <v>52.65</v>
      </c>
      <c r="I101" s="25">
        <v>29.45</v>
      </c>
      <c r="J101" s="25"/>
      <c r="K101" s="25"/>
      <c r="M101" s="1">
        <v>0.05</v>
      </c>
      <c r="N101" s="1">
        <v>0.1</v>
      </c>
      <c r="O101" s="1">
        <v>0.2</v>
      </c>
      <c r="P101" s="1">
        <v>0.3</v>
      </c>
      <c r="Q101" s="1">
        <f>AVERAGE(TBL_HST[[#This Row],[CH4]],TBL_HST[[#This Row],[CH5]],TBL_HST[[#This Row],[CH6]])</f>
        <v>29.616666666666664</v>
      </c>
      <c r="R101" s="1">
        <f>(M101/(O101-N101))*LN(((TBL_HST[[#This Row],[CH1]]-Q101)/(TBL_HST[[#This Row],[CH2]]-Q101)))</f>
        <v>4.786115454597191E-2</v>
      </c>
      <c r="S101" s="1">
        <f>(M101/(P101-O101))*LN(((TBL_HST[[#This Row],[CH2]]-Q101)/(TBL_HST[[#This Row],[CH3]]-Q101)))</f>
        <v>2.5765986604804936E-2</v>
      </c>
      <c r="T101" s="1">
        <f>(M101/(P101-N101))*LN(((TBL_HST[[#This Row],[CH1]]-Q101)/(TBL_HST[[#This Row],[CH3]]-Q101)))</f>
        <v>3.6813570575388428E-2</v>
      </c>
      <c r="U101" s="1">
        <f>(TBL_HST[[#This Row],[CH1]]-Q101)/(EXP(-R101*N101/M101)) + Q101</f>
        <v>52.762870596442276</v>
      </c>
      <c r="V101" s="1">
        <f>(TBL_HST[[#This Row],[CH2]]-Q101)/(EXP(-S101*O101/M101)) + Q101</f>
        <v>50.804987339388916</v>
      </c>
      <c r="W101" s="1">
        <f>(TBL_HST[[#This Row],[CH1]]-Q101)/(EXP(-T101*N101/M101)) + Q101</f>
        <v>52.257059897333065</v>
      </c>
      <c r="X101" s="1">
        <f t="shared" si="5"/>
        <v>52.762870596442276</v>
      </c>
      <c r="Y101" s="1">
        <f t="shared" si="6"/>
        <v>52.257059897333065</v>
      </c>
      <c r="Z101" s="1">
        <f t="shared" si="7"/>
        <v>52.257059897333065</v>
      </c>
      <c r="AB101" s="1">
        <f t="shared" si="8"/>
        <v>52.425663463702811</v>
      </c>
      <c r="AC101" s="1">
        <f>TBL_HST[[#This Row],[CH7]]</f>
        <v>52.65</v>
      </c>
      <c r="AD101" s="1">
        <f t="shared" si="9"/>
        <v>-0.22433653629718719</v>
      </c>
    </row>
    <row r="102" spans="1:30" ht="19.5" customHeight="1" x14ac:dyDescent="0.35">
      <c r="A102" s="27">
        <v>44775.574286701391</v>
      </c>
      <c r="B102" s="25">
        <v>50.09</v>
      </c>
      <c r="C102" s="25">
        <v>48.29</v>
      </c>
      <c r="D102" s="25">
        <v>47.33</v>
      </c>
      <c r="E102" s="25">
        <v>29.37</v>
      </c>
      <c r="F102" s="25">
        <v>29.67</v>
      </c>
      <c r="G102" s="25">
        <v>29.81</v>
      </c>
      <c r="H102" s="25">
        <v>52.33</v>
      </c>
      <c r="I102" s="25">
        <v>29.43</v>
      </c>
      <c r="J102" s="25"/>
      <c r="K102" s="25"/>
      <c r="M102" s="1">
        <v>0.05</v>
      </c>
      <c r="N102" s="1">
        <v>0.1</v>
      </c>
      <c r="O102" s="1">
        <v>0.2</v>
      </c>
      <c r="P102" s="1">
        <v>0.3</v>
      </c>
      <c r="Q102" s="1">
        <f>AVERAGE(TBL_HST[[#This Row],[CH4]],TBL_HST[[#This Row],[CH5]],TBL_HST[[#This Row],[CH6]])</f>
        <v>29.616666666666671</v>
      </c>
      <c r="R102" s="1">
        <f>(M102/(O102-N102))*LN(((TBL_HST[[#This Row],[CH1]]-Q102)/(TBL_HST[[#This Row],[CH2]]-Q102)))</f>
        <v>4.6013372590357052E-2</v>
      </c>
      <c r="S102" s="1">
        <f>(M102/(P102-O102))*LN(((TBL_HST[[#This Row],[CH2]]-Q102)/(TBL_HST[[#This Row],[CH3]]-Q102)))</f>
        <v>2.6389414750147566E-2</v>
      </c>
      <c r="T102" s="1">
        <f>(M102/(P102-N102))*LN(((TBL_HST[[#This Row],[CH1]]-Q102)/(TBL_HST[[#This Row],[CH3]]-Q102)))</f>
        <v>3.6201393670252303E-2</v>
      </c>
      <c r="U102" s="1">
        <f>(TBL_HST[[#This Row],[CH1]]-Q102)/(EXP(-R102*N102/M102)) + Q102</f>
        <v>52.063509460906829</v>
      </c>
      <c r="V102" s="1">
        <f>(TBL_HST[[#This Row],[CH2]]-Q102)/(EXP(-S102*O102/M102)) + Q102</f>
        <v>50.368905577316951</v>
      </c>
      <c r="W102" s="1">
        <f>(TBL_HST[[#This Row],[CH1]]-Q102)/(EXP(-T102*N102/M102)) + Q102</f>
        <v>51.627307566406415</v>
      </c>
      <c r="X102" s="1">
        <f t="shared" si="5"/>
        <v>52.063509460906829</v>
      </c>
      <c r="Y102" s="1">
        <f t="shared" si="6"/>
        <v>51.627307566406415</v>
      </c>
      <c r="Z102" s="1">
        <f t="shared" si="7"/>
        <v>51.627307566406415</v>
      </c>
      <c r="AB102" s="1">
        <f t="shared" si="8"/>
        <v>51.772708197906553</v>
      </c>
      <c r="AC102" s="1">
        <f>TBL_HST[[#This Row],[CH7]]</f>
        <v>52.33</v>
      </c>
      <c r="AD102" s="1">
        <f t="shared" si="9"/>
        <v>-0.5572918020934452</v>
      </c>
    </row>
    <row r="103" spans="1:30" ht="19.5" customHeight="1" x14ac:dyDescent="0.35">
      <c r="A103" s="27">
        <v>44775.574292627316</v>
      </c>
      <c r="B103" s="25">
        <v>49.85</v>
      </c>
      <c r="C103" s="25">
        <v>47.81</v>
      </c>
      <c r="D103" s="25">
        <v>47.17</v>
      </c>
      <c r="E103" s="25">
        <v>29.39</v>
      </c>
      <c r="F103" s="25">
        <v>29.69</v>
      </c>
      <c r="G103" s="25">
        <v>29.81</v>
      </c>
      <c r="H103" s="25">
        <v>51.93</v>
      </c>
      <c r="I103" s="25">
        <v>29.45</v>
      </c>
      <c r="J103" s="25"/>
      <c r="K103" s="25"/>
      <c r="M103" s="1">
        <v>0.05</v>
      </c>
      <c r="N103" s="1">
        <v>0.1</v>
      </c>
      <c r="O103" s="1">
        <v>0.2</v>
      </c>
      <c r="P103" s="1">
        <v>0.3</v>
      </c>
      <c r="Q103" s="1">
        <f>AVERAGE(TBL_HST[[#This Row],[CH4]],TBL_HST[[#This Row],[CH5]],TBL_HST[[#This Row],[CH6]])</f>
        <v>29.63</v>
      </c>
      <c r="R103" s="1">
        <f>(M103/(O103-N103))*LN(((TBL_HST[[#This Row],[CH1]]-Q103)/(TBL_HST[[#This Row],[CH2]]-Q103)))</f>
        <v>5.3175062421496305E-2</v>
      </c>
      <c r="S103" s="1">
        <f>(M103/(P103-O103))*LN(((TBL_HST[[#This Row],[CH2]]-Q103)/(TBL_HST[[#This Row],[CH3]]-Q103)))</f>
        <v>1.7919050902647955E-2</v>
      </c>
      <c r="T103" s="1">
        <f>(M103/(P103-N103))*LN(((TBL_HST[[#This Row],[CH1]]-Q103)/(TBL_HST[[#This Row],[CH3]]-Q103)))</f>
        <v>3.5547056662072092E-2</v>
      </c>
      <c r="U103" s="1">
        <f>(TBL_HST[[#This Row],[CH1]]-Q103)/(EXP(-R103*N103/M103)) + Q103</f>
        <v>52.118910891089115</v>
      </c>
      <c r="V103" s="1">
        <f>(TBL_HST[[#This Row],[CH2]]-Q103)/(EXP(-S103*O103/M103)) + Q103</f>
        <v>49.160909093273048</v>
      </c>
      <c r="W103" s="1">
        <f>(TBL_HST[[#This Row],[CH1]]-Q103)/(EXP(-T103*N103/M103)) + Q103</f>
        <v>51.339855477581345</v>
      </c>
      <c r="X103" s="1">
        <f t="shared" si="5"/>
        <v>52.118910891089115</v>
      </c>
      <c r="Y103" s="1">
        <f t="shared" si="6"/>
        <v>51.339855477581345</v>
      </c>
      <c r="Z103" s="1">
        <f t="shared" si="7"/>
        <v>51.339855477581345</v>
      </c>
      <c r="AB103" s="1">
        <f t="shared" si="8"/>
        <v>51.599540615417276</v>
      </c>
      <c r="AC103" s="1">
        <f>TBL_HST[[#This Row],[CH7]]</f>
        <v>51.93</v>
      </c>
      <c r="AD103" s="1">
        <f t="shared" si="9"/>
        <v>-0.33045938458272417</v>
      </c>
    </row>
    <row r="104" spans="1:30" ht="19.5" customHeight="1" x14ac:dyDescent="0.35">
      <c r="A104" s="27">
        <v>44775.574298518521</v>
      </c>
      <c r="B104" s="25">
        <v>49.33</v>
      </c>
      <c r="C104" s="25">
        <v>47.63</v>
      </c>
      <c r="D104" s="25">
        <v>46.63</v>
      </c>
      <c r="E104" s="25">
        <v>29.39</v>
      </c>
      <c r="F104" s="25">
        <v>29.69</v>
      </c>
      <c r="G104" s="25">
        <v>29.87</v>
      </c>
      <c r="H104" s="25">
        <v>51.33</v>
      </c>
      <c r="I104" s="25">
        <v>29.45</v>
      </c>
      <c r="J104" s="25"/>
      <c r="K104" s="25"/>
      <c r="M104" s="1">
        <v>0.05</v>
      </c>
      <c r="N104" s="1">
        <v>0.1</v>
      </c>
      <c r="O104" s="1">
        <v>0.2</v>
      </c>
      <c r="P104" s="1">
        <v>0.3</v>
      </c>
      <c r="Q104" s="1">
        <f>AVERAGE(TBL_HST[[#This Row],[CH4]],TBL_HST[[#This Row],[CH5]],TBL_HST[[#This Row],[CH6]])</f>
        <v>29.650000000000002</v>
      </c>
      <c r="R104" s="1">
        <f>(M104/(O104-N104))*LN(((TBL_HST[[#This Row],[CH1]]-Q104)/(TBL_HST[[#This Row],[CH2]]-Q104)))</f>
        <v>4.5171431290316491E-2</v>
      </c>
      <c r="S104" s="1">
        <f>(M104/(P104-O104))*LN(((TBL_HST[[#This Row],[CH2]]-Q104)/(TBL_HST[[#This Row],[CH3]]-Q104)))</f>
        <v>2.8611924080136474E-2</v>
      </c>
      <c r="T104" s="1">
        <f>(M104/(P104-N104))*LN(((TBL_HST[[#This Row],[CH1]]-Q104)/(TBL_HST[[#This Row],[CH3]]-Q104)))</f>
        <v>3.6891677685226491E-2</v>
      </c>
      <c r="U104" s="1">
        <f>(TBL_HST[[#This Row],[CH1]]-Q104)/(EXP(-R104*N104/M104)) + Q104</f>
        <v>51.190734149054499</v>
      </c>
      <c r="V104" s="1">
        <f>(TBL_HST[[#This Row],[CH2]]-Q104)/(EXP(-S104*O104/M104)) + Q104</f>
        <v>49.810146808897329</v>
      </c>
      <c r="W104" s="1">
        <f>(TBL_HST[[#This Row],[CH1]]-Q104)/(EXP(-T104*N104/M104)) + Q104</f>
        <v>50.836967392223734</v>
      </c>
      <c r="X104" s="1">
        <f t="shared" si="5"/>
        <v>51.190734149054499</v>
      </c>
      <c r="Y104" s="1">
        <f t="shared" si="6"/>
        <v>50.836967392223734</v>
      </c>
      <c r="Z104" s="1">
        <f t="shared" si="7"/>
        <v>50.836967392223734</v>
      </c>
      <c r="AB104" s="1">
        <f t="shared" si="8"/>
        <v>50.95488964450066</v>
      </c>
      <c r="AC104" s="1">
        <f>TBL_HST[[#This Row],[CH7]]</f>
        <v>51.33</v>
      </c>
      <c r="AD104" s="1">
        <f t="shared" si="9"/>
        <v>-0.3751103554993378</v>
      </c>
    </row>
    <row r="105" spans="1:30" ht="19.5" customHeight="1" x14ac:dyDescent="0.35">
      <c r="A105" s="27">
        <v>44775.57430443287</v>
      </c>
      <c r="B105" s="25">
        <v>48.91</v>
      </c>
      <c r="C105" s="25">
        <v>47.23</v>
      </c>
      <c r="D105" s="25">
        <v>46.51</v>
      </c>
      <c r="E105" s="25">
        <v>29.39</v>
      </c>
      <c r="F105" s="25">
        <v>29.71</v>
      </c>
      <c r="G105" s="25">
        <v>29.85</v>
      </c>
      <c r="H105" s="25">
        <v>51.05</v>
      </c>
      <c r="I105" s="25">
        <v>29.43</v>
      </c>
      <c r="J105" s="25"/>
      <c r="K105" s="25"/>
      <c r="M105" s="1">
        <v>0.05</v>
      </c>
      <c r="N105" s="1">
        <v>0.1</v>
      </c>
      <c r="O105" s="1">
        <v>0.2</v>
      </c>
      <c r="P105" s="1">
        <v>0.3</v>
      </c>
      <c r="Q105" s="1">
        <f>AVERAGE(TBL_HST[[#This Row],[CH4]],TBL_HST[[#This Row],[CH5]],TBL_HST[[#This Row],[CH6]])</f>
        <v>29.650000000000002</v>
      </c>
      <c r="R105" s="1">
        <f>(M105/(O105-N105))*LN(((TBL_HST[[#This Row],[CH1]]-Q105)/(TBL_HST[[#This Row],[CH2]]-Q105)))</f>
        <v>4.5634257056474323E-2</v>
      </c>
      <c r="S105" s="1">
        <f>(M105/(P105-O105))*LN(((TBL_HST[[#This Row],[CH2]]-Q105)/(TBL_HST[[#This Row],[CH3]]-Q105)))</f>
        <v>2.0908969841660709E-2</v>
      </c>
      <c r="T105" s="1">
        <f>(M105/(P105-N105))*LN(((TBL_HST[[#This Row],[CH1]]-Q105)/(TBL_HST[[#This Row],[CH3]]-Q105)))</f>
        <v>3.3271613449067532E-2</v>
      </c>
      <c r="U105" s="1">
        <f>(TBL_HST[[#This Row],[CH1]]-Q105)/(EXP(-R105*N105/M105)) + Q105</f>
        <v>50.750546075085325</v>
      </c>
      <c r="V105" s="1">
        <f>(TBL_HST[[#This Row],[CH2]]-Q105)/(EXP(-S105*O105/M105)) + Q105</f>
        <v>48.763555046162026</v>
      </c>
      <c r="W105" s="1">
        <f>(TBL_HST[[#This Row],[CH1]]-Q105)/(EXP(-T105*N105/M105)) + Q105</f>
        <v>50.235225984322412</v>
      </c>
      <c r="X105" s="1">
        <f t="shared" si="5"/>
        <v>50.750546075085325</v>
      </c>
      <c r="Y105" s="1">
        <f t="shared" si="6"/>
        <v>50.235225984322412</v>
      </c>
      <c r="Z105" s="1">
        <f t="shared" si="7"/>
        <v>50.235225984322412</v>
      </c>
      <c r="AB105" s="1">
        <f t="shared" si="8"/>
        <v>50.406999347910052</v>
      </c>
      <c r="AC105" s="1">
        <f>TBL_HST[[#This Row],[CH7]]</f>
        <v>51.05</v>
      </c>
      <c r="AD105" s="1">
        <f t="shared" si="9"/>
        <v>-0.64300065208994539</v>
      </c>
    </row>
    <row r="106" spans="1:30" ht="19.5" customHeight="1" x14ac:dyDescent="0.35">
      <c r="A106" s="27">
        <v>44775.574310312499</v>
      </c>
      <c r="B106" s="25">
        <v>48.73</v>
      </c>
      <c r="C106" s="25">
        <v>47.03</v>
      </c>
      <c r="D106" s="25">
        <v>45.95</v>
      </c>
      <c r="E106" s="25">
        <v>29.39</v>
      </c>
      <c r="F106" s="25">
        <v>29.67</v>
      </c>
      <c r="G106" s="25">
        <v>29.89</v>
      </c>
      <c r="H106" s="25">
        <v>50.53</v>
      </c>
      <c r="I106" s="25">
        <v>29.47</v>
      </c>
      <c r="J106" s="25"/>
      <c r="K106" s="25"/>
      <c r="M106" s="1">
        <v>0.05</v>
      </c>
      <c r="N106" s="1">
        <v>0.1</v>
      </c>
      <c r="O106" s="1">
        <v>0.2</v>
      </c>
      <c r="P106" s="1">
        <v>0.3</v>
      </c>
      <c r="Q106" s="1">
        <f>AVERAGE(TBL_HST[[#This Row],[CH4]],TBL_HST[[#This Row],[CH5]],TBL_HST[[#This Row],[CH6]])</f>
        <v>29.650000000000002</v>
      </c>
      <c r="R106" s="1">
        <f>(M106/(O106-N106))*LN(((TBL_HST[[#This Row],[CH1]]-Q106)/(TBL_HST[[#This Row],[CH2]]-Q106)))</f>
        <v>4.6660273091447158E-2</v>
      </c>
      <c r="S106" s="1">
        <f>(M106/(P106-O106))*LN(((TBL_HST[[#This Row],[CH2]]-Q106)/(TBL_HST[[#This Row],[CH3]]-Q106)))</f>
        <v>3.2077506012264598E-2</v>
      </c>
      <c r="T106" s="1">
        <f>(M106/(P106-N106))*LN(((TBL_HST[[#This Row],[CH1]]-Q106)/(TBL_HST[[#This Row],[CH3]]-Q106)))</f>
        <v>3.9368889551855892E-2</v>
      </c>
      <c r="U106" s="1">
        <f>(TBL_HST[[#This Row],[CH1]]-Q106)/(EXP(-R106*N106/M106)) + Q106</f>
        <v>50.596283084004597</v>
      </c>
      <c r="V106" s="1">
        <f>(TBL_HST[[#This Row],[CH2]]-Q106)/(EXP(-S106*O106/M106)) + Q106</f>
        <v>49.409416131581914</v>
      </c>
      <c r="W106" s="1">
        <f>(TBL_HST[[#This Row],[CH1]]-Q106)/(EXP(-T106*N106/M106)) + Q106</f>
        <v>50.293044717645785</v>
      </c>
      <c r="X106" s="1">
        <f t="shared" si="5"/>
        <v>50.596283084004597</v>
      </c>
      <c r="Y106" s="1">
        <f t="shared" si="6"/>
        <v>50.293044717645785</v>
      </c>
      <c r="Z106" s="1">
        <f t="shared" si="7"/>
        <v>50.293044717645785</v>
      </c>
      <c r="AB106" s="1">
        <f t="shared" si="8"/>
        <v>50.394124173098724</v>
      </c>
      <c r="AC106" s="1">
        <f>TBL_HST[[#This Row],[CH7]]</f>
        <v>50.53</v>
      </c>
      <c r="AD106" s="1">
        <f t="shared" si="9"/>
        <v>-0.13587582690127675</v>
      </c>
    </row>
    <row r="107" spans="1:30" ht="19.5" customHeight="1" x14ac:dyDescent="0.35">
      <c r="A107" s="27">
        <v>44775.57431625</v>
      </c>
      <c r="B107" s="25">
        <v>48.37</v>
      </c>
      <c r="C107" s="25">
        <v>46.41</v>
      </c>
      <c r="D107" s="25">
        <v>45.71</v>
      </c>
      <c r="E107" s="25">
        <v>29.39</v>
      </c>
      <c r="F107" s="25">
        <v>29.67</v>
      </c>
      <c r="G107" s="25">
        <v>29.87</v>
      </c>
      <c r="H107" s="25">
        <v>50.15</v>
      </c>
      <c r="I107" s="25">
        <v>29.47</v>
      </c>
      <c r="J107" s="25"/>
      <c r="K107" s="25"/>
      <c r="M107" s="1">
        <v>0.05</v>
      </c>
      <c r="N107" s="1">
        <v>0.1</v>
      </c>
      <c r="O107" s="1">
        <v>0.2</v>
      </c>
      <c r="P107" s="1">
        <v>0.3</v>
      </c>
      <c r="Q107" s="1">
        <f>AVERAGE(TBL_HST[[#This Row],[CH4]],TBL_HST[[#This Row],[CH5]],TBL_HST[[#This Row],[CH6]])</f>
        <v>29.643333333333334</v>
      </c>
      <c r="R107" s="1">
        <f>(M107/(O107-N107))*LN(((TBL_HST[[#This Row],[CH1]]-Q107)/(TBL_HST[[#This Row],[CH2]]-Q107)))</f>
        <v>5.5277872285202055E-2</v>
      </c>
      <c r="S107" s="1">
        <f>(M107/(P107-O107))*LN(((TBL_HST[[#This Row],[CH2]]-Q107)/(TBL_HST[[#This Row],[CH3]]-Q107)))</f>
        <v>2.1323028024569379E-2</v>
      </c>
      <c r="T107" s="1">
        <f>(M107/(P107-N107))*LN(((TBL_HST[[#This Row],[CH1]]-Q107)/(TBL_HST[[#This Row],[CH3]]-Q107)))</f>
        <v>3.8300450154885722E-2</v>
      </c>
      <c r="U107" s="1">
        <f>(TBL_HST[[#This Row],[CH1]]-Q107)/(EXP(-R107*N107/M107)) + Q107</f>
        <v>50.5591212723658</v>
      </c>
      <c r="V107" s="1">
        <f>(TBL_HST[[#This Row],[CH2]]-Q107)/(EXP(-S107*O107/M107)) + Q107</f>
        <v>47.902822523716871</v>
      </c>
      <c r="W107" s="1">
        <f>(TBL_HST[[#This Row],[CH1]]-Q107)/(EXP(-T107*N107/M107)) + Q107</f>
        <v>49.860850868583576</v>
      </c>
      <c r="X107" s="1">
        <f t="shared" si="5"/>
        <v>50.5591212723658</v>
      </c>
      <c r="Y107" s="1">
        <f t="shared" si="6"/>
        <v>49.860850868583576</v>
      </c>
      <c r="Z107" s="1">
        <f t="shared" si="7"/>
        <v>49.860850868583576</v>
      </c>
      <c r="AB107" s="1">
        <f t="shared" si="8"/>
        <v>50.093607669844317</v>
      </c>
      <c r="AC107" s="1">
        <f>TBL_HST[[#This Row],[CH7]]</f>
        <v>50.15</v>
      </c>
      <c r="AD107" s="1">
        <f t="shared" si="9"/>
        <v>-5.6392330155681236E-2</v>
      </c>
    </row>
    <row r="108" spans="1:30" ht="19.5" customHeight="1" x14ac:dyDescent="0.35">
      <c r="A108" s="27">
        <v>44775.574322129629</v>
      </c>
      <c r="B108" s="25">
        <v>47.79</v>
      </c>
      <c r="C108" s="25">
        <v>46.29</v>
      </c>
      <c r="D108" s="25">
        <v>45.69</v>
      </c>
      <c r="E108" s="25">
        <v>29.39</v>
      </c>
      <c r="F108" s="25">
        <v>29.69</v>
      </c>
      <c r="G108" s="25">
        <v>29.87</v>
      </c>
      <c r="H108" s="25">
        <v>49.85</v>
      </c>
      <c r="I108" s="25">
        <v>29.47</v>
      </c>
      <c r="J108" s="25"/>
      <c r="K108" s="25"/>
      <c r="M108" s="1">
        <v>0.05</v>
      </c>
      <c r="N108" s="1">
        <v>0.1</v>
      </c>
      <c r="O108" s="1">
        <v>0.2</v>
      </c>
      <c r="P108" s="1">
        <v>0.3</v>
      </c>
      <c r="Q108" s="1">
        <f>AVERAGE(TBL_HST[[#This Row],[CH4]],TBL_HST[[#This Row],[CH5]],TBL_HST[[#This Row],[CH6]])</f>
        <v>29.650000000000002</v>
      </c>
      <c r="R108" s="1">
        <f>(M108/(O108-N108))*LN(((TBL_HST[[#This Row],[CH1]]-Q108)/(TBL_HST[[#This Row],[CH2]]-Q108)))</f>
        <v>4.3155004646964035E-2</v>
      </c>
      <c r="S108" s="1">
        <f>(M108/(P108-O108))*LN(((TBL_HST[[#This Row],[CH2]]-Q108)/(TBL_HST[[#This Row],[CH3]]-Q108)))</f>
        <v>1.8361916477347053E-2</v>
      </c>
      <c r="T108" s="1">
        <f>(M108/(P108-N108))*LN(((TBL_HST[[#This Row],[CH1]]-Q108)/(TBL_HST[[#This Row],[CH3]]-Q108)))</f>
        <v>3.075846056215556E-2</v>
      </c>
      <c r="U108" s="1">
        <f>(TBL_HST[[#This Row],[CH1]]-Q108)/(EXP(-R108*N108/M108)) + Q108</f>
        <v>49.425216346153846</v>
      </c>
      <c r="V108" s="1">
        <f>(TBL_HST[[#This Row],[CH2]]-Q108)/(EXP(-S108*O108/M108)) + Q108</f>
        <v>47.55817121784068</v>
      </c>
      <c r="W108" s="1">
        <f>(TBL_HST[[#This Row],[CH1]]-Q108)/(EXP(-T108*N108/M108)) + Q108</f>
        <v>48.940955628928982</v>
      </c>
      <c r="X108" s="1">
        <f t="shared" si="5"/>
        <v>49.425216346153846</v>
      </c>
      <c r="Y108" s="1">
        <f t="shared" si="6"/>
        <v>48.940955628928982</v>
      </c>
      <c r="Z108" s="1">
        <f t="shared" si="7"/>
        <v>48.940955628928982</v>
      </c>
      <c r="AB108" s="1">
        <f t="shared" si="8"/>
        <v>49.102375868003939</v>
      </c>
      <c r="AC108" s="1">
        <f>TBL_HST[[#This Row],[CH7]]</f>
        <v>49.85</v>
      </c>
      <c r="AD108" s="1">
        <f t="shared" si="9"/>
        <v>-0.74762413199606215</v>
      </c>
    </row>
    <row r="109" spans="1:30" ht="19.5" customHeight="1" x14ac:dyDescent="0.35">
      <c r="A109" s="27">
        <v>44775.574328043978</v>
      </c>
      <c r="B109" s="25">
        <v>47.43</v>
      </c>
      <c r="C109" s="25">
        <v>46.13</v>
      </c>
      <c r="D109" s="25">
        <v>45.35</v>
      </c>
      <c r="E109" s="25">
        <v>29.43</v>
      </c>
      <c r="F109" s="25">
        <v>29.69</v>
      </c>
      <c r="G109" s="25">
        <v>29.85</v>
      </c>
      <c r="H109" s="25">
        <v>49.31</v>
      </c>
      <c r="I109" s="25">
        <v>29.47</v>
      </c>
      <c r="J109" s="25"/>
      <c r="K109" s="25"/>
      <c r="M109" s="1">
        <v>0.05</v>
      </c>
      <c r="N109" s="1">
        <v>0.1</v>
      </c>
      <c r="O109" s="1">
        <v>0.2</v>
      </c>
      <c r="P109" s="1">
        <v>0.3</v>
      </c>
      <c r="Q109" s="1">
        <f>AVERAGE(TBL_HST[[#This Row],[CH4]],TBL_HST[[#This Row],[CH5]],TBL_HST[[#This Row],[CH6]])</f>
        <v>29.656666666666666</v>
      </c>
      <c r="R109" s="1">
        <f>(M109/(O109-N109))*LN(((TBL_HST[[#This Row],[CH1]]-Q109)/(TBL_HST[[#This Row],[CH2]]-Q109)))</f>
        <v>3.7978147375021899E-2</v>
      </c>
      <c r="S109" s="1">
        <f>(M109/(P109-O109))*LN(((TBL_HST[[#This Row],[CH2]]-Q109)/(TBL_HST[[#This Row],[CH3]]-Q109)))</f>
        <v>2.4253459084194084E-2</v>
      </c>
      <c r="T109" s="1">
        <f>(M109/(P109-N109))*LN(((TBL_HST[[#This Row],[CH1]]-Q109)/(TBL_HST[[#This Row],[CH3]]-Q109)))</f>
        <v>3.1115803229607962E-2</v>
      </c>
      <c r="U109" s="1">
        <f>(TBL_HST[[#This Row],[CH1]]-Q109)/(EXP(-R109*N109/M109)) + Q109</f>
        <v>48.832590044516387</v>
      </c>
      <c r="V109" s="1">
        <f>(TBL_HST[[#This Row],[CH2]]-Q109)/(EXP(-S109*O109/M109)) + Q109</f>
        <v>47.808231037536942</v>
      </c>
      <c r="W109" s="1">
        <f>(TBL_HST[[#This Row],[CH1]]-Q109)/(EXP(-T109*N109/M109)) + Q109</f>
        <v>48.57120429545742</v>
      </c>
      <c r="X109" s="1">
        <f t="shared" si="5"/>
        <v>48.832590044516387</v>
      </c>
      <c r="Y109" s="1">
        <f t="shared" si="6"/>
        <v>48.57120429545742</v>
      </c>
      <c r="Z109" s="1">
        <f t="shared" si="7"/>
        <v>48.57120429545742</v>
      </c>
      <c r="AB109" s="1">
        <f t="shared" si="8"/>
        <v>48.658332878477076</v>
      </c>
      <c r="AC109" s="1">
        <f>TBL_HST[[#This Row],[CH7]]</f>
        <v>49.31</v>
      </c>
      <c r="AD109" s="1">
        <f t="shared" si="9"/>
        <v>-0.65166712152292661</v>
      </c>
    </row>
    <row r="110" spans="1:30" ht="19.5" customHeight="1" x14ac:dyDescent="0.35">
      <c r="A110" s="27">
        <v>44775.574333923614</v>
      </c>
      <c r="B110" s="25">
        <v>47.17</v>
      </c>
      <c r="C110" s="25">
        <v>45.93</v>
      </c>
      <c r="D110" s="25">
        <v>45.15</v>
      </c>
      <c r="E110" s="25">
        <v>29.39</v>
      </c>
      <c r="F110" s="25">
        <v>29.67</v>
      </c>
      <c r="G110" s="25">
        <v>29.85</v>
      </c>
      <c r="H110" s="25">
        <v>49.05</v>
      </c>
      <c r="I110" s="25">
        <v>29.49</v>
      </c>
      <c r="J110" s="25"/>
      <c r="K110" s="25"/>
      <c r="M110" s="1">
        <v>0.05</v>
      </c>
      <c r="N110" s="1">
        <v>0.1</v>
      </c>
      <c r="O110" s="1">
        <v>0.2</v>
      </c>
      <c r="P110" s="1">
        <v>0.3</v>
      </c>
      <c r="Q110" s="1">
        <f>AVERAGE(TBL_HST[[#This Row],[CH4]],TBL_HST[[#This Row],[CH5]],TBL_HST[[#This Row],[CH6]])</f>
        <v>29.636666666666667</v>
      </c>
      <c r="R110" s="1">
        <f>(M110/(O110-N110))*LN(((TBL_HST[[#This Row],[CH1]]-Q110)/(TBL_HST[[#This Row],[CH2]]-Q110)))</f>
        <v>3.6673902440162207E-2</v>
      </c>
      <c r="S110" s="1">
        <f>(M110/(P110-O110))*LN(((TBL_HST[[#This Row],[CH2]]-Q110)/(TBL_HST[[#This Row],[CH3]]-Q110)))</f>
        <v>2.4528078494597112E-2</v>
      </c>
      <c r="T110" s="1">
        <f>(M110/(P110-N110))*LN(((TBL_HST[[#This Row],[CH1]]-Q110)/(TBL_HST[[#This Row],[CH3]]-Q110)))</f>
        <v>3.0600990467379695E-2</v>
      </c>
      <c r="U110" s="1">
        <f>(TBL_HST[[#This Row],[CH1]]-Q110)/(EXP(-R110*N110/M110)) + Q110</f>
        <v>48.504369885433718</v>
      </c>
      <c r="V110" s="1">
        <f>(TBL_HST[[#This Row],[CH2]]-Q110)/(EXP(-S110*O110/M110)) + Q110</f>
        <v>47.609625479853939</v>
      </c>
      <c r="W110" s="1">
        <f>(TBL_HST[[#This Row],[CH1]]-Q110)/(EXP(-T110*N110/M110)) + Q110</f>
        <v>48.276592158129056</v>
      </c>
      <c r="X110" s="1">
        <f t="shared" si="5"/>
        <v>48.504369885433718</v>
      </c>
      <c r="Y110" s="1">
        <f t="shared" si="6"/>
        <v>48.276592158129056</v>
      </c>
      <c r="Z110" s="1">
        <f t="shared" si="7"/>
        <v>48.276592158129056</v>
      </c>
      <c r="AB110" s="1">
        <f t="shared" si="8"/>
        <v>48.352518067230612</v>
      </c>
      <c r="AC110" s="1">
        <f>TBL_HST[[#This Row],[CH7]]</f>
        <v>49.05</v>
      </c>
      <c r="AD110" s="1">
        <f t="shared" si="9"/>
        <v>-0.69748193276938508</v>
      </c>
    </row>
    <row r="111" spans="1:30" ht="19.5" customHeight="1" x14ac:dyDescent="0.35">
      <c r="A111" s="27">
        <v>44775.57433984954</v>
      </c>
      <c r="B111" s="25">
        <v>46.85</v>
      </c>
      <c r="C111" s="25">
        <v>45.61</v>
      </c>
      <c r="D111" s="25">
        <v>44.83</v>
      </c>
      <c r="E111" s="25">
        <v>29.41</v>
      </c>
      <c r="F111" s="25">
        <v>29.67</v>
      </c>
      <c r="G111" s="25">
        <v>29.85</v>
      </c>
      <c r="H111" s="25">
        <v>48.81</v>
      </c>
      <c r="I111" s="25">
        <v>29.49</v>
      </c>
      <c r="J111" s="25"/>
      <c r="K111" s="25"/>
      <c r="M111" s="1">
        <v>0.05</v>
      </c>
      <c r="N111" s="1">
        <v>0.1</v>
      </c>
      <c r="O111" s="1">
        <v>0.2</v>
      </c>
      <c r="P111" s="1">
        <v>0.3</v>
      </c>
      <c r="Q111" s="1">
        <f>AVERAGE(TBL_HST[[#This Row],[CH4]],TBL_HST[[#This Row],[CH5]],TBL_HST[[#This Row],[CH6]])</f>
        <v>29.643333333333334</v>
      </c>
      <c r="R111" s="1">
        <f>(M111/(O111-N111))*LN(((TBL_HST[[#This Row],[CH1]]-Q111)/(TBL_HST[[#This Row],[CH2]]-Q111)))</f>
        <v>3.7396844936799151E-2</v>
      </c>
      <c r="S111" s="1">
        <f>(M111/(P111-O111))*LN(((TBL_HST[[#This Row],[CH2]]-Q111)/(TBL_HST[[#This Row],[CH3]]-Q111)))</f>
        <v>2.5042682918944136E-2</v>
      </c>
      <c r="T111" s="1">
        <f>(M111/(P111-N111))*LN(((TBL_HST[[#This Row],[CH1]]-Q111)/(TBL_HST[[#This Row],[CH3]]-Q111)))</f>
        <v>3.1219763927871669E-2</v>
      </c>
      <c r="U111" s="1">
        <f>(TBL_HST[[#This Row],[CH1]]-Q111)/(EXP(-R111*N111/M111)) + Q111</f>
        <v>48.186300626304806</v>
      </c>
      <c r="V111" s="1">
        <f>(TBL_HST[[#This Row],[CH2]]-Q111)/(EXP(-S111*O111/M111)) + Q111</f>
        <v>47.292241962474982</v>
      </c>
      <c r="W111" s="1">
        <f>(TBL_HST[[#This Row],[CH1]]-Q111)/(EXP(-T111*N111/M111)) + Q111</f>
        <v>47.958627057873329</v>
      </c>
      <c r="X111" s="1">
        <f t="shared" si="5"/>
        <v>48.186300626304806</v>
      </c>
      <c r="Y111" s="1">
        <f t="shared" si="6"/>
        <v>47.958627057873329</v>
      </c>
      <c r="Z111" s="1">
        <f t="shared" si="7"/>
        <v>47.958627057873329</v>
      </c>
      <c r="AB111" s="1">
        <f t="shared" si="8"/>
        <v>48.034518247350491</v>
      </c>
      <c r="AC111" s="1">
        <f>TBL_HST[[#This Row],[CH7]]</f>
        <v>48.81</v>
      </c>
      <c r="AD111" s="1">
        <f t="shared" si="9"/>
        <v>-0.77548175264951169</v>
      </c>
    </row>
    <row r="112" spans="1:30" ht="19.5" customHeight="1" x14ac:dyDescent="0.35">
      <c r="A112" s="27">
        <v>44775.574345729168</v>
      </c>
      <c r="B112" s="25">
        <v>46.61</v>
      </c>
      <c r="C112" s="25">
        <v>45.19</v>
      </c>
      <c r="D112" s="25">
        <v>44.41</v>
      </c>
      <c r="E112" s="25">
        <v>29.37</v>
      </c>
      <c r="F112" s="25">
        <v>29.71</v>
      </c>
      <c r="G112" s="25">
        <v>29.87</v>
      </c>
      <c r="H112" s="25">
        <v>48.67</v>
      </c>
      <c r="I112" s="25">
        <v>29.47</v>
      </c>
      <c r="J112" s="25"/>
      <c r="K112" s="25"/>
      <c r="M112" s="1">
        <v>0.05</v>
      </c>
      <c r="N112" s="1">
        <v>0.1</v>
      </c>
      <c r="O112" s="1">
        <v>0.2</v>
      </c>
      <c r="P112" s="1">
        <v>0.3</v>
      </c>
      <c r="Q112" s="1">
        <f>AVERAGE(TBL_HST[[#This Row],[CH4]],TBL_HST[[#This Row],[CH5]],TBL_HST[[#This Row],[CH6]])</f>
        <v>29.650000000000002</v>
      </c>
      <c r="R112" s="1">
        <f>(M112/(O112-N112))*LN(((TBL_HST[[#This Row],[CH1]]-Q112)/(TBL_HST[[#This Row],[CH2]]-Q112)))</f>
        <v>4.3720142712127867E-2</v>
      </c>
      <c r="S112" s="1">
        <f>(M112/(P112-O112))*LN(((TBL_HST[[#This Row],[CH2]]-Q112)/(TBL_HST[[#This Row],[CH3]]-Q112)))</f>
        <v>2.5748262883587537E-2</v>
      </c>
      <c r="T112" s="1">
        <f>(M112/(P112-N112))*LN(((TBL_HST[[#This Row],[CH1]]-Q112)/(TBL_HST[[#This Row],[CH3]]-Q112)))</f>
        <v>3.4734202797857709E-2</v>
      </c>
      <c r="U112" s="1">
        <f>(TBL_HST[[#This Row],[CH1]]-Q112)/(EXP(-R112*N112/M112)) + Q112</f>
        <v>48.159755469755467</v>
      </c>
      <c r="V112" s="1">
        <f>(TBL_HST[[#This Row],[CH2]]-Q112)/(EXP(-S112*O112/M112)) + Q112</f>
        <v>46.875836803489989</v>
      </c>
      <c r="W112" s="1">
        <f>(TBL_HST[[#This Row],[CH1]]-Q112)/(EXP(-T112*N112/M112)) + Q112</f>
        <v>47.830071760421966</v>
      </c>
      <c r="X112" s="1">
        <f t="shared" si="5"/>
        <v>48.159755469755467</v>
      </c>
      <c r="Y112" s="1">
        <f t="shared" si="6"/>
        <v>47.830071760421966</v>
      </c>
      <c r="Z112" s="1">
        <f t="shared" si="7"/>
        <v>47.830071760421966</v>
      </c>
      <c r="AB112" s="1">
        <f t="shared" si="8"/>
        <v>47.939966330199802</v>
      </c>
      <c r="AC112" s="1">
        <f>TBL_HST[[#This Row],[CH7]]</f>
        <v>48.67</v>
      </c>
      <c r="AD112" s="1">
        <f t="shared" si="9"/>
        <v>-0.7300336698001999</v>
      </c>
    </row>
    <row r="113" spans="1:30" ht="19.5" customHeight="1" x14ac:dyDescent="0.35">
      <c r="A113" s="27">
        <v>44775.574351643518</v>
      </c>
      <c r="B113" s="25">
        <v>46.39</v>
      </c>
      <c r="C113" s="25">
        <v>44.99</v>
      </c>
      <c r="D113" s="25">
        <v>44.25</v>
      </c>
      <c r="E113" s="25">
        <v>29.39</v>
      </c>
      <c r="F113" s="25">
        <v>29.71</v>
      </c>
      <c r="G113" s="25">
        <v>29.85</v>
      </c>
      <c r="H113" s="25">
        <v>48.19</v>
      </c>
      <c r="I113" s="25">
        <v>29.49</v>
      </c>
      <c r="J113" s="25"/>
      <c r="K113" s="25"/>
      <c r="M113" s="1">
        <v>0.05</v>
      </c>
      <c r="N113" s="1">
        <v>0.1</v>
      </c>
      <c r="O113" s="1">
        <v>0.2</v>
      </c>
      <c r="P113" s="1">
        <v>0.3</v>
      </c>
      <c r="Q113" s="1">
        <f>AVERAGE(TBL_HST[[#This Row],[CH4]],TBL_HST[[#This Row],[CH5]],TBL_HST[[#This Row],[CH6]])</f>
        <v>29.650000000000002</v>
      </c>
      <c r="R113" s="1">
        <f>(M113/(O113-N113))*LN(((TBL_HST[[#This Row],[CH1]]-Q113)/(TBL_HST[[#This Row],[CH2]]-Q113)))</f>
        <v>4.3668634561109552E-2</v>
      </c>
      <c r="S113" s="1">
        <f>(M113/(P113-O113))*LN(((TBL_HST[[#This Row],[CH2]]-Q113)/(TBL_HST[[#This Row],[CH3]]-Q113)))</f>
        <v>2.4721133612409726E-2</v>
      </c>
      <c r="T113" s="1">
        <f>(M113/(P113-N113))*LN(((TBL_HST[[#This Row],[CH1]]-Q113)/(TBL_HST[[#This Row],[CH3]]-Q113)))</f>
        <v>3.4194884086759636E-2</v>
      </c>
      <c r="U113" s="1">
        <f>(TBL_HST[[#This Row],[CH1]]-Q113)/(EXP(-R113*N113/M113)) + Q113</f>
        <v>47.917770534550193</v>
      </c>
      <c r="V113" s="1">
        <f>(TBL_HST[[#This Row],[CH2]]-Q113)/(EXP(-S113*O113/M113)) + Q113</f>
        <v>46.584421580033784</v>
      </c>
      <c r="W113" s="1">
        <f>(TBL_HST[[#This Row],[CH1]]-Q113)/(EXP(-T113*N113/M113)) + Q113</f>
        <v>47.574900458255165</v>
      </c>
      <c r="X113" s="1">
        <f t="shared" si="5"/>
        <v>47.917770534550193</v>
      </c>
      <c r="Y113" s="1">
        <f t="shared" si="6"/>
        <v>47.574900458255165</v>
      </c>
      <c r="Z113" s="1">
        <f t="shared" si="7"/>
        <v>47.574900458255165</v>
      </c>
      <c r="AB113" s="1">
        <f t="shared" si="8"/>
        <v>47.689190483686843</v>
      </c>
      <c r="AC113" s="1">
        <f>TBL_HST[[#This Row],[CH7]]</f>
        <v>48.19</v>
      </c>
      <c r="AD113" s="1">
        <f t="shared" si="9"/>
        <v>-0.50080951631315429</v>
      </c>
    </row>
    <row r="114" spans="1:30" ht="19.5" customHeight="1" x14ac:dyDescent="0.35">
      <c r="A114" s="27">
        <v>44775.574357534722</v>
      </c>
      <c r="B114" s="25">
        <v>45.85</v>
      </c>
      <c r="C114" s="25">
        <v>44.65</v>
      </c>
      <c r="D114" s="25">
        <v>43.97</v>
      </c>
      <c r="E114" s="25">
        <v>29.39</v>
      </c>
      <c r="F114" s="25">
        <v>29.71</v>
      </c>
      <c r="G114" s="25">
        <v>29.85</v>
      </c>
      <c r="H114" s="25">
        <v>47.81</v>
      </c>
      <c r="I114" s="25">
        <v>29.53</v>
      </c>
      <c r="J114" s="25"/>
      <c r="K114" s="25"/>
      <c r="M114" s="1">
        <v>0.05</v>
      </c>
      <c r="N114" s="1">
        <v>0.1</v>
      </c>
      <c r="O114" s="1">
        <v>0.2</v>
      </c>
      <c r="P114" s="1">
        <v>0.3</v>
      </c>
      <c r="Q114" s="1">
        <f>AVERAGE(TBL_HST[[#This Row],[CH4]],TBL_HST[[#This Row],[CH5]],TBL_HST[[#This Row],[CH6]])</f>
        <v>29.650000000000002</v>
      </c>
      <c r="R114" s="1">
        <f>(M114/(O114-N114))*LN(((TBL_HST[[#This Row],[CH1]]-Q114)/(TBL_HST[[#This Row],[CH2]]-Q114)))</f>
        <v>3.8480520568064301E-2</v>
      </c>
      <c r="S114" s="1">
        <f>(M114/(P114-O114))*LN(((TBL_HST[[#This Row],[CH2]]-Q114)/(TBL_HST[[#This Row],[CH3]]-Q114)))</f>
        <v>2.3196519784855249E-2</v>
      </c>
      <c r="T114" s="1">
        <f>(M114/(P114-N114))*LN(((TBL_HST[[#This Row],[CH1]]-Q114)/(TBL_HST[[#This Row],[CH3]]-Q114)))</f>
        <v>3.0838520176459779E-2</v>
      </c>
      <c r="U114" s="1">
        <f>(TBL_HST[[#This Row],[CH1]]-Q114)/(EXP(-R114*N114/M114)) + Q114</f>
        <v>47.146000000000001</v>
      </c>
      <c r="V114" s="1">
        <f>(TBL_HST[[#This Row],[CH2]]-Q114)/(EXP(-S114*O114/M114)) + Q114</f>
        <v>46.108404856277893</v>
      </c>
      <c r="W114" s="1">
        <f>(TBL_HST[[#This Row],[CH1]]-Q114)/(EXP(-T114*N114/M114)) + Q114</f>
        <v>46.880624289555541</v>
      </c>
      <c r="X114" s="1">
        <f t="shared" si="5"/>
        <v>47.146000000000001</v>
      </c>
      <c r="Y114" s="1">
        <f t="shared" si="6"/>
        <v>46.880624289555541</v>
      </c>
      <c r="Z114" s="1">
        <f t="shared" si="7"/>
        <v>46.880624289555541</v>
      </c>
      <c r="AB114" s="1">
        <f t="shared" si="8"/>
        <v>46.96908285970369</v>
      </c>
      <c r="AC114" s="1">
        <f>TBL_HST[[#This Row],[CH7]]</f>
        <v>47.81</v>
      </c>
      <c r="AD114" s="1">
        <f t="shared" si="9"/>
        <v>-0.84091714029631248</v>
      </c>
    </row>
    <row r="115" spans="1:30" ht="19.5" customHeight="1" x14ac:dyDescent="0.35">
      <c r="A115" s="27">
        <v>44775.574363460648</v>
      </c>
      <c r="B115" s="25">
        <v>45.69</v>
      </c>
      <c r="C115" s="25">
        <v>44.57</v>
      </c>
      <c r="D115" s="25">
        <v>43.63</v>
      </c>
      <c r="E115" s="25">
        <v>29.39</v>
      </c>
      <c r="F115" s="25">
        <v>29.71</v>
      </c>
      <c r="G115" s="25">
        <v>29.89</v>
      </c>
      <c r="H115" s="25">
        <v>47.43</v>
      </c>
      <c r="I115" s="25">
        <v>29.51</v>
      </c>
      <c r="J115" s="25"/>
      <c r="K115" s="25"/>
      <c r="M115" s="1">
        <v>0.05</v>
      </c>
      <c r="N115" s="1">
        <v>0.1</v>
      </c>
      <c r="O115" s="1">
        <v>0.2</v>
      </c>
      <c r="P115" s="1">
        <v>0.3</v>
      </c>
      <c r="Q115" s="1">
        <f>AVERAGE(TBL_HST[[#This Row],[CH4]],TBL_HST[[#This Row],[CH5]],TBL_HST[[#This Row],[CH6]])</f>
        <v>29.663333333333338</v>
      </c>
      <c r="R115" s="1">
        <f>(M115/(O115-N115))*LN(((TBL_HST[[#This Row],[CH1]]-Q115)/(TBL_HST[[#This Row],[CH2]]-Q115)))</f>
        <v>3.6222730690054127E-2</v>
      </c>
      <c r="S115" s="1">
        <f>(M115/(P115-O115))*LN(((TBL_HST[[#This Row],[CH2]]-Q115)/(TBL_HST[[#This Row],[CH3]]-Q115)))</f>
        <v>3.2567500959375759E-2</v>
      </c>
      <c r="T115" s="1">
        <f>(M115/(P115-N115))*LN(((TBL_HST[[#This Row],[CH1]]-Q115)/(TBL_HST[[#This Row],[CH3]]-Q115)))</f>
        <v>3.4395115824714974E-2</v>
      </c>
      <c r="U115" s="1">
        <f>(TBL_HST[[#This Row],[CH1]]-Q115)/(EXP(-R115*N115/M115)) + Q115</f>
        <v>46.894150268336304</v>
      </c>
      <c r="V115" s="1">
        <f>(TBL_HST[[#This Row],[CH2]]-Q115)/(EXP(-S115*O115/M115)) + Q115</f>
        <v>46.644052674568947</v>
      </c>
      <c r="W115" s="1">
        <f>(TBL_HST[[#This Row],[CH1]]-Q115)/(EXP(-T115*N115/M115)) + Q115</f>
        <v>46.831282641796719</v>
      </c>
      <c r="X115" s="1">
        <f t="shared" si="5"/>
        <v>46.894150268336304</v>
      </c>
      <c r="Y115" s="1">
        <f t="shared" si="6"/>
        <v>46.831282641796719</v>
      </c>
      <c r="Z115" s="1">
        <f t="shared" si="7"/>
        <v>46.831282641796719</v>
      </c>
      <c r="AB115" s="1">
        <f t="shared" si="8"/>
        <v>46.852238517309921</v>
      </c>
      <c r="AC115" s="1">
        <f>TBL_HST[[#This Row],[CH7]]</f>
        <v>47.43</v>
      </c>
      <c r="AD115" s="1">
        <f t="shared" si="9"/>
        <v>-0.57776148269007876</v>
      </c>
    </row>
    <row r="116" spans="1:30" ht="19.5" customHeight="1" x14ac:dyDescent="0.35">
      <c r="A116" s="27">
        <v>44775.574369340276</v>
      </c>
      <c r="B116" s="25">
        <v>45.45</v>
      </c>
      <c r="C116" s="25">
        <v>44.15</v>
      </c>
      <c r="D116" s="25">
        <v>43.39</v>
      </c>
      <c r="E116" s="25">
        <v>29.39</v>
      </c>
      <c r="F116" s="25">
        <v>29.69</v>
      </c>
      <c r="G116" s="25">
        <v>29.89</v>
      </c>
      <c r="H116" s="25">
        <v>47.11</v>
      </c>
      <c r="I116" s="25">
        <v>29.49</v>
      </c>
      <c r="J116" s="25"/>
      <c r="K116" s="25"/>
      <c r="M116" s="1">
        <v>0.05</v>
      </c>
      <c r="N116" s="1">
        <v>0.1</v>
      </c>
      <c r="O116" s="1">
        <v>0.2</v>
      </c>
      <c r="P116" s="1">
        <v>0.3</v>
      </c>
      <c r="Q116" s="1">
        <f>AVERAGE(TBL_HST[[#This Row],[CH4]],TBL_HST[[#This Row],[CH5]],TBL_HST[[#This Row],[CH6]])</f>
        <v>29.656666666666666</v>
      </c>
      <c r="R116" s="1">
        <f>(M116/(O116-N116))*LN(((TBL_HST[[#This Row],[CH1]]-Q116)/(TBL_HST[[#This Row],[CH2]]-Q116)))</f>
        <v>4.294956823881553E-2</v>
      </c>
      <c r="S116" s="1">
        <f>(M116/(P116-O116))*LN(((TBL_HST[[#This Row],[CH2]]-Q116)/(TBL_HST[[#This Row],[CH3]]-Q116)))</f>
        <v>2.6931402948763925E-2</v>
      </c>
      <c r="T116" s="1">
        <f>(M116/(P116-N116))*LN(((TBL_HST[[#This Row],[CH1]]-Q116)/(TBL_HST[[#This Row],[CH3]]-Q116)))</f>
        <v>3.4940485593789712E-2</v>
      </c>
      <c r="U116" s="1">
        <f>(TBL_HST[[#This Row],[CH1]]-Q116)/(EXP(-R116*N116/M116)) + Q116</f>
        <v>46.866605335786574</v>
      </c>
      <c r="V116" s="1">
        <f>(TBL_HST[[#This Row],[CH2]]-Q116)/(EXP(-S116*O116/M116)) + Q116</f>
        <v>45.798502252804212</v>
      </c>
      <c r="W116" s="1">
        <f>(TBL_HST[[#This Row],[CH1]]-Q116)/(EXP(-T116*N116/M116)) + Q116</f>
        <v>46.593129828863326</v>
      </c>
      <c r="X116" s="1">
        <f t="shared" si="5"/>
        <v>46.866605335786574</v>
      </c>
      <c r="Y116" s="1">
        <f t="shared" si="6"/>
        <v>46.593129828863326</v>
      </c>
      <c r="Z116" s="1">
        <f t="shared" si="7"/>
        <v>46.593129828863326</v>
      </c>
      <c r="AB116" s="1">
        <f t="shared" si="8"/>
        <v>46.684288331171075</v>
      </c>
      <c r="AC116" s="1">
        <f>TBL_HST[[#This Row],[CH7]]</f>
        <v>47.11</v>
      </c>
      <c r="AD116" s="1">
        <f t="shared" si="9"/>
        <v>-0.42571166882892442</v>
      </c>
    </row>
    <row r="117" spans="1:30" ht="19.5" customHeight="1" x14ac:dyDescent="0.35">
      <c r="A117" s="27">
        <v>44775.574375266202</v>
      </c>
      <c r="B117" s="25">
        <v>45.07</v>
      </c>
      <c r="C117" s="25">
        <v>43.97</v>
      </c>
      <c r="D117" s="25">
        <v>43.17</v>
      </c>
      <c r="E117" s="25">
        <v>29.41</v>
      </c>
      <c r="F117" s="25">
        <v>29.69</v>
      </c>
      <c r="G117" s="25">
        <v>29.91</v>
      </c>
      <c r="H117" s="25">
        <v>46.83</v>
      </c>
      <c r="I117" s="25">
        <v>29.49</v>
      </c>
      <c r="J117" s="25"/>
      <c r="K117" s="25"/>
      <c r="M117" s="1">
        <v>0.05</v>
      </c>
      <c r="N117" s="1">
        <v>0.1</v>
      </c>
      <c r="O117" s="1">
        <v>0.2</v>
      </c>
      <c r="P117" s="1">
        <v>0.3</v>
      </c>
      <c r="Q117" s="1">
        <f>AVERAGE(TBL_HST[[#This Row],[CH4]],TBL_HST[[#This Row],[CH5]],TBL_HST[[#This Row],[CH6]])</f>
        <v>29.67</v>
      </c>
      <c r="R117" s="1">
        <f>(M117/(O117-N117))*LN(((TBL_HST[[#This Row],[CH1]]-Q117)/(TBL_HST[[#This Row],[CH2]]-Q117)))</f>
        <v>3.7053986076861022E-2</v>
      </c>
      <c r="S117" s="1">
        <f>(M117/(P117-O117))*LN(((TBL_HST[[#This Row],[CH2]]-Q117)/(TBL_HST[[#This Row],[CH3]]-Q117)))</f>
        <v>2.8784925910738859E-2</v>
      </c>
      <c r="T117" s="1">
        <f>(M117/(P117-N117))*LN(((TBL_HST[[#This Row],[CH1]]-Q117)/(TBL_HST[[#This Row],[CH3]]-Q117)))</f>
        <v>3.2919455993799904E-2</v>
      </c>
      <c r="U117" s="1">
        <f>(TBL_HST[[#This Row],[CH1]]-Q117)/(EXP(-R117*N117/M117)) + Q117</f>
        <v>46.254615384615391</v>
      </c>
      <c r="V117" s="1">
        <f>(TBL_HST[[#This Row],[CH2]]-Q117)/(EXP(-S117*O117/M117)) + Q117</f>
        <v>45.715031550068581</v>
      </c>
      <c r="W117" s="1">
        <f>(TBL_HST[[#This Row],[CH1]]-Q117)/(EXP(-T117*N117/M117)) + Q117</f>
        <v>46.118041648599814</v>
      </c>
      <c r="X117" s="1">
        <f t="shared" si="5"/>
        <v>46.254615384615391</v>
      </c>
      <c r="Y117" s="1">
        <f t="shared" si="6"/>
        <v>46.118041648599814</v>
      </c>
      <c r="Z117" s="1">
        <f t="shared" si="7"/>
        <v>46.118041648599814</v>
      </c>
      <c r="AB117" s="1">
        <f t="shared" si="8"/>
        <v>46.163566227271673</v>
      </c>
      <c r="AC117" s="1">
        <f>TBL_HST[[#This Row],[CH7]]</f>
        <v>46.83</v>
      </c>
      <c r="AD117" s="1">
        <f t="shared" si="9"/>
        <v>-0.66643377272832538</v>
      </c>
    </row>
    <row r="118" spans="1:30" ht="19.5" customHeight="1" x14ac:dyDescent="0.35">
      <c r="A118" s="27">
        <v>44775.574381134262</v>
      </c>
      <c r="B118" s="25">
        <v>44.67</v>
      </c>
      <c r="C118" s="25">
        <v>43.59</v>
      </c>
      <c r="D118" s="25">
        <v>43.07</v>
      </c>
      <c r="E118" s="25">
        <v>29.39</v>
      </c>
      <c r="F118" s="25">
        <v>29.65</v>
      </c>
      <c r="G118" s="25">
        <v>29.85</v>
      </c>
      <c r="H118" s="25">
        <v>46.49</v>
      </c>
      <c r="I118" s="25">
        <v>29.49</v>
      </c>
      <c r="J118" s="25"/>
      <c r="K118" s="25"/>
      <c r="M118" s="1">
        <v>0.05</v>
      </c>
      <c r="N118" s="1">
        <v>0.1</v>
      </c>
      <c r="O118" s="1">
        <v>0.2</v>
      </c>
      <c r="P118" s="1">
        <v>0.3</v>
      </c>
      <c r="Q118" s="1">
        <f>AVERAGE(TBL_HST[[#This Row],[CH4]],TBL_HST[[#This Row],[CH5]],TBL_HST[[#This Row],[CH6]])</f>
        <v>29.63</v>
      </c>
      <c r="R118" s="1">
        <f>(M118/(O118-N118))*LN(((TBL_HST[[#This Row],[CH1]]-Q118)/(TBL_HST[[#This Row],[CH2]]-Q118)))</f>
        <v>3.7258610593733602E-2</v>
      </c>
      <c r="S118" s="1">
        <f>(M118/(P118-O118))*LN(((TBL_HST[[#This Row],[CH2]]-Q118)/(TBL_HST[[#This Row],[CH3]]-Q118)))</f>
        <v>1.8980381119611617E-2</v>
      </c>
      <c r="T118" s="1">
        <f>(M118/(P118-N118))*LN(((TBL_HST[[#This Row],[CH1]]-Q118)/(TBL_HST[[#This Row],[CH3]]-Q118)))</f>
        <v>2.8119495856672581E-2</v>
      </c>
      <c r="U118" s="1">
        <f>(TBL_HST[[#This Row],[CH1]]-Q118)/(EXP(-R118*N118/M118)) + Q118</f>
        <v>45.833553008595985</v>
      </c>
      <c r="V118" s="1">
        <f>(TBL_HST[[#This Row],[CH2]]-Q118)/(EXP(-S118*O118/M118)) + Q118</f>
        <v>44.691135558390037</v>
      </c>
      <c r="W118" s="1">
        <f>(TBL_HST[[#This Row],[CH1]]-Q118)/(EXP(-T118*N118/M118)) + Q118</f>
        <v>45.540071084214617</v>
      </c>
      <c r="X118" s="1">
        <f t="shared" si="5"/>
        <v>45.833553008595985</v>
      </c>
      <c r="Y118" s="1">
        <f t="shared" si="6"/>
        <v>45.540071084214617</v>
      </c>
      <c r="Z118" s="1">
        <f t="shared" si="7"/>
        <v>45.540071084214617</v>
      </c>
      <c r="AB118" s="1">
        <f t="shared" si="8"/>
        <v>45.637898392341732</v>
      </c>
      <c r="AC118" s="1">
        <f>TBL_HST[[#This Row],[CH7]]</f>
        <v>46.49</v>
      </c>
      <c r="AD118" s="1">
        <f t="shared" si="9"/>
        <v>-0.8521016076582697</v>
      </c>
    </row>
    <row r="119" spans="1:30" ht="19.5" customHeight="1" x14ac:dyDescent="0.35">
      <c r="A119" s="27">
        <v>44775.574387071756</v>
      </c>
      <c r="B119" s="25">
        <v>44.63</v>
      </c>
      <c r="C119" s="25">
        <v>43.49</v>
      </c>
      <c r="D119" s="25">
        <v>42.63</v>
      </c>
      <c r="E119" s="25">
        <v>29.41</v>
      </c>
      <c r="F119" s="25">
        <v>29.71</v>
      </c>
      <c r="G119" s="25">
        <v>29.87</v>
      </c>
      <c r="H119" s="25">
        <v>46.39</v>
      </c>
      <c r="I119" s="25">
        <v>29.51</v>
      </c>
      <c r="J119" s="25"/>
      <c r="K119" s="25"/>
      <c r="M119" s="1">
        <v>0.05</v>
      </c>
      <c r="N119" s="1">
        <v>0.1</v>
      </c>
      <c r="O119" s="1">
        <v>0.2</v>
      </c>
      <c r="P119" s="1">
        <v>0.3</v>
      </c>
      <c r="Q119" s="1">
        <f>AVERAGE(TBL_HST[[#This Row],[CH4]],TBL_HST[[#This Row],[CH5]],TBL_HST[[#This Row],[CH6]])</f>
        <v>29.663333333333338</v>
      </c>
      <c r="R119" s="1">
        <f>(M119/(O119-N119))*LN(((TBL_HST[[#This Row],[CH1]]-Q119)/(TBL_HST[[#This Row],[CH2]]-Q119)))</f>
        <v>3.9613205693441067E-2</v>
      </c>
      <c r="S119" s="1">
        <f>(M119/(P119-O119))*LN(((TBL_HST[[#This Row],[CH2]]-Q119)/(TBL_HST[[#This Row],[CH3]]-Q119)))</f>
        <v>3.2108566368462974E-2</v>
      </c>
      <c r="T119" s="1">
        <f>(M119/(P119-N119))*LN(((TBL_HST[[#This Row],[CH1]]-Q119)/(TBL_HST[[#This Row],[CH3]]-Q119)))</f>
        <v>3.5860886030951999E-2</v>
      </c>
      <c r="U119" s="1">
        <f>(TBL_HST[[#This Row],[CH1]]-Q119)/(EXP(-R119*N119/M119)) + Q119</f>
        <v>45.863992285438769</v>
      </c>
      <c r="V119" s="1">
        <f>(TBL_HST[[#This Row],[CH2]]-Q119)/(EXP(-S119*O119/M119)) + Q119</f>
        <v>45.384898701436022</v>
      </c>
      <c r="W119" s="1">
        <f>(TBL_HST[[#This Row],[CH1]]-Q119)/(EXP(-T119*N119/M119)) + Q119</f>
        <v>45.742867251498417</v>
      </c>
      <c r="X119" s="1">
        <f t="shared" si="5"/>
        <v>45.863992285438769</v>
      </c>
      <c r="Y119" s="1">
        <f t="shared" si="6"/>
        <v>45.742867251498417</v>
      </c>
      <c r="Z119" s="1">
        <f t="shared" si="7"/>
        <v>45.742867251498417</v>
      </c>
      <c r="AB119" s="1">
        <f t="shared" si="8"/>
        <v>45.783242262811861</v>
      </c>
      <c r="AC119" s="1">
        <f>TBL_HST[[#This Row],[CH7]]</f>
        <v>46.39</v>
      </c>
      <c r="AD119" s="1">
        <f t="shared" si="9"/>
        <v>-0.60675773718813986</v>
      </c>
    </row>
    <row r="120" spans="1:30" ht="19.5" customHeight="1" x14ac:dyDescent="0.35">
      <c r="A120" s="27">
        <v>44775.574392951392</v>
      </c>
      <c r="B120" s="25">
        <v>44.41</v>
      </c>
      <c r="C120" s="25">
        <v>43.19</v>
      </c>
      <c r="D120" s="25">
        <v>42.45</v>
      </c>
      <c r="E120" s="25">
        <v>29.39</v>
      </c>
      <c r="F120" s="25">
        <v>29.69</v>
      </c>
      <c r="G120" s="25">
        <v>29.91</v>
      </c>
      <c r="H120" s="25">
        <v>45.89</v>
      </c>
      <c r="I120" s="25">
        <v>29.51</v>
      </c>
      <c r="J120" s="25"/>
      <c r="K120" s="25"/>
      <c r="M120" s="1">
        <v>0.05</v>
      </c>
      <c r="N120" s="1">
        <v>0.1</v>
      </c>
      <c r="O120" s="1">
        <v>0.2</v>
      </c>
      <c r="P120" s="1">
        <v>0.3</v>
      </c>
      <c r="Q120" s="1">
        <f>AVERAGE(TBL_HST[[#This Row],[CH4]],TBL_HST[[#This Row],[CH5]],TBL_HST[[#This Row],[CH6]])</f>
        <v>29.66333333333333</v>
      </c>
      <c r="R120" s="1">
        <f>(M120/(O120-N120))*LN(((TBL_HST[[#This Row],[CH1]]-Q120)/(TBL_HST[[#This Row],[CH2]]-Q120)))</f>
        <v>4.317701140820529E-2</v>
      </c>
      <c r="S120" s="1">
        <f>(M120/(P120-O120))*LN(((TBL_HST[[#This Row],[CH2]]-Q120)/(TBL_HST[[#This Row],[CH3]]-Q120)))</f>
        <v>2.8130042191215447E-2</v>
      </c>
      <c r="T120" s="1">
        <f>(M120/(P120-N120))*LN(((TBL_HST[[#This Row],[CH1]]-Q120)/(TBL_HST[[#This Row],[CH3]]-Q120)))</f>
        <v>3.5653526799710365E-2</v>
      </c>
      <c r="U120" s="1">
        <f>(TBL_HST[[#This Row],[CH1]]-Q120)/(EXP(-R120*N120/M120)) + Q120</f>
        <v>45.74003449975357</v>
      </c>
      <c r="V120" s="1">
        <f>(TBL_HST[[#This Row],[CH2]]-Q120)/(EXP(-S120*O120/M120)) + Q120</f>
        <v>44.800956032580849</v>
      </c>
      <c r="W120" s="1">
        <f>(TBL_HST[[#This Row],[CH1]]-Q120)/(EXP(-T120*N120/M120)) + Q120</f>
        <v>45.499939751332263</v>
      </c>
      <c r="X120" s="1">
        <f t="shared" si="5"/>
        <v>45.74003449975357</v>
      </c>
      <c r="Y120" s="1">
        <f t="shared" si="6"/>
        <v>45.499939751332263</v>
      </c>
      <c r="Z120" s="1">
        <f t="shared" si="7"/>
        <v>45.499939751332263</v>
      </c>
      <c r="AB120" s="1">
        <f t="shared" si="8"/>
        <v>45.579971334139373</v>
      </c>
      <c r="AC120" s="1">
        <f>TBL_HST[[#This Row],[CH7]]</f>
        <v>45.89</v>
      </c>
      <c r="AD120" s="1">
        <f t="shared" si="9"/>
        <v>-0.31002866586062794</v>
      </c>
    </row>
    <row r="121" spans="1:30" ht="19.5" customHeight="1" x14ac:dyDescent="0.35">
      <c r="A121" s="27">
        <v>44775.574398865741</v>
      </c>
      <c r="B121" s="25">
        <v>43.91</v>
      </c>
      <c r="C121" s="25">
        <v>43.11</v>
      </c>
      <c r="D121" s="25">
        <v>42.23</v>
      </c>
      <c r="E121" s="25">
        <v>29.37</v>
      </c>
      <c r="F121" s="25">
        <v>29.69</v>
      </c>
      <c r="G121" s="25">
        <v>29.89</v>
      </c>
      <c r="H121" s="25">
        <v>45.59</v>
      </c>
      <c r="I121" s="25">
        <v>29.49</v>
      </c>
      <c r="J121" s="25"/>
      <c r="K121" s="25"/>
      <c r="M121" s="1">
        <v>0.05</v>
      </c>
      <c r="N121" s="1">
        <v>0.1</v>
      </c>
      <c r="O121" s="1">
        <v>0.2</v>
      </c>
      <c r="P121" s="1">
        <v>0.3</v>
      </c>
      <c r="Q121" s="1">
        <f>AVERAGE(TBL_HST[[#This Row],[CH4]],TBL_HST[[#This Row],[CH5]],TBL_HST[[#This Row],[CH6]])</f>
        <v>29.650000000000002</v>
      </c>
      <c r="R121" s="1">
        <f>(M121/(O121-N121))*LN(((TBL_HST[[#This Row],[CH1]]-Q121)/(TBL_HST[[#This Row],[CH2]]-Q121)))</f>
        <v>2.8868045384783967E-2</v>
      </c>
      <c r="S121" s="1">
        <f>(M121/(P121-O121))*LN(((TBL_HST[[#This Row],[CH2]]-Q121)/(TBL_HST[[#This Row],[CH3]]-Q121)))</f>
        <v>3.3807036472143719E-2</v>
      </c>
      <c r="T121" s="1">
        <f>(M121/(P121-N121))*LN(((TBL_HST[[#This Row],[CH1]]-Q121)/(TBL_HST[[#This Row],[CH3]]-Q121)))</f>
        <v>3.1337540928463872E-2</v>
      </c>
      <c r="U121" s="1">
        <f>(TBL_HST[[#This Row],[CH1]]-Q121)/(EXP(-R121*N121/M121)) + Q121</f>
        <v>44.757548291233277</v>
      </c>
      <c r="V121" s="1">
        <f>(TBL_HST[[#This Row],[CH2]]-Q121)/(EXP(-S121*O121/M121)) + Q121</f>
        <v>45.058980211858739</v>
      </c>
      <c r="W121" s="1">
        <f>(TBL_HST[[#This Row],[CH1]]-Q121)/(EXP(-T121*N121/M121)) + Q121</f>
        <v>44.832348905323869</v>
      </c>
      <c r="X121" s="1">
        <f t="shared" si="5"/>
        <v>44.757548291233277</v>
      </c>
      <c r="Y121" s="1">
        <f t="shared" si="6"/>
        <v>44.832348905323869</v>
      </c>
      <c r="Z121" s="1">
        <f t="shared" si="7"/>
        <v>44.832348905323869</v>
      </c>
      <c r="AB121" s="1">
        <f t="shared" si="8"/>
        <v>44.807415367293665</v>
      </c>
      <c r="AC121" s="1">
        <f>TBL_HST[[#This Row],[CH7]]</f>
        <v>45.59</v>
      </c>
      <c r="AD121" s="1">
        <f t="shared" si="9"/>
        <v>-0.78258463270633882</v>
      </c>
    </row>
    <row r="122" spans="1:30" ht="19.5" customHeight="1" x14ac:dyDescent="0.35">
      <c r="A122" s="27">
        <v>44775.574404756946</v>
      </c>
      <c r="B122" s="25">
        <v>43.59</v>
      </c>
      <c r="C122" s="25">
        <v>42.77</v>
      </c>
      <c r="D122" s="25">
        <v>42.01</v>
      </c>
      <c r="E122" s="25">
        <v>29.41</v>
      </c>
      <c r="F122" s="25">
        <v>29.69</v>
      </c>
      <c r="G122" s="25">
        <v>29.89</v>
      </c>
      <c r="H122" s="25">
        <v>45.29</v>
      </c>
      <c r="I122" s="25">
        <v>29.49</v>
      </c>
      <c r="J122" s="25"/>
      <c r="K122" s="25"/>
      <c r="M122" s="1">
        <v>0.05</v>
      </c>
      <c r="N122" s="1">
        <v>0.1</v>
      </c>
      <c r="O122" s="1">
        <v>0.2</v>
      </c>
      <c r="P122" s="1">
        <v>0.3</v>
      </c>
      <c r="Q122" s="1">
        <f>AVERAGE(TBL_HST[[#This Row],[CH4]],TBL_HST[[#This Row],[CH5]],TBL_HST[[#This Row],[CH6]])</f>
        <v>29.663333333333338</v>
      </c>
      <c r="R122" s="1">
        <f>(M122/(O122-N122))*LN(((TBL_HST[[#This Row],[CH1]]-Q122)/(TBL_HST[[#This Row],[CH2]]-Q122)))</f>
        <v>3.0342230424726942E-2</v>
      </c>
      <c r="S122" s="1">
        <f>(M122/(P122-O122))*LN(((TBL_HST[[#This Row],[CH2]]-Q122)/(TBL_HST[[#This Row],[CH3]]-Q122)))</f>
        <v>2.986744275049379E-2</v>
      </c>
      <c r="T122" s="1">
        <f>(M122/(P122-N122))*LN(((TBL_HST[[#This Row],[CH1]]-Q122)/(TBL_HST[[#This Row],[CH3]]-Q122)))</f>
        <v>3.0104836587610404E-2</v>
      </c>
      <c r="U122" s="1">
        <f>(TBL_HST[[#This Row],[CH1]]-Q122)/(EXP(-R122*N122/M122)) + Q122</f>
        <v>44.4613021363174</v>
      </c>
      <c r="V122" s="1">
        <f>(TBL_HST[[#This Row],[CH2]]-Q122)/(EXP(-S122*O122/M122)) + Q122</f>
        <v>44.433225233126073</v>
      </c>
      <c r="W122" s="1">
        <f>(TBL_HST[[#This Row],[CH1]]-Q122)/(EXP(-T122*N122/M122)) + Q122</f>
        <v>44.454277910765867</v>
      </c>
      <c r="X122" s="1">
        <f t="shared" si="5"/>
        <v>44.4613021363174</v>
      </c>
      <c r="Y122" s="1">
        <f t="shared" si="6"/>
        <v>44.454277910765867</v>
      </c>
      <c r="Z122" s="1">
        <f t="shared" si="7"/>
        <v>44.454277910765867</v>
      </c>
      <c r="AB122" s="1">
        <f t="shared" si="8"/>
        <v>44.45661931928305</v>
      </c>
      <c r="AC122" s="1">
        <f>TBL_HST[[#This Row],[CH7]]</f>
        <v>45.29</v>
      </c>
      <c r="AD122" s="1">
        <f t="shared" si="9"/>
        <v>-0.83338068071694948</v>
      </c>
    </row>
    <row r="123" spans="1:30" ht="19.5" customHeight="1" x14ac:dyDescent="0.35">
      <c r="A123" s="27">
        <v>44775.574410671295</v>
      </c>
      <c r="B123" s="25">
        <v>43.53</v>
      </c>
      <c r="C123" s="25">
        <v>42.41</v>
      </c>
      <c r="D123" s="25">
        <v>41.93</v>
      </c>
      <c r="E123" s="25">
        <v>29.39</v>
      </c>
      <c r="F123" s="25">
        <v>29.69</v>
      </c>
      <c r="G123" s="25">
        <v>29.89</v>
      </c>
      <c r="H123" s="25">
        <v>44.93</v>
      </c>
      <c r="I123" s="25">
        <v>29.47</v>
      </c>
      <c r="J123" s="25"/>
      <c r="K123" s="25"/>
      <c r="M123" s="1">
        <v>0.05</v>
      </c>
      <c r="N123" s="1">
        <v>0.1</v>
      </c>
      <c r="O123" s="1">
        <v>0.2</v>
      </c>
      <c r="P123" s="1">
        <v>0.3</v>
      </c>
      <c r="Q123" s="1">
        <f>AVERAGE(TBL_HST[[#This Row],[CH4]],TBL_HST[[#This Row],[CH5]],TBL_HST[[#This Row],[CH6]])</f>
        <v>29.656666666666666</v>
      </c>
      <c r="R123" s="1">
        <f>(M123/(O123-N123))*LN(((TBL_HST[[#This Row],[CH1]]-Q123)/(TBL_HST[[#This Row],[CH2]]-Q123)))</f>
        <v>4.2087928476690899E-2</v>
      </c>
      <c r="S123" s="1">
        <f>(M123/(P123-O123))*LN(((TBL_HST[[#This Row],[CH2]]-Q123)/(TBL_HST[[#This Row],[CH3]]-Q123)))</f>
        <v>1.9181894103587338E-2</v>
      </c>
      <c r="T123" s="1">
        <f>(M123/(P123-N123))*LN(((TBL_HST[[#This Row],[CH1]]-Q123)/(TBL_HST[[#This Row],[CH3]]-Q123)))</f>
        <v>3.0634911290139191E-2</v>
      </c>
      <c r="U123" s="1">
        <f>(TBL_HST[[#This Row],[CH1]]-Q123)/(EXP(-R123*N123/M123)) + Q123</f>
        <v>44.748358599059074</v>
      </c>
      <c r="V123" s="1">
        <f>(TBL_HST[[#This Row],[CH2]]-Q123)/(EXP(-S123*O123/M123)) + Q123</f>
        <v>43.427051392315938</v>
      </c>
      <c r="W123" s="1">
        <f>(TBL_HST[[#This Row],[CH1]]-Q123)/(EXP(-T123*N123/M123)) + Q123</f>
        <v>44.406596930185991</v>
      </c>
      <c r="X123" s="1">
        <f t="shared" si="5"/>
        <v>44.748358599059074</v>
      </c>
      <c r="Y123" s="1">
        <f t="shared" si="6"/>
        <v>44.406596930185991</v>
      </c>
      <c r="Z123" s="1">
        <f t="shared" si="7"/>
        <v>44.406596930185991</v>
      </c>
      <c r="AB123" s="1">
        <f t="shared" si="8"/>
        <v>44.520517486477019</v>
      </c>
      <c r="AC123" s="1">
        <f>TBL_HST[[#This Row],[CH7]]</f>
        <v>44.93</v>
      </c>
      <c r="AD123" s="1">
        <f t="shared" si="9"/>
        <v>-0.40948251352298115</v>
      </c>
    </row>
    <row r="124" spans="1:30" ht="19.5" customHeight="1" x14ac:dyDescent="0.35">
      <c r="A124" s="27">
        <v>44775.574416597221</v>
      </c>
      <c r="B124" s="25">
        <v>43.19</v>
      </c>
      <c r="C124" s="25">
        <v>42.09</v>
      </c>
      <c r="D124" s="25">
        <v>41.47</v>
      </c>
      <c r="E124" s="25">
        <v>29.39</v>
      </c>
      <c r="F124" s="25">
        <v>29.69</v>
      </c>
      <c r="G124" s="25">
        <v>29.87</v>
      </c>
      <c r="H124" s="25">
        <v>44.75</v>
      </c>
      <c r="I124" s="25">
        <v>29.49</v>
      </c>
      <c r="J124" s="25"/>
      <c r="K124" s="25"/>
      <c r="M124" s="1">
        <v>0.05</v>
      </c>
      <c r="N124" s="1">
        <v>0.1</v>
      </c>
      <c r="O124" s="1">
        <v>0.2</v>
      </c>
      <c r="P124" s="1">
        <v>0.3</v>
      </c>
      <c r="Q124" s="1">
        <f>AVERAGE(TBL_HST[[#This Row],[CH4]],TBL_HST[[#This Row],[CH5]],TBL_HST[[#This Row],[CH6]])</f>
        <v>29.650000000000002</v>
      </c>
      <c r="R124" s="1">
        <f>(M124/(O124-N124))*LN(((TBL_HST[[#This Row],[CH1]]-Q124)/(TBL_HST[[#This Row],[CH2]]-Q124)))</f>
        <v>4.2365590086547521E-2</v>
      </c>
      <c r="S124" s="1">
        <f>(M124/(P124-O124))*LN(((TBL_HST[[#This Row],[CH2]]-Q124)/(TBL_HST[[#This Row],[CH3]]-Q124)))</f>
        <v>2.5562037666540791E-2</v>
      </c>
      <c r="T124" s="1">
        <f>(M124/(P124-N124))*LN(((TBL_HST[[#This Row],[CH1]]-Q124)/(TBL_HST[[#This Row],[CH3]]-Q124)))</f>
        <v>3.3963813876544187E-2</v>
      </c>
      <c r="U124" s="1">
        <f>(TBL_HST[[#This Row],[CH1]]-Q124)/(EXP(-R124*N124/M124)) + Q124</f>
        <v>44.387266881028928</v>
      </c>
      <c r="V124" s="1">
        <f>(TBL_HST[[#This Row],[CH2]]-Q124)/(EXP(-S124*O124/M124)) + Q124</f>
        <v>43.429269298931246</v>
      </c>
      <c r="W124" s="1">
        <f>(TBL_HST[[#This Row],[CH1]]-Q124)/(EXP(-T124*N124/M124)) + Q124</f>
        <v>44.141697442144348</v>
      </c>
      <c r="X124" s="1">
        <f t="shared" si="5"/>
        <v>44.387266881028928</v>
      </c>
      <c r="Y124" s="1">
        <f t="shared" si="6"/>
        <v>44.141697442144348</v>
      </c>
      <c r="Z124" s="1">
        <f t="shared" si="7"/>
        <v>44.141697442144348</v>
      </c>
      <c r="AB124" s="1">
        <f t="shared" si="8"/>
        <v>44.223553921772542</v>
      </c>
      <c r="AC124" s="1">
        <f>TBL_HST[[#This Row],[CH7]]</f>
        <v>44.75</v>
      </c>
      <c r="AD124" s="1">
        <f t="shared" si="9"/>
        <v>-0.52644607822745826</v>
      </c>
    </row>
    <row r="125" spans="1:30" ht="19.5" customHeight="1" x14ac:dyDescent="0.35">
      <c r="A125" s="27">
        <v>44775.57442247685</v>
      </c>
      <c r="B125" s="25">
        <v>42.99</v>
      </c>
      <c r="C125" s="25">
        <v>41.87</v>
      </c>
      <c r="D125" s="25">
        <v>41.43</v>
      </c>
      <c r="E125" s="25">
        <v>29.39</v>
      </c>
      <c r="F125" s="25">
        <v>29.69</v>
      </c>
      <c r="G125" s="25">
        <v>29.87</v>
      </c>
      <c r="H125" s="25">
        <v>44.67</v>
      </c>
      <c r="I125" s="25">
        <v>29.47</v>
      </c>
      <c r="J125" s="25"/>
      <c r="K125" s="25"/>
      <c r="M125" s="1">
        <v>0.05</v>
      </c>
      <c r="N125" s="1">
        <v>0.1</v>
      </c>
      <c r="O125" s="1">
        <v>0.2</v>
      </c>
      <c r="P125" s="1">
        <v>0.3</v>
      </c>
      <c r="Q125" s="1">
        <f>AVERAGE(TBL_HST[[#This Row],[CH4]],TBL_HST[[#This Row],[CH5]],TBL_HST[[#This Row],[CH6]])</f>
        <v>29.650000000000002</v>
      </c>
      <c r="R125" s="1">
        <f>(M125/(O125-N125))*LN(((TBL_HST[[#This Row],[CH1]]-Q125)/(TBL_HST[[#This Row],[CH2]]-Q125)))</f>
        <v>4.38465433720144E-2</v>
      </c>
      <c r="S125" s="1">
        <f>(M125/(P125-O125))*LN(((TBL_HST[[#This Row],[CH2]]-Q125)/(TBL_HST[[#This Row],[CH3]]-Q125)))</f>
        <v>1.8335387760004269E-2</v>
      </c>
      <c r="T125" s="1">
        <f>(M125/(P125-N125))*LN(((TBL_HST[[#This Row],[CH1]]-Q125)/(TBL_HST[[#This Row],[CH3]]-Q125)))</f>
        <v>3.109096556600929E-2</v>
      </c>
      <c r="U125" s="1">
        <f>(TBL_HST[[#This Row],[CH1]]-Q125)/(EXP(-R125*N125/M125)) + Q125</f>
        <v>44.212651391162041</v>
      </c>
      <c r="V125" s="1">
        <f>(TBL_HST[[#This Row],[CH2]]-Q125)/(EXP(-S125*O125/M125)) + Q125</f>
        <v>42.79991776225711</v>
      </c>
      <c r="W125" s="1">
        <f>(TBL_HST[[#This Row],[CH1]]-Q125)/(EXP(-T125*N125/M125)) + Q125</f>
        <v>43.845840109013601</v>
      </c>
      <c r="X125" s="1">
        <f t="shared" si="5"/>
        <v>44.212651391162041</v>
      </c>
      <c r="Y125" s="1">
        <f t="shared" si="6"/>
        <v>43.845840109013601</v>
      </c>
      <c r="Z125" s="1">
        <f t="shared" si="7"/>
        <v>43.845840109013601</v>
      </c>
      <c r="AB125" s="1">
        <f t="shared" si="8"/>
        <v>43.968110536396416</v>
      </c>
      <c r="AC125" s="1">
        <f>TBL_HST[[#This Row],[CH7]]</f>
        <v>44.67</v>
      </c>
      <c r="AD125" s="1">
        <f t="shared" si="9"/>
        <v>-0.70188946360358528</v>
      </c>
    </row>
    <row r="126" spans="1:30" ht="19.5" customHeight="1" x14ac:dyDescent="0.35">
      <c r="A126" s="27">
        <v>44775.574428391206</v>
      </c>
      <c r="B126" s="25">
        <v>42.77</v>
      </c>
      <c r="C126" s="25">
        <v>41.81</v>
      </c>
      <c r="D126" s="25">
        <v>40.99</v>
      </c>
      <c r="E126" s="25">
        <v>29.41</v>
      </c>
      <c r="F126" s="25">
        <v>29.71</v>
      </c>
      <c r="G126" s="25">
        <v>29.89</v>
      </c>
      <c r="H126" s="25">
        <v>44.21</v>
      </c>
      <c r="I126" s="25">
        <v>29.53</v>
      </c>
      <c r="J126" s="25"/>
      <c r="K126" s="25"/>
      <c r="M126" s="1">
        <v>0.05</v>
      </c>
      <c r="N126" s="1">
        <v>0.1</v>
      </c>
      <c r="O126" s="1">
        <v>0.2</v>
      </c>
      <c r="P126" s="1">
        <v>0.3</v>
      </c>
      <c r="Q126" s="1">
        <f>AVERAGE(TBL_HST[[#This Row],[CH4]],TBL_HST[[#This Row],[CH5]],TBL_HST[[#This Row],[CH6]])</f>
        <v>29.67</v>
      </c>
      <c r="R126" s="1">
        <f>(M126/(O126-N126))*LN(((TBL_HST[[#This Row],[CH1]]-Q126)/(TBL_HST[[#This Row],[CH2]]-Q126)))</f>
        <v>3.8053222287876817E-2</v>
      </c>
      <c r="S126" s="1">
        <f>(M126/(P126-O126))*LN(((TBL_HST[[#This Row],[CH2]]-Q126)/(TBL_HST[[#This Row],[CH3]]-Q126)))</f>
        <v>3.4967356428157702E-2</v>
      </c>
      <c r="T126" s="1">
        <f>(M126/(P126-N126))*LN(((TBL_HST[[#This Row],[CH1]]-Q126)/(TBL_HST[[#This Row],[CH3]]-Q126)))</f>
        <v>3.6510289358017256E-2</v>
      </c>
      <c r="U126" s="1">
        <f>(TBL_HST[[#This Row],[CH1]]-Q126)/(EXP(-R126*N126/M126)) + Q126</f>
        <v>43.805914332784184</v>
      </c>
      <c r="V126" s="1">
        <f>(TBL_HST[[#This Row],[CH2]]-Q126)/(EXP(-S126*O126/M126)) + Q126</f>
        <v>43.632500655520737</v>
      </c>
      <c r="W126" s="1">
        <f>(TBL_HST[[#This Row],[CH1]]-Q126)/(EXP(-T126*N126/M126)) + Q126</f>
        <v>43.762360033274078</v>
      </c>
      <c r="X126" s="1">
        <f t="shared" si="5"/>
        <v>43.805914332784184</v>
      </c>
      <c r="Y126" s="1">
        <f t="shared" si="6"/>
        <v>43.762360033274078</v>
      </c>
      <c r="Z126" s="1">
        <f t="shared" si="7"/>
        <v>43.762360033274078</v>
      </c>
      <c r="AB126" s="1">
        <f t="shared" si="8"/>
        <v>43.776878133110777</v>
      </c>
      <c r="AC126" s="1">
        <f>TBL_HST[[#This Row],[CH7]]</f>
        <v>44.21</v>
      </c>
      <c r="AD126" s="1">
        <f t="shared" si="9"/>
        <v>-0.43312186688922338</v>
      </c>
    </row>
    <row r="127" spans="1:30" ht="19.5" customHeight="1" x14ac:dyDescent="0.35">
      <c r="A127" s="28">
        <v>44775.574434282411</v>
      </c>
      <c r="B127" s="29">
        <v>42.51</v>
      </c>
      <c r="C127" s="29">
        <v>41.73</v>
      </c>
      <c r="D127" s="29">
        <v>40.89</v>
      </c>
      <c r="E127" s="29">
        <v>29.39</v>
      </c>
      <c r="F127" s="29">
        <v>29.67</v>
      </c>
      <c r="G127" s="29">
        <v>29.85</v>
      </c>
      <c r="H127" s="29">
        <v>44.15</v>
      </c>
      <c r="I127" s="29">
        <v>29.49</v>
      </c>
      <c r="J127" s="29"/>
      <c r="K127" s="29"/>
      <c r="M127" s="1">
        <v>0.05</v>
      </c>
      <c r="N127" s="1">
        <v>0.1</v>
      </c>
      <c r="O127" s="1">
        <v>0.2</v>
      </c>
      <c r="P127" s="1">
        <v>0.3</v>
      </c>
      <c r="Q127" s="1">
        <f>AVERAGE(TBL_HST[[#This Row],[CH4]],TBL_HST[[#This Row],[CH5]],TBL_HST[[#This Row],[CH6]])</f>
        <v>29.636666666666667</v>
      </c>
      <c r="R127" s="1">
        <f>(M127/(O127-N127))*LN(((TBL_HST[[#This Row],[CH1]]-Q127)/(TBL_HST[[#This Row],[CH2]]-Q127)))</f>
        <v>3.1251825876716266E-2</v>
      </c>
      <c r="S127" s="1">
        <f>(M127/(P127-O127))*LN(((TBL_HST[[#This Row],[CH2]]-Q127)/(TBL_HST[[#This Row],[CH3]]-Q127)))</f>
        <v>3.5994977759589583E-2</v>
      </c>
      <c r="T127" s="1">
        <f>(M127/(P127-N127))*LN(((TBL_HST[[#This Row],[CH1]]-Q127)/(TBL_HST[[#This Row],[CH3]]-Q127)))</f>
        <v>3.3623401818152959E-2</v>
      </c>
      <c r="U127" s="1">
        <f>(TBL_HST[[#This Row],[CH1]]-Q127)/(EXP(-R127*N127/M127)) + Q127</f>
        <v>43.340308710033071</v>
      </c>
      <c r="V127" s="1">
        <f>(TBL_HST[[#This Row],[CH2]]-Q127)/(EXP(-S127*O127/M127)) + Q127</f>
        <v>43.602784584802663</v>
      </c>
      <c r="W127" s="1">
        <f>(TBL_HST[[#This Row],[CH1]]-Q127)/(EXP(-T127*N127/M127)) + Q127</f>
        <v>43.405461558373013</v>
      </c>
      <c r="X127" s="1">
        <f t="shared" si="5"/>
        <v>43.340308710033071</v>
      </c>
      <c r="Y127" s="1">
        <f t="shared" si="6"/>
        <v>43.405461558373013</v>
      </c>
      <c r="Z127" s="1">
        <f t="shared" si="7"/>
        <v>43.405461558373013</v>
      </c>
      <c r="AB127" s="1">
        <f t="shared" si="8"/>
        <v>43.383743942259706</v>
      </c>
      <c r="AC127" s="1">
        <f>TBL_HST[[#This Row],[CH7]]</f>
        <v>44.15</v>
      </c>
      <c r="AD127" s="1">
        <f t="shared" si="9"/>
        <v>-0.76625605774029282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A41DAD6-B726-4E2F-85F7-1EEBF8ADEDC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C357F9F-F750-497F-88B9-67DBB43819B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B09259BC-20E2-4A08-8959-7DAE9026E4F1}">
      <formula1>1</formula1>
      <formula2>1000</formula2>
    </dataValidation>
    <dataValidation type="list" errorStyle="information" allowBlank="1" showInputMessage="1" sqref="C10" xr:uid="{C96C21EE-DEB5-45E8-BEA5-AF93B165C99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