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AFDA10A9-44CB-47E6-9FBD-FB1883F0CC94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externalReferences>
    <externalReference r:id="rId6"/>
  </externalReference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27" i="5" l="1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S9" i="5" s="1"/>
  <c r="Q10" i="5"/>
  <c r="R10" i="5" s="1"/>
  <c r="Q11" i="5"/>
  <c r="S11" i="5" s="1"/>
  <c r="Q12" i="5"/>
  <c r="T12" i="5" s="1"/>
  <c r="Q13" i="5"/>
  <c r="R13" i="5" s="1"/>
  <c r="Q14" i="5"/>
  <c r="Q15" i="5"/>
  <c r="Q16" i="5"/>
  <c r="T16" i="5" s="1"/>
  <c r="Q17" i="5"/>
  <c r="R17" i="5" s="1"/>
  <c r="Q18" i="5"/>
  <c r="R18" i="5" s="1"/>
  <c r="Q19" i="5"/>
  <c r="S19" i="5" s="1"/>
  <c r="Q20" i="5"/>
  <c r="S20" i="5" s="1"/>
  <c r="Q21" i="5"/>
  <c r="R21" i="5" s="1"/>
  <c r="Q22" i="5"/>
  <c r="T22" i="5" s="1"/>
  <c r="Q23" i="5"/>
  <c r="Q24" i="5"/>
  <c r="S24" i="5" s="1"/>
  <c r="Q25" i="5"/>
  <c r="S25" i="5" s="1"/>
  <c r="Q26" i="5"/>
  <c r="Q27" i="5"/>
  <c r="S27" i="5" s="1"/>
  <c r="Q28" i="5"/>
  <c r="R28" i="5" s="1"/>
  <c r="Q29" i="5"/>
  <c r="R29" i="5" s="1"/>
  <c r="Q30" i="5"/>
  <c r="R30" i="5" s="1"/>
  <c r="Q31" i="5"/>
  <c r="T31" i="5" s="1"/>
  <c r="Q32" i="5"/>
  <c r="S32" i="5" s="1"/>
  <c r="V32" i="5" s="1"/>
  <c r="Q33" i="5"/>
  <c r="R33" i="5" s="1"/>
  <c r="Q34" i="5"/>
  <c r="T34" i="5" s="1"/>
  <c r="Q35" i="5"/>
  <c r="S35" i="5" s="1"/>
  <c r="Q36" i="5"/>
  <c r="S36" i="5" s="1"/>
  <c r="Q37" i="5"/>
  <c r="R37" i="5" s="1"/>
  <c r="Q38" i="5"/>
  <c r="Q39" i="5"/>
  <c r="T39" i="5" s="1"/>
  <c r="Q40" i="5"/>
  <c r="S40" i="5" s="1"/>
  <c r="Q41" i="5"/>
  <c r="S41" i="5" s="1"/>
  <c r="Q42" i="5"/>
  <c r="R42" i="5" s="1"/>
  <c r="Q43" i="5"/>
  <c r="S43" i="5" s="1"/>
  <c r="Q44" i="5"/>
  <c r="R44" i="5" s="1"/>
  <c r="Q45" i="5"/>
  <c r="R45" i="5" s="1"/>
  <c r="Q46" i="5"/>
  <c r="T46" i="5" s="1"/>
  <c r="Q47" i="5"/>
  <c r="T47" i="5" s="1"/>
  <c r="Q48" i="5"/>
  <c r="S48" i="5" s="1"/>
  <c r="V48" i="5" s="1"/>
  <c r="Q49" i="5"/>
  <c r="R49" i="5" s="1"/>
  <c r="Q50" i="5"/>
  <c r="Q51" i="5"/>
  <c r="S51" i="5" s="1"/>
  <c r="Q52" i="5"/>
  <c r="S52" i="5" s="1"/>
  <c r="Q53" i="5"/>
  <c r="R53" i="5" s="1"/>
  <c r="Q54" i="5"/>
  <c r="R54" i="5" s="1"/>
  <c r="Q55" i="5"/>
  <c r="T55" i="5" s="1"/>
  <c r="Q56" i="5"/>
  <c r="S56" i="5" s="1"/>
  <c r="Q57" i="5"/>
  <c r="S57" i="5" s="1"/>
  <c r="Q58" i="5"/>
  <c r="T58" i="5" s="1"/>
  <c r="Q59" i="5"/>
  <c r="S59" i="5" s="1"/>
  <c r="Q60" i="5"/>
  <c r="R60" i="5" s="1"/>
  <c r="Q61" i="5"/>
  <c r="R61" i="5" s="1"/>
  <c r="Q62" i="5"/>
  <c r="Q63" i="5"/>
  <c r="T63" i="5" s="1"/>
  <c r="Q64" i="5"/>
  <c r="S64" i="5" s="1"/>
  <c r="V64" i="5" s="1"/>
  <c r="Q65" i="5"/>
  <c r="R65" i="5" s="1"/>
  <c r="Q66" i="5"/>
  <c r="R66" i="5" s="1"/>
  <c r="Q67" i="5"/>
  <c r="T67" i="5" s="1"/>
  <c r="Q68" i="5"/>
  <c r="S68" i="5" s="1"/>
  <c r="Q69" i="5"/>
  <c r="R69" i="5" s="1"/>
  <c r="Q70" i="5"/>
  <c r="T70" i="5" s="1"/>
  <c r="Q71" i="5"/>
  <c r="T71" i="5" s="1"/>
  <c r="Q72" i="5"/>
  <c r="S72" i="5" s="1"/>
  <c r="Q73" i="5"/>
  <c r="S73" i="5" s="1"/>
  <c r="Q74" i="5"/>
  <c r="Q75" i="5"/>
  <c r="S75" i="5" s="1"/>
  <c r="Q76" i="5"/>
  <c r="R76" i="5" s="1"/>
  <c r="Q77" i="5"/>
  <c r="R77" i="5" s="1"/>
  <c r="Q78" i="5"/>
  <c r="R78" i="5" s="1"/>
  <c r="Q79" i="5"/>
  <c r="T79" i="5" s="1"/>
  <c r="Q80" i="5"/>
  <c r="S80" i="5" s="1"/>
  <c r="V80" i="5" s="1"/>
  <c r="Q81" i="5"/>
  <c r="R81" i="5" s="1"/>
  <c r="Q82" i="5"/>
  <c r="T82" i="5" s="1"/>
  <c r="Q83" i="5"/>
  <c r="S83" i="5" s="1"/>
  <c r="Q84" i="5"/>
  <c r="S84" i="5" s="1"/>
  <c r="Q85" i="5"/>
  <c r="R85" i="5" s="1"/>
  <c r="Q86" i="5"/>
  <c r="Q87" i="5"/>
  <c r="T87" i="5" s="1"/>
  <c r="Q88" i="5"/>
  <c r="S88" i="5" s="1"/>
  <c r="Q89" i="5"/>
  <c r="S89" i="5" s="1"/>
  <c r="Q90" i="5"/>
  <c r="R90" i="5" s="1"/>
  <c r="Q91" i="5"/>
  <c r="S91" i="5" s="1"/>
  <c r="Q92" i="5"/>
  <c r="R92" i="5" s="1"/>
  <c r="Q93" i="5"/>
  <c r="R93" i="5" s="1"/>
  <c r="Q94" i="5"/>
  <c r="Q95" i="5"/>
  <c r="T95" i="5" s="1"/>
  <c r="Q96" i="5"/>
  <c r="S96" i="5" s="1"/>
  <c r="V96" i="5" s="1"/>
  <c r="Q97" i="5"/>
  <c r="R97" i="5" s="1"/>
  <c r="Q98" i="5"/>
  <c r="Q99" i="5"/>
  <c r="S99" i="5" s="1"/>
  <c r="Q100" i="5"/>
  <c r="S100" i="5" s="1"/>
  <c r="Q101" i="5"/>
  <c r="R101" i="5" s="1"/>
  <c r="Q102" i="5"/>
  <c r="Q103" i="5"/>
  <c r="S103" i="5" s="1"/>
  <c r="Q104" i="5"/>
  <c r="S104" i="5" s="1"/>
  <c r="Q105" i="5"/>
  <c r="S105" i="5" s="1"/>
  <c r="Q106" i="5"/>
  <c r="Q107" i="5"/>
  <c r="T107" i="5" s="1"/>
  <c r="Q108" i="5"/>
  <c r="R108" i="5" s="1"/>
  <c r="Q109" i="5"/>
  <c r="Q110" i="5"/>
  <c r="Q111" i="5"/>
  <c r="S111" i="5" s="1"/>
  <c r="Q112" i="5"/>
  <c r="S112" i="5" s="1"/>
  <c r="V112" i="5" s="1"/>
  <c r="Q113" i="5"/>
  <c r="R113" i="5" s="1"/>
  <c r="Q114" i="5"/>
  <c r="Q115" i="5"/>
  <c r="S115" i="5" s="1"/>
  <c r="Q116" i="5"/>
  <c r="S116" i="5" s="1"/>
  <c r="Q117" i="5"/>
  <c r="R117" i="5" s="1"/>
  <c r="Q118" i="5"/>
  <c r="Q119" i="5"/>
  <c r="S119" i="5" s="1"/>
  <c r="Q120" i="5"/>
  <c r="S120" i="5" s="1"/>
  <c r="Q121" i="5"/>
  <c r="S121" i="5" s="1"/>
  <c r="Q122" i="5"/>
  <c r="Q123" i="5"/>
  <c r="T123" i="5" s="1"/>
  <c r="Q124" i="5"/>
  <c r="R124" i="5" s="1"/>
  <c r="Q125" i="5"/>
  <c r="R125" i="5" s="1"/>
  <c r="Q126" i="5"/>
  <c r="Q127" i="5"/>
  <c r="Q8" i="5"/>
  <c r="S8" i="5" s="1"/>
  <c r="AC8" i="5"/>
  <c r="S113" i="5" l="1"/>
  <c r="V113" i="5" s="1"/>
  <c r="S97" i="5"/>
  <c r="V97" i="5" s="1"/>
  <c r="S81" i="5"/>
  <c r="V81" i="5" s="1"/>
  <c r="S65" i="5"/>
  <c r="V65" i="5" s="1"/>
  <c r="S49" i="5"/>
  <c r="V49" i="5" s="1"/>
  <c r="S33" i="5"/>
  <c r="V33" i="5" s="1"/>
  <c r="S17" i="5"/>
  <c r="V17" i="5" s="1"/>
  <c r="R116" i="5"/>
  <c r="U116" i="5" s="1"/>
  <c r="X116" i="5" s="1"/>
  <c r="R100" i="5"/>
  <c r="U100" i="5" s="1"/>
  <c r="X100" i="5" s="1"/>
  <c r="R84" i="5"/>
  <c r="U84" i="5" s="1"/>
  <c r="X84" i="5" s="1"/>
  <c r="R68" i="5"/>
  <c r="U68" i="5" s="1"/>
  <c r="X68" i="5" s="1"/>
  <c r="R52" i="5"/>
  <c r="U52" i="5" s="1"/>
  <c r="X52" i="5" s="1"/>
  <c r="R36" i="5"/>
  <c r="U36" i="5" s="1"/>
  <c r="X36" i="5" s="1"/>
  <c r="R20" i="5"/>
  <c r="U20" i="5" s="1"/>
  <c r="X20" i="5" s="1"/>
  <c r="R12" i="5"/>
  <c r="U12" i="5" s="1"/>
  <c r="X12" i="5" s="1"/>
  <c r="T119" i="5"/>
  <c r="W119" i="5" s="1"/>
  <c r="T103" i="5"/>
  <c r="W103" i="5" s="1"/>
  <c r="T17" i="5"/>
  <c r="W17" i="5" s="1"/>
  <c r="S125" i="5"/>
  <c r="V125" i="5" s="1"/>
  <c r="S109" i="5"/>
  <c r="V109" i="5" s="1"/>
  <c r="S93" i="5"/>
  <c r="V93" i="5" s="1"/>
  <c r="S77" i="5"/>
  <c r="V77" i="5" s="1"/>
  <c r="S61" i="5"/>
  <c r="V61" i="5" s="1"/>
  <c r="S45" i="5"/>
  <c r="V45" i="5" s="1"/>
  <c r="S29" i="5"/>
  <c r="V29" i="5" s="1"/>
  <c r="S13" i="5"/>
  <c r="V13" i="5" s="1"/>
  <c r="R121" i="5"/>
  <c r="U121" i="5" s="1"/>
  <c r="X121" i="5" s="1"/>
  <c r="R105" i="5"/>
  <c r="U105" i="5" s="1"/>
  <c r="X105" i="5" s="1"/>
  <c r="R89" i="5"/>
  <c r="U89" i="5" s="1"/>
  <c r="X89" i="5" s="1"/>
  <c r="R73" i="5"/>
  <c r="U73" i="5" s="1"/>
  <c r="X73" i="5" s="1"/>
  <c r="R57" i="5"/>
  <c r="U57" i="5" s="1"/>
  <c r="X57" i="5" s="1"/>
  <c r="R41" i="5"/>
  <c r="U41" i="5" s="1"/>
  <c r="X41" i="5" s="1"/>
  <c r="R25" i="5"/>
  <c r="U25" i="5" s="1"/>
  <c r="X25" i="5" s="1"/>
  <c r="R9" i="5"/>
  <c r="U9" i="5" s="1"/>
  <c r="X9" i="5" s="1"/>
  <c r="T115" i="5"/>
  <c r="W115" i="5" s="1"/>
  <c r="T99" i="5"/>
  <c r="W99" i="5" s="1"/>
  <c r="T83" i="5"/>
  <c r="W83" i="5" s="1"/>
  <c r="T51" i="5"/>
  <c r="W51" i="5" s="1"/>
  <c r="T35" i="5"/>
  <c r="W35" i="5" s="1"/>
  <c r="W67" i="5"/>
  <c r="Z67" i="5" s="1"/>
  <c r="R120" i="5"/>
  <c r="U120" i="5" s="1"/>
  <c r="X120" i="5" s="1"/>
  <c r="R112" i="5"/>
  <c r="U112" i="5" s="1"/>
  <c r="X112" i="5" s="1"/>
  <c r="R104" i="5"/>
  <c r="U104" i="5" s="1"/>
  <c r="X104" i="5" s="1"/>
  <c r="R96" i="5"/>
  <c r="U96" i="5" s="1"/>
  <c r="X96" i="5" s="1"/>
  <c r="R88" i="5"/>
  <c r="U88" i="5" s="1"/>
  <c r="X88" i="5" s="1"/>
  <c r="R80" i="5"/>
  <c r="U80" i="5" s="1"/>
  <c r="X80" i="5" s="1"/>
  <c r="R72" i="5"/>
  <c r="U72" i="5" s="1"/>
  <c r="X72" i="5" s="1"/>
  <c r="R64" i="5"/>
  <c r="U64" i="5" s="1"/>
  <c r="X64" i="5" s="1"/>
  <c r="R56" i="5"/>
  <c r="U56" i="5" s="1"/>
  <c r="X56" i="5" s="1"/>
  <c r="R48" i="5"/>
  <c r="U48" i="5" s="1"/>
  <c r="X48" i="5" s="1"/>
  <c r="R40" i="5"/>
  <c r="U40" i="5" s="1"/>
  <c r="X40" i="5" s="1"/>
  <c r="R32" i="5"/>
  <c r="U32" i="5" s="1"/>
  <c r="X32" i="5" s="1"/>
  <c r="R24" i="5"/>
  <c r="U24" i="5" s="1"/>
  <c r="X24" i="5" s="1"/>
  <c r="R16" i="5"/>
  <c r="U16" i="5" s="1"/>
  <c r="X16" i="5" s="1"/>
  <c r="T127" i="5"/>
  <c r="W127" i="5" s="1"/>
  <c r="T111" i="5"/>
  <c r="W111" i="5" s="1"/>
  <c r="U125" i="5"/>
  <c r="X125" i="5" s="1"/>
  <c r="S117" i="5"/>
  <c r="V117" i="5" s="1"/>
  <c r="S101" i="5"/>
  <c r="V101" i="5" s="1"/>
  <c r="S85" i="5"/>
  <c r="V85" i="5" s="1"/>
  <c r="S69" i="5"/>
  <c r="V69" i="5" s="1"/>
  <c r="S53" i="5"/>
  <c r="V53" i="5" s="1"/>
  <c r="S37" i="5"/>
  <c r="V37" i="5" s="1"/>
  <c r="S21" i="5"/>
  <c r="V21" i="5" s="1"/>
  <c r="R109" i="5"/>
  <c r="U109" i="5" s="1"/>
  <c r="X109" i="5" s="1"/>
  <c r="T91" i="5"/>
  <c r="W91" i="5" s="1"/>
  <c r="T75" i="5"/>
  <c r="W75" i="5" s="1"/>
  <c r="T59" i="5"/>
  <c r="W59" i="5" s="1"/>
  <c r="T43" i="5"/>
  <c r="W43" i="5" s="1"/>
  <c r="T27" i="5"/>
  <c r="W27" i="5" s="1"/>
  <c r="S126" i="5"/>
  <c r="V126" i="5" s="1"/>
  <c r="R126" i="5"/>
  <c r="U126" i="5" s="1"/>
  <c r="X126" i="5" s="1"/>
  <c r="T126" i="5"/>
  <c r="W126" i="5" s="1"/>
  <c r="S122" i="5"/>
  <c r="V122" i="5" s="1"/>
  <c r="R122" i="5"/>
  <c r="U122" i="5" s="1"/>
  <c r="X122" i="5" s="1"/>
  <c r="T122" i="5"/>
  <c r="W122" i="5" s="1"/>
  <c r="S118" i="5"/>
  <c r="V118" i="5" s="1"/>
  <c r="R118" i="5"/>
  <c r="U118" i="5" s="1"/>
  <c r="X118" i="5" s="1"/>
  <c r="T118" i="5"/>
  <c r="W118" i="5" s="1"/>
  <c r="S114" i="5"/>
  <c r="V114" i="5" s="1"/>
  <c r="R114" i="5"/>
  <c r="U114" i="5" s="1"/>
  <c r="X114" i="5" s="1"/>
  <c r="T114" i="5"/>
  <c r="W114" i="5" s="1"/>
  <c r="S110" i="5"/>
  <c r="V110" i="5" s="1"/>
  <c r="R110" i="5"/>
  <c r="U110" i="5" s="1"/>
  <c r="X110" i="5" s="1"/>
  <c r="T110" i="5"/>
  <c r="W110" i="5" s="1"/>
  <c r="S106" i="5"/>
  <c r="V106" i="5" s="1"/>
  <c r="R106" i="5"/>
  <c r="U106" i="5" s="1"/>
  <c r="X106" i="5" s="1"/>
  <c r="T106" i="5"/>
  <c r="W106" i="5" s="1"/>
  <c r="S102" i="5"/>
  <c r="V102" i="5" s="1"/>
  <c r="R102" i="5"/>
  <c r="U102" i="5" s="1"/>
  <c r="X102" i="5" s="1"/>
  <c r="T102" i="5"/>
  <c r="W102" i="5" s="1"/>
  <c r="S98" i="5"/>
  <c r="V98" i="5" s="1"/>
  <c r="R98" i="5"/>
  <c r="U98" i="5" s="1"/>
  <c r="X98" i="5" s="1"/>
  <c r="T98" i="5"/>
  <c r="W98" i="5" s="1"/>
  <c r="V121" i="5"/>
  <c r="V105" i="5"/>
  <c r="V89" i="5"/>
  <c r="V73" i="5"/>
  <c r="V57" i="5"/>
  <c r="V41" i="5"/>
  <c r="V25" i="5"/>
  <c r="V9" i="5"/>
  <c r="S124" i="5"/>
  <c r="V124" i="5" s="1"/>
  <c r="S108" i="5"/>
  <c r="V108" i="5" s="1"/>
  <c r="S92" i="5"/>
  <c r="V92" i="5" s="1"/>
  <c r="S76" i="5"/>
  <c r="V76" i="5" s="1"/>
  <c r="S60" i="5"/>
  <c r="V60" i="5" s="1"/>
  <c r="S44" i="5"/>
  <c r="V44" i="5" s="1"/>
  <c r="S28" i="5"/>
  <c r="V28" i="5" s="1"/>
  <c r="S16" i="5"/>
  <c r="V16" i="5" s="1"/>
  <c r="S12" i="5"/>
  <c r="V12" i="5" s="1"/>
  <c r="R127" i="5"/>
  <c r="U127" i="5" s="1"/>
  <c r="X127" i="5" s="1"/>
  <c r="R123" i="5"/>
  <c r="U123" i="5" s="1"/>
  <c r="X123" i="5" s="1"/>
  <c r="R119" i="5"/>
  <c r="R115" i="5"/>
  <c r="U115" i="5" s="1"/>
  <c r="X115" i="5" s="1"/>
  <c r="R111" i="5"/>
  <c r="U111" i="5" s="1"/>
  <c r="X111" i="5" s="1"/>
  <c r="R107" i="5"/>
  <c r="U107" i="5" s="1"/>
  <c r="X107" i="5" s="1"/>
  <c r="R103" i="5"/>
  <c r="U103" i="5" s="1"/>
  <c r="X103" i="5" s="1"/>
  <c r="R99" i="5"/>
  <c r="U99" i="5" s="1"/>
  <c r="X99" i="5" s="1"/>
  <c r="R95" i="5"/>
  <c r="U95" i="5" s="1"/>
  <c r="X95" i="5" s="1"/>
  <c r="R91" i="5"/>
  <c r="U91" i="5" s="1"/>
  <c r="X91" i="5" s="1"/>
  <c r="R87" i="5"/>
  <c r="U87" i="5" s="1"/>
  <c r="X87" i="5" s="1"/>
  <c r="R83" i="5"/>
  <c r="U83" i="5" s="1"/>
  <c r="X83" i="5" s="1"/>
  <c r="R79" i="5"/>
  <c r="U79" i="5" s="1"/>
  <c r="X79" i="5" s="1"/>
  <c r="R75" i="5"/>
  <c r="U75" i="5" s="1"/>
  <c r="X75" i="5" s="1"/>
  <c r="R71" i="5"/>
  <c r="U71" i="5" s="1"/>
  <c r="X71" i="5" s="1"/>
  <c r="R67" i="5"/>
  <c r="U67" i="5" s="1"/>
  <c r="X67" i="5" s="1"/>
  <c r="R63" i="5"/>
  <c r="U63" i="5" s="1"/>
  <c r="X63" i="5" s="1"/>
  <c r="R59" i="5"/>
  <c r="U59" i="5" s="1"/>
  <c r="X59" i="5" s="1"/>
  <c r="R55" i="5"/>
  <c r="U55" i="5" s="1"/>
  <c r="X55" i="5" s="1"/>
  <c r="R51" i="5"/>
  <c r="U51" i="5" s="1"/>
  <c r="X51" i="5" s="1"/>
  <c r="R47" i="5"/>
  <c r="U47" i="5" s="1"/>
  <c r="X47" i="5" s="1"/>
  <c r="R43" i="5"/>
  <c r="U43" i="5" s="1"/>
  <c r="X43" i="5" s="1"/>
  <c r="R39" i="5"/>
  <c r="U39" i="5" s="1"/>
  <c r="X39" i="5" s="1"/>
  <c r="R35" i="5"/>
  <c r="U35" i="5" s="1"/>
  <c r="X35" i="5" s="1"/>
  <c r="R31" i="5"/>
  <c r="U31" i="5" s="1"/>
  <c r="X31" i="5" s="1"/>
  <c r="R27" i="5"/>
  <c r="U27" i="5" s="1"/>
  <c r="X27" i="5" s="1"/>
  <c r="R23" i="5"/>
  <c r="U23" i="5" s="1"/>
  <c r="X23" i="5" s="1"/>
  <c r="R19" i="5"/>
  <c r="U19" i="5" s="1"/>
  <c r="X19" i="5" s="1"/>
  <c r="R15" i="5"/>
  <c r="U15" i="5" s="1"/>
  <c r="X15" i="5" s="1"/>
  <c r="R11" i="5"/>
  <c r="U11" i="5" s="1"/>
  <c r="X11" i="5" s="1"/>
  <c r="T94" i="5"/>
  <c r="W94" i="5" s="1"/>
  <c r="T90" i="5"/>
  <c r="W90" i="5" s="1"/>
  <c r="T86" i="5"/>
  <c r="W86" i="5" s="1"/>
  <c r="T78" i="5"/>
  <c r="W78" i="5" s="1"/>
  <c r="T74" i="5"/>
  <c r="W74" i="5" s="1"/>
  <c r="T66" i="5"/>
  <c r="W66" i="5" s="1"/>
  <c r="T62" i="5"/>
  <c r="W62" i="5" s="1"/>
  <c r="T54" i="5"/>
  <c r="W54" i="5" s="1"/>
  <c r="T50" i="5"/>
  <c r="W50" i="5" s="1"/>
  <c r="T42" i="5"/>
  <c r="W42" i="5" s="1"/>
  <c r="T38" i="5"/>
  <c r="W38" i="5" s="1"/>
  <c r="T30" i="5"/>
  <c r="W30" i="5" s="1"/>
  <c r="T26" i="5"/>
  <c r="W26" i="5" s="1"/>
  <c r="T21" i="5"/>
  <c r="W21" i="5" s="1"/>
  <c r="T10" i="5"/>
  <c r="W10" i="5" s="1"/>
  <c r="U124" i="5"/>
  <c r="X124" i="5" s="1"/>
  <c r="U119" i="5"/>
  <c r="X119" i="5" s="1"/>
  <c r="U113" i="5"/>
  <c r="X113" i="5" s="1"/>
  <c r="U108" i="5"/>
  <c r="X108" i="5" s="1"/>
  <c r="U97" i="5"/>
  <c r="X97" i="5" s="1"/>
  <c r="U81" i="5"/>
  <c r="X81" i="5" s="1"/>
  <c r="U65" i="5"/>
  <c r="X65" i="5" s="1"/>
  <c r="U49" i="5"/>
  <c r="X49" i="5" s="1"/>
  <c r="U33" i="5"/>
  <c r="X33" i="5" s="1"/>
  <c r="U17" i="5"/>
  <c r="X17" i="5" s="1"/>
  <c r="W82" i="5"/>
  <c r="W70" i="5"/>
  <c r="W58" i="5"/>
  <c r="W34" i="5"/>
  <c r="W22" i="5"/>
  <c r="U92" i="5"/>
  <c r="X92" i="5" s="1"/>
  <c r="U76" i="5"/>
  <c r="X76" i="5" s="1"/>
  <c r="U60" i="5"/>
  <c r="X60" i="5" s="1"/>
  <c r="U44" i="5"/>
  <c r="X44" i="5" s="1"/>
  <c r="U28" i="5"/>
  <c r="X28" i="5" s="1"/>
  <c r="W16" i="5"/>
  <c r="W12" i="5"/>
  <c r="S127" i="5"/>
  <c r="V127" i="5" s="1"/>
  <c r="S123" i="5"/>
  <c r="V123" i="5" s="1"/>
  <c r="S107" i="5"/>
  <c r="V107" i="5" s="1"/>
  <c r="S95" i="5"/>
  <c r="V95" i="5" s="1"/>
  <c r="S87" i="5"/>
  <c r="V87" i="5" s="1"/>
  <c r="S79" i="5"/>
  <c r="V79" i="5" s="1"/>
  <c r="S71" i="5"/>
  <c r="V71" i="5" s="1"/>
  <c r="S67" i="5"/>
  <c r="V67" i="5" s="1"/>
  <c r="S63" i="5"/>
  <c r="V63" i="5" s="1"/>
  <c r="S55" i="5"/>
  <c r="V55" i="5" s="1"/>
  <c r="S47" i="5"/>
  <c r="V47" i="5" s="1"/>
  <c r="S39" i="5"/>
  <c r="V39" i="5" s="1"/>
  <c r="S31" i="5"/>
  <c r="V31" i="5" s="1"/>
  <c r="S23" i="5"/>
  <c r="V23" i="5" s="1"/>
  <c r="S15" i="5"/>
  <c r="V15" i="5" s="1"/>
  <c r="R94" i="5"/>
  <c r="U94" i="5" s="1"/>
  <c r="X94" i="5" s="1"/>
  <c r="R86" i="5"/>
  <c r="U86" i="5" s="1"/>
  <c r="X86" i="5" s="1"/>
  <c r="R82" i="5"/>
  <c r="U82" i="5" s="1"/>
  <c r="X82" i="5" s="1"/>
  <c r="R74" i="5"/>
  <c r="U74" i="5" s="1"/>
  <c r="X74" i="5" s="1"/>
  <c r="R70" i="5"/>
  <c r="U70" i="5" s="1"/>
  <c r="X70" i="5" s="1"/>
  <c r="R62" i="5"/>
  <c r="U62" i="5" s="1"/>
  <c r="X62" i="5" s="1"/>
  <c r="R58" i="5"/>
  <c r="U58" i="5" s="1"/>
  <c r="X58" i="5" s="1"/>
  <c r="R50" i="5"/>
  <c r="U50" i="5" s="1"/>
  <c r="X50" i="5" s="1"/>
  <c r="R46" i="5"/>
  <c r="U46" i="5" s="1"/>
  <c r="X46" i="5" s="1"/>
  <c r="R38" i="5"/>
  <c r="U38" i="5" s="1"/>
  <c r="X38" i="5" s="1"/>
  <c r="R34" i="5"/>
  <c r="U34" i="5" s="1"/>
  <c r="X34" i="5" s="1"/>
  <c r="R26" i="5"/>
  <c r="U26" i="5" s="1"/>
  <c r="X26" i="5" s="1"/>
  <c r="R22" i="5"/>
  <c r="U22" i="5" s="1"/>
  <c r="X22" i="5" s="1"/>
  <c r="R14" i="5"/>
  <c r="U14" i="5" s="1"/>
  <c r="X14" i="5" s="1"/>
  <c r="T125" i="5"/>
  <c r="W125" i="5" s="1"/>
  <c r="T121" i="5"/>
  <c r="W121" i="5" s="1"/>
  <c r="T117" i="5"/>
  <c r="W117" i="5" s="1"/>
  <c r="T113" i="5"/>
  <c r="W113" i="5" s="1"/>
  <c r="T109" i="5"/>
  <c r="W109" i="5" s="1"/>
  <c r="T105" i="5"/>
  <c r="W105" i="5" s="1"/>
  <c r="T101" i="5"/>
  <c r="W101" i="5" s="1"/>
  <c r="T97" i="5"/>
  <c r="W97" i="5" s="1"/>
  <c r="T93" i="5"/>
  <c r="W93" i="5" s="1"/>
  <c r="T89" i="5"/>
  <c r="W89" i="5" s="1"/>
  <c r="T85" i="5"/>
  <c r="W85" i="5" s="1"/>
  <c r="T81" i="5"/>
  <c r="W81" i="5" s="1"/>
  <c r="T77" i="5"/>
  <c r="W77" i="5" s="1"/>
  <c r="T73" i="5"/>
  <c r="W73" i="5" s="1"/>
  <c r="T69" i="5"/>
  <c r="W69" i="5" s="1"/>
  <c r="T65" i="5"/>
  <c r="W65" i="5" s="1"/>
  <c r="T61" i="5"/>
  <c r="W61" i="5" s="1"/>
  <c r="T57" i="5"/>
  <c r="W57" i="5" s="1"/>
  <c r="T53" i="5"/>
  <c r="W53" i="5" s="1"/>
  <c r="T49" i="5"/>
  <c r="W49" i="5" s="1"/>
  <c r="T45" i="5"/>
  <c r="W45" i="5" s="1"/>
  <c r="T41" i="5"/>
  <c r="W41" i="5" s="1"/>
  <c r="T37" i="5"/>
  <c r="W37" i="5" s="1"/>
  <c r="T33" i="5"/>
  <c r="W33" i="5" s="1"/>
  <c r="T29" i="5"/>
  <c r="W29" i="5" s="1"/>
  <c r="T25" i="5"/>
  <c r="W25" i="5" s="1"/>
  <c r="T20" i="5"/>
  <c r="W20" i="5" s="1"/>
  <c r="T14" i="5"/>
  <c r="W14" i="5" s="1"/>
  <c r="T9" i="5"/>
  <c r="W9" i="5" s="1"/>
  <c r="U117" i="5"/>
  <c r="X117" i="5" s="1"/>
  <c r="U101" i="5"/>
  <c r="X101" i="5" s="1"/>
  <c r="V120" i="5"/>
  <c r="V104" i="5"/>
  <c r="V88" i="5"/>
  <c r="V72" i="5"/>
  <c r="V56" i="5"/>
  <c r="V40" i="5"/>
  <c r="V24" i="5"/>
  <c r="W46" i="5"/>
  <c r="U90" i="5"/>
  <c r="X90" i="5" s="1"/>
  <c r="U78" i="5"/>
  <c r="X78" i="5" s="1"/>
  <c r="U66" i="5"/>
  <c r="X66" i="5" s="1"/>
  <c r="U54" i="5"/>
  <c r="X54" i="5" s="1"/>
  <c r="U42" i="5"/>
  <c r="X42" i="5" s="1"/>
  <c r="U30" i="5"/>
  <c r="X30" i="5" s="1"/>
  <c r="U18" i="5"/>
  <c r="X18" i="5" s="1"/>
  <c r="U10" i="5"/>
  <c r="X10" i="5" s="1"/>
  <c r="V119" i="5"/>
  <c r="V115" i="5"/>
  <c r="V111" i="5"/>
  <c r="W107" i="5"/>
  <c r="V103" i="5"/>
  <c r="V99" i="5"/>
  <c r="W95" i="5"/>
  <c r="V91" i="5"/>
  <c r="W87" i="5"/>
  <c r="V83" i="5"/>
  <c r="W79" i="5"/>
  <c r="V75" i="5"/>
  <c r="W71" i="5"/>
  <c r="W63" i="5"/>
  <c r="V59" i="5"/>
  <c r="W55" i="5"/>
  <c r="V51" i="5"/>
  <c r="W47" i="5"/>
  <c r="V43" i="5"/>
  <c r="W39" i="5"/>
  <c r="V35" i="5"/>
  <c r="W31" i="5"/>
  <c r="V27" i="5"/>
  <c r="T23" i="5"/>
  <c r="W23" i="5" s="1"/>
  <c r="T19" i="5"/>
  <c r="W19" i="5" s="1"/>
  <c r="V19" i="5"/>
  <c r="T15" i="5"/>
  <c r="W15" i="5" s="1"/>
  <c r="T11" i="5"/>
  <c r="W11" i="5" s="1"/>
  <c r="V11" i="5"/>
  <c r="S94" i="5"/>
  <c r="V94" i="5" s="1"/>
  <c r="S90" i="5"/>
  <c r="V90" i="5" s="1"/>
  <c r="S86" i="5"/>
  <c r="V86" i="5" s="1"/>
  <c r="S82" i="5"/>
  <c r="V82" i="5" s="1"/>
  <c r="S78" i="5"/>
  <c r="V78" i="5" s="1"/>
  <c r="S74" i="5"/>
  <c r="V74" i="5" s="1"/>
  <c r="S70" i="5"/>
  <c r="V70" i="5" s="1"/>
  <c r="S66" i="5"/>
  <c r="V66" i="5" s="1"/>
  <c r="S62" i="5"/>
  <c r="V62" i="5" s="1"/>
  <c r="S58" i="5"/>
  <c r="V58" i="5" s="1"/>
  <c r="S54" i="5"/>
  <c r="V54" i="5" s="1"/>
  <c r="S50" i="5"/>
  <c r="V50" i="5" s="1"/>
  <c r="S46" i="5"/>
  <c r="V46" i="5" s="1"/>
  <c r="S42" i="5"/>
  <c r="V42" i="5" s="1"/>
  <c r="S38" i="5"/>
  <c r="V38" i="5" s="1"/>
  <c r="S34" i="5"/>
  <c r="V34" i="5" s="1"/>
  <c r="S30" i="5"/>
  <c r="V30" i="5" s="1"/>
  <c r="S26" i="5"/>
  <c r="V26" i="5" s="1"/>
  <c r="S22" i="5"/>
  <c r="V22" i="5" s="1"/>
  <c r="S18" i="5"/>
  <c r="V18" i="5" s="1"/>
  <c r="S14" i="5"/>
  <c r="V14" i="5" s="1"/>
  <c r="S10" i="5"/>
  <c r="V10" i="5" s="1"/>
  <c r="T124" i="5"/>
  <c r="W124" i="5" s="1"/>
  <c r="T120" i="5"/>
  <c r="W120" i="5" s="1"/>
  <c r="T116" i="5"/>
  <c r="W116" i="5" s="1"/>
  <c r="T112" i="5"/>
  <c r="W112" i="5" s="1"/>
  <c r="T108" i="5"/>
  <c r="W108" i="5" s="1"/>
  <c r="T104" i="5"/>
  <c r="W104" i="5" s="1"/>
  <c r="T100" i="5"/>
  <c r="W100" i="5" s="1"/>
  <c r="T96" i="5"/>
  <c r="W96" i="5" s="1"/>
  <c r="T92" i="5"/>
  <c r="W92" i="5" s="1"/>
  <c r="T88" i="5"/>
  <c r="W88" i="5" s="1"/>
  <c r="T84" i="5"/>
  <c r="W84" i="5" s="1"/>
  <c r="T80" i="5"/>
  <c r="W80" i="5" s="1"/>
  <c r="T76" i="5"/>
  <c r="W76" i="5" s="1"/>
  <c r="T72" i="5"/>
  <c r="W72" i="5" s="1"/>
  <c r="T68" i="5"/>
  <c r="W68" i="5" s="1"/>
  <c r="T64" i="5"/>
  <c r="W64" i="5" s="1"/>
  <c r="T60" i="5"/>
  <c r="W60" i="5" s="1"/>
  <c r="T56" i="5"/>
  <c r="W56" i="5" s="1"/>
  <c r="T52" i="5"/>
  <c r="W52" i="5" s="1"/>
  <c r="T48" i="5"/>
  <c r="W48" i="5" s="1"/>
  <c r="T44" i="5"/>
  <c r="W44" i="5" s="1"/>
  <c r="T40" i="5"/>
  <c r="W40" i="5" s="1"/>
  <c r="T36" i="5"/>
  <c r="W36" i="5" s="1"/>
  <c r="T32" i="5"/>
  <c r="W32" i="5" s="1"/>
  <c r="T28" i="5"/>
  <c r="W28" i="5" s="1"/>
  <c r="T24" i="5"/>
  <c r="W24" i="5" s="1"/>
  <c r="T18" i="5"/>
  <c r="W18" i="5" s="1"/>
  <c r="T13" i="5"/>
  <c r="W13" i="5" s="1"/>
  <c r="U93" i="5"/>
  <c r="X93" i="5" s="1"/>
  <c r="U85" i="5"/>
  <c r="X85" i="5" s="1"/>
  <c r="U77" i="5"/>
  <c r="X77" i="5" s="1"/>
  <c r="U69" i="5"/>
  <c r="X69" i="5" s="1"/>
  <c r="U61" i="5"/>
  <c r="X61" i="5" s="1"/>
  <c r="U53" i="5"/>
  <c r="X53" i="5" s="1"/>
  <c r="U45" i="5"/>
  <c r="X45" i="5" s="1"/>
  <c r="U37" i="5"/>
  <c r="X37" i="5" s="1"/>
  <c r="U29" i="5"/>
  <c r="X29" i="5" s="1"/>
  <c r="U21" i="5"/>
  <c r="X21" i="5" s="1"/>
  <c r="U13" i="5"/>
  <c r="X13" i="5" s="1"/>
  <c r="V116" i="5"/>
  <c r="V100" i="5"/>
  <c r="V84" i="5"/>
  <c r="V68" i="5"/>
  <c r="V52" i="5"/>
  <c r="V36" i="5"/>
  <c r="V20" i="5"/>
  <c r="W123" i="5"/>
  <c r="R8" i="5"/>
  <c r="U8" i="5" s="1"/>
  <c r="X8" i="5" s="1"/>
  <c r="T8" i="5"/>
  <c r="W8" i="5" s="1"/>
  <c r="V8" i="5"/>
  <c r="Y67" i="5" l="1"/>
  <c r="AB67" i="5" s="1"/>
  <c r="Y127" i="5"/>
  <c r="Z127" i="5"/>
  <c r="Y32" i="5"/>
  <c r="Z32" i="5"/>
  <c r="Y80" i="5"/>
  <c r="Z80" i="5"/>
  <c r="Y29" i="5"/>
  <c r="Z29" i="5"/>
  <c r="Z77" i="5"/>
  <c r="Y77" i="5"/>
  <c r="Z125" i="5"/>
  <c r="Y125" i="5"/>
  <c r="Y106" i="5"/>
  <c r="Z106" i="5"/>
  <c r="Z126" i="5"/>
  <c r="Y126" i="5"/>
  <c r="Y36" i="5"/>
  <c r="Z36" i="5"/>
  <c r="Y52" i="5"/>
  <c r="Z52" i="5"/>
  <c r="Y68" i="5"/>
  <c r="Z68" i="5"/>
  <c r="Y84" i="5"/>
  <c r="Z84" i="5"/>
  <c r="Y100" i="5"/>
  <c r="Z100" i="5"/>
  <c r="Z116" i="5"/>
  <c r="Y116" i="5"/>
  <c r="Y14" i="5"/>
  <c r="Z14" i="5"/>
  <c r="Y49" i="5"/>
  <c r="Z49" i="5"/>
  <c r="Z65" i="5"/>
  <c r="Y65" i="5"/>
  <c r="Z81" i="5"/>
  <c r="Y81" i="5"/>
  <c r="Z113" i="5"/>
  <c r="Y113" i="5"/>
  <c r="Y78" i="5"/>
  <c r="Z78" i="5"/>
  <c r="Y98" i="5"/>
  <c r="Z98" i="5"/>
  <c r="Y102" i="5"/>
  <c r="Z102" i="5"/>
  <c r="Y114" i="5"/>
  <c r="Z114" i="5"/>
  <c r="Z118" i="5"/>
  <c r="Y118" i="5"/>
  <c r="Y48" i="5"/>
  <c r="Z48" i="5"/>
  <c r="Y96" i="5"/>
  <c r="Z96" i="5"/>
  <c r="Y45" i="5"/>
  <c r="Z45" i="5"/>
  <c r="Z93" i="5"/>
  <c r="Y93" i="5"/>
  <c r="Y94" i="5"/>
  <c r="Z94" i="5"/>
  <c r="Z122" i="5"/>
  <c r="Y122" i="5"/>
  <c r="Y24" i="5"/>
  <c r="Z24" i="5"/>
  <c r="Y56" i="5"/>
  <c r="Z56" i="5"/>
  <c r="Y88" i="5"/>
  <c r="Z88" i="5"/>
  <c r="Z120" i="5"/>
  <c r="Y120" i="5"/>
  <c r="Y20" i="5"/>
  <c r="Z20" i="5"/>
  <c r="Z53" i="5"/>
  <c r="Y53" i="5"/>
  <c r="Z101" i="5"/>
  <c r="Y101" i="5"/>
  <c r="Y10" i="5"/>
  <c r="Z10" i="5"/>
  <c r="Y38" i="5"/>
  <c r="Z38" i="5"/>
  <c r="Y13" i="5"/>
  <c r="Z13" i="5"/>
  <c r="Y64" i="5"/>
  <c r="Z64" i="5"/>
  <c r="Z112" i="5"/>
  <c r="Y112" i="5"/>
  <c r="Y9" i="5"/>
  <c r="Z9" i="5"/>
  <c r="Z61" i="5"/>
  <c r="Y61" i="5"/>
  <c r="Z109" i="5"/>
  <c r="Y109" i="5"/>
  <c r="Y74" i="5"/>
  <c r="Z74" i="5"/>
  <c r="Y40" i="5"/>
  <c r="Z40" i="5"/>
  <c r="Y72" i="5"/>
  <c r="Z72" i="5"/>
  <c r="Y104" i="5"/>
  <c r="Z104" i="5"/>
  <c r="Y37" i="5"/>
  <c r="Z37" i="5"/>
  <c r="Z69" i="5"/>
  <c r="Y69" i="5"/>
  <c r="Z117" i="5"/>
  <c r="Y117" i="5"/>
  <c r="Y86" i="5"/>
  <c r="Z86" i="5"/>
  <c r="Y28" i="5"/>
  <c r="Z28" i="5"/>
  <c r="Y44" i="5"/>
  <c r="Z44" i="5"/>
  <c r="Y60" i="5"/>
  <c r="Z60" i="5"/>
  <c r="Y76" i="5"/>
  <c r="Z76" i="5"/>
  <c r="Y92" i="5"/>
  <c r="Z92" i="5"/>
  <c r="Z73" i="5"/>
  <c r="Y73" i="5"/>
  <c r="Z89" i="5"/>
  <c r="Y89" i="5"/>
  <c r="Z121" i="5"/>
  <c r="Y121" i="5"/>
  <c r="Y62" i="5"/>
  <c r="Z62" i="5"/>
  <c r="Z11" i="5"/>
  <c r="Y11" i="5"/>
  <c r="Z39" i="5"/>
  <c r="Y39" i="5"/>
  <c r="Y33" i="5"/>
  <c r="Z33" i="5"/>
  <c r="Z85" i="5"/>
  <c r="Y85" i="5"/>
  <c r="Z97" i="5"/>
  <c r="Y97" i="5"/>
  <c r="Z35" i="5"/>
  <c r="Y35" i="5"/>
  <c r="Y26" i="5"/>
  <c r="Z26" i="5"/>
  <c r="Y50" i="5"/>
  <c r="Z50" i="5"/>
  <c r="Y110" i="5"/>
  <c r="Z110" i="5"/>
  <c r="Z83" i="5"/>
  <c r="Y83" i="5"/>
  <c r="Z31" i="5"/>
  <c r="Y31" i="5"/>
  <c r="Z59" i="5"/>
  <c r="Y59" i="5"/>
  <c r="Z87" i="5"/>
  <c r="Y87" i="5"/>
  <c r="Z95" i="5"/>
  <c r="Y95" i="5"/>
  <c r="Y54" i="5"/>
  <c r="Z54" i="5"/>
  <c r="Y16" i="5"/>
  <c r="Z16" i="5"/>
  <c r="Y22" i="5"/>
  <c r="Z22" i="5"/>
  <c r="Z51" i="5"/>
  <c r="Y51" i="5"/>
  <c r="Y17" i="5"/>
  <c r="Z17" i="5"/>
  <c r="Z111" i="5"/>
  <c r="Y111" i="5"/>
  <c r="Y18" i="5"/>
  <c r="Z18" i="5"/>
  <c r="Z124" i="5"/>
  <c r="Y124" i="5"/>
  <c r="Y70" i="5"/>
  <c r="Z70" i="5"/>
  <c r="Z19" i="5"/>
  <c r="Y19" i="5"/>
  <c r="Z43" i="5"/>
  <c r="Y43" i="5"/>
  <c r="Z71" i="5"/>
  <c r="Y71" i="5"/>
  <c r="Z79" i="5"/>
  <c r="Y79" i="5"/>
  <c r="Z107" i="5"/>
  <c r="Y107" i="5"/>
  <c r="Y90" i="5"/>
  <c r="Z90" i="5"/>
  <c r="Y58" i="5"/>
  <c r="Z58" i="5"/>
  <c r="Y82" i="5"/>
  <c r="Z82" i="5"/>
  <c r="Z99" i="5"/>
  <c r="Y99" i="5"/>
  <c r="Z15" i="5"/>
  <c r="Y15" i="5"/>
  <c r="Z23" i="5"/>
  <c r="Y23" i="5"/>
  <c r="Z47" i="5"/>
  <c r="Y47" i="5"/>
  <c r="Z75" i="5"/>
  <c r="Y75" i="5"/>
  <c r="Z103" i="5"/>
  <c r="Y103" i="5"/>
  <c r="Y46" i="5"/>
  <c r="Z46" i="5"/>
  <c r="Y108" i="5"/>
  <c r="Z108" i="5"/>
  <c r="Y30" i="5"/>
  <c r="Z30" i="5"/>
  <c r="Y21" i="5"/>
  <c r="Z21" i="5"/>
  <c r="Z105" i="5"/>
  <c r="Y105" i="5"/>
  <c r="Y41" i="5"/>
  <c r="Z41" i="5"/>
  <c r="Z123" i="5"/>
  <c r="Y123" i="5"/>
  <c r="Z27" i="5"/>
  <c r="Y27" i="5"/>
  <c r="Z55" i="5"/>
  <c r="Y55" i="5"/>
  <c r="Z63" i="5"/>
  <c r="Y63" i="5"/>
  <c r="Z91" i="5"/>
  <c r="Y91" i="5"/>
  <c r="Y42" i="5"/>
  <c r="Z42" i="5"/>
  <c r="Y66" i="5"/>
  <c r="Z66" i="5"/>
  <c r="Y25" i="5"/>
  <c r="Z25" i="5"/>
  <c r="Z57" i="5"/>
  <c r="Y57" i="5"/>
  <c r="Y12" i="5"/>
  <c r="Z12" i="5"/>
  <c r="Y34" i="5"/>
  <c r="Z34" i="5"/>
  <c r="Z115" i="5"/>
  <c r="Y115" i="5"/>
  <c r="Z119" i="5"/>
  <c r="Y119" i="5"/>
  <c r="Z8" i="5"/>
  <c r="Y8" i="5"/>
  <c r="AB56" i="5" l="1"/>
  <c r="AB96" i="5"/>
  <c r="AB102" i="5"/>
  <c r="AB81" i="5"/>
  <c r="AB116" i="5"/>
  <c r="AB79" i="5"/>
  <c r="AB43" i="5"/>
  <c r="AB54" i="5"/>
  <c r="AB87" i="5"/>
  <c r="AB31" i="5"/>
  <c r="AB97" i="5"/>
  <c r="AB33" i="5"/>
  <c r="AB121" i="5"/>
  <c r="AB73" i="5"/>
  <c r="AB76" i="5"/>
  <c r="AB64" i="5"/>
  <c r="AB20" i="5"/>
  <c r="AB65" i="5"/>
  <c r="AB19" i="5"/>
  <c r="AB124" i="5"/>
  <c r="AB39" i="5"/>
  <c r="AB28" i="5"/>
  <c r="AB25" i="5"/>
  <c r="AB41" i="5"/>
  <c r="AB46" i="5"/>
  <c r="AB18" i="5"/>
  <c r="AB101" i="5"/>
  <c r="AB88" i="5"/>
  <c r="AB113" i="5"/>
  <c r="AB68" i="5"/>
  <c r="AB12" i="5"/>
  <c r="AB92" i="5"/>
  <c r="AB60" i="5"/>
  <c r="AB108" i="5"/>
  <c r="AB34" i="5"/>
  <c r="AB10" i="5"/>
  <c r="AB93" i="5"/>
  <c r="AB78" i="5"/>
  <c r="AB49" i="5"/>
  <c r="AB84" i="5"/>
  <c r="AB52" i="5"/>
  <c r="AB29" i="5"/>
  <c r="AB32" i="5"/>
  <c r="AB27" i="5"/>
  <c r="AB16" i="5"/>
  <c r="AB127" i="5"/>
  <c r="AB90" i="5"/>
  <c r="AB14" i="5"/>
  <c r="AB100" i="5"/>
  <c r="AB36" i="5"/>
  <c r="AB106" i="5"/>
  <c r="AB77" i="5"/>
  <c r="AB80" i="5"/>
  <c r="AB42" i="5"/>
  <c r="AB63" i="5"/>
  <c r="AB21" i="5"/>
  <c r="AB26" i="5"/>
  <c r="AB89" i="5"/>
  <c r="AB117" i="5"/>
  <c r="AB37" i="5"/>
  <c r="AB66" i="5"/>
  <c r="AB70" i="5"/>
  <c r="AB50" i="5"/>
  <c r="AB44" i="5"/>
  <c r="AB30" i="5"/>
  <c r="AB75" i="5"/>
  <c r="AB23" i="5"/>
  <c r="AB99" i="5"/>
  <c r="AB58" i="5"/>
  <c r="AB17" i="5"/>
  <c r="AB38" i="5"/>
  <c r="AB24" i="5"/>
  <c r="AB94" i="5"/>
  <c r="AB45" i="5"/>
  <c r="AB114" i="5"/>
  <c r="AB98" i="5"/>
  <c r="AB72" i="5"/>
  <c r="AB74" i="5"/>
  <c r="AB53" i="5"/>
  <c r="AB120" i="5"/>
  <c r="AB122" i="5"/>
  <c r="AB118" i="5"/>
  <c r="AB115" i="5"/>
  <c r="AB91" i="5"/>
  <c r="AB55" i="5"/>
  <c r="AB22" i="5"/>
  <c r="AB110" i="5"/>
  <c r="AB86" i="5"/>
  <c r="AB123" i="5"/>
  <c r="AB103" i="5"/>
  <c r="AB47" i="5"/>
  <c r="AB15" i="5"/>
  <c r="AB82" i="5"/>
  <c r="AB107" i="5"/>
  <c r="AB71" i="5"/>
  <c r="AB51" i="5"/>
  <c r="AB83" i="5"/>
  <c r="AB62" i="5"/>
  <c r="AB69" i="5"/>
  <c r="AB104" i="5"/>
  <c r="AB40" i="5"/>
  <c r="AB9" i="5"/>
  <c r="AB119" i="5"/>
  <c r="AB57" i="5"/>
  <c r="AB105" i="5"/>
  <c r="AB111" i="5"/>
  <c r="AB95" i="5"/>
  <c r="AB59" i="5"/>
  <c r="AB35" i="5"/>
  <c r="AB85" i="5"/>
  <c r="AB11" i="5"/>
  <c r="AB61" i="5"/>
  <c r="AB112" i="5"/>
  <c r="AB13" i="5"/>
  <c r="AB48" i="5"/>
  <c r="AB126" i="5"/>
  <c r="AB125" i="5"/>
  <c r="AB109" i="5"/>
  <c r="AB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<sst xmlns="http://schemas.openxmlformats.org/spreadsheetml/2006/main" count="106" uniqueCount="55">
  <si>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</si>
  <si>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</si>
  <si>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</si>
  <si>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</si>
  <si>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</si>
  <si>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</si>
  <si>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</si>
  <si>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</si>
  <si>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</si>
  <si>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</si>
  <si>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</si>
  <si>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</si>
  <si>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</si>
  <si>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</si>
  <si>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</si>
  <si>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</si>
  <si>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</si>
  <si>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</si>
  <si>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</si>
  <si>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</si>
  <si>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</si>
  <si>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</si>
  <si>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</si>
  <si>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</si>
  <si>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</si>
  <si>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</si>
  <si>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</si>
  <si>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</si>
  <si>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</si>
  <si>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</si>
  <si>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</si>
  <si>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</si>
  <si>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</si>
  <si>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</si>
  <si>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</si>
  <si>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</si>
  <si>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</si>
  <si>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</si>
  <si>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</si>
  <si>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</si>
  <si>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</si>
  <si>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</si>
  <si>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</si>
  <si>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</si>
  <si>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</si>
  <si>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</si>
  <si>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</si>
  <si>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</si>
  <si>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</si>
  <si>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</si>
  <si>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</si>
  <si>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</si>
  <si>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</si>
  <si>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966C2B1B-D344-426D-A83D-694359566BF2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</si>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</sst>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51.448766498921231</c:v>
                </c:pt>
                <c:pt idx="1">
                  <c:v>50.857692366024672</c:v>
                </c:pt>
                <c:pt idx="2">
                  <c:v>50.720574383486699</c:v>
                </c:pt>
                <c:pt idx="3">
                  <c:v>49.566964732780377</c:v>
                </c:pt>
                <c:pt idx="4">
                  <c:v>49.222765608828183</c:v>
                </c:pt>
                <c:pt idx="5">
                  <c:v>48.066038037149887</c:v>
                </c:pt>
                <c:pt idx="6">
                  <c:v>47.302496698158087</c:v>
                </c:pt>
                <c:pt idx="7">
                  <c:v>47.041233876502226</c:v>
                </c:pt>
                <c:pt idx="8">
                  <c:v>47.314188523255382</c:v>
                </c:pt>
                <c:pt idx="9">
                  <c:v>46.631688351951617</c:v>
                </c:pt>
                <c:pt idx="10">
                  <c:v>47.042661879151161</c:v>
                </c:pt>
                <c:pt idx="11">
                  <c:v>46.969909305984608</c:v>
                </c:pt>
                <c:pt idx="12">
                  <c:v>46.489476370447505</c:v>
                </c:pt>
                <c:pt idx="13">
                  <c:v>46.430359924139189</c:v>
                </c:pt>
                <c:pt idx="14">
                  <c:v>46.700361045101126</c:v>
                </c:pt>
                <c:pt idx="15">
                  <c:v>47.793086717854237</c:v>
                </c:pt>
                <c:pt idx="16">
                  <c:v>47.955656055307202</c:v>
                </c:pt>
                <c:pt idx="17">
                  <c:v>48.491357223591116</c:v>
                </c:pt>
                <c:pt idx="18">
                  <c:v>49.053827871538886</c:v>
                </c:pt>
                <c:pt idx="19">
                  <c:v>49.800650157094559</c:v>
                </c:pt>
                <c:pt idx="20">
                  <c:v>49.702285050296091</c:v>
                </c:pt>
                <c:pt idx="21">
                  <c:v>50.890516497527045</c:v>
                </c:pt>
                <c:pt idx="22">
                  <c:v>51.299964217537003</c:v>
                </c:pt>
                <c:pt idx="23">
                  <c:v>50.814988752391628</c:v>
                </c:pt>
                <c:pt idx="24">
                  <c:v>52.818173850331981</c:v>
                </c:pt>
                <c:pt idx="25">
                  <c:v>55.108544741269384</c:v>
                </c:pt>
                <c:pt idx="26">
                  <c:v>56.271018416113378</c:v>
                </c:pt>
                <c:pt idx="27">
                  <c:v>57.969563345571238</c:v>
                </c:pt>
                <c:pt idx="28">
                  <c:v>62.265423108478387</c:v>
                </c:pt>
                <c:pt idx="29">
                  <c:v>64.941362605578661</c:v>
                </c:pt>
                <c:pt idx="30">
                  <c:v>71.301702877220478</c:v>
                </c:pt>
                <c:pt idx="31">
                  <c:v>74.802419942566473</c:v>
                </c:pt>
                <c:pt idx="32">
                  <c:v>75.808375422897186</c:v>
                </c:pt>
                <c:pt idx="33">
                  <c:v>77.9534772024316</c:v>
                </c:pt>
                <c:pt idx="34">
                  <c:v>81.877280036438293</c:v>
                </c:pt>
                <c:pt idx="35">
                  <c:v>81.412920827760772</c:v>
                </c:pt>
                <c:pt idx="36">
                  <c:v>81.346927268626516</c:v>
                </c:pt>
                <c:pt idx="37">
                  <c:v>81.091339528339788</c:v>
                </c:pt>
                <c:pt idx="38">
                  <c:v>81.27016485142218</c:v>
                </c:pt>
                <c:pt idx="39">
                  <c:v>84.505426566308202</c:v>
                </c:pt>
                <c:pt idx="40">
                  <c:v>84.664195444146401</c:v>
                </c:pt>
                <c:pt idx="41">
                  <c:v>85.022063930558659</c:v>
                </c:pt>
                <c:pt idx="42">
                  <c:v>85.715521527582197</c:v>
                </c:pt>
                <c:pt idx="43">
                  <c:v>86.686961409859876</c:v>
                </c:pt>
                <c:pt idx="44">
                  <c:v>84.224370053746028</c:v>
                </c:pt>
                <c:pt idx="45">
                  <c:v>81.26744619568899</c:v>
                </c:pt>
                <c:pt idx="46">
                  <c:v>77.573417496682779</c:v>
                </c:pt>
                <c:pt idx="47">
                  <c:v>72.560469630802046</c:v>
                </c:pt>
                <c:pt idx="48">
                  <c:v>68.582906607746239</c:v>
                </c:pt>
                <c:pt idx="49">
                  <c:v>64.722821573572176</c:v>
                </c:pt>
                <c:pt idx="50">
                  <c:v>62.34491023906466</c:v>
                </c:pt>
                <c:pt idx="51">
                  <c:v>60.075505315659733</c:v>
                </c:pt>
                <c:pt idx="52">
                  <c:v>58.455225100514269</c:v>
                </c:pt>
                <c:pt idx="53">
                  <c:v>56.448094934021491</c:v>
                </c:pt>
                <c:pt idx="54">
                  <c:v>54.110223869707255</c:v>
                </c:pt>
                <c:pt idx="55">
                  <c:v>53.298140656551517</c:v>
                </c:pt>
                <c:pt idx="56">
                  <c:v>51.892349920890354</c:v>
                </c:pt>
                <c:pt idx="57">
                  <c:v>51.298403680442739</c:v>
                </c:pt>
                <c:pt idx="58">
                  <c:v>50.888736770969196</c:v>
                </c:pt>
                <c:pt idx="59">
                  <c:v>50.344306603781867</c:v>
                </c:pt>
                <c:pt idx="60">
                  <c:v>49.48064396513282</c:v>
                </c:pt>
                <c:pt idx="61">
                  <c:v>48.641183365634298</c:v>
                </c:pt>
                <c:pt idx="62">
                  <c:v>48.183434822712911</c:v>
                </c:pt>
                <c:pt idx="63">
                  <c:v>47.712620916445729</c:v>
                </c:pt>
                <c:pt idx="64">
                  <c:v>47.284767595090081</c:v>
                </c:pt>
                <c:pt idx="65">
                  <c:v>47.026204963198417</c:v>
                </c:pt>
                <c:pt idx="66">
                  <c:v>46.655015073448858</c:v>
                </c:pt>
                <c:pt idx="67">
                  <c:v>46.000083232593909</c:v>
                </c:pt>
                <c:pt idx="68">
                  <c:v>45.506941285871385</c:v>
                </c:pt>
                <c:pt idx="69">
                  <c:v>44.833121999070499</c:v>
                </c:pt>
                <c:pt idx="70">
                  <c:v>44.550403030710548</c:v>
                </c:pt>
                <c:pt idx="71">
                  <c:v>44.312827204563625</c:v>
                </c:pt>
                <c:pt idx="72">
                  <c:v>43.898501387345306</c:v>
                </c:pt>
                <c:pt idx="73">
                  <c:v>43.835845101533778</c:v>
                </c:pt>
                <c:pt idx="74">
                  <c:v>43.27557767406779</c:v>
                </c:pt>
                <c:pt idx="75">
                  <c:v>43.082825269980908</c:v>
                </c:pt>
                <c:pt idx="76">
                  <c:v>42.896156371456733</c:v>
                </c:pt>
                <c:pt idx="77">
                  <c:v>42.98742667484553</c:v>
                </c:pt>
                <c:pt idx="78">
                  <c:v>42.591633970000849</c:v>
                </c:pt>
                <c:pt idx="79">
                  <c:v>41.954372623232167</c:v>
                </c:pt>
                <c:pt idx="80">
                  <c:v>41.473240336782965</c:v>
                </c:pt>
                <c:pt idx="81">
                  <c:v>41.523469940173278</c:v>
                </c:pt>
                <c:pt idx="82">
                  <c:v>41.165236777374702</c:v>
                </c:pt>
                <c:pt idx="83">
                  <c:v>40.983278388047914</c:v>
                </c:pt>
                <c:pt idx="84">
                  <c:v>40.740892823274358</c:v>
                </c:pt>
                <c:pt idx="85">
                  <c:v>40.657856169723345</c:v>
                </c:pt>
                <c:pt idx="86">
                  <c:v>40.262259559120693</c:v>
                </c:pt>
                <c:pt idx="87">
                  <c:v>40.227031610133785</c:v>
                </c:pt>
                <c:pt idx="88">
                  <c:v>39.731949241043822</c:v>
                </c:pt>
                <c:pt idx="89">
                  <c:v>39.808623410036368</c:v>
                </c:pt>
                <c:pt idx="90">
                  <c:v>39.576566303671001</c:v>
                </c:pt>
                <c:pt idx="91">
                  <c:v>39.294499924391623</c:v>
                </c:pt>
                <c:pt idx="92">
                  <c:v>39.478318368437051</c:v>
                </c:pt>
                <c:pt idx="93">
                  <c:v>39.179346237679489</c:v>
                </c:pt>
                <c:pt idx="94">
                  <c:v>38.916241173139248</c:v>
                </c:pt>
                <c:pt idx="95">
                  <c:v>38.798885433298032</c:v>
                </c:pt>
                <c:pt idx="96">
                  <c:v>38.389992038989796</c:v>
                </c:pt>
                <c:pt idx="97">
                  <c:v>38.388562630065202</c:v>
                </c:pt>
                <c:pt idx="98">
                  <c:v>38.121592410366738</c:v>
                </c:pt>
                <c:pt idx="99">
                  <c:v>37.890746621225937</c:v>
                </c:pt>
                <c:pt idx="100">
                  <c:v>37.742988489769601</c:v>
                </c:pt>
                <c:pt idx="101">
                  <c:v>37.81772393298197</c:v>
                </c:pt>
                <c:pt idx="102">
                  <c:v>37.358367992427901</c:v>
                </c:pt>
                <c:pt idx="103">
                  <c:v>37.216856228175672</c:v>
                </c:pt>
                <c:pt idx="104">
                  <c:v>36.6573427161388</c:v>
                </c:pt>
                <c:pt idx="105">
                  <c:v>36.637404375012501</c:v>
                </c:pt>
                <c:pt idx="106">
                  <c:v>36.158863248592091</c:v>
                </c:pt>
                <c:pt idx="107">
                  <c:v>36.175050658049962</c:v>
                </c:pt>
                <c:pt idx="108">
                  <c:v>36.28505633387342</c:v>
                </c:pt>
                <c:pt idx="109">
                  <c:v>35.97119299900961</c:v>
                </c:pt>
                <c:pt idx="110">
                  <c:v>35.865456565911536</c:v>
                </c:pt>
                <c:pt idx="111">
                  <c:v>35.605096918660564</c:v>
                </c:pt>
                <c:pt idx="112">
                  <c:v>35.554092236501184</c:v>
                </c:pt>
                <c:pt idx="113">
                  <c:v>35.835474581420101</c:v>
                </c:pt>
                <c:pt idx="114">
                  <c:v>35.968239735984227</c:v>
                </c:pt>
                <c:pt idx="115">
                  <c:v>36.106568906186276</c:v>
                </c:pt>
                <c:pt idx="116">
                  <c:v>35.922679560054711</c:v>
                </c:pt>
                <c:pt idx="117">
                  <c:v>36.105030455988746</c:v>
                </c:pt>
                <c:pt idx="118">
                  <c:v>36.35859341970437</c:v>
                </c:pt>
                <c:pt idx="119">
                  <c:v>35.970075439262551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7-48EE-9FE9-95C89C2C5B70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51.09</c:v>
                </c:pt>
                <c:pt idx="1">
                  <c:v>51.03</c:v>
                </c:pt>
                <c:pt idx="2">
                  <c:v>51.05</c:v>
                </c:pt>
                <c:pt idx="3">
                  <c:v>50.93</c:v>
                </c:pt>
                <c:pt idx="4">
                  <c:v>51.05</c:v>
                </c:pt>
                <c:pt idx="5">
                  <c:v>51.07</c:v>
                </c:pt>
                <c:pt idx="6">
                  <c:v>50.87</c:v>
                </c:pt>
                <c:pt idx="7">
                  <c:v>51.01</c:v>
                </c:pt>
                <c:pt idx="8">
                  <c:v>50.63</c:v>
                </c:pt>
                <c:pt idx="9">
                  <c:v>50.47</c:v>
                </c:pt>
                <c:pt idx="10">
                  <c:v>50.07</c:v>
                </c:pt>
                <c:pt idx="11">
                  <c:v>50.31</c:v>
                </c:pt>
                <c:pt idx="12">
                  <c:v>51.21</c:v>
                </c:pt>
                <c:pt idx="13">
                  <c:v>51.01</c:v>
                </c:pt>
                <c:pt idx="14">
                  <c:v>50.27</c:v>
                </c:pt>
                <c:pt idx="15">
                  <c:v>50.59</c:v>
                </c:pt>
                <c:pt idx="16">
                  <c:v>52.61</c:v>
                </c:pt>
                <c:pt idx="17">
                  <c:v>52.77</c:v>
                </c:pt>
                <c:pt idx="18">
                  <c:v>52.77</c:v>
                </c:pt>
                <c:pt idx="19">
                  <c:v>53.71</c:v>
                </c:pt>
                <c:pt idx="20">
                  <c:v>55.87</c:v>
                </c:pt>
                <c:pt idx="21">
                  <c:v>57.03</c:v>
                </c:pt>
                <c:pt idx="22">
                  <c:v>58.31</c:v>
                </c:pt>
                <c:pt idx="23">
                  <c:v>60.63</c:v>
                </c:pt>
                <c:pt idx="24">
                  <c:v>62.29</c:v>
                </c:pt>
                <c:pt idx="25">
                  <c:v>63.29</c:v>
                </c:pt>
                <c:pt idx="26">
                  <c:v>65.510000000000005</c:v>
                </c:pt>
                <c:pt idx="27">
                  <c:v>66.89</c:v>
                </c:pt>
                <c:pt idx="28">
                  <c:v>67.209999999999994</c:v>
                </c:pt>
                <c:pt idx="29">
                  <c:v>67.989999999999995</c:v>
                </c:pt>
                <c:pt idx="30">
                  <c:v>69.23</c:v>
                </c:pt>
                <c:pt idx="31">
                  <c:v>71.45</c:v>
                </c:pt>
                <c:pt idx="32">
                  <c:v>72.569999999999993</c:v>
                </c:pt>
                <c:pt idx="33">
                  <c:v>73.75</c:v>
                </c:pt>
                <c:pt idx="34">
                  <c:v>74.430000000000007</c:v>
                </c:pt>
                <c:pt idx="35">
                  <c:v>73.790000000000006</c:v>
                </c:pt>
                <c:pt idx="36">
                  <c:v>71.45</c:v>
                </c:pt>
                <c:pt idx="37">
                  <c:v>69.53</c:v>
                </c:pt>
                <c:pt idx="38">
                  <c:v>66.97</c:v>
                </c:pt>
                <c:pt idx="39">
                  <c:v>65.11</c:v>
                </c:pt>
                <c:pt idx="40">
                  <c:v>62.79</c:v>
                </c:pt>
                <c:pt idx="41">
                  <c:v>60.75</c:v>
                </c:pt>
                <c:pt idx="42">
                  <c:v>59.49</c:v>
                </c:pt>
                <c:pt idx="43">
                  <c:v>58.77</c:v>
                </c:pt>
                <c:pt idx="44">
                  <c:v>58.21</c:v>
                </c:pt>
                <c:pt idx="45">
                  <c:v>56.73</c:v>
                </c:pt>
                <c:pt idx="46">
                  <c:v>55.41</c:v>
                </c:pt>
                <c:pt idx="47">
                  <c:v>54.97</c:v>
                </c:pt>
                <c:pt idx="48">
                  <c:v>54.23</c:v>
                </c:pt>
                <c:pt idx="49">
                  <c:v>53.91</c:v>
                </c:pt>
                <c:pt idx="50">
                  <c:v>53.23</c:v>
                </c:pt>
                <c:pt idx="51">
                  <c:v>52.65</c:v>
                </c:pt>
                <c:pt idx="52">
                  <c:v>52.67</c:v>
                </c:pt>
                <c:pt idx="53">
                  <c:v>52.35</c:v>
                </c:pt>
                <c:pt idx="54">
                  <c:v>51.75</c:v>
                </c:pt>
                <c:pt idx="55">
                  <c:v>51.43</c:v>
                </c:pt>
                <c:pt idx="56">
                  <c:v>50.79</c:v>
                </c:pt>
                <c:pt idx="57">
                  <c:v>50.35</c:v>
                </c:pt>
                <c:pt idx="58">
                  <c:v>49.99</c:v>
                </c:pt>
                <c:pt idx="59">
                  <c:v>49.69</c:v>
                </c:pt>
                <c:pt idx="60">
                  <c:v>49.05</c:v>
                </c:pt>
                <c:pt idx="61">
                  <c:v>49.29</c:v>
                </c:pt>
                <c:pt idx="62">
                  <c:v>49.03</c:v>
                </c:pt>
                <c:pt idx="63">
                  <c:v>48.65</c:v>
                </c:pt>
                <c:pt idx="64">
                  <c:v>48.27</c:v>
                </c:pt>
                <c:pt idx="65">
                  <c:v>47.85</c:v>
                </c:pt>
                <c:pt idx="66">
                  <c:v>47.63</c:v>
                </c:pt>
                <c:pt idx="67">
                  <c:v>47.23</c:v>
                </c:pt>
                <c:pt idx="68">
                  <c:v>47.05</c:v>
                </c:pt>
                <c:pt idx="69">
                  <c:v>46.91</c:v>
                </c:pt>
                <c:pt idx="70">
                  <c:v>46.37</c:v>
                </c:pt>
                <c:pt idx="71">
                  <c:v>46.15</c:v>
                </c:pt>
                <c:pt idx="72">
                  <c:v>45.89</c:v>
                </c:pt>
                <c:pt idx="73">
                  <c:v>45.47</c:v>
                </c:pt>
                <c:pt idx="74">
                  <c:v>45.23</c:v>
                </c:pt>
                <c:pt idx="75">
                  <c:v>44.85</c:v>
                </c:pt>
                <c:pt idx="76">
                  <c:v>44.85</c:v>
                </c:pt>
                <c:pt idx="77">
                  <c:v>44.39</c:v>
                </c:pt>
                <c:pt idx="78">
                  <c:v>44.21</c:v>
                </c:pt>
                <c:pt idx="79">
                  <c:v>43.71</c:v>
                </c:pt>
                <c:pt idx="80">
                  <c:v>43.47</c:v>
                </c:pt>
                <c:pt idx="81">
                  <c:v>43.09</c:v>
                </c:pt>
                <c:pt idx="82">
                  <c:v>42.87</c:v>
                </c:pt>
                <c:pt idx="83">
                  <c:v>42.45</c:v>
                </c:pt>
                <c:pt idx="84">
                  <c:v>42.15</c:v>
                </c:pt>
                <c:pt idx="85">
                  <c:v>41.95</c:v>
                </c:pt>
                <c:pt idx="86">
                  <c:v>41.93</c:v>
                </c:pt>
                <c:pt idx="87">
                  <c:v>41.53</c:v>
                </c:pt>
                <c:pt idx="88">
                  <c:v>41.35</c:v>
                </c:pt>
                <c:pt idx="89">
                  <c:v>41.15</c:v>
                </c:pt>
                <c:pt idx="90">
                  <c:v>40.89</c:v>
                </c:pt>
                <c:pt idx="91">
                  <c:v>40.75</c:v>
                </c:pt>
                <c:pt idx="92">
                  <c:v>40.549999999999997</c:v>
                </c:pt>
                <c:pt idx="93">
                  <c:v>40.29</c:v>
                </c:pt>
                <c:pt idx="94">
                  <c:v>40.07</c:v>
                </c:pt>
                <c:pt idx="95">
                  <c:v>39.770000000000003</c:v>
                </c:pt>
                <c:pt idx="96">
                  <c:v>39.549999999999997</c:v>
                </c:pt>
                <c:pt idx="97">
                  <c:v>39.31</c:v>
                </c:pt>
                <c:pt idx="98">
                  <c:v>39.31</c:v>
                </c:pt>
                <c:pt idx="99">
                  <c:v>39.15</c:v>
                </c:pt>
                <c:pt idx="100">
                  <c:v>38.85</c:v>
                </c:pt>
                <c:pt idx="101">
                  <c:v>38.75</c:v>
                </c:pt>
                <c:pt idx="102">
                  <c:v>38.61</c:v>
                </c:pt>
                <c:pt idx="103">
                  <c:v>38.35</c:v>
                </c:pt>
                <c:pt idx="104">
                  <c:v>38.33</c:v>
                </c:pt>
                <c:pt idx="105">
                  <c:v>38.090000000000003</c:v>
                </c:pt>
                <c:pt idx="106">
                  <c:v>38.25</c:v>
                </c:pt>
                <c:pt idx="107">
                  <c:v>37.71</c:v>
                </c:pt>
                <c:pt idx="108">
                  <c:v>37.549999999999997</c:v>
                </c:pt>
                <c:pt idx="109">
                  <c:v>37.61</c:v>
                </c:pt>
                <c:pt idx="110">
                  <c:v>38.49</c:v>
                </c:pt>
                <c:pt idx="111">
                  <c:v>39.75</c:v>
                </c:pt>
                <c:pt idx="112">
                  <c:v>39.729999999999997</c:v>
                </c:pt>
                <c:pt idx="113">
                  <c:v>39.81</c:v>
                </c:pt>
                <c:pt idx="114">
                  <c:v>39.71</c:v>
                </c:pt>
                <c:pt idx="115">
                  <c:v>40.270000000000003</c:v>
                </c:pt>
                <c:pt idx="116">
                  <c:v>40.43</c:v>
                </c:pt>
                <c:pt idx="117">
                  <c:v>40.549999999999997</c:v>
                </c:pt>
                <c:pt idx="118">
                  <c:v>41.29</c:v>
                </c:pt>
                <c:pt idx="119">
                  <c:v>41.85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7-48EE-9FE9-95C89C2C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0.35876649892122714</c:v>
                </c:pt>
                <c:pt idx="1">
                  <c:v>-0.17230763397532911</c:v>
                </c:pt>
                <c:pt idx="2">
                  <c:v>-0.32942561651329783</c:v>
                </c:pt>
                <c:pt idx="3">
                  <c:v>-1.3630352672196224</c:v>
                </c:pt>
                <c:pt idx="4">
                  <c:v>-1.8272343911718139</c:v>
                </c:pt>
                <c:pt idx="5">
                  <c:v>-3.0039619628501129</c:v>
                </c:pt>
                <c:pt idx="6">
                  <c:v>-3.56750330184191</c:v>
                </c:pt>
                <c:pt idx="7">
                  <c:v>-3.9687661234977725</c:v>
                </c:pt>
                <c:pt idx="8">
                  <c:v>-3.3158114767446207</c:v>
                </c:pt>
                <c:pt idx="9">
                  <c:v>-3.8383116480483821</c:v>
                </c:pt>
                <c:pt idx="10">
                  <c:v>-3.0273381208488388</c:v>
                </c:pt>
                <c:pt idx="11">
                  <c:v>-3.3400906940153945</c:v>
                </c:pt>
                <c:pt idx="12">
                  <c:v>-4.7205236295524955</c:v>
                </c:pt>
                <c:pt idx="13">
                  <c:v>-4.5796400758608087</c:v>
                </c:pt>
                <c:pt idx="14">
                  <c:v>-3.5696389548988776</c:v>
                </c:pt>
                <c:pt idx="15">
                  <c:v>-2.7969132821457663</c:v>
                </c:pt>
                <c:pt idx="16">
                  <c:v>-4.6543439446927977</c:v>
                </c:pt>
                <c:pt idx="17">
                  <c:v>-4.278642776408887</c:v>
                </c:pt>
                <c:pt idx="18">
                  <c:v>-3.7161721284611176</c:v>
                </c:pt>
                <c:pt idx="19">
                  <c:v>-3.9093498429054421</c:v>
                </c:pt>
                <c:pt idx="20">
                  <c:v>-6.1677149497039068</c:v>
                </c:pt>
                <c:pt idx="21">
                  <c:v>-6.1394835024729559</c:v>
                </c:pt>
                <c:pt idx="22">
                  <c:v>-7.0100357824629995</c:v>
                </c:pt>
                <c:pt idx="23">
                  <c:v>-9.8150112476083748</c:v>
                </c:pt>
                <c:pt idx="24">
                  <c:v>-9.4718261496680185</c:v>
                </c:pt>
                <c:pt idx="25">
                  <c:v>-8.1814552587306153</c:v>
                </c:pt>
                <c:pt idx="26">
                  <c:v>-9.2389815838866269</c:v>
                </c:pt>
                <c:pt idx="27">
                  <c:v>-8.9204366544287623</c:v>
                </c:pt>
                <c:pt idx="28">
                  <c:v>-4.9445768915216064</c:v>
                </c:pt>
                <c:pt idx="29">
                  <c:v>-3.0486373944213341</c:v>
                </c:pt>
                <c:pt idx="30">
                  <c:v>2.0717028772204742</c:v>
                </c:pt>
                <c:pt idx="31">
                  <c:v>3.3524199425664705</c:v>
                </c:pt>
                <c:pt idx="32">
                  <c:v>3.2383754228971924</c:v>
                </c:pt>
                <c:pt idx="33">
                  <c:v>4.2034772024315998</c:v>
                </c:pt>
                <c:pt idx="34">
                  <c:v>7.4472800364382863</c:v>
                </c:pt>
                <c:pt idx="35">
                  <c:v>7.6229208277607654</c:v>
                </c:pt>
                <c:pt idx="36">
                  <c:v>9.8969272686265128</c:v>
                </c:pt>
                <c:pt idx="37">
                  <c:v>11.561339528339786</c:v>
                </c:pt>
                <c:pt idx="38">
                  <c:v>14.300164851422181</c:v>
                </c:pt>
                <c:pt idx="39">
                  <c:v>19.395426566308203</c:v>
                </c:pt>
                <c:pt idx="40">
                  <c:v>21.874195444146402</c:v>
                </c:pt>
                <c:pt idx="41">
                  <c:v>24.272063930558659</c:v>
                </c:pt>
                <c:pt idx="42">
                  <c:v>26.225521527582195</c:v>
                </c:pt>
                <c:pt idx="43">
                  <c:v>27.916961409859873</c:v>
                </c:pt>
                <c:pt idx="44">
                  <c:v>26.014370053746028</c:v>
                </c:pt>
                <c:pt idx="45">
                  <c:v>24.537446195688993</c:v>
                </c:pt>
                <c:pt idx="46">
                  <c:v>22.163417496682783</c:v>
                </c:pt>
                <c:pt idx="47">
                  <c:v>17.590469630802048</c:v>
                </c:pt>
                <c:pt idx="48">
                  <c:v>14.352906607746242</c:v>
                </c:pt>
                <c:pt idx="49">
                  <c:v>10.81282157357218</c:v>
                </c:pt>
                <c:pt idx="50">
                  <c:v>9.1149102390646632</c:v>
                </c:pt>
                <c:pt idx="51">
                  <c:v>7.4255053156597342</c:v>
                </c:pt>
                <c:pt idx="52">
                  <c:v>5.7852251005142676</c:v>
                </c:pt>
                <c:pt idx="53">
                  <c:v>4.0980949340214892</c:v>
                </c:pt>
                <c:pt idx="54">
                  <c:v>2.3602238697072551</c:v>
                </c:pt>
                <c:pt idx="55">
                  <c:v>1.8681406565515175</c:v>
                </c:pt>
                <c:pt idx="56">
                  <c:v>1.1023499208903544</c:v>
                </c:pt>
                <c:pt idx="57">
                  <c:v>0.9484036804427376</c:v>
                </c:pt>
                <c:pt idx="58">
                  <c:v>0.8987367709691938</c:v>
                </c:pt>
                <c:pt idx="59">
                  <c:v>0.654306603781869</c:v>
                </c:pt>
                <c:pt idx="60">
                  <c:v>0.43064396513282333</c:v>
                </c:pt>
                <c:pt idx="61">
                  <c:v>-0.64881663436570136</c:v>
                </c:pt>
                <c:pt idx="62">
                  <c:v>-0.84656517728708991</c:v>
                </c:pt>
                <c:pt idx="63">
                  <c:v>-0.93737908355426924</c:v>
                </c:pt>
                <c:pt idx="64">
                  <c:v>-0.98523240490992237</c:v>
                </c:pt>
                <c:pt idx="65">
                  <c:v>-0.8237950368015845</c:v>
                </c:pt>
                <c:pt idx="66">
                  <c:v>-0.97498492655114433</c:v>
                </c:pt>
                <c:pt idx="67">
                  <c:v>-1.2299167674060882</c:v>
                </c:pt>
                <c:pt idx="68">
                  <c:v>-1.5430587141286125</c:v>
                </c:pt>
                <c:pt idx="69">
                  <c:v>-2.0768780009294971</c:v>
                </c:pt>
                <c:pt idx="70">
                  <c:v>-1.8195969692894494</c:v>
                </c:pt>
                <c:pt idx="71">
                  <c:v>-1.8371727954363735</c:v>
                </c:pt>
                <c:pt idx="72">
                  <c:v>-1.991498612654695</c:v>
                </c:pt>
                <c:pt idx="73">
                  <c:v>-1.6341548984662211</c:v>
                </c:pt>
                <c:pt idx="74">
                  <c:v>-1.9544223259322067</c:v>
                </c:pt>
                <c:pt idx="75">
                  <c:v>-1.767174730019093</c:v>
                </c:pt>
                <c:pt idx="76">
                  <c:v>-1.9538436285432681</c:v>
                </c:pt>
                <c:pt idx="77">
                  <c:v>-1.4025733251544708</c:v>
                </c:pt>
                <c:pt idx="78">
                  <c:v>-1.6183660299991516</c:v>
                </c:pt>
                <c:pt idx="79">
                  <c:v>-1.7556273767678334</c:v>
                </c:pt>
                <c:pt idx="80">
                  <c:v>-1.9967596632170341</c:v>
                </c:pt>
                <c:pt idx="81">
                  <c:v>-1.5665300598267251</c:v>
                </c:pt>
                <c:pt idx="82">
                  <c:v>-1.7047632226252958</c:v>
                </c:pt>
                <c:pt idx="83">
                  <c:v>-1.4667216119520887</c:v>
                </c:pt>
                <c:pt idx="84">
                  <c:v>-1.4091071767256409</c:v>
                </c:pt>
                <c:pt idx="85">
                  <c:v>-1.2921438302766575</c:v>
                </c:pt>
                <c:pt idx="86">
                  <c:v>-1.6677404408793066</c:v>
                </c:pt>
                <c:pt idx="87">
                  <c:v>-1.3029683898662157</c:v>
                </c:pt>
                <c:pt idx="88">
                  <c:v>-1.6180507589561799</c:v>
                </c:pt>
                <c:pt idx="89">
                  <c:v>-1.3413765899636303</c:v>
                </c:pt>
                <c:pt idx="90">
                  <c:v>-1.3134336963289996</c:v>
                </c:pt>
                <c:pt idx="91">
                  <c:v>-1.4555000756083771</c:v>
                </c:pt>
                <c:pt idx="92">
                  <c:v>-1.0716816315629458</c:v>
                </c:pt>
                <c:pt idx="93">
                  <c:v>-1.1106537623205099</c:v>
                </c:pt>
                <c:pt idx="94">
                  <c:v>-1.1537588268607522</c:v>
                </c:pt>
                <c:pt idx="95">
                  <c:v>-0.97111456670197072</c:v>
                </c:pt>
                <c:pt idx="96">
                  <c:v>-1.1600079610102014</c:v>
                </c:pt>
                <c:pt idx="97">
                  <c:v>-0.92143736993480019</c:v>
                </c:pt>
                <c:pt idx="98">
                  <c:v>-1.1884075896332646</c:v>
                </c:pt>
                <c:pt idx="99">
                  <c:v>-1.2592533787740621</c:v>
                </c:pt>
                <c:pt idx="100">
                  <c:v>-1.1070115102304001</c:v>
                </c:pt>
                <c:pt idx="101">
                  <c:v>-0.93227606701803012</c:v>
                </c:pt>
                <c:pt idx="102">
                  <c:v>-1.2516320075720984</c:v>
                </c:pt>
                <c:pt idx="103">
                  <c:v>-1.1331437718243293</c:v>
                </c:pt>
                <c:pt idx="104">
                  <c:v>-1.6726572838611986</c:v>
                </c:pt>
                <c:pt idx="105">
                  <c:v>-1.4525956249875023</c:v>
                </c:pt>
                <c:pt idx="106">
                  <c:v>-2.0911367514079089</c:v>
                </c:pt>
                <c:pt idx="107">
                  <c:v>-1.5349493419500391</c:v>
                </c:pt>
                <c:pt idx="108">
                  <c:v>-1.2649436661265767</c:v>
                </c:pt>
                <c:pt idx="109">
                  <c:v>-1.6388070009903899</c:v>
                </c:pt>
                <c:pt idx="110">
                  <c:v>-2.6245434340884657</c:v>
                </c:pt>
                <c:pt idx="111">
                  <c:v>-4.1449030813394359</c:v>
                </c:pt>
                <c:pt idx="112">
                  <c:v>-4.1759077634988131</c:v>
                </c:pt>
                <c:pt idx="113">
                  <c:v>-3.9745254185799013</c:v>
                </c:pt>
                <c:pt idx="114">
                  <c:v>-3.7417602640157739</c:v>
                </c:pt>
                <c:pt idx="115">
                  <c:v>-4.1634310938137276</c:v>
                </c:pt>
                <c:pt idx="116">
                  <c:v>-4.5073204399452891</c:v>
                </c:pt>
                <c:pt idx="117">
                  <c:v>-4.4449695440112507</c:v>
                </c:pt>
                <c:pt idx="118">
                  <c:v>-4.9314065802956293</c:v>
                </c:pt>
                <c:pt idx="119">
                  <c:v>-5.8799245607374502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E-4F0E-8088-75EA94B2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73DC58F-C467-4FE2-9006-1DFC74033804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0</xdr:colOff>
      <xdr:row>6</xdr:row>
      <xdr:rowOff>0</xdr:rowOff>
    </xdr:from>
    <xdr:to>
      <xdr:col>37</xdr:col>
      <xdr:colOff>300790</xdr:colOff>
      <xdr:row>19</xdr:row>
      <xdr:rowOff>224143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FAC0D-866D-4A64-A774-06C40447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</xdr:row>
      <xdr:rowOff>0</xdr:rowOff>
    </xdr:from>
    <xdr:to>
      <xdr:col>37</xdr:col>
      <xdr:colOff>230605</xdr:colOff>
      <xdr:row>34</xdr:row>
      <xdr:rowOff>146161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A53359-84DA-4B66-AF33-0781A6E8A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 In"/>
      <sheetName val="Data Out"/>
      <sheetName val="Settings"/>
      <sheetName val="Manifest"/>
    </sheetNames>
    <sheetDataSet>
      <sheetData sheetId="0"/>
      <sheetData sheetId="1">
        <row r="7">
          <cell r="AD7" t="str">
            <v>Delta</v>
          </cell>
        </row>
        <row r="8">
          <cell r="AB8">
            <v>54.128937979996692</v>
          </cell>
          <cell r="AC8">
            <v>63.79</v>
          </cell>
          <cell r="AD8">
            <v>-9.6610620200033068</v>
          </cell>
        </row>
        <row r="9">
          <cell r="AB9">
            <v>55.2990640860775</v>
          </cell>
          <cell r="AC9">
            <v>65.11</v>
          </cell>
          <cell r="AD9">
            <v>-9.8109359139224992</v>
          </cell>
        </row>
        <row r="10">
          <cell r="AB10">
            <v>56.020561290833406</v>
          </cell>
          <cell r="AC10">
            <v>67.23</v>
          </cell>
          <cell r="AD10">
            <v>-11.209438709166598</v>
          </cell>
        </row>
        <row r="11">
          <cell r="AB11">
            <v>57.773777625002879</v>
          </cell>
          <cell r="AC11">
            <v>68.23</v>
          </cell>
          <cell r="AD11">
            <v>-10.456222374997125</v>
          </cell>
        </row>
        <row r="12">
          <cell r="AB12">
            <v>59.022367885434363</v>
          </cell>
          <cell r="AC12">
            <v>69.45</v>
          </cell>
          <cell r="AD12">
            <v>-10.42763211456564</v>
          </cell>
        </row>
        <row r="13">
          <cell r="AB13">
            <v>61.836588938748314</v>
          </cell>
          <cell r="AC13">
            <v>69.349999999999994</v>
          </cell>
          <cell r="AD13">
            <v>-7.5134110612516807</v>
          </cell>
        </row>
        <row r="14">
          <cell r="AB14">
            <v>63.771215892665516</v>
          </cell>
          <cell r="AC14">
            <v>69.55</v>
          </cell>
          <cell r="AD14">
            <v>-5.7787841073344808</v>
          </cell>
        </row>
        <row r="15">
          <cell r="AB15">
            <v>66.199236642540782</v>
          </cell>
          <cell r="AC15">
            <v>69.930000000000007</v>
          </cell>
          <cell r="AD15">
            <v>-3.7307633574592245</v>
          </cell>
        </row>
        <row r="16">
          <cell r="AB16">
            <v>69.143216414007213</v>
          </cell>
          <cell r="AC16">
            <v>70.19</v>
          </cell>
          <cell r="AD16">
            <v>-1.0467835859927845</v>
          </cell>
        </row>
        <row r="17">
          <cell r="AB17">
            <v>72.778437396452745</v>
          </cell>
          <cell r="AC17">
            <v>69.73</v>
          </cell>
          <cell r="AD17">
            <v>3.0484373964527407</v>
          </cell>
        </row>
        <row r="18">
          <cell r="AB18">
            <v>75.790960157280367</v>
          </cell>
          <cell r="AC18">
            <v>69.37</v>
          </cell>
          <cell r="AD18">
            <v>6.4209601572803621</v>
          </cell>
        </row>
        <row r="19">
          <cell r="AB19">
            <v>77.782028344629879</v>
          </cell>
          <cell r="AC19">
            <v>68.13</v>
          </cell>
          <cell r="AD19">
            <v>9.6520283446298833</v>
          </cell>
        </row>
        <row r="20">
          <cell r="AB20">
            <v>78.123981716261611</v>
          </cell>
          <cell r="AC20">
            <v>67.59</v>
          </cell>
          <cell r="AD20">
            <v>10.533981716261607</v>
          </cell>
        </row>
        <row r="21">
          <cell r="AB21">
            <v>77.415008765957239</v>
          </cell>
          <cell r="AC21">
            <v>66.75</v>
          </cell>
          <cell r="AD21">
            <v>10.665008765957239</v>
          </cell>
        </row>
        <row r="22">
          <cell r="AB22">
            <v>77.993946261056877</v>
          </cell>
          <cell r="AC22">
            <v>66.209999999999994</v>
          </cell>
          <cell r="AD22">
            <v>11.783946261056883</v>
          </cell>
        </row>
        <row r="23">
          <cell r="AB23">
            <v>78.532817169299719</v>
          </cell>
          <cell r="AC23">
            <v>65.23</v>
          </cell>
          <cell r="AD23">
            <v>13.302817169299715</v>
          </cell>
        </row>
        <row r="24">
          <cell r="AB24">
            <v>77.892630868973313</v>
          </cell>
          <cell r="AC24">
            <v>64.67</v>
          </cell>
          <cell r="AD24">
            <v>13.222630868973312</v>
          </cell>
        </row>
        <row r="25">
          <cell r="AB25">
            <v>76.080662662935609</v>
          </cell>
          <cell r="AC25">
            <v>63.47</v>
          </cell>
          <cell r="AD25">
            <v>12.61066266293561</v>
          </cell>
        </row>
        <row r="26">
          <cell r="AB26">
            <v>73.751512833483062</v>
          </cell>
          <cell r="AC26">
            <v>62.83</v>
          </cell>
          <cell r="AD26">
            <v>10.921512833483064</v>
          </cell>
        </row>
        <row r="27">
          <cell r="AB27">
            <v>71.803248861823377</v>
          </cell>
          <cell r="AC27">
            <v>61.99</v>
          </cell>
          <cell r="AD27">
            <v>9.8132488618233751</v>
          </cell>
        </row>
        <row r="28">
          <cell r="AB28">
            <v>69.421276812406902</v>
          </cell>
          <cell r="AC28">
            <v>61.77</v>
          </cell>
          <cell r="AD28">
            <v>7.6512768124068984</v>
          </cell>
        </row>
        <row r="29">
          <cell r="AB29">
            <v>67.970874549388284</v>
          </cell>
          <cell r="AC29">
            <v>61.43</v>
          </cell>
          <cell r="AD29">
            <v>6.5408745493882847</v>
          </cell>
        </row>
        <row r="30">
          <cell r="AB30">
            <v>66.399605233209911</v>
          </cell>
          <cell r="AC30">
            <v>61.61</v>
          </cell>
          <cell r="AD30">
            <v>4.7896052332099117</v>
          </cell>
        </row>
        <row r="31">
          <cell r="AB31">
            <v>64.393371458075706</v>
          </cell>
          <cell r="AC31">
            <v>61.69</v>
          </cell>
          <cell r="AD31">
            <v>2.7033714580757078</v>
          </cell>
        </row>
        <row r="32">
          <cell r="AB32">
            <v>63.434833910637131</v>
          </cell>
          <cell r="AC32">
            <v>61.61</v>
          </cell>
          <cell r="AD32">
            <v>1.8248339106371319</v>
          </cell>
        </row>
        <row r="33">
          <cell r="AB33">
            <v>60.76378221178544</v>
          </cell>
          <cell r="AC33">
            <v>61.79</v>
          </cell>
          <cell r="AD33">
            <v>-1.0262177882145593</v>
          </cell>
        </row>
        <row r="34">
          <cell r="AB34">
            <v>59.546818869086984</v>
          </cell>
          <cell r="AC34">
            <v>62.43</v>
          </cell>
          <cell r="AD34">
            <v>-2.883181130913016</v>
          </cell>
        </row>
        <row r="35">
          <cell r="AB35">
            <v>57.90172826564342</v>
          </cell>
          <cell r="AC35">
            <v>62.55</v>
          </cell>
          <cell r="AD35">
            <v>-4.6482717343565767</v>
          </cell>
        </row>
        <row r="36">
          <cell r="AB36">
            <v>57.406702118590097</v>
          </cell>
          <cell r="AC36">
            <v>62.71</v>
          </cell>
          <cell r="AD36">
            <v>-5.3032978814099039</v>
          </cell>
        </row>
        <row r="37">
          <cell r="AB37">
            <v>57.229240254419459</v>
          </cell>
          <cell r="AC37">
            <v>63.43</v>
          </cell>
          <cell r="AD37">
            <v>-6.200759745580541</v>
          </cell>
        </row>
        <row r="38">
          <cell r="AB38">
            <v>57.271065712431415</v>
          </cell>
          <cell r="AC38">
            <v>63.11</v>
          </cell>
          <cell r="AD38">
            <v>-5.8389342875685841</v>
          </cell>
        </row>
        <row r="39">
          <cell r="AB39">
            <v>57.788790123871671</v>
          </cell>
          <cell r="AC39">
            <v>63.15</v>
          </cell>
          <cell r="AD39">
            <v>-5.3612098761283278</v>
          </cell>
        </row>
        <row r="40">
          <cell r="AB40">
            <v>57.470746899875422</v>
          </cell>
          <cell r="AC40">
            <v>62.71</v>
          </cell>
          <cell r="AD40">
            <v>-5.2392531001245786</v>
          </cell>
        </row>
        <row r="41">
          <cell r="AB41">
            <v>57.447395096066039</v>
          </cell>
          <cell r="AC41">
            <v>62.67</v>
          </cell>
          <cell r="AD41">
            <v>-5.2226049039339628</v>
          </cell>
        </row>
        <row r="42">
          <cell r="AB42">
            <v>58.713269904133647</v>
          </cell>
          <cell r="AC42">
            <v>62.59</v>
          </cell>
          <cell r="AD42">
            <v>-3.8767300958663569</v>
          </cell>
        </row>
        <row r="43">
          <cell r="AB43">
            <v>59.199647446448672</v>
          </cell>
          <cell r="AC43">
            <v>62.63</v>
          </cell>
          <cell r="AD43">
            <v>-3.4303525535513302</v>
          </cell>
        </row>
        <row r="44">
          <cell r="AB44">
            <v>59.841794584700004</v>
          </cell>
          <cell r="AC44">
            <v>62.13</v>
          </cell>
          <cell r="AD44">
            <v>-2.2882054152999984</v>
          </cell>
        </row>
        <row r="45">
          <cell r="AB45">
            <v>60.493757684407854</v>
          </cell>
          <cell r="AC45">
            <v>61.69</v>
          </cell>
          <cell r="AD45">
            <v>-1.1962423155921442</v>
          </cell>
        </row>
        <row r="46">
          <cell r="AB46">
            <v>60.642865194109504</v>
          </cell>
          <cell r="AC46">
            <v>61.25</v>
          </cell>
          <cell r="AD46">
            <v>-0.60713480589049595</v>
          </cell>
        </row>
        <row r="47">
          <cell r="AB47">
            <v>61.792449326207326</v>
          </cell>
          <cell r="AC47">
            <v>61.85</v>
          </cell>
          <cell r="AD47">
            <v>-5.7550673792675866E-2</v>
          </cell>
        </row>
        <row r="48">
          <cell r="AB48">
            <v>61.458804592678867</v>
          </cell>
          <cell r="AC48">
            <v>61.71</v>
          </cell>
          <cell r="AD48">
            <v>-0.25119540732113421</v>
          </cell>
        </row>
        <row r="49">
          <cell r="AB49">
            <v>61.851169958857668</v>
          </cell>
          <cell r="AC49">
            <v>61.61</v>
          </cell>
          <cell r="AD49">
            <v>0.24116995885766812</v>
          </cell>
        </row>
        <row r="50">
          <cell r="AB50">
            <v>61.714719465183293</v>
          </cell>
          <cell r="AC50">
            <v>61.55</v>
          </cell>
          <cell r="AD50">
            <v>0.16471946518329617</v>
          </cell>
        </row>
        <row r="51">
          <cell r="AB51">
            <v>61.961064257644331</v>
          </cell>
          <cell r="AC51">
            <v>61.83</v>
          </cell>
          <cell r="AD51">
            <v>0.13106425764433283</v>
          </cell>
        </row>
        <row r="52">
          <cell r="AB52">
            <v>61.530287286210672</v>
          </cell>
          <cell r="AC52">
            <v>62.69</v>
          </cell>
          <cell r="AD52">
            <v>-1.1597127137893253</v>
          </cell>
        </row>
        <row r="53">
          <cell r="AB53">
            <v>61.747576706058339</v>
          </cell>
          <cell r="AC53">
            <v>63.79</v>
          </cell>
          <cell r="AD53">
            <v>-2.0424232939416598</v>
          </cell>
        </row>
        <row r="54">
          <cell r="AB54">
            <v>61.621793487823993</v>
          </cell>
          <cell r="AC54">
            <v>63.49</v>
          </cell>
          <cell r="AD54">
            <v>-1.868206512176009</v>
          </cell>
        </row>
        <row r="55">
          <cell r="AB55">
            <v>60.93103639822926</v>
          </cell>
          <cell r="AC55">
            <v>64.19</v>
          </cell>
          <cell r="AD55">
            <v>-3.2589636017707377</v>
          </cell>
        </row>
        <row r="56">
          <cell r="AB56">
            <v>60.745847871253972</v>
          </cell>
          <cell r="AC56">
            <v>65.11</v>
          </cell>
          <cell r="AD56">
            <v>-4.3641521287460279</v>
          </cell>
        </row>
        <row r="57">
          <cell r="AB57">
            <v>61.825947323670221</v>
          </cell>
          <cell r="AC57">
            <v>66.19</v>
          </cell>
          <cell r="AD57">
            <v>-4.3640526763297771</v>
          </cell>
        </row>
        <row r="58">
          <cell r="AB58">
            <v>61.650415976496525</v>
          </cell>
          <cell r="AC58">
            <v>67.150000000000006</v>
          </cell>
          <cell r="AD58">
            <v>-5.4995840235034805</v>
          </cell>
        </row>
        <row r="59">
          <cell r="AB59">
            <v>61.202737714549983</v>
          </cell>
          <cell r="AC59">
            <v>67.19</v>
          </cell>
          <cell r="AD59">
            <v>-5.987262285450015</v>
          </cell>
        </row>
        <row r="60">
          <cell r="AB60">
            <v>63.743353445760079</v>
          </cell>
          <cell r="AC60">
            <v>67.790000000000006</v>
          </cell>
          <cell r="AD60">
            <v>-4.0466465542399277</v>
          </cell>
        </row>
        <row r="61">
          <cell r="AB61">
            <v>65.480823232774995</v>
          </cell>
          <cell r="AC61">
            <v>68.650000000000006</v>
          </cell>
          <cell r="AD61">
            <v>-3.1691767672250108</v>
          </cell>
        </row>
        <row r="62">
          <cell r="AB62">
            <v>66.019404253429641</v>
          </cell>
          <cell r="AC62">
            <v>69.25</v>
          </cell>
          <cell r="AD62">
            <v>-3.2305957465703585</v>
          </cell>
        </row>
        <row r="63">
          <cell r="AB63">
            <v>67.207452286567204</v>
          </cell>
          <cell r="AC63">
            <v>69.97</v>
          </cell>
          <cell r="AD63">
            <v>-2.7625477134327951</v>
          </cell>
        </row>
        <row r="64">
          <cell r="AB64">
            <v>69.961810247652934</v>
          </cell>
          <cell r="AC64">
            <v>70.95</v>
          </cell>
          <cell r="AD64">
            <v>-0.98818975234706841</v>
          </cell>
        </row>
        <row r="65">
          <cell r="AB65">
            <v>71.159448613614373</v>
          </cell>
          <cell r="AC65">
            <v>71.61</v>
          </cell>
          <cell r="AD65">
            <v>-0.45055138638562653</v>
          </cell>
        </row>
        <row r="66">
          <cell r="AB66">
            <v>73.71630650946453</v>
          </cell>
          <cell r="AC66">
            <v>71.39</v>
          </cell>
          <cell r="AD66">
            <v>2.3263065094645299</v>
          </cell>
        </row>
        <row r="67">
          <cell r="AB67">
            <v>72.907669165778472</v>
          </cell>
          <cell r="AC67">
            <v>71.349999999999994</v>
          </cell>
          <cell r="AD67">
            <v>1.5576691657784778</v>
          </cell>
        </row>
        <row r="68">
          <cell r="AB68">
            <v>74.065457582608431</v>
          </cell>
          <cell r="AC68">
            <v>70.349999999999994</v>
          </cell>
          <cell r="AD68">
            <v>3.7154575826084368</v>
          </cell>
        </row>
        <row r="69">
          <cell r="AB69">
            <v>74.250445958936197</v>
          </cell>
          <cell r="AC69">
            <v>70.209999999999994</v>
          </cell>
          <cell r="AD69">
            <v>4.0404459589362034</v>
          </cell>
        </row>
        <row r="70">
          <cell r="AB70">
            <v>75.339358669929254</v>
          </cell>
          <cell r="AC70">
            <v>69.03</v>
          </cell>
          <cell r="AD70">
            <v>6.309358669929253</v>
          </cell>
        </row>
        <row r="71">
          <cell r="AB71">
            <v>77.128991937468882</v>
          </cell>
          <cell r="AC71">
            <v>67.19</v>
          </cell>
          <cell r="AD71">
            <v>9.9389919374688844</v>
          </cell>
        </row>
        <row r="72">
          <cell r="AB72">
            <v>77.310343208110339</v>
          </cell>
          <cell r="AC72">
            <v>65.53</v>
          </cell>
          <cell r="AD72">
            <v>11.780343208110338</v>
          </cell>
        </row>
        <row r="73">
          <cell r="AB73">
            <v>78.676382306569295</v>
          </cell>
          <cell r="AC73">
            <v>64.73</v>
          </cell>
          <cell r="AD73">
            <v>13.946382306569291</v>
          </cell>
        </row>
        <row r="74">
          <cell r="AB74">
            <v>77.468949774494135</v>
          </cell>
          <cell r="AC74">
            <v>62.99</v>
          </cell>
          <cell r="AD74">
            <v>14.478949774494133</v>
          </cell>
        </row>
        <row r="75">
          <cell r="AB75">
            <v>76.339047157901192</v>
          </cell>
          <cell r="AC75">
            <v>61.91</v>
          </cell>
          <cell r="AD75">
            <v>14.429047157901195</v>
          </cell>
        </row>
        <row r="76">
          <cell r="AB76">
            <v>74.39515081711788</v>
          </cell>
          <cell r="AC76">
            <v>61.11</v>
          </cell>
          <cell r="AD76">
            <v>13.285150817117881</v>
          </cell>
        </row>
        <row r="77">
          <cell r="AB77">
            <v>72.753037340684088</v>
          </cell>
          <cell r="AC77">
            <v>60.63</v>
          </cell>
          <cell r="AD77">
            <v>12.123037340684085</v>
          </cell>
        </row>
        <row r="78">
          <cell r="AB78">
            <v>71.886501034344732</v>
          </cell>
          <cell r="AC78">
            <v>60.23</v>
          </cell>
          <cell r="AD78">
            <v>11.656501034344736</v>
          </cell>
        </row>
        <row r="79">
          <cell r="AB79">
            <v>69.550618710787546</v>
          </cell>
          <cell r="AC79">
            <v>59.97</v>
          </cell>
          <cell r="AD79">
            <v>9.5806187107875473</v>
          </cell>
        </row>
        <row r="80">
          <cell r="AB80">
            <v>67.737653735241494</v>
          </cell>
          <cell r="AC80">
            <v>60.17</v>
          </cell>
          <cell r="AD80">
            <v>7.5676537352414925</v>
          </cell>
        </row>
        <row r="81">
          <cell r="AB81">
            <v>64.310376768573562</v>
          </cell>
          <cell r="AC81">
            <v>60.21</v>
          </cell>
          <cell r="AD81">
            <v>4.100376768573561</v>
          </cell>
        </row>
        <row r="82">
          <cell r="AB82">
            <v>62.506162187432118</v>
          </cell>
          <cell r="AC82">
            <v>59.67</v>
          </cell>
          <cell r="AD82">
            <v>2.8361621874321159</v>
          </cell>
        </row>
        <row r="83">
          <cell r="AB83">
            <v>60.778179113446392</v>
          </cell>
          <cell r="AC83">
            <v>59.53</v>
          </cell>
          <cell r="AD83">
            <v>1.2481791134463904</v>
          </cell>
        </row>
        <row r="84">
          <cell r="AB84">
            <v>58.789659652696876</v>
          </cell>
          <cell r="AC84">
            <v>59.25</v>
          </cell>
          <cell r="AD84">
            <v>-0.46034034730312356</v>
          </cell>
        </row>
        <row r="85">
          <cell r="AB85">
            <v>57.459111056220763</v>
          </cell>
          <cell r="AC85">
            <v>59.01</v>
          </cell>
          <cell r="AD85">
            <v>-1.5508889437792348</v>
          </cell>
        </row>
        <row r="86">
          <cell r="AB86">
            <v>56.583893389343622</v>
          </cell>
          <cell r="AC86">
            <v>59.21</v>
          </cell>
          <cell r="AD86">
            <v>-2.6261066106563788</v>
          </cell>
        </row>
        <row r="87">
          <cell r="AB87">
            <v>55.365313044188134</v>
          </cell>
          <cell r="AC87">
            <v>59.57</v>
          </cell>
          <cell r="AD87">
            <v>-4.2046869558118658</v>
          </cell>
        </row>
        <row r="88">
          <cell r="AB88">
            <v>55.021683691290669</v>
          </cell>
          <cell r="AC88">
            <v>59.49</v>
          </cell>
          <cell r="AD88">
            <v>-4.4683163087093334</v>
          </cell>
        </row>
        <row r="89">
          <cell r="AB89">
            <v>54.7010732242857</v>
          </cell>
          <cell r="AC89">
            <v>59.65</v>
          </cell>
          <cell r="AD89">
            <v>-4.9489267757142983</v>
          </cell>
        </row>
        <row r="90">
          <cell r="AB90">
            <v>54.324239977735239</v>
          </cell>
          <cell r="AC90">
            <v>60.05</v>
          </cell>
          <cell r="AD90">
            <v>-5.7257600222647582</v>
          </cell>
        </row>
        <row r="91">
          <cell r="AB91">
            <v>54.711494239020055</v>
          </cell>
          <cell r="AC91">
            <v>60.57</v>
          </cell>
          <cell r="AD91">
            <v>-5.8585057609799449</v>
          </cell>
        </row>
        <row r="92">
          <cell r="AB92">
            <v>54.625622137811376</v>
          </cell>
          <cell r="AC92">
            <v>61.19</v>
          </cell>
          <cell r="AD92">
            <v>-6.5643778621886213</v>
          </cell>
        </row>
        <row r="93">
          <cell r="AB93">
            <v>54.076905465365591</v>
          </cell>
          <cell r="AC93">
            <v>61.87</v>
          </cell>
          <cell r="AD93">
            <v>-7.793094534634406</v>
          </cell>
        </row>
        <row r="94">
          <cell r="AB94">
            <v>54.629998821741992</v>
          </cell>
          <cell r="AC94">
            <v>62.53</v>
          </cell>
          <cell r="AD94">
            <v>-7.9000011782580088</v>
          </cell>
        </row>
        <row r="95">
          <cell r="AB95">
            <v>54.988465288829552</v>
          </cell>
          <cell r="AC95">
            <v>63.79</v>
          </cell>
          <cell r="AD95">
            <v>-8.8015347111704472</v>
          </cell>
        </row>
        <row r="96">
          <cell r="AB96">
            <v>56.222255630147743</v>
          </cell>
          <cell r="AC96">
            <v>65.97</v>
          </cell>
          <cell r="AD96">
            <v>-9.7477443698522563</v>
          </cell>
        </row>
        <row r="97">
          <cell r="AB97">
            <v>56.837623311958659</v>
          </cell>
          <cell r="AC97">
            <v>67.61</v>
          </cell>
          <cell r="AD97">
            <v>-10.772376688041341</v>
          </cell>
        </row>
        <row r="98">
          <cell r="AB98">
            <v>57.729976245352113</v>
          </cell>
          <cell r="AC98">
            <v>69.73</v>
          </cell>
          <cell r="AD98">
            <v>-12.000023754647891</v>
          </cell>
        </row>
        <row r="99">
          <cell r="AB99">
            <v>59.395332738373419</v>
          </cell>
          <cell r="AC99">
            <v>71.55</v>
          </cell>
          <cell r="AD99">
            <v>-12.154667261626578</v>
          </cell>
        </row>
        <row r="100">
          <cell r="AB100">
            <v>60.862670573632421</v>
          </cell>
          <cell r="AC100">
            <v>72.75</v>
          </cell>
          <cell r="AD100">
            <v>-11.887329426367579</v>
          </cell>
        </row>
        <row r="101">
          <cell r="AB101">
            <v>63.796264684452858</v>
          </cell>
          <cell r="AC101">
            <v>73.97</v>
          </cell>
          <cell r="AD101">
            <v>-10.173735315547141</v>
          </cell>
        </row>
        <row r="102">
          <cell r="AB102">
            <v>66.857846253334969</v>
          </cell>
          <cell r="AC102">
            <v>74.53</v>
          </cell>
          <cell r="AD102">
            <v>-7.6721537466650318</v>
          </cell>
        </row>
        <row r="103">
          <cell r="AB103">
            <v>71.853935273500497</v>
          </cell>
          <cell r="AC103">
            <v>74.69</v>
          </cell>
          <cell r="AD103">
            <v>-2.8360647264995009</v>
          </cell>
        </row>
        <row r="104">
          <cell r="AB104">
            <v>75.282847428358409</v>
          </cell>
          <cell r="AC104">
            <v>73.97</v>
          </cell>
          <cell r="AD104">
            <v>1.3128474283584097</v>
          </cell>
        </row>
        <row r="105">
          <cell r="AB105">
            <v>78.170747605957473</v>
          </cell>
          <cell r="AC105">
            <v>73.349999999999994</v>
          </cell>
          <cell r="AD105">
            <v>4.8207476059574788</v>
          </cell>
        </row>
        <row r="106">
          <cell r="AB106">
            <v>83.472608817145982</v>
          </cell>
          <cell r="AC106">
            <v>72.37</v>
          </cell>
          <cell r="AD106">
            <v>11.102608817145978</v>
          </cell>
        </row>
        <row r="107">
          <cell r="AB107">
            <v>84.94409029273379</v>
          </cell>
          <cell r="AC107">
            <v>71.849999999999994</v>
          </cell>
          <cell r="AD107">
            <v>13.094090292733796</v>
          </cell>
        </row>
        <row r="108">
          <cell r="AB108">
            <v>86.022239946181017</v>
          </cell>
          <cell r="AC108">
            <v>70.89</v>
          </cell>
          <cell r="AD108">
            <v>15.132239946181016</v>
          </cell>
        </row>
        <row r="109">
          <cell r="AB109">
            <v>86.633935168693881</v>
          </cell>
          <cell r="AC109">
            <v>69.930000000000007</v>
          </cell>
          <cell r="AD109">
            <v>16.703935168693874</v>
          </cell>
        </row>
        <row r="110">
          <cell r="AB110">
            <v>86.403209807714873</v>
          </cell>
          <cell r="AC110">
            <v>67.73</v>
          </cell>
          <cell r="AD110">
            <v>18.673209807714869</v>
          </cell>
        </row>
        <row r="111">
          <cell r="AB111">
            <v>84.820192109624017</v>
          </cell>
          <cell r="AC111">
            <v>66.11</v>
          </cell>
          <cell r="AD111">
            <v>18.710192109624018</v>
          </cell>
        </row>
        <row r="112">
          <cell r="AB112">
            <v>82.120785837247567</v>
          </cell>
          <cell r="AC112">
            <v>65.010000000000005</v>
          </cell>
          <cell r="AD112">
            <v>17.110785837247562</v>
          </cell>
        </row>
        <row r="113">
          <cell r="AB113">
            <v>81.01235462490628</v>
          </cell>
          <cell r="AC113">
            <v>64.05</v>
          </cell>
          <cell r="AD113">
            <v>16.962354624906283</v>
          </cell>
        </row>
        <row r="114">
          <cell r="AB114">
            <v>78.375229733228124</v>
          </cell>
          <cell r="AC114">
            <v>62.63</v>
          </cell>
          <cell r="AD114">
            <v>15.745229733228122</v>
          </cell>
        </row>
        <row r="115">
          <cell r="AB115">
            <v>76.864074043742008</v>
          </cell>
          <cell r="AC115">
            <v>61.75</v>
          </cell>
          <cell r="AD115">
            <v>15.114074043742008</v>
          </cell>
        </row>
        <row r="116">
          <cell r="AB116">
            <v>75.586176720963536</v>
          </cell>
          <cell r="AC116">
            <v>61.37</v>
          </cell>
          <cell r="AD116">
            <v>14.216176720963539</v>
          </cell>
        </row>
        <row r="117">
          <cell r="AB117">
            <v>72.85460236471134</v>
          </cell>
          <cell r="AC117">
            <v>60.79</v>
          </cell>
          <cell r="AD117">
            <v>12.064602364711341</v>
          </cell>
        </row>
        <row r="118">
          <cell r="AB118">
            <v>70.580547206997466</v>
          </cell>
          <cell r="AC118">
            <v>61.03</v>
          </cell>
          <cell r="AD118">
            <v>9.5505472069974644</v>
          </cell>
        </row>
        <row r="119">
          <cell r="AB119">
            <v>68.254102017966005</v>
          </cell>
          <cell r="AC119">
            <v>61.27</v>
          </cell>
          <cell r="AD119">
            <v>6.9841020179660021</v>
          </cell>
        </row>
        <row r="120">
          <cell r="AB120">
            <v>64.636308331044489</v>
          </cell>
          <cell r="AC120">
            <v>60.71</v>
          </cell>
          <cell r="AD120">
            <v>3.9263083310444884</v>
          </cell>
        </row>
        <row r="121">
          <cell r="AB121">
            <v>62.226501876635758</v>
          </cell>
          <cell r="AC121">
            <v>60.19</v>
          </cell>
          <cell r="AD121">
            <v>2.0365018766357608</v>
          </cell>
        </row>
        <row r="122">
          <cell r="AB122">
            <v>61.333913056237655</v>
          </cell>
          <cell r="AC122">
            <v>59.83</v>
          </cell>
          <cell r="AD122">
            <v>1.503913056237657</v>
          </cell>
        </row>
        <row r="123">
          <cell r="AB123">
            <v>59.11786779599381</v>
          </cell>
          <cell r="AC123">
            <v>59.85</v>
          </cell>
          <cell r="AD123">
            <v>-0.7321322040061915</v>
          </cell>
        </row>
        <row r="124">
          <cell r="AB124">
            <v>57.848840588241053</v>
          </cell>
          <cell r="AC124">
            <v>59.97</v>
          </cell>
          <cell r="AD124">
            <v>-2.1211594117589456</v>
          </cell>
        </row>
        <row r="125">
          <cell r="AB125">
            <v>55.93045476721926</v>
          </cell>
          <cell r="AC125">
            <v>60.01</v>
          </cell>
          <cell r="AD125">
            <v>-4.0795452327807382</v>
          </cell>
        </row>
        <row r="126">
          <cell r="AB126">
            <v>55.024923839544329</v>
          </cell>
          <cell r="AC126">
            <v>60.61</v>
          </cell>
          <cell r="AD126">
            <v>-5.5850761604556709</v>
          </cell>
        </row>
        <row r="127">
          <cell r="AB127">
            <v>55.039938349594337</v>
          </cell>
          <cell r="AC127">
            <v>61.31</v>
          </cell>
          <cell r="AD127">
            <v>-6.2700616504056654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D127"/>
  <sheetViews>
    <sheetView tabSelected="1" topLeftCell="N10" zoomScale="57" zoomScaleNormal="57" workbookViewId="0">
      <selection activeCell="AE21" sqref="AE21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44775.587921539351</v>
      </c>
      <c r="B5" s="22">
        <v>36.229999999999997</v>
      </c>
      <c r="C5" s="22">
        <v>36.07</v>
      </c>
      <c r="D5" s="22">
        <v>37.29</v>
      </c>
      <c r="E5" s="22">
        <v>29.27</v>
      </c>
      <c r="F5" s="22">
        <v>29.91</v>
      </c>
      <c r="G5" s="22">
        <v>30.37</v>
      </c>
      <c r="H5" s="22">
        <v>41.85</v>
      </c>
      <c r="I5" s="22">
        <v>30.37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44775.587219155095</v>
      </c>
      <c r="B8" s="24">
        <v>48.67</v>
      </c>
      <c r="C8" s="24">
        <v>46.85</v>
      </c>
      <c r="D8" s="24">
        <v>43.63</v>
      </c>
      <c r="E8" s="24">
        <v>29.01</v>
      </c>
      <c r="F8" s="24">
        <v>29.57</v>
      </c>
      <c r="G8" s="24">
        <v>30.17</v>
      </c>
      <c r="H8" s="24">
        <v>51.09</v>
      </c>
      <c r="I8" s="24">
        <v>30.37</v>
      </c>
      <c r="J8" s="24"/>
      <c r="K8" s="24"/>
      <c r="M8" s="1">
        <v>0.05</v>
      </c>
      <c r="N8" s="1">
        <v>0.2</v>
      </c>
      <c r="O8" s="1">
        <v>0.4</v>
      </c>
      <c r="P8" s="1">
        <v>0.6</v>
      </c>
      <c r="Q8" s="1">
        <f>AVERAGE(TBL_HST[[#This Row],[CH4]],TBL_HST[[#This Row],[CH5]],TBL_HST[[#This Row],[CH6]])</f>
        <v>29.583333333333332</v>
      </c>
      <c r="R8" s="1">
        <f>(M8/(O8-N8))*LN(((TBL_HST[[#This Row],[CH1]]-Q8)/(TBL_HST[[#This Row],[CH2]]-Q8)))</f>
        <v>2.5053037601132911E-2</v>
      </c>
      <c r="S8" s="1">
        <f>(M8/(P8-O8))*LN(((TBL_HST[[#This Row],[CH2]]-Q8)/(TBL_HST[[#This Row],[CH3]]-Q8)))</f>
        <v>5.1598185222348582E-2</v>
      </c>
      <c r="T8" s="1">
        <f>(M8/(P8-N8))*LN(((TBL_HST[[#This Row],[CH1]]-Q8)/(TBL_HST[[#This Row],[CH3]]-Q8)))</f>
        <v>3.8325611411740748E-2</v>
      </c>
      <c r="U8" s="1">
        <f>(TBL_HST[[#This Row],[CH1]]-Q8)/(EXP(-R8*N8/M8)) + Q8</f>
        <v>50.68183783783784</v>
      </c>
      <c r="V8" s="1">
        <f>(TBL_HST[[#This Row],[CH2]]-Q8)/(EXP(-S8*O8/M8)) + Q8</f>
        <v>55.6736266707873</v>
      </c>
      <c r="W8" s="1">
        <f>(TBL_HST[[#This Row],[CH1]]-Q8)/(EXP(-T8*N8/M8)) + Q8</f>
        <v>51.832230829462929</v>
      </c>
      <c r="X8" s="1">
        <f>IFERROR(U8, " ")</f>
        <v>50.68183783783784</v>
      </c>
      <c r="Y8" s="1">
        <f>IFERROR(W8, " ")</f>
        <v>51.832230829462929</v>
      </c>
      <c r="Z8" s="1">
        <f>IFERROR(W8, " ")</f>
        <v>51.832230829462929</v>
      </c>
      <c r="AB8" s="1">
        <f>AVERAGE(X8,Y8,Z8)</f>
        <v>51.448766498921231</v>
      </c>
      <c r="AC8" s="1">
        <f>TBL_HST[[#This Row],[CH7]]</f>
        <v>51.09</v>
      </c>
      <c r="AD8" s="1">
        <f>AB8-AC8</f>
        <v>0.35876649892122714</v>
      </c>
    </row>
    <row r="9" spans="1:30" ht="19.5" customHeight="1" x14ac:dyDescent="0.35">
      <c r="A9" s="27">
        <v>44775.5872250463</v>
      </c>
      <c r="B9" s="25">
        <v>48.29</v>
      </c>
      <c r="C9" s="25">
        <v>46.79</v>
      </c>
      <c r="D9" s="25">
        <v>43.43</v>
      </c>
      <c r="E9" s="25">
        <v>28.99</v>
      </c>
      <c r="F9" s="25">
        <v>29.57</v>
      </c>
      <c r="G9" s="25">
        <v>30.17</v>
      </c>
      <c r="H9" s="25">
        <v>51.03</v>
      </c>
      <c r="I9" s="25">
        <v>30.39</v>
      </c>
      <c r="J9" s="25"/>
      <c r="K9" s="25"/>
      <c r="M9" s="1">
        <v>0.05</v>
      </c>
      <c r="N9" s="1">
        <v>0.2</v>
      </c>
      <c r="O9" s="1">
        <v>0.4</v>
      </c>
      <c r="P9" s="1">
        <v>0.6</v>
      </c>
      <c r="Q9" s="1">
        <f>AVERAGE(TBL_HST[[#This Row],[CH4]],TBL_HST[[#This Row],[CH5]],TBL_HST[[#This Row],[CH6]])</f>
        <v>29.576666666666668</v>
      </c>
      <c r="R9" s="1">
        <f>(M9/(O9-N9))*LN(((TBL_HST[[#This Row],[CH1]]-Q9)/(TBL_HST[[#This Row],[CH2]]-Q9)))</f>
        <v>2.088800123882369E-2</v>
      </c>
      <c r="S9" s="1">
        <f>(M9/(P9-O9))*LN(((TBL_HST[[#This Row],[CH2]]-Q9)/(TBL_HST[[#This Row],[CH3]]-Q9)))</f>
        <v>5.428959993685379E-2</v>
      </c>
      <c r="T9" s="1">
        <f>(M9/(P9-N9))*LN(((TBL_HST[[#This Row],[CH1]]-Q9)/(TBL_HST[[#This Row],[CH3]]-Q9)))</f>
        <v>3.7588800587838728E-2</v>
      </c>
      <c r="U9" s="1">
        <f>(TBL_HST[[#This Row],[CH1]]-Q9)/(EXP(-R9*N9/M9)) + Q9</f>
        <v>49.920712625871417</v>
      </c>
      <c r="V9" s="1">
        <f>(TBL_HST[[#This Row],[CH2]]-Q9)/(EXP(-S9*O9/M9)) + Q9</f>
        <v>56.152467983485266</v>
      </c>
      <c r="W9" s="1">
        <f>(TBL_HST[[#This Row],[CH1]]-Q9)/(EXP(-T9*N9/M9)) + Q9</f>
        <v>51.326182236101303</v>
      </c>
      <c r="X9" s="1">
        <f t="shared" ref="X9:X72" si="0">IFERROR(U9, " ")</f>
        <v>49.920712625871417</v>
      </c>
      <c r="Y9" s="1">
        <f t="shared" ref="Y9:Y72" si="1">IFERROR(W9, " ")</f>
        <v>51.326182236101303</v>
      </c>
      <c r="Z9" s="1">
        <f t="shared" ref="Z9:Z72" si="2">IFERROR(W9, " ")</f>
        <v>51.326182236101303</v>
      </c>
      <c r="AB9" s="1">
        <f t="shared" ref="AB9:AB72" si="3">AVERAGE(X9,Y9,Z9)</f>
        <v>50.857692366024672</v>
      </c>
      <c r="AC9" s="1">
        <f>TBL_HST[[#This Row],[CH7]]</f>
        <v>51.03</v>
      </c>
      <c r="AD9" s="1">
        <f t="shared" ref="AD9:AD72" si="4">AB9-AC9</f>
        <v>-0.17230763397532911</v>
      </c>
    </row>
    <row r="10" spans="1:30" ht="19.5" customHeight="1" x14ac:dyDescent="0.35">
      <c r="A10" s="27">
        <v>44775.587230949073</v>
      </c>
      <c r="B10" s="25">
        <v>48.23</v>
      </c>
      <c r="C10" s="25">
        <v>46.59</v>
      </c>
      <c r="D10" s="25">
        <v>43.63</v>
      </c>
      <c r="E10" s="25">
        <v>28.99</v>
      </c>
      <c r="F10" s="25">
        <v>29.57</v>
      </c>
      <c r="G10" s="25">
        <v>30.15</v>
      </c>
      <c r="H10" s="25">
        <v>51.05</v>
      </c>
      <c r="I10" s="25">
        <v>30.35</v>
      </c>
      <c r="J10" s="25"/>
      <c r="K10" s="25"/>
      <c r="M10" s="1">
        <v>0.05</v>
      </c>
      <c r="N10" s="1">
        <v>0.2</v>
      </c>
      <c r="O10" s="1">
        <v>0.4</v>
      </c>
      <c r="P10" s="1">
        <v>0.6</v>
      </c>
      <c r="Q10" s="1">
        <f>AVERAGE(TBL_HST[[#This Row],[CH4]],TBL_HST[[#This Row],[CH5]],TBL_HST[[#This Row],[CH6]])</f>
        <v>29.570000000000004</v>
      </c>
      <c r="R10" s="1">
        <f>(M10/(O10-N10))*LN(((TBL_HST[[#This Row],[CH1]]-Q10)/(TBL_HST[[#This Row],[CH2]]-Q10)))</f>
        <v>2.2998268068492325E-2</v>
      </c>
      <c r="S10" s="1">
        <f>(M10/(P10-O10))*LN(((TBL_HST[[#This Row],[CH2]]-Q10)/(TBL_HST[[#This Row],[CH3]]-Q10)))</f>
        <v>4.7763809190677319E-2</v>
      </c>
      <c r="T10" s="1">
        <f>(M10/(P10-N10))*LN(((TBL_HST[[#This Row],[CH1]]-Q10)/(TBL_HST[[#This Row],[CH3]]-Q10)))</f>
        <v>3.5381038629584846E-2</v>
      </c>
      <c r="U10" s="1">
        <f>(TBL_HST[[#This Row],[CH1]]-Q10)/(EXP(-R10*N10/M10)) + Q10</f>
        <v>50.028025851938885</v>
      </c>
      <c r="V10" s="1">
        <f>(TBL_HST[[#This Row],[CH2]]-Q10)/(EXP(-S10*O10/M10)) + Q10</f>
        <v>54.510664819944601</v>
      </c>
      <c r="W10" s="1">
        <f>(TBL_HST[[#This Row],[CH1]]-Q10)/(EXP(-T10*N10/M10)) + Q10</f>
        <v>51.066848649260606</v>
      </c>
      <c r="X10" s="1">
        <f t="shared" si="0"/>
        <v>50.028025851938885</v>
      </c>
      <c r="Y10" s="1">
        <f t="shared" si="1"/>
        <v>51.066848649260606</v>
      </c>
      <c r="Z10" s="1">
        <f t="shared" si="2"/>
        <v>51.066848649260606</v>
      </c>
      <c r="AB10" s="1">
        <f t="shared" si="3"/>
        <v>50.720574383486699</v>
      </c>
      <c r="AC10" s="1">
        <f>TBL_HST[[#This Row],[CH7]]</f>
        <v>51.05</v>
      </c>
      <c r="AD10" s="1">
        <f t="shared" si="4"/>
        <v>-0.32942561651329783</v>
      </c>
    </row>
    <row r="11" spans="1:30" ht="19.5" customHeight="1" x14ac:dyDescent="0.35">
      <c r="A11" s="27">
        <v>44775.587236840278</v>
      </c>
      <c r="B11" s="25">
        <v>47.55</v>
      </c>
      <c r="C11" s="25">
        <v>46.35</v>
      </c>
      <c r="D11" s="25">
        <v>43.59</v>
      </c>
      <c r="E11" s="25">
        <v>29.01</v>
      </c>
      <c r="F11" s="25">
        <v>29.59</v>
      </c>
      <c r="G11" s="25">
        <v>30.21</v>
      </c>
      <c r="H11" s="25">
        <v>50.93</v>
      </c>
      <c r="I11" s="25">
        <v>30.35</v>
      </c>
      <c r="J11" s="25"/>
      <c r="K11" s="25"/>
      <c r="M11" s="1">
        <v>0.05</v>
      </c>
      <c r="N11" s="1">
        <v>0.2</v>
      </c>
      <c r="O11" s="1">
        <v>0.4</v>
      </c>
      <c r="P11" s="1">
        <v>0.6</v>
      </c>
      <c r="Q11" s="1">
        <f>AVERAGE(TBL_HST[[#This Row],[CH4]],TBL_HST[[#This Row],[CH5]],TBL_HST[[#This Row],[CH6]])</f>
        <v>29.603333333333335</v>
      </c>
      <c r="R11" s="1">
        <f>(M11/(O11-N11))*LN(((TBL_HST[[#This Row],[CH1]]-Q11)/(TBL_HST[[#This Row],[CH2]]-Q11)))</f>
        <v>1.730129079413224E-2</v>
      </c>
      <c r="S11" s="1">
        <f>(M11/(P11-O11))*LN(((TBL_HST[[#This Row],[CH2]]-Q11)/(TBL_HST[[#This Row],[CH3]]-Q11)))</f>
        <v>4.5023684657961666E-2</v>
      </c>
      <c r="T11" s="1">
        <f>(M11/(P11-N11))*LN(((TBL_HST[[#This Row],[CH1]]-Q11)/(TBL_HST[[#This Row],[CH3]]-Q11)))</f>
        <v>3.1162487726046958E-2</v>
      </c>
      <c r="U11" s="1">
        <f>(TBL_HST[[#This Row],[CH1]]-Q11)/(EXP(-R11*N11/M11)) + Q11</f>
        <v>48.835987261146492</v>
      </c>
      <c r="V11" s="1">
        <f>(TBL_HST[[#This Row],[CH2]]-Q11)/(EXP(-S11*O11/M11)) + Q11</f>
        <v>53.611371809004169</v>
      </c>
      <c r="W11" s="1">
        <f>(TBL_HST[[#This Row],[CH1]]-Q11)/(EXP(-T11*N11/M11)) + Q11</f>
        <v>49.93245346859733</v>
      </c>
      <c r="X11" s="1">
        <f t="shared" si="0"/>
        <v>48.835987261146492</v>
      </c>
      <c r="Y11" s="1">
        <f t="shared" si="1"/>
        <v>49.93245346859733</v>
      </c>
      <c r="Z11" s="1">
        <f t="shared" si="2"/>
        <v>49.93245346859733</v>
      </c>
      <c r="AB11" s="1">
        <f t="shared" si="3"/>
        <v>49.566964732780377</v>
      </c>
      <c r="AC11" s="1">
        <f>TBL_HST[[#This Row],[CH7]]</f>
        <v>50.93</v>
      </c>
      <c r="AD11" s="1">
        <f t="shared" si="4"/>
        <v>-1.3630352672196224</v>
      </c>
    </row>
    <row r="12" spans="1:30" ht="19.5" customHeight="1" x14ac:dyDescent="0.35">
      <c r="A12" s="27">
        <v>44775.587242754627</v>
      </c>
      <c r="B12" s="25">
        <v>47.33</v>
      </c>
      <c r="C12" s="25">
        <v>46.29</v>
      </c>
      <c r="D12" s="25">
        <v>43.51</v>
      </c>
      <c r="E12" s="25">
        <v>28.99</v>
      </c>
      <c r="F12" s="25">
        <v>29.59</v>
      </c>
      <c r="G12" s="25">
        <v>30.19</v>
      </c>
      <c r="H12" s="25">
        <v>51.05</v>
      </c>
      <c r="I12" s="25">
        <v>30.35</v>
      </c>
      <c r="J12" s="25"/>
      <c r="K12" s="25"/>
      <c r="M12" s="1">
        <v>0.05</v>
      </c>
      <c r="N12" s="1">
        <v>0.2</v>
      </c>
      <c r="O12" s="1">
        <v>0.4</v>
      </c>
      <c r="P12" s="1">
        <v>0.6</v>
      </c>
      <c r="Q12" s="1">
        <f>AVERAGE(TBL_HST[[#This Row],[CH4]],TBL_HST[[#This Row],[CH5]],TBL_HST[[#This Row],[CH6]])</f>
        <v>29.59</v>
      </c>
      <c r="R12" s="1">
        <f>(M12/(O12-N12))*LN(((TBL_HST[[#This Row],[CH1]]-Q12)/(TBL_HST[[#This Row],[CH2]]-Q12)))</f>
        <v>1.5103314364680971E-2</v>
      </c>
      <c r="S12" s="1">
        <f>(M12/(P12-O12))*LN(((TBL_HST[[#This Row],[CH2]]-Q12)/(TBL_HST[[#This Row],[CH3]]-Q12)))</f>
        <v>4.5520516129109005E-2</v>
      </c>
      <c r="T12" s="1">
        <f>(M12/(P12-N12))*LN(((TBL_HST[[#This Row],[CH1]]-Q12)/(TBL_HST[[#This Row],[CH3]]-Q12)))</f>
        <v>3.0311915246895003E-2</v>
      </c>
      <c r="U12" s="1">
        <f>(TBL_HST[[#This Row],[CH1]]-Q12)/(EXP(-R12*N12/M12)) + Q12</f>
        <v>48.434766467065863</v>
      </c>
      <c r="V12" s="1">
        <f>(TBL_HST[[#This Row],[CH2]]-Q12)/(EXP(-S12*O12/M12)) + Q12</f>
        <v>53.626484137600748</v>
      </c>
      <c r="W12" s="1">
        <f>(TBL_HST[[#This Row],[CH1]]-Q12)/(EXP(-T12*N12/M12)) + Q12</f>
        <v>49.61676517970934</v>
      </c>
      <c r="X12" s="1">
        <f t="shared" si="0"/>
        <v>48.434766467065863</v>
      </c>
      <c r="Y12" s="1">
        <f t="shared" si="1"/>
        <v>49.61676517970934</v>
      </c>
      <c r="Z12" s="1">
        <f t="shared" si="2"/>
        <v>49.61676517970934</v>
      </c>
      <c r="AB12" s="1">
        <f t="shared" si="3"/>
        <v>49.222765608828183</v>
      </c>
      <c r="AC12" s="1">
        <f>TBL_HST[[#This Row],[CH7]]</f>
        <v>51.05</v>
      </c>
      <c r="AD12" s="1">
        <f t="shared" si="4"/>
        <v>-1.8272343911718139</v>
      </c>
    </row>
    <row r="13" spans="1:30" ht="19.5" customHeight="1" x14ac:dyDescent="0.35">
      <c r="A13" s="27">
        <v>44775.587248645832</v>
      </c>
      <c r="B13" s="25">
        <v>46.61</v>
      </c>
      <c r="C13" s="25">
        <v>46.13</v>
      </c>
      <c r="D13" s="25">
        <v>43.31</v>
      </c>
      <c r="E13" s="25">
        <v>29.05</v>
      </c>
      <c r="F13" s="25">
        <v>29.59</v>
      </c>
      <c r="G13" s="25">
        <v>30.19</v>
      </c>
      <c r="H13" s="25">
        <v>51.07</v>
      </c>
      <c r="I13" s="25">
        <v>30.37</v>
      </c>
      <c r="J13" s="25"/>
      <c r="K13" s="25"/>
      <c r="M13" s="1">
        <v>0.05</v>
      </c>
      <c r="N13" s="1">
        <v>0.2</v>
      </c>
      <c r="O13" s="1">
        <v>0.4</v>
      </c>
      <c r="P13" s="1">
        <v>0.6</v>
      </c>
      <c r="Q13" s="1">
        <f>AVERAGE(TBL_HST[[#This Row],[CH4]],TBL_HST[[#This Row],[CH5]],TBL_HST[[#This Row],[CH6]])</f>
        <v>29.61</v>
      </c>
      <c r="R13" s="1">
        <f>(M13/(O13-N13))*LN(((TBL_HST[[#This Row],[CH1]]-Q13)/(TBL_HST[[#This Row],[CH2]]-Q13)))</f>
        <v>7.1603939908459844E-3</v>
      </c>
      <c r="S13" s="1">
        <f>(M13/(P13-O13))*LN(((TBL_HST[[#This Row],[CH2]]-Q13)/(TBL_HST[[#This Row],[CH3]]-Q13)))</f>
        <v>4.6793983814688182E-2</v>
      </c>
      <c r="T13" s="1">
        <f>(M13/(P13-N13))*LN(((TBL_HST[[#This Row],[CH1]]-Q13)/(TBL_HST[[#This Row],[CH3]]-Q13)))</f>
        <v>2.6977188902767093E-2</v>
      </c>
      <c r="U13" s="1">
        <f>(TBL_HST[[#This Row],[CH1]]-Q13)/(EXP(-R13*N13/M13)) + Q13</f>
        <v>47.103946731234863</v>
      </c>
      <c r="V13" s="1">
        <f>(TBL_HST[[#This Row],[CH2]]-Q13)/(EXP(-S13*O13/M13)) + Q13</f>
        <v>53.630884479727214</v>
      </c>
      <c r="W13" s="1">
        <f>(TBL_HST[[#This Row],[CH1]]-Q13)/(EXP(-T13*N13/M13)) + Q13</f>
        <v>48.547083690107392</v>
      </c>
      <c r="X13" s="1">
        <f t="shared" si="0"/>
        <v>47.103946731234863</v>
      </c>
      <c r="Y13" s="1">
        <f t="shared" si="1"/>
        <v>48.547083690107392</v>
      </c>
      <c r="Z13" s="1">
        <f t="shared" si="2"/>
        <v>48.547083690107392</v>
      </c>
      <c r="AB13" s="1">
        <f t="shared" si="3"/>
        <v>48.066038037149887</v>
      </c>
      <c r="AC13" s="1">
        <f>TBL_HST[[#This Row],[CH7]]</f>
        <v>51.07</v>
      </c>
      <c r="AD13" s="1">
        <f t="shared" si="4"/>
        <v>-3.0039619628501129</v>
      </c>
    </row>
    <row r="14" spans="1:30" ht="19.5" customHeight="1" x14ac:dyDescent="0.35">
      <c r="A14" s="27">
        <v>44775.587254560189</v>
      </c>
      <c r="B14" s="25">
        <v>46.11</v>
      </c>
      <c r="C14" s="25">
        <v>45.91</v>
      </c>
      <c r="D14" s="25">
        <v>43.19</v>
      </c>
      <c r="E14" s="25">
        <v>29.01</v>
      </c>
      <c r="F14" s="25">
        <v>29.59</v>
      </c>
      <c r="G14" s="25">
        <v>30.21</v>
      </c>
      <c r="H14" s="25">
        <v>50.87</v>
      </c>
      <c r="I14" s="25">
        <v>30.39</v>
      </c>
      <c r="J14" s="25"/>
      <c r="K14" s="25"/>
      <c r="M14" s="1">
        <v>0.05</v>
      </c>
      <c r="N14" s="1">
        <v>0.2</v>
      </c>
      <c r="O14" s="1">
        <v>0.4</v>
      </c>
      <c r="P14" s="1">
        <v>0.6</v>
      </c>
      <c r="Q14" s="1">
        <f>AVERAGE(TBL_HST[[#This Row],[CH4]],TBL_HST[[#This Row],[CH5]],TBL_HST[[#This Row],[CH6]])</f>
        <v>29.603333333333335</v>
      </c>
      <c r="R14" s="1">
        <f>(M14/(O14-N14))*LN(((TBL_HST[[#This Row],[CH1]]-Q14)/(TBL_HST[[#This Row],[CH2]]-Q14)))</f>
        <v>3.0475793893422823E-3</v>
      </c>
      <c r="S14" s="1">
        <f>(M14/(P14-O14))*LN(((TBL_HST[[#This Row],[CH2]]-Q14)/(TBL_HST[[#This Row],[CH3]]-Q14)))</f>
        <v>4.5621275616111873E-2</v>
      </c>
      <c r="T14" s="1">
        <f>(M14/(P14-N14))*LN(((TBL_HST[[#This Row],[CH1]]-Q14)/(TBL_HST[[#This Row],[CH3]]-Q14)))</f>
        <v>2.4334427502727095E-2</v>
      </c>
      <c r="U14" s="1">
        <f>(TBL_HST[[#This Row],[CH1]]-Q14)/(EXP(-R14*N14/M14)) + Q14</f>
        <v>46.312452984464429</v>
      </c>
      <c r="V14" s="1">
        <f>(TBL_HST[[#This Row],[CH2]]-Q14)/(EXP(-S14*O14/M14)) + Q14</f>
        <v>53.092615217636251</v>
      </c>
      <c r="W14" s="1">
        <f>(TBL_HST[[#This Row],[CH1]]-Q14)/(EXP(-T14*N14/M14)) + Q14</f>
        <v>47.797518555004928</v>
      </c>
      <c r="X14" s="1">
        <f t="shared" si="0"/>
        <v>46.312452984464429</v>
      </c>
      <c r="Y14" s="1">
        <f t="shared" si="1"/>
        <v>47.797518555004928</v>
      </c>
      <c r="Z14" s="1">
        <f t="shared" si="2"/>
        <v>47.797518555004928</v>
      </c>
      <c r="AB14" s="1">
        <f t="shared" si="3"/>
        <v>47.302496698158087</v>
      </c>
      <c r="AC14" s="1">
        <f>TBL_HST[[#This Row],[CH7]]</f>
        <v>50.87</v>
      </c>
      <c r="AD14" s="1">
        <f t="shared" si="4"/>
        <v>-3.56750330184191</v>
      </c>
    </row>
    <row r="15" spans="1:30" ht="19.5" customHeight="1" x14ac:dyDescent="0.35">
      <c r="A15" s="27">
        <v>44775.587260451386</v>
      </c>
      <c r="B15" s="25">
        <v>45.89</v>
      </c>
      <c r="C15" s="25">
        <v>45.61</v>
      </c>
      <c r="D15" s="25">
        <v>43.13</v>
      </c>
      <c r="E15" s="25">
        <v>29.01</v>
      </c>
      <c r="F15" s="25">
        <v>29.61</v>
      </c>
      <c r="G15" s="25">
        <v>30.17</v>
      </c>
      <c r="H15" s="25">
        <v>51.01</v>
      </c>
      <c r="I15" s="25">
        <v>30.37</v>
      </c>
      <c r="J15" s="25"/>
      <c r="K15" s="25"/>
      <c r="M15" s="1">
        <v>0.05</v>
      </c>
      <c r="N15" s="1">
        <v>0.2</v>
      </c>
      <c r="O15" s="1">
        <v>0.4</v>
      </c>
      <c r="P15" s="1">
        <v>0.6</v>
      </c>
      <c r="Q15" s="1">
        <f>AVERAGE(TBL_HST[[#This Row],[CH4]],TBL_HST[[#This Row],[CH5]],TBL_HST[[#This Row],[CH6]])</f>
        <v>29.596666666666668</v>
      </c>
      <c r="R15" s="1">
        <f>(M15/(O15-N15))*LN(((TBL_HST[[#This Row],[CH1]]-Q15)/(TBL_HST[[#This Row],[CH2]]-Q15)))</f>
        <v>4.3335794128892763E-3</v>
      </c>
      <c r="S15" s="1">
        <f>(M15/(P15-O15))*LN(((TBL_HST[[#This Row],[CH2]]-Q15)/(TBL_HST[[#This Row],[CH3]]-Q15)))</f>
        <v>4.2066482651023911E-2</v>
      </c>
      <c r="T15" s="1">
        <f>(M15/(P15-N15))*LN(((TBL_HST[[#This Row],[CH1]]-Q15)/(TBL_HST[[#This Row],[CH3]]-Q15)))</f>
        <v>2.3200031031956597E-2</v>
      </c>
      <c r="U15" s="1">
        <f>(TBL_HST[[#This Row],[CH1]]-Q15)/(EXP(-R15*N15/M15)) + Q15</f>
        <v>46.174895920066618</v>
      </c>
      <c r="V15" s="1">
        <f>(TBL_HST[[#This Row],[CH2]]-Q15)/(EXP(-S15*O15/M15)) + Q15</f>
        <v>52.016670076924939</v>
      </c>
      <c r="W15" s="1">
        <f>(TBL_HST[[#This Row],[CH1]]-Q15)/(EXP(-T15*N15/M15)) + Q15</f>
        <v>47.47440285472004</v>
      </c>
      <c r="X15" s="1">
        <f t="shared" si="0"/>
        <v>46.174895920066618</v>
      </c>
      <c r="Y15" s="1">
        <f t="shared" si="1"/>
        <v>47.47440285472004</v>
      </c>
      <c r="Z15" s="1">
        <f t="shared" si="2"/>
        <v>47.47440285472004</v>
      </c>
      <c r="AB15" s="1">
        <f t="shared" si="3"/>
        <v>47.041233876502226</v>
      </c>
      <c r="AC15" s="1">
        <f>TBL_HST[[#This Row],[CH7]]</f>
        <v>51.01</v>
      </c>
      <c r="AD15" s="1">
        <f t="shared" si="4"/>
        <v>-3.9687661234977725</v>
      </c>
    </row>
    <row r="16" spans="1:30" ht="19.5" customHeight="1" x14ac:dyDescent="0.35">
      <c r="A16" s="27">
        <v>44775.587266377312</v>
      </c>
      <c r="B16" s="25">
        <v>46.03</v>
      </c>
      <c r="C16" s="25">
        <v>45.37</v>
      </c>
      <c r="D16" s="25">
        <v>43.27</v>
      </c>
      <c r="E16" s="25">
        <v>29.03</v>
      </c>
      <c r="F16" s="25">
        <v>29.59</v>
      </c>
      <c r="G16" s="25">
        <v>30.19</v>
      </c>
      <c r="H16" s="25">
        <v>50.63</v>
      </c>
      <c r="I16" s="25">
        <v>30.37</v>
      </c>
      <c r="J16" s="25"/>
      <c r="K16" s="25"/>
      <c r="M16" s="1">
        <v>0.05</v>
      </c>
      <c r="N16" s="1">
        <v>0.2</v>
      </c>
      <c r="O16" s="1">
        <v>0.4</v>
      </c>
      <c r="P16" s="1">
        <v>0.6</v>
      </c>
      <c r="Q16" s="1">
        <f>AVERAGE(TBL_HST[[#This Row],[CH4]],TBL_HST[[#This Row],[CH5]],TBL_HST[[#This Row],[CH6]])</f>
        <v>29.603333333333335</v>
      </c>
      <c r="R16" s="1">
        <f>(M16/(O16-N16))*LN(((TBL_HST[[#This Row],[CH1]]-Q16)/(TBL_HST[[#This Row],[CH2]]-Q16)))</f>
        <v>1.0252005931844313E-2</v>
      </c>
      <c r="S16" s="1">
        <f>(M16/(P16-O16))*LN(((TBL_HST[[#This Row],[CH2]]-Q16)/(TBL_HST[[#This Row],[CH3]]-Q16)))</f>
        <v>3.5734557198394759E-2</v>
      </c>
      <c r="T16" s="1">
        <f>(M16/(P16-N16))*LN(((TBL_HST[[#This Row],[CH1]]-Q16)/(TBL_HST[[#This Row],[CH3]]-Q16)))</f>
        <v>2.2993281565119542E-2</v>
      </c>
      <c r="U16" s="1">
        <f>(TBL_HST[[#This Row],[CH1]]-Q16)/(EXP(-R16*N16/M16)) + Q16</f>
        <v>46.717627906976745</v>
      </c>
      <c r="V16" s="1">
        <f>(TBL_HST[[#This Row],[CH2]]-Q16)/(EXP(-S16*O16/M16)) + Q16</f>
        <v>50.587631766805451</v>
      </c>
      <c r="W16" s="1">
        <f>(TBL_HST[[#This Row],[CH1]]-Q16)/(EXP(-T16*N16/M16)) + Q16</f>
        <v>47.612468831394693</v>
      </c>
      <c r="X16" s="1">
        <f t="shared" si="0"/>
        <v>46.717627906976745</v>
      </c>
      <c r="Y16" s="1">
        <f t="shared" si="1"/>
        <v>47.612468831394693</v>
      </c>
      <c r="Z16" s="1">
        <f t="shared" si="2"/>
        <v>47.612468831394693</v>
      </c>
      <c r="AB16" s="1">
        <f t="shared" si="3"/>
        <v>47.314188523255382</v>
      </c>
      <c r="AC16" s="1">
        <f>TBL_HST[[#This Row],[CH7]]</f>
        <v>50.63</v>
      </c>
      <c r="AD16" s="1">
        <f t="shared" si="4"/>
        <v>-3.3158114767446207</v>
      </c>
    </row>
    <row r="17" spans="1:30" ht="19.5" customHeight="1" x14ac:dyDescent="0.35">
      <c r="A17" s="27">
        <v>44775.587272256947</v>
      </c>
      <c r="B17" s="25">
        <v>45.57</v>
      </c>
      <c r="C17" s="25">
        <v>45.23</v>
      </c>
      <c r="D17" s="25">
        <v>43.07</v>
      </c>
      <c r="E17" s="25">
        <v>28.99</v>
      </c>
      <c r="F17" s="25">
        <v>29.57</v>
      </c>
      <c r="G17" s="25">
        <v>30.21</v>
      </c>
      <c r="H17" s="25">
        <v>50.47</v>
      </c>
      <c r="I17" s="25">
        <v>30.39</v>
      </c>
      <c r="J17" s="25"/>
      <c r="K17" s="25"/>
      <c r="M17" s="1">
        <v>0.05</v>
      </c>
      <c r="N17" s="1">
        <v>0.2</v>
      </c>
      <c r="O17" s="1">
        <v>0.4</v>
      </c>
      <c r="P17" s="1">
        <v>0.6</v>
      </c>
      <c r="Q17" s="1">
        <f>AVERAGE(TBL_HST[[#This Row],[CH4]],TBL_HST[[#This Row],[CH5]],TBL_HST[[#This Row],[CH6]])</f>
        <v>29.590000000000003</v>
      </c>
      <c r="R17" s="1">
        <f>(M17/(O17-N17))*LN(((TBL_HST[[#This Row],[CH1]]-Q17)/(TBL_HST[[#This Row],[CH2]]-Q17)))</f>
        <v>5.3765513052409742E-3</v>
      </c>
      <c r="S17" s="1">
        <f>(M17/(P17-O17))*LN(((TBL_HST[[#This Row],[CH2]]-Q17)/(TBL_HST[[#This Row],[CH3]]-Q17)))</f>
        <v>3.715615740825097E-2</v>
      </c>
      <c r="T17" s="1">
        <f>(M17/(P17-N17))*LN(((TBL_HST[[#This Row],[CH1]]-Q17)/(TBL_HST[[#This Row],[CH3]]-Q17)))</f>
        <v>2.126635435674596E-2</v>
      </c>
      <c r="U17" s="1">
        <f>(TBL_HST[[#This Row],[CH1]]-Q17)/(EXP(-R17*N17/M17)) + Q17</f>
        <v>45.917391304347831</v>
      </c>
      <c r="V17" s="1">
        <f>(TBL_HST[[#This Row],[CH2]]-Q17)/(EXP(-S17*O17/M17)) + Q17</f>
        <v>50.643798483741151</v>
      </c>
      <c r="W17" s="1">
        <f>(TBL_HST[[#This Row],[CH1]]-Q17)/(EXP(-T17*N17/M17)) + Q17</f>
        <v>46.988836875753506</v>
      </c>
      <c r="X17" s="1">
        <f t="shared" si="0"/>
        <v>45.917391304347831</v>
      </c>
      <c r="Y17" s="1">
        <f t="shared" si="1"/>
        <v>46.988836875753506</v>
      </c>
      <c r="Z17" s="1">
        <f t="shared" si="2"/>
        <v>46.988836875753506</v>
      </c>
      <c r="AB17" s="1">
        <f t="shared" si="3"/>
        <v>46.631688351951617</v>
      </c>
      <c r="AC17" s="1">
        <f>TBL_HST[[#This Row],[CH7]]</f>
        <v>50.47</v>
      </c>
      <c r="AD17" s="1">
        <f t="shared" si="4"/>
        <v>-3.8383116480483821</v>
      </c>
    </row>
    <row r="18" spans="1:30" ht="19.5" customHeight="1" x14ac:dyDescent="0.35">
      <c r="A18" s="27">
        <v>44775.587278171297</v>
      </c>
      <c r="B18" s="25">
        <v>45.75</v>
      </c>
      <c r="C18" s="25">
        <v>45.05</v>
      </c>
      <c r="D18" s="25">
        <v>43.01</v>
      </c>
      <c r="E18" s="25">
        <v>28.99</v>
      </c>
      <c r="F18" s="25">
        <v>29.61</v>
      </c>
      <c r="G18" s="25">
        <v>30.17</v>
      </c>
      <c r="H18" s="25">
        <v>50.07</v>
      </c>
      <c r="I18" s="25">
        <v>30.41</v>
      </c>
      <c r="J18" s="25"/>
      <c r="K18" s="25"/>
      <c r="M18" s="1">
        <v>0.05</v>
      </c>
      <c r="N18" s="1">
        <v>0.2</v>
      </c>
      <c r="O18" s="1">
        <v>0.4</v>
      </c>
      <c r="P18" s="1">
        <v>0.6</v>
      </c>
      <c r="Q18" s="1">
        <f>AVERAGE(TBL_HST[[#This Row],[CH4]],TBL_HST[[#This Row],[CH5]],TBL_HST[[#This Row],[CH6]])</f>
        <v>29.59</v>
      </c>
      <c r="R18" s="1">
        <f>(M18/(O18-N18))*LN(((TBL_HST[[#This Row],[CH1]]-Q18)/(TBL_HST[[#This Row],[CH2]]-Q18)))</f>
        <v>1.1070752483418392E-2</v>
      </c>
      <c r="S18" s="1">
        <f>(M18/(P18-O18))*LN(((TBL_HST[[#This Row],[CH2]]-Q18)/(TBL_HST[[#This Row],[CH3]]-Q18)))</f>
        <v>3.5377477903935042E-2</v>
      </c>
      <c r="T18" s="1">
        <f>(M18/(P18-N18))*LN(((TBL_HST[[#This Row],[CH1]]-Q18)/(TBL_HST[[#This Row],[CH3]]-Q18)))</f>
        <v>2.3224115193676721E-2</v>
      </c>
      <c r="U18" s="1">
        <f>(TBL_HST[[#This Row],[CH1]]-Q18)/(EXP(-R18*N18/M18)) + Q18</f>
        <v>46.481694695989653</v>
      </c>
      <c r="V18" s="1">
        <f>(TBL_HST[[#This Row],[CH2]]-Q18)/(EXP(-S18*O18/M18)) + Q18</f>
        <v>50.107452519872687</v>
      </c>
      <c r="W18" s="1">
        <f>(TBL_HST[[#This Row],[CH1]]-Q18)/(EXP(-T18*N18/M18)) + Q18</f>
        <v>47.323145470731923</v>
      </c>
      <c r="X18" s="1">
        <f t="shared" si="0"/>
        <v>46.481694695989653</v>
      </c>
      <c r="Y18" s="1">
        <f t="shared" si="1"/>
        <v>47.323145470731923</v>
      </c>
      <c r="Z18" s="1">
        <f t="shared" si="2"/>
        <v>47.323145470731923</v>
      </c>
      <c r="AB18" s="1">
        <f t="shared" si="3"/>
        <v>47.042661879151161</v>
      </c>
      <c r="AC18" s="1">
        <f>TBL_HST[[#This Row],[CH7]]</f>
        <v>50.07</v>
      </c>
      <c r="AD18" s="1">
        <f t="shared" si="4"/>
        <v>-3.0273381208488388</v>
      </c>
    </row>
    <row r="19" spans="1:30" ht="19.5" customHeight="1" x14ac:dyDescent="0.35">
      <c r="A19" s="27">
        <v>44775.587284062502</v>
      </c>
      <c r="B19" s="25">
        <v>45.71</v>
      </c>
      <c r="C19" s="25">
        <v>44.91</v>
      </c>
      <c r="D19" s="25">
        <v>43.13</v>
      </c>
      <c r="E19" s="25">
        <v>29.01</v>
      </c>
      <c r="F19" s="25">
        <v>29.59</v>
      </c>
      <c r="G19" s="25">
        <v>30.19</v>
      </c>
      <c r="H19" s="25">
        <v>50.31</v>
      </c>
      <c r="I19" s="25">
        <v>30.35</v>
      </c>
      <c r="J19" s="25"/>
      <c r="K19" s="25"/>
      <c r="M19" s="1">
        <v>0.05</v>
      </c>
      <c r="N19" s="1">
        <v>0.2</v>
      </c>
      <c r="O19" s="1">
        <v>0.4</v>
      </c>
      <c r="P19" s="1">
        <v>0.6</v>
      </c>
      <c r="Q19" s="1">
        <f>AVERAGE(TBL_HST[[#This Row],[CH4]],TBL_HST[[#This Row],[CH5]],TBL_HST[[#This Row],[CH6]])</f>
        <v>29.596666666666668</v>
      </c>
      <c r="R19" s="1">
        <f>(M19/(O19-N19))*LN(((TBL_HST[[#This Row],[CH1]]-Q19)/(TBL_HST[[#This Row],[CH2]]-Q19)))</f>
        <v>1.2730794503596234E-2</v>
      </c>
      <c r="S19" s="1">
        <f>(M19/(P19-O19))*LN(((TBL_HST[[#This Row],[CH2]]-Q19)/(TBL_HST[[#This Row],[CH3]]-Q19)))</f>
        <v>3.0892032663316207E-2</v>
      </c>
      <c r="T19" s="1">
        <f>(M19/(P19-N19))*LN(((TBL_HST[[#This Row],[CH1]]-Q19)/(TBL_HST[[#This Row],[CH3]]-Q19)))</f>
        <v>2.181141358345624E-2</v>
      </c>
      <c r="U19" s="1">
        <f>(TBL_HST[[#This Row],[CH1]]-Q19)/(EXP(-R19*N19/M19)) + Q19</f>
        <v>46.551793643883329</v>
      </c>
      <c r="V19" s="1">
        <f>(TBL_HST[[#This Row],[CH2]]-Q19)/(EXP(-S19*O19/M19)) + Q19</f>
        <v>49.203147569705621</v>
      </c>
      <c r="W19" s="1">
        <f>(TBL_HST[[#This Row],[CH1]]-Q19)/(EXP(-T19*N19/M19)) + Q19</f>
        <v>47.178967137035244</v>
      </c>
      <c r="X19" s="1">
        <f t="shared" si="0"/>
        <v>46.551793643883329</v>
      </c>
      <c r="Y19" s="1">
        <f t="shared" si="1"/>
        <v>47.178967137035244</v>
      </c>
      <c r="Z19" s="1">
        <f t="shared" si="2"/>
        <v>47.178967137035244</v>
      </c>
      <c r="AB19" s="1">
        <f t="shared" si="3"/>
        <v>46.969909305984608</v>
      </c>
      <c r="AC19" s="1">
        <f>TBL_HST[[#This Row],[CH7]]</f>
        <v>50.31</v>
      </c>
      <c r="AD19" s="1">
        <f t="shared" si="4"/>
        <v>-3.3400906940153945</v>
      </c>
    </row>
    <row r="20" spans="1:30" ht="19.5" customHeight="1" x14ac:dyDescent="0.35">
      <c r="A20" s="27">
        <v>44775.587289976851</v>
      </c>
      <c r="B20" s="25">
        <v>45.39</v>
      </c>
      <c r="C20" s="25">
        <v>44.85</v>
      </c>
      <c r="D20" s="25">
        <v>42.97</v>
      </c>
      <c r="E20" s="25">
        <v>29.01</v>
      </c>
      <c r="F20" s="25">
        <v>29.61</v>
      </c>
      <c r="G20" s="25">
        <v>30.19</v>
      </c>
      <c r="H20" s="25">
        <v>51.21</v>
      </c>
      <c r="I20" s="25">
        <v>30.37</v>
      </c>
      <c r="J20" s="25"/>
      <c r="K20" s="25"/>
      <c r="M20" s="1">
        <v>0.05</v>
      </c>
      <c r="N20" s="1">
        <v>0.2</v>
      </c>
      <c r="O20" s="1">
        <v>0.4</v>
      </c>
      <c r="P20" s="1">
        <v>0.6</v>
      </c>
      <c r="Q20" s="1">
        <f>AVERAGE(TBL_HST[[#This Row],[CH4]],TBL_HST[[#This Row],[CH5]],TBL_HST[[#This Row],[CH6]])</f>
        <v>29.603333333333335</v>
      </c>
      <c r="R20" s="1">
        <f>(M20/(O20-N20))*LN(((TBL_HST[[#This Row],[CH1]]-Q20)/(TBL_HST[[#This Row],[CH2]]-Q20)))</f>
        <v>8.7012004952787859E-3</v>
      </c>
      <c r="S20" s="1">
        <f>(M20/(P20-O20))*LN(((TBL_HST[[#This Row],[CH2]]-Q20)/(TBL_HST[[#This Row],[CH3]]-Q20)))</f>
        <v>3.2899213570527969E-2</v>
      </c>
      <c r="T20" s="1">
        <f>(M20/(P20-N20))*LN(((TBL_HST[[#This Row],[CH1]]-Q20)/(TBL_HST[[#This Row],[CH3]]-Q20)))</f>
        <v>2.0800207032903369E-2</v>
      </c>
      <c r="U20" s="1">
        <f>(TBL_HST[[#This Row],[CH1]]-Q20)/(EXP(-R20*N20/M20)) + Q20</f>
        <v>45.949125491910799</v>
      </c>
      <c r="V20" s="1">
        <f>(TBL_HST[[#This Row],[CH2]]-Q20)/(EXP(-S20*O20/M20)) + Q20</f>
        <v>49.440446954931886</v>
      </c>
      <c r="W20" s="1">
        <f>(TBL_HST[[#This Row],[CH1]]-Q20)/(EXP(-T20*N20/M20)) + Q20</f>
        <v>46.759651809715862</v>
      </c>
      <c r="X20" s="1">
        <f t="shared" si="0"/>
        <v>45.949125491910799</v>
      </c>
      <c r="Y20" s="1">
        <f t="shared" si="1"/>
        <v>46.759651809715862</v>
      </c>
      <c r="Z20" s="1">
        <f t="shared" si="2"/>
        <v>46.759651809715862</v>
      </c>
      <c r="AB20" s="1">
        <f t="shared" si="3"/>
        <v>46.489476370447505</v>
      </c>
      <c r="AC20" s="1">
        <f>TBL_HST[[#This Row],[CH7]]</f>
        <v>51.21</v>
      </c>
      <c r="AD20" s="1">
        <f t="shared" si="4"/>
        <v>-4.7205236295524955</v>
      </c>
    </row>
    <row r="21" spans="1:30" ht="19.5" customHeight="1" x14ac:dyDescent="0.35">
      <c r="A21" s="27">
        <v>44775.587295868056</v>
      </c>
      <c r="B21" s="25">
        <v>45.31</v>
      </c>
      <c r="C21" s="25">
        <v>44.81</v>
      </c>
      <c r="D21" s="25">
        <v>42.81</v>
      </c>
      <c r="E21" s="25">
        <v>29.01</v>
      </c>
      <c r="F21" s="25">
        <v>29.61</v>
      </c>
      <c r="G21" s="25">
        <v>30.21</v>
      </c>
      <c r="H21" s="25">
        <v>51.01</v>
      </c>
      <c r="I21" s="25">
        <v>30.37</v>
      </c>
      <c r="J21" s="25"/>
      <c r="K21" s="25"/>
      <c r="M21" s="1">
        <v>0.05</v>
      </c>
      <c r="N21" s="1">
        <v>0.2</v>
      </c>
      <c r="O21" s="1">
        <v>0.4</v>
      </c>
      <c r="P21" s="1">
        <v>0.6</v>
      </c>
      <c r="Q21" s="1">
        <f>AVERAGE(TBL_HST[[#This Row],[CH4]],TBL_HST[[#This Row],[CH5]],TBL_HST[[#This Row],[CH6]])</f>
        <v>29.610000000000003</v>
      </c>
      <c r="R21" s="1">
        <f>(M21/(O21-N21))*LN(((TBL_HST[[#This Row],[CH1]]-Q21)/(TBL_HST[[#This Row],[CH2]]-Q21)))</f>
        <v>8.091321125507929E-3</v>
      </c>
      <c r="S21" s="1">
        <f>(M21/(P21-O21))*LN(((TBL_HST[[#This Row],[CH2]]-Q21)/(TBL_HST[[#This Row],[CH3]]-Q21)))</f>
        <v>3.5269649564976406E-2</v>
      </c>
      <c r="T21" s="1">
        <f>(M21/(P21-N21))*LN(((TBL_HST[[#This Row],[CH1]]-Q21)/(TBL_HST[[#This Row],[CH3]]-Q21)))</f>
        <v>2.1680485345242161E-2</v>
      </c>
      <c r="U21" s="1">
        <f>(TBL_HST[[#This Row],[CH1]]-Q21)/(EXP(-R21*N21/M21)) + Q21</f>
        <v>45.826447368421057</v>
      </c>
      <c r="V21" s="1">
        <f>(TBL_HST[[#This Row],[CH2]]-Q21)/(EXP(-S21*O21/M21)) + Q21</f>
        <v>49.765004591368239</v>
      </c>
      <c r="W21" s="1">
        <f>(TBL_HST[[#This Row],[CH1]]-Q21)/(EXP(-T21*N21/M21)) + Q21</f>
        <v>46.732316201998259</v>
      </c>
      <c r="X21" s="1">
        <f t="shared" si="0"/>
        <v>45.826447368421057</v>
      </c>
      <c r="Y21" s="1">
        <f t="shared" si="1"/>
        <v>46.732316201998259</v>
      </c>
      <c r="Z21" s="1">
        <f t="shared" si="2"/>
        <v>46.732316201998259</v>
      </c>
      <c r="AB21" s="1">
        <f t="shared" si="3"/>
        <v>46.430359924139189</v>
      </c>
      <c r="AC21" s="1">
        <f>TBL_HST[[#This Row],[CH7]]</f>
        <v>51.01</v>
      </c>
      <c r="AD21" s="1">
        <f t="shared" si="4"/>
        <v>-4.5796400758608087</v>
      </c>
    </row>
    <row r="22" spans="1:30" ht="19.5" customHeight="1" x14ac:dyDescent="0.35">
      <c r="A22" s="27">
        <v>44775.587301782405</v>
      </c>
      <c r="B22" s="25">
        <v>45.39</v>
      </c>
      <c r="C22" s="25">
        <v>44.51</v>
      </c>
      <c r="D22" s="25">
        <v>42.77</v>
      </c>
      <c r="E22" s="25">
        <v>28.99</v>
      </c>
      <c r="F22" s="25">
        <v>29.61</v>
      </c>
      <c r="G22" s="25">
        <v>30.23</v>
      </c>
      <c r="H22" s="25">
        <v>50.27</v>
      </c>
      <c r="I22" s="25">
        <v>30.41</v>
      </c>
      <c r="J22" s="25"/>
      <c r="K22" s="25"/>
      <c r="M22" s="1">
        <v>0.05</v>
      </c>
      <c r="N22" s="1">
        <v>0.2</v>
      </c>
      <c r="O22" s="1">
        <v>0.4</v>
      </c>
      <c r="P22" s="1">
        <v>0.6</v>
      </c>
      <c r="Q22" s="1">
        <f>AVERAGE(TBL_HST[[#This Row],[CH4]],TBL_HST[[#This Row],[CH5]],TBL_HST[[#This Row],[CH6]])</f>
        <v>29.61</v>
      </c>
      <c r="R22" s="1">
        <f>(M22/(O22-N22))*LN(((TBL_HST[[#This Row],[CH1]]-Q22)/(TBL_HST[[#This Row],[CH2]]-Q22)))</f>
        <v>1.4345525616578746E-2</v>
      </c>
      <c r="S22" s="1">
        <f>(M22/(P22-O22))*LN(((TBL_HST[[#This Row],[CH2]]-Q22)/(TBL_HST[[#This Row],[CH3]]-Q22)))</f>
        <v>3.1044821763560507E-2</v>
      </c>
      <c r="T22" s="1">
        <f>(M22/(P22-N22))*LN(((TBL_HST[[#This Row],[CH1]]-Q22)/(TBL_HST[[#This Row],[CH3]]-Q22)))</f>
        <v>2.2695173690069605E-2</v>
      </c>
      <c r="U22" s="1">
        <f>(TBL_HST[[#This Row],[CH1]]-Q22)/(EXP(-R22*N22/M22)) + Q22</f>
        <v>46.321973154362425</v>
      </c>
      <c r="V22" s="1">
        <f>(TBL_HST[[#This Row],[CH2]]-Q22)/(EXP(-S22*O22/M22)) + Q22</f>
        <v>48.710600742786916</v>
      </c>
      <c r="W22" s="1">
        <f>(TBL_HST[[#This Row],[CH1]]-Q22)/(EXP(-T22*N22/M22)) + Q22</f>
        <v>46.889554990470472</v>
      </c>
      <c r="X22" s="1">
        <f t="shared" si="0"/>
        <v>46.321973154362425</v>
      </c>
      <c r="Y22" s="1">
        <f t="shared" si="1"/>
        <v>46.889554990470472</v>
      </c>
      <c r="Z22" s="1">
        <f t="shared" si="2"/>
        <v>46.889554990470472</v>
      </c>
      <c r="AB22" s="1">
        <f t="shared" si="3"/>
        <v>46.700361045101126</v>
      </c>
      <c r="AC22" s="1">
        <f>TBL_HST[[#This Row],[CH7]]</f>
        <v>50.27</v>
      </c>
      <c r="AD22" s="1">
        <f t="shared" si="4"/>
        <v>-3.5696389548988776</v>
      </c>
    </row>
    <row r="23" spans="1:30" ht="19.5" customHeight="1" x14ac:dyDescent="0.35">
      <c r="A23" s="27">
        <v>44775.58730767361</v>
      </c>
      <c r="B23" s="25">
        <v>45.97</v>
      </c>
      <c r="C23" s="25">
        <v>44.29</v>
      </c>
      <c r="D23" s="25">
        <v>42.89</v>
      </c>
      <c r="E23" s="25">
        <v>29.01</v>
      </c>
      <c r="F23" s="25">
        <v>29.61</v>
      </c>
      <c r="G23" s="25">
        <v>30.23</v>
      </c>
      <c r="H23" s="25">
        <v>50.59</v>
      </c>
      <c r="I23" s="25">
        <v>30.39</v>
      </c>
      <c r="J23" s="25"/>
      <c r="K23" s="25"/>
      <c r="M23" s="1">
        <v>0.05</v>
      </c>
      <c r="N23" s="1">
        <v>0.2</v>
      </c>
      <c r="O23" s="1">
        <v>0.4</v>
      </c>
      <c r="P23" s="1">
        <v>0.6</v>
      </c>
      <c r="Q23" s="1">
        <f>AVERAGE(TBL_HST[[#This Row],[CH4]],TBL_HST[[#This Row],[CH5]],TBL_HST[[#This Row],[CH6]])</f>
        <v>29.616666666666671</v>
      </c>
      <c r="R23" s="1">
        <f>(M23/(O23-N23))*LN(((TBL_HST[[#This Row],[CH1]]-Q23)/(TBL_HST[[#This Row],[CH2]]-Q23)))</f>
        <v>2.7099990683006916E-2</v>
      </c>
      <c r="S23" s="1">
        <f>(M23/(P23-O23))*LN(((TBL_HST[[#This Row],[CH2]]-Q23)/(TBL_HST[[#This Row],[CH3]]-Q23)))</f>
        <v>2.5068694365566323E-2</v>
      </c>
      <c r="T23" s="1">
        <f>(M23/(P23-N23))*LN(((TBL_HST[[#This Row],[CH1]]-Q23)/(TBL_HST[[#This Row],[CH3]]-Q23)))</f>
        <v>2.6084342524286618E-2</v>
      </c>
      <c r="U23" s="1">
        <f>(TBL_HST[[#This Row],[CH1]]-Q23)/(EXP(-R23*N23/M23)) + Q23</f>
        <v>47.842348932303494</v>
      </c>
      <c r="V23" s="1">
        <f>(TBL_HST[[#This Row],[CH2]]-Q23)/(EXP(-S23*O23/M23)) + Q23</f>
        <v>47.548568328951902</v>
      </c>
      <c r="W23" s="1">
        <f>(TBL_HST[[#This Row],[CH1]]-Q23)/(EXP(-T23*N23/M23)) + Q23</f>
        <v>47.768455610629616</v>
      </c>
      <c r="X23" s="1">
        <f t="shared" si="0"/>
        <v>47.842348932303494</v>
      </c>
      <c r="Y23" s="1">
        <f t="shared" si="1"/>
        <v>47.768455610629616</v>
      </c>
      <c r="Z23" s="1">
        <f t="shared" si="2"/>
        <v>47.768455610629616</v>
      </c>
      <c r="AB23" s="1">
        <f t="shared" si="3"/>
        <v>47.793086717854237</v>
      </c>
      <c r="AC23" s="1">
        <f>TBL_HST[[#This Row],[CH7]]</f>
        <v>50.59</v>
      </c>
      <c r="AD23" s="1">
        <f t="shared" si="4"/>
        <v>-2.7969132821457663</v>
      </c>
    </row>
    <row r="24" spans="1:30" ht="19.5" customHeight="1" x14ac:dyDescent="0.35">
      <c r="A24" s="27">
        <v>44775.587313587966</v>
      </c>
      <c r="B24" s="25">
        <v>46.05</v>
      </c>
      <c r="C24" s="25">
        <v>44.39</v>
      </c>
      <c r="D24" s="25">
        <v>42.77</v>
      </c>
      <c r="E24" s="25">
        <v>29.03</v>
      </c>
      <c r="F24" s="25">
        <v>29.61</v>
      </c>
      <c r="G24" s="25">
        <v>30.23</v>
      </c>
      <c r="H24" s="25">
        <v>52.61</v>
      </c>
      <c r="I24" s="25">
        <v>30.39</v>
      </c>
      <c r="J24" s="25"/>
      <c r="K24" s="25"/>
      <c r="M24" s="1">
        <v>0.05</v>
      </c>
      <c r="N24" s="1">
        <v>0.2</v>
      </c>
      <c r="O24" s="1">
        <v>0.4</v>
      </c>
      <c r="P24" s="1">
        <v>0.6</v>
      </c>
      <c r="Q24" s="1">
        <f>AVERAGE(TBL_HST[[#This Row],[CH4]],TBL_HST[[#This Row],[CH5]],TBL_HST[[#This Row],[CH6]])</f>
        <v>29.623333333333335</v>
      </c>
      <c r="R24" s="1">
        <f>(M24/(O24-N24))*LN(((TBL_HST[[#This Row],[CH1]]-Q24)/(TBL_HST[[#This Row],[CH2]]-Q24)))</f>
        <v>2.663341054354355E-2</v>
      </c>
      <c r="S24" s="1">
        <f>(M24/(P24-O24))*LN(((TBL_HST[[#This Row],[CH2]]-Q24)/(TBL_HST[[#This Row],[CH3]]-Q24)))</f>
        <v>2.9051036829163802E-2</v>
      </c>
      <c r="T24" s="1">
        <f>(M24/(P24-N24))*LN(((TBL_HST[[#This Row],[CH1]]-Q24)/(TBL_HST[[#This Row],[CH3]]-Q24)))</f>
        <v>2.7842223686353657E-2</v>
      </c>
      <c r="U24" s="1">
        <f>(TBL_HST[[#This Row],[CH1]]-Q24)/(EXP(-R24*N24/M24)) + Q24</f>
        <v>47.896609480812636</v>
      </c>
      <c r="V24" s="1">
        <f>(TBL_HST[[#This Row],[CH2]]-Q24)/(EXP(-S24*O24/M24)) + Q24</f>
        <v>48.25347302910113</v>
      </c>
      <c r="W24" s="1">
        <f>(TBL_HST[[#This Row],[CH1]]-Q24)/(EXP(-T24*N24/M24)) + Q24</f>
        <v>47.985179342554488</v>
      </c>
      <c r="X24" s="1">
        <f t="shared" si="0"/>
        <v>47.896609480812636</v>
      </c>
      <c r="Y24" s="1">
        <f t="shared" si="1"/>
        <v>47.985179342554488</v>
      </c>
      <c r="Z24" s="1">
        <f t="shared" si="2"/>
        <v>47.985179342554488</v>
      </c>
      <c r="AB24" s="1">
        <f t="shared" si="3"/>
        <v>47.955656055307202</v>
      </c>
      <c r="AC24" s="1">
        <f>TBL_HST[[#This Row],[CH7]]</f>
        <v>52.61</v>
      </c>
      <c r="AD24" s="1">
        <f t="shared" si="4"/>
        <v>-4.6543439446927977</v>
      </c>
    </row>
    <row r="25" spans="1:30" ht="19.5" customHeight="1" x14ac:dyDescent="0.35">
      <c r="A25" s="27">
        <v>44775.587319467595</v>
      </c>
      <c r="B25" s="25">
        <v>46.17</v>
      </c>
      <c r="C25" s="25">
        <v>43.89</v>
      </c>
      <c r="D25" s="25">
        <v>42.57</v>
      </c>
      <c r="E25" s="25">
        <v>29.05</v>
      </c>
      <c r="F25" s="25">
        <v>29.63</v>
      </c>
      <c r="G25" s="25">
        <v>30.21</v>
      </c>
      <c r="H25" s="25">
        <v>52.77</v>
      </c>
      <c r="I25" s="25">
        <v>30.41</v>
      </c>
      <c r="J25" s="25"/>
      <c r="K25" s="25"/>
      <c r="M25" s="1">
        <v>0.05</v>
      </c>
      <c r="N25" s="1">
        <v>0.2</v>
      </c>
      <c r="O25" s="1">
        <v>0.4</v>
      </c>
      <c r="P25" s="1">
        <v>0.6</v>
      </c>
      <c r="Q25" s="1">
        <f>AVERAGE(TBL_HST[[#This Row],[CH4]],TBL_HST[[#This Row],[CH5]],TBL_HST[[#This Row],[CH6]])</f>
        <v>29.63</v>
      </c>
      <c r="R25" s="1">
        <f>(M25/(O25-N25))*LN(((TBL_HST[[#This Row],[CH1]]-Q25)/(TBL_HST[[#This Row],[CH2]]-Q25)))</f>
        <v>3.7080818652348857E-2</v>
      </c>
      <c r="S25" s="1">
        <f>(M25/(P25-O25))*LN(((TBL_HST[[#This Row],[CH2]]-Q25)/(TBL_HST[[#This Row],[CH3]]-Q25)))</f>
        <v>2.4283781478348861E-2</v>
      </c>
      <c r="T25" s="1">
        <f>(M25/(P25-N25))*LN(((TBL_HST[[#This Row],[CH1]]-Q25)/(TBL_HST[[#This Row],[CH3]]-Q25)))</f>
        <v>3.0682300065348861E-2</v>
      </c>
      <c r="U25" s="1">
        <f>(TBL_HST[[#This Row],[CH1]]-Q25)/(EXP(-R25*N25/M25)) + Q25</f>
        <v>48.814544179523146</v>
      </c>
      <c r="V25" s="1">
        <f>(TBL_HST[[#This Row],[CH2]]-Q25)/(EXP(-S25*O25/M25)) + Q25</f>
        <v>46.947692500639022</v>
      </c>
      <c r="W25" s="1">
        <f>(TBL_HST[[#This Row],[CH1]]-Q25)/(EXP(-T25*N25/M25)) + Q25</f>
        <v>48.329763745625101</v>
      </c>
      <c r="X25" s="1">
        <f t="shared" si="0"/>
        <v>48.814544179523146</v>
      </c>
      <c r="Y25" s="1">
        <f t="shared" si="1"/>
        <v>48.329763745625101</v>
      </c>
      <c r="Z25" s="1">
        <f t="shared" si="2"/>
        <v>48.329763745625101</v>
      </c>
      <c r="AB25" s="1">
        <f t="shared" si="3"/>
        <v>48.491357223591116</v>
      </c>
      <c r="AC25" s="1">
        <f>TBL_HST[[#This Row],[CH7]]</f>
        <v>52.77</v>
      </c>
      <c r="AD25" s="1">
        <f t="shared" si="4"/>
        <v>-4.278642776408887</v>
      </c>
    </row>
    <row r="26" spans="1:30" ht="19.5" customHeight="1" x14ac:dyDescent="0.35">
      <c r="A26" s="27">
        <v>44775.587325381945</v>
      </c>
      <c r="B26" s="25">
        <v>46.31</v>
      </c>
      <c r="C26" s="25">
        <v>43.27</v>
      </c>
      <c r="D26" s="25">
        <v>42.57</v>
      </c>
      <c r="E26" s="25">
        <v>29.03</v>
      </c>
      <c r="F26" s="25">
        <v>29.61</v>
      </c>
      <c r="G26" s="25">
        <v>30.21</v>
      </c>
      <c r="H26" s="25">
        <v>52.77</v>
      </c>
      <c r="I26" s="25">
        <v>30.39</v>
      </c>
      <c r="J26" s="25"/>
      <c r="K26" s="25"/>
      <c r="M26" s="1">
        <v>0.05</v>
      </c>
      <c r="N26" s="1">
        <v>0.2</v>
      </c>
      <c r="O26" s="1">
        <v>0.4</v>
      </c>
      <c r="P26" s="1">
        <v>0.6</v>
      </c>
      <c r="Q26" s="1">
        <f>AVERAGE(TBL_HST[[#This Row],[CH4]],TBL_HST[[#This Row],[CH5]],TBL_HST[[#This Row],[CH6]])</f>
        <v>29.616666666666664</v>
      </c>
      <c r="R26" s="1">
        <f>(M26/(O26-N26))*LN(((TBL_HST[[#This Row],[CH1]]-Q26)/(TBL_HST[[#This Row],[CH2]]-Q26)))</f>
        <v>5.0256436515147641E-2</v>
      </c>
      <c r="S26" s="1">
        <f>(M26/(P26-O26))*LN(((TBL_HST[[#This Row],[CH2]]-Q26)/(TBL_HST[[#This Row],[CH3]]-Q26)))</f>
        <v>1.3157634195489605E-2</v>
      </c>
      <c r="T26" s="1">
        <f>(M26/(P26-N26))*LN(((TBL_HST[[#This Row],[CH1]]-Q26)/(TBL_HST[[#This Row],[CH3]]-Q26)))</f>
        <v>3.1707035355318658E-2</v>
      </c>
      <c r="U26" s="1">
        <f>(TBL_HST[[#This Row],[CH1]]-Q26)/(EXP(-R26*N26/M26)) + Q26</f>
        <v>50.026875000000004</v>
      </c>
      <c r="V26" s="1">
        <f>(TBL_HST[[#This Row],[CH2]]-Q26)/(EXP(-S26*O26/M26)) + Q26</f>
        <v>44.785528538647391</v>
      </c>
      <c r="W26" s="1">
        <f>(TBL_HST[[#This Row],[CH1]]-Q26)/(EXP(-T26*N26/M26)) + Q26</f>
        <v>48.567304307308333</v>
      </c>
      <c r="X26" s="1">
        <f t="shared" si="0"/>
        <v>50.026875000000004</v>
      </c>
      <c r="Y26" s="1">
        <f t="shared" si="1"/>
        <v>48.567304307308333</v>
      </c>
      <c r="Z26" s="1">
        <f t="shared" si="2"/>
        <v>48.567304307308333</v>
      </c>
      <c r="AB26" s="1">
        <f t="shared" si="3"/>
        <v>49.053827871538886</v>
      </c>
      <c r="AC26" s="1">
        <f>TBL_HST[[#This Row],[CH7]]</f>
        <v>52.77</v>
      </c>
      <c r="AD26" s="1">
        <f t="shared" si="4"/>
        <v>-3.7161721284611176</v>
      </c>
    </row>
    <row r="27" spans="1:30" ht="19.5" customHeight="1" x14ac:dyDescent="0.35">
      <c r="A27" s="27">
        <v>44775.587331273149</v>
      </c>
      <c r="B27" s="25">
        <v>46.69</v>
      </c>
      <c r="C27" s="25">
        <v>43.31</v>
      </c>
      <c r="D27" s="25">
        <v>42.53</v>
      </c>
      <c r="E27" s="25">
        <v>29.05</v>
      </c>
      <c r="F27" s="25">
        <v>29.61</v>
      </c>
      <c r="G27" s="25">
        <v>30.21</v>
      </c>
      <c r="H27" s="25">
        <v>53.71</v>
      </c>
      <c r="I27" s="25">
        <v>30.39</v>
      </c>
      <c r="J27" s="25"/>
      <c r="K27" s="25"/>
      <c r="M27" s="1">
        <v>0.05</v>
      </c>
      <c r="N27" s="1">
        <v>0.2</v>
      </c>
      <c r="O27" s="1">
        <v>0.4</v>
      </c>
      <c r="P27" s="1">
        <v>0.6</v>
      </c>
      <c r="Q27" s="1">
        <f>AVERAGE(TBL_HST[[#This Row],[CH4]],TBL_HST[[#This Row],[CH5]],TBL_HST[[#This Row],[CH6]])</f>
        <v>29.623333333333335</v>
      </c>
      <c r="R27" s="1">
        <f>(M27/(O27-N27))*LN(((TBL_HST[[#This Row],[CH1]]-Q27)/(TBL_HST[[#This Row],[CH2]]-Q27)))</f>
        <v>5.5176280113668562E-2</v>
      </c>
      <c r="S27" s="1">
        <f>(M27/(P27-O27))*LN(((TBL_HST[[#This Row],[CH2]]-Q27)/(TBL_HST[[#This Row],[CH3]]-Q27)))</f>
        <v>1.466953729560283E-2</v>
      </c>
      <c r="T27" s="1">
        <f>(M27/(P27-N27))*LN(((TBL_HST[[#This Row],[CH1]]-Q27)/(TBL_HST[[#This Row],[CH3]]-Q27)))</f>
        <v>3.492290870463572E-2</v>
      </c>
      <c r="U27" s="1">
        <f>(TBL_HST[[#This Row],[CH1]]-Q27)/(EXP(-R27*N27/M27)) + Q27</f>
        <v>50.90471018022405</v>
      </c>
      <c r="V27" s="1">
        <f>(TBL_HST[[#This Row],[CH2]]-Q27)/(EXP(-S27*O27/M27)) + Q27</f>
        <v>45.014264047665804</v>
      </c>
      <c r="W27" s="1">
        <f>(TBL_HST[[#This Row],[CH1]]-Q27)/(EXP(-T27*N27/M27)) + Q27</f>
        <v>49.248620145529813</v>
      </c>
      <c r="X27" s="1">
        <f t="shared" si="0"/>
        <v>50.90471018022405</v>
      </c>
      <c r="Y27" s="1">
        <f t="shared" si="1"/>
        <v>49.248620145529813</v>
      </c>
      <c r="Z27" s="1">
        <f t="shared" si="2"/>
        <v>49.248620145529813</v>
      </c>
      <c r="AB27" s="1">
        <f t="shared" si="3"/>
        <v>49.800650157094559</v>
      </c>
      <c r="AC27" s="1">
        <f>TBL_HST[[#This Row],[CH7]]</f>
        <v>53.71</v>
      </c>
      <c r="AD27" s="1">
        <f t="shared" si="4"/>
        <v>-3.9093498429054421</v>
      </c>
    </row>
    <row r="28" spans="1:30" ht="19.5" customHeight="1" x14ac:dyDescent="0.35">
      <c r="A28" s="27">
        <v>44775.587337199075</v>
      </c>
      <c r="B28" s="25">
        <v>46.63</v>
      </c>
      <c r="C28" s="25">
        <v>43.41</v>
      </c>
      <c r="D28" s="25">
        <v>42.39</v>
      </c>
      <c r="E28" s="25">
        <v>29.01</v>
      </c>
      <c r="F28" s="25">
        <v>29.65</v>
      </c>
      <c r="G28" s="25">
        <v>30.23</v>
      </c>
      <c r="H28" s="25">
        <v>55.87</v>
      </c>
      <c r="I28" s="25">
        <v>30.39</v>
      </c>
      <c r="J28" s="25"/>
      <c r="K28" s="25"/>
      <c r="M28" s="1">
        <v>0.05</v>
      </c>
      <c r="N28" s="1">
        <v>0.2</v>
      </c>
      <c r="O28" s="1">
        <v>0.4</v>
      </c>
      <c r="P28" s="1">
        <v>0.6</v>
      </c>
      <c r="Q28" s="1">
        <f>AVERAGE(TBL_HST[[#This Row],[CH4]],TBL_HST[[#This Row],[CH5]],TBL_HST[[#This Row],[CH6]])</f>
        <v>29.63</v>
      </c>
      <c r="R28" s="1">
        <f>(M28/(O28-N28))*LN(((TBL_HST[[#This Row],[CH1]]-Q28)/(TBL_HST[[#This Row],[CH2]]-Q28)))</f>
        <v>5.249876961767598E-2</v>
      </c>
      <c r="S28" s="1">
        <f>(M28/(P28-O28))*LN(((TBL_HST[[#This Row],[CH2]]-Q28)/(TBL_HST[[#This Row],[CH3]]-Q28)))</f>
        <v>1.9225746917217078E-2</v>
      </c>
      <c r="T28" s="1">
        <f>(M28/(P28-N28))*LN(((TBL_HST[[#This Row],[CH1]]-Q28)/(TBL_HST[[#This Row],[CH3]]-Q28)))</f>
        <v>3.5862258267446559E-2</v>
      </c>
      <c r="U28" s="1">
        <f>(TBL_HST[[#This Row],[CH1]]-Q28)/(EXP(-R28*N28/M28)) + Q28</f>
        <v>50.602423802612492</v>
      </c>
      <c r="V28" s="1">
        <f>(TBL_HST[[#This Row],[CH2]]-Q28)/(EXP(-S28*O28/M28)) + Q28</f>
        <v>45.701125922504673</v>
      </c>
      <c r="W28" s="1">
        <f>(TBL_HST[[#This Row],[CH1]]-Q28)/(EXP(-T28*N28/M28)) + Q28</f>
        <v>49.252215674137886</v>
      </c>
      <c r="X28" s="1">
        <f t="shared" si="0"/>
        <v>50.602423802612492</v>
      </c>
      <c r="Y28" s="1">
        <f t="shared" si="1"/>
        <v>49.252215674137886</v>
      </c>
      <c r="Z28" s="1">
        <f t="shared" si="2"/>
        <v>49.252215674137886</v>
      </c>
      <c r="AB28" s="1">
        <f t="shared" si="3"/>
        <v>49.702285050296091</v>
      </c>
      <c r="AC28" s="1">
        <f>TBL_HST[[#This Row],[CH7]]</f>
        <v>55.87</v>
      </c>
      <c r="AD28" s="1">
        <f t="shared" si="4"/>
        <v>-6.1677149497039068</v>
      </c>
    </row>
    <row r="29" spans="1:30" ht="19.5" customHeight="1" x14ac:dyDescent="0.35">
      <c r="A29" s="27">
        <v>44775.587343078703</v>
      </c>
      <c r="B29" s="25">
        <v>47.17</v>
      </c>
      <c r="C29" s="25">
        <v>43.31</v>
      </c>
      <c r="D29" s="25">
        <v>42.29</v>
      </c>
      <c r="E29" s="25">
        <v>29.03</v>
      </c>
      <c r="F29" s="25">
        <v>29.65</v>
      </c>
      <c r="G29" s="25">
        <v>30.23</v>
      </c>
      <c r="H29" s="25">
        <v>57.03</v>
      </c>
      <c r="I29" s="25">
        <v>30.39</v>
      </c>
      <c r="J29" s="25"/>
      <c r="K29" s="25"/>
      <c r="M29" s="1">
        <v>0.05</v>
      </c>
      <c r="N29" s="1">
        <v>0.2</v>
      </c>
      <c r="O29" s="1">
        <v>0.4</v>
      </c>
      <c r="P29" s="1">
        <v>0.6</v>
      </c>
      <c r="Q29" s="1">
        <f>AVERAGE(TBL_HST[[#This Row],[CH4]],TBL_HST[[#This Row],[CH5]],TBL_HST[[#This Row],[CH6]])</f>
        <v>29.636666666666667</v>
      </c>
      <c r="R29" s="1">
        <f>(M29/(O29-N29))*LN(((TBL_HST[[#This Row],[CH1]]-Q29)/(TBL_HST[[#This Row],[CH2]]-Q29)))</f>
        <v>6.216409177485737E-2</v>
      </c>
      <c r="S29" s="1">
        <f>(M29/(P29-O29))*LN(((TBL_HST[[#This Row],[CH2]]-Q29)/(TBL_HST[[#This Row],[CH3]]-Q29)))</f>
        <v>1.9381694725626918E-2</v>
      </c>
      <c r="T29" s="1">
        <f>(M29/(P29-N29))*LN(((TBL_HST[[#This Row],[CH1]]-Q29)/(TBL_HST[[#This Row],[CH3]]-Q29)))</f>
        <v>4.0772893250242158E-2</v>
      </c>
      <c r="U29" s="1">
        <f>(TBL_HST[[#This Row],[CH1]]-Q29)/(EXP(-R29*N29/M29)) + Q29</f>
        <v>52.119683081423695</v>
      </c>
      <c r="V29" s="1">
        <f>(TBL_HST[[#This Row],[CH2]]-Q29)/(EXP(-S29*O29/M29)) + Q29</f>
        <v>45.6032983030221</v>
      </c>
      <c r="W29" s="1">
        <f>(TBL_HST[[#This Row],[CH1]]-Q29)/(EXP(-T29*N29/M29)) + Q29</f>
        <v>50.275933205578724</v>
      </c>
      <c r="X29" s="1">
        <f t="shared" si="0"/>
        <v>52.119683081423695</v>
      </c>
      <c r="Y29" s="1">
        <f t="shared" si="1"/>
        <v>50.275933205578724</v>
      </c>
      <c r="Z29" s="1">
        <f t="shared" si="2"/>
        <v>50.275933205578724</v>
      </c>
      <c r="AB29" s="1">
        <f t="shared" si="3"/>
        <v>50.890516497527045</v>
      </c>
      <c r="AC29" s="1">
        <f>TBL_HST[[#This Row],[CH7]]</f>
        <v>57.03</v>
      </c>
      <c r="AD29" s="1">
        <f t="shared" si="4"/>
        <v>-6.1394835024729559</v>
      </c>
    </row>
    <row r="30" spans="1:30" ht="19.5" customHeight="1" x14ac:dyDescent="0.35">
      <c r="A30" s="27">
        <v>44775.587349004629</v>
      </c>
      <c r="B30" s="25">
        <v>47.43</v>
      </c>
      <c r="C30" s="25">
        <v>43.39</v>
      </c>
      <c r="D30" s="25">
        <v>42.43</v>
      </c>
      <c r="E30" s="25">
        <v>29.05</v>
      </c>
      <c r="F30" s="25">
        <v>29.65</v>
      </c>
      <c r="G30" s="25">
        <v>30.23</v>
      </c>
      <c r="H30" s="25">
        <v>58.31</v>
      </c>
      <c r="I30" s="25">
        <v>30.41</v>
      </c>
      <c r="J30" s="25"/>
      <c r="K30" s="25"/>
      <c r="M30" s="1">
        <v>0.05</v>
      </c>
      <c r="N30" s="1">
        <v>0.2</v>
      </c>
      <c r="O30" s="1">
        <v>0.4</v>
      </c>
      <c r="P30" s="1">
        <v>0.6</v>
      </c>
      <c r="Q30" s="1">
        <f>AVERAGE(TBL_HST[[#This Row],[CH4]],TBL_HST[[#This Row],[CH5]],TBL_HST[[#This Row],[CH6]])</f>
        <v>29.643333333333334</v>
      </c>
      <c r="R30" s="1">
        <f>(M30/(O30-N30))*LN(((TBL_HST[[#This Row],[CH1]]-Q30)/(TBL_HST[[#This Row],[CH2]]-Q30)))</f>
        <v>6.4413185614652257E-2</v>
      </c>
      <c r="S30" s="1">
        <f>(M30/(P30-O30))*LN(((TBL_HST[[#This Row],[CH2]]-Q30)/(TBL_HST[[#This Row],[CH3]]-Q30)))</f>
        <v>1.809835228338046E-2</v>
      </c>
      <c r="T30" s="1">
        <f>(M30/(P30-N30))*LN(((TBL_HST[[#This Row],[CH1]]-Q30)/(TBL_HST[[#This Row],[CH3]]-Q30)))</f>
        <v>4.1255768949016364E-2</v>
      </c>
      <c r="U30" s="1">
        <f>(TBL_HST[[#This Row],[CH1]]-Q30)/(EXP(-R30*N30/M30)) + Q30</f>
        <v>52.65731328806983</v>
      </c>
      <c r="V30" s="1">
        <f>(TBL_HST[[#This Row],[CH2]]-Q30)/(EXP(-S30*O30/M30)) + Q30</f>
        <v>45.531636502221971</v>
      </c>
      <c r="W30" s="1">
        <f>(TBL_HST[[#This Row],[CH1]]-Q30)/(EXP(-T30*N30/M30)) + Q30</f>
        <v>50.621289682270586</v>
      </c>
      <c r="X30" s="1">
        <f t="shared" si="0"/>
        <v>52.65731328806983</v>
      </c>
      <c r="Y30" s="1">
        <f t="shared" si="1"/>
        <v>50.621289682270586</v>
      </c>
      <c r="Z30" s="1">
        <f t="shared" si="2"/>
        <v>50.621289682270586</v>
      </c>
      <c r="AB30" s="1">
        <f t="shared" si="3"/>
        <v>51.299964217537003</v>
      </c>
      <c r="AC30" s="1">
        <f>TBL_HST[[#This Row],[CH7]]</f>
        <v>58.31</v>
      </c>
      <c r="AD30" s="1">
        <f t="shared" si="4"/>
        <v>-7.0100357824629995</v>
      </c>
    </row>
    <row r="31" spans="1:30" ht="19.5" customHeight="1" x14ac:dyDescent="0.35">
      <c r="A31" s="27">
        <v>44775.587354884257</v>
      </c>
      <c r="B31" s="25">
        <v>47.19</v>
      </c>
      <c r="C31" s="25">
        <v>43.67</v>
      </c>
      <c r="D31" s="25">
        <v>42.15</v>
      </c>
      <c r="E31" s="25">
        <v>29.05</v>
      </c>
      <c r="F31" s="25">
        <v>29.61</v>
      </c>
      <c r="G31" s="25">
        <v>30.23</v>
      </c>
      <c r="H31" s="25">
        <v>60.63</v>
      </c>
      <c r="I31" s="25">
        <v>30.43</v>
      </c>
      <c r="J31" s="25"/>
      <c r="K31" s="25"/>
      <c r="M31" s="1">
        <v>0.05</v>
      </c>
      <c r="N31" s="1">
        <v>0.2</v>
      </c>
      <c r="O31" s="1">
        <v>0.4</v>
      </c>
      <c r="P31" s="1">
        <v>0.6</v>
      </c>
      <c r="Q31" s="1">
        <f>AVERAGE(TBL_HST[[#This Row],[CH4]],TBL_HST[[#This Row],[CH5]],TBL_HST[[#This Row],[CH6]])</f>
        <v>29.63</v>
      </c>
      <c r="R31" s="1">
        <f>(M31/(O31-N31))*LN(((TBL_HST[[#This Row],[CH1]]-Q31)/(TBL_HST[[#This Row],[CH2]]-Q31)))</f>
        <v>5.5928297402326313E-2</v>
      </c>
      <c r="S31" s="1">
        <f>(M31/(P31-O31))*LN(((TBL_HST[[#This Row],[CH2]]-Q31)/(TBL_HST[[#This Row],[CH3]]-Q31)))</f>
        <v>2.864575823142821E-2</v>
      </c>
      <c r="T31" s="1">
        <f>(M31/(P31-N31))*LN(((TBL_HST[[#This Row],[CH1]]-Q31)/(TBL_HST[[#This Row],[CH3]]-Q31)))</f>
        <v>4.2287027816877265E-2</v>
      </c>
      <c r="U31" s="1">
        <f>(TBL_HST[[#This Row],[CH1]]-Q31)/(EXP(-R31*N31/M31)) + Q31</f>
        <v>51.592507122507115</v>
      </c>
      <c r="V31" s="1">
        <f>(TBL_HST[[#This Row],[CH2]]-Q31)/(EXP(-S31*O31/M31)) + Q31</f>
        <v>47.286014045259222</v>
      </c>
      <c r="W31" s="1">
        <f>(TBL_HST[[#This Row],[CH1]]-Q31)/(EXP(-T31*N31/M31)) + Q31</f>
        <v>50.426229567333891</v>
      </c>
      <c r="X31" s="1">
        <f t="shared" si="0"/>
        <v>51.592507122507115</v>
      </c>
      <c r="Y31" s="1">
        <f t="shared" si="1"/>
        <v>50.426229567333891</v>
      </c>
      <c r="Z31" s="1">
        <f t="shared" si="2"/>
        <v>50.426229567333891</v>
      </c>
      <c r="AB31" s="1">
        <f t="shared" si="3"/>
        <v>50.814988752391628</v>
      </c>
      <c r="AC31" s="1">
        <f>TBL_HST[[#This Row],[CH7]]</f>
        <v>60.63</v>
      </c>
      <c r="AD31" s="1">
        <f t="shared" si="4"/>
        <v>-9.8150112476083748</v>
      </c>
    </row>
    <row r="32" spans="1:30" ht="19.5" customHeight="1" x14ac:dyDescent="0.35">
      <c r="A32" s="27">
        <v>44775.587360798614</v>
      </c>
      <c r="B32" s="25">
        <v>48.19</v>
      </c>
      <c r="C32" s="25">
        <v>43.83</v>
      </c>
      <c r="D32" s="25">
        <v>42.09</v>
      </c>
      <c r="E32" s="25">
        <v>29.03</v>
      </c>
      <c r="F32" s="25">
        <v>29.65</v>
      </c>
      <c r="G32" s="25">
        <v>30.23</v>
      </c>
      <c r="H32" s="25">
        <v>62.29</v>
      </c>
      <c r="I32" s="25">
        <v>30.39</v>
      </c>
      <c r="J32" s="25"/>
      <c r="K32" s="25"/>
      <c r="M32" s="1">
        <v>0.05</v>
      </c>
      <c r="N32" s="1">
        <v>0.2</v>
      </c>
      <c r="O32" s="1">
        <v>0.4</v>
      </c>
      <c r="P32" s="1">
        <v>0.6</v>
      </c>
      <c r="Q32" s="1">
        <f>AVERAGE(TBL_HST[[#This Row],[CH4]],TBL_HST[[#This Row],[CH5]],TBL_HST[[#This Row],[CH6]])</f>
        <v>29.636666666666667</v>
      </c>
      <c r="R32" s="1">
        <f>(M32/(O32-N32))*LN(((TBL_HST[[#This Row],[CH1]]-Q32)/(TBL_HST[[#This Row],[CH2]]-Q32)))</f>
        <v>6.6969274158102846E-2</v>
      </c>
      <c r="S32" s="1">
        <f>(M32/(P32-O32))*LN(((TBL_HST[[#This Row],[CH2]]-Q32)/(TBL_HST[[#This Row],[CH3]]-Q32)))</f>
        <v>3.2696011526172804E-2</v>
      </c>
      <c r="T32" s="1">
        <f>(M32/(P32-N32))*LN(((TBL_HST[[#This Row],[CH1]]-Q32)/(TBL_HST[[#This Row],[CH3]]-Q32)))</f>
        <v>4.9832642842137814E-2</v>
      </c>
      <c r="U32" s="1">
        <f>(TBL_HST[[#This Row],[CH1]]-Q32)/(EXP(-R32*N32/M32)) + Q32</f>
        <v>53.88933302019727</v>
      </c>
      <c r="V32" s="1">
        <f>(TBL_HST[[#This Row],[CH2]]-Q32)/(EXP(-S32*O32/M32)) + Q32</f>
        <v>48.07331540678345</v>
      </c>
      <c r="W32" s="1">
        <f>(TBL_HST[[#This Row],[CH1]]-Q32)/(EXP(-T32*N32/M32)) + Q32</f>
        <v>52.282594265399339</v>
      </c>
      <c r="X32" s="1">
        <f t="shared" si="0"/>
        <v>53.88933302019727</v>
      </c>
      <c r="Y32" s="1">
        <f t="shared" si="1"/>
        <v>52.282594265399339</v>
      </c>
      <c r="Z32" s="1">
        <f t="shared" si="2"/>
        <v>52.282594265399339</v>
      </c>
      <c r="AB32" s="1">
        <f t="shared" si="3"/>
        <v>52.818173850331981</v>
      </c>
      <c r="AC32" s="1">
        <f>TBL_HST[[#This Row],[CH7]]</f>
        <v>62.29</v>
      </c>
      <c r="AD32" s="1">
        <f t="shared" si="4"/>
        <v>-9.4718261496680185</v>
      </c>
    </row>
    <row r="33" spans="1:30" ht="19.5" customHeight="1" x14ac:dyDescent="0.35">
      <c r="A33" s="27">
        <v>44775.587366689811</v>
      </c>
      <c r="B33" s="25">
        <v>49.41</v>
      </c>
      <c r="C33" s="25">
        <v>44.41</v>
      </c>
      <c r="D33" s="25">
        <v>42.03</v>
      </c>
      <c r="E33" s="25">
        <v>29.05</v>
      </c>
      <c r="F33" s="25">
        <v>29.63</v>
      </c>
      <c r="G33" s="25">
        <v>30.21</v>
      </c>
      <c r="H33" s="25">
        <v>63.29</v>
      </c>
      <c r="I33" s="25">
        <v>30.43</v>
      </c>
      <c r="J33" s="25"/>
      <c r="K33" s="25"/>
      <c r="M33" s="1">
        <v>0.05</v>
      </c>
      <c r="N33" s="1">
        <v>0.2</v>
      </c>
      <c r="O33" s="1">
        <v>0.4</v>
      </c>
      <c r="P33" s="1">
        <v>0.6</v>
      </c>
      <c r="Q33" s="1">
        <f>AVERAGE(TBL_HST[[#This Row],[CH4]],TBL_HST[[#This Row],[CH5]],TBL_HST[[#This Row],[CH6]])</f>
        <v>29.63</v>
      </c>
      <c r="R33" s="1">
        <f>(M33/(O33-N33))*LN(((TBL_HST[[#This Row],[CH1]]-Q33)/(TBL_HST[[#This Row],[CH2]]-Q33)))</f>
        <v>7.2849102668627597E-2</v>
      </c>
      <c r="S33" s="1">
        <f>(M33/(P33-O33))*LN(((TBL_HST[[#This Row],[CH2]]-Q33)/(TBL_HST[[#This Row],[CH3]]-Q33)))</f>
        <v>4.389461072726604E-2</v>
      </c>
      <c r="T33" s="1">
        <f>(M33/(P33-N33))*LN(((TBL_HST[[#This Row],[CH1]]-Q33)/(TBL_HST[[#This Row],[CH3]]-Q33)))</f>
        <v>5.8371856697946839E-2</v>
      </c>
      <c r="U33" s="1">
        <f>(TBL_HST[[#This Row],[CH1]]-Q33)/(EXP(-R33*N33/M33)) + Q33</f>
        <v>56.1014749661705</v>
      </c>
      <c r="V33" s="1">
        <f>(TBL_HST[[#This Row],[CH2]]-Q33)/(EXP(-S33*O33/M33)) + Q33</f>
        <v>50.628096722164393</v>
      </c>
      <c r="W33" s="1">
        <f>(TBL_HST[[#This Row],[CH1]]-Q33)/(EXP(-T33*N33/M33)) + Q33</f>
        <v>54.612079628818833</v>
      </c>
      <c r="X33" s="1">
        <f t="shared" si="0"/>
        <v>56.1014749661705</v>
      </c>
      <c r="Y33" s="1">
        <f t="shared" si="1"/>
        <v>54.612079628818833</v>
      </c>
      <c r="Z33" s="1">
        <f t="shared" si="2"/>
        <v>54.612079628818833</v>
      </c>
      <c r="AB33" s="1">
        <f t="shared" si="3"/>
        <v>55.108544741269384</v>
      </c>
      <c r="AC33" s="1">
        <f>TBL_HST[[#This Row],[CH7]]</f>
        <v>63.29</v>
      </c>
      <c r="AD33" s="1">
        <f t="shared" si="4"/>
        <v>-8.1814552587306153</v>
      </c>
    </row>
    <row r="34" spans="1:30" ht="19.5" customHeight="1" x14ac:dyDescent="0.35">
      <c r="A34" s="27">
        <v>44775.587372615744</v>
      </c>
      <c r="B34" s="25">
        <v>49.79</v>
      </c>
      <c r="C34" s="25">
        <v>44.71</v>
      </c>
      <c r="D34" s="25">
        <v>41.31</v>
      </c>
      <c r="E34" s="25">
        <v>29.05</v>
      </c>
      <c r="F34" s="25">
        <v>29.63</v>
      </c>
      <c r="G34" s="25">
        <v>30.21</v>
      </c>
      <c r="H34" s="25">
        <v>65.510000000000005</v>
      </c>
      <c r="I34" s="25">
        <v>30.43</v>
      </c>
      <c r="J34" s="25"/>
      <c r="K34" s="25"/>
      <c r="M34" s="1">
        <v>0.05</v>
      </c>
      <c r="N34" s="1">
        <v>0.2</v>
      </c>
      <c r="O34" s="1">
        <v>0.4</v>
      </c>
      <c r="P34" s="1">
        <v>0.6</v>
      </c>
      <c r="Q34" s="1">
        <f>AVERAGE(TBL_HST[[#This Row],[CH4]],TBL_HST[[#This Row],[CH5]],TBL_HST[[#This Row],[CH6]])</f>
        <v>29.63</v>
      </c>
      <c r="R34" s="1">
        <f>(M34/(O34-N34))*LN(((TBL_HST[[#This Row],[CH1]]-Q34)/(TBL_HST[[#This Row],[CH2]]-Q34)))</f>
        <v>7.2582770155839416E-2</v>
      </c>
      <c r="S34" s="1">
        <f>(M34/(P34-O34))*LN(((TBL_HST[[#This Row],[CH2]]-Q34)/(TBL_HST[[#This Row],[CH3]]-Q34)))</f>
        <v>6.3872846294932215E-2</v>
      </c>
      <c r="T34" s="1">
        <f>(M34/(P34-N34))*LN(((TBL_HST[[#This Row],[CH1]]-Q34)/(TBL_HST[[#This Row],[CH3]]-Q34)))</f>
        <v>6.8227808225385836E-2</v>
      </c>
      <c r="U34" s="1">
        <f>(TBL_HST[[#This Row],[CH1]]-Q34)/(EXP(-R34*N34/M34)) + Q34</f>
        <v>56.581299734748001</v>
      </c>
      <c r="V34" s="1">
        <f>(TBL_HST[[#This Row],[CH2]]-Q34)/(EXP(-S34*O34/M34)) + Q34</f>
        <v>54.767283261399882</v>
      </c>
      <c r="W34" s="1">
        <f>(TBL_HST[[#This Row],[CH1]]-Q34)/(EXP(-T34*N34/M34)) + Q34</f>
        <v>56.115877756796074</v>
      </c>
      <c r="X34" s="1">
        <f t="shared" si="0"/>
        <v>56.581299734748001</v>
      </c>
      <c r="Y34" s="1">
        <f t="shared" si="1"/>
        <v>56.115877756796074</v>
      </c>
      <c r="Z34" s="1">
        <f t="shared" si="2"/>
        <v>56.115877756796074</v>
      </c>
      <c r="AB34" s="1">
        <f t="shared" si="3"/>
        <v>56.271018416113378</v>
      </c>
      <c r="AC34" s="1">
        <f>TBL_HST[[#This Row],[CH7]]</f>
        <v>65.510000000000005</v>
      </c>
      <c r="AD34" s="1">
        <f t="shared" si="4"/>
        <v>-9.2389815838866269</v>
      </c>
    </row>
    <row r="35" spans="1:30" ht="19.5" customHeight="1" x14ac:dyDescent="0.35">
      <c r="A35" s="27">
        <v>44775.587378495373</v>
      </c>
      <c r="B35" s="25">
        <v>50.61</v>
      </c>
      <c r="C35" s="25">
        <v>44.87</v>
      </c>
      <c r="D35" s="25">
        <v>41.35</v>
      </c>
      <c r="E35" s="25">
        <v>29.03</v>
      </c>
      <c r="F35" s="25">
        <v>29.63</v>
      </c>
      <c r="G35" s="25">
        <v>30.21</v>
      </c>
      <c r="H35" s="25">
        <v>66.89</v>
      </c>
      <c r="I35" s="25">
        <v>30.47</v>
      </c>
      <c r="J35" s="25"/>
      <c r="K35" s="25"/>
      <c r="M35" s="1">
        <v>0.05</v>
      </c>
      <c r="N35" s="1">
        <v>0.2</v>
      </c>
      <c r="O35" s="1">
        <v>0.4</v>
      </c>
      <c r="P35" s="1">
        <v>0.6</v>
      </c>
      <c r="Q35" s="1">
        <f>AVERAGE(TBL_HST[[#This Row],[CH4]],TBL_HST[[#This Row],[CH5]],TBL_HST[[#This Row],[CH6]])</f>
        <v>29.623333333333335</v>
      </c>
      <c r="R35" s="1">
        <f>(M35/(O35-N35))*LN(((TBL_HST[[#This Row],[CH1]]-Q35)/(TBL_HST[[#This Row],[CH2]]-Q35)))</f>
        <v>7.9881603878628235E-2</v>
      </c>
      <c r="S35" s="1">
        <f>(M35/(P35-O35))*LN(((TBL_HST[[#This Row],[CH2]]-Q35)/(TBL_HST[[#This Row],[CH3]]-Q35)))</f>
        <v>6.5623862321305709E-2</v>
      </c>
      <c r="T35" s="1">
        <f>(M35/(P35-N35))*LN(((TBL_HST[[#This Row],[CH1]]-Q35)/(TBL_HST[[#This Row],[CH3]]-Q35)))</f>
        <v>7.2752733099966965E-2</v>
      </c>
      <c r="U35" s="1">
        <f>(TBL_HST[[#This Row],[CH1]]-Q35)/(EXP(-R35*N35/M35)) + Q35</f>
        <v>58.510970703979012</v>
      </c>
      <c r="V35" s="1">
        <f>(TBL_HST[[#This Row],[CH2]]-Q35)/(EXP(-S35*O35/M35)) + Q35</f>
        <v>55.396961330359474</v>
      </c>
      <c r="W35" s="1">
        <f>(TBL_HST[[#This Row],[CH1]]-Q35)/(EXP(-T35*N35/M35)) + Q35</f>
        <v>57.698859666367355</v>
      </c>
      <c r="X35" s="1">
        <f t="shared" si="0"/>
        <v>58.510970703979012</v>
      </c>
      <c r="Y35" s="1">
        <f t="shared" si="1"/>
        <v>57.698859666367355</v>
      </c>
      <c r="Z35" s="1">
        <f t="shared" si="2"/>
        <v>57.698859666367355</v>
      </c>
      <c r="AB35" s="1">
        <f t="shared" si="3"/>
        <v>57.969563345571238</v>
      </c>
      <c r="AC35" s="1">
        <f>TBL_HST[[#This Row],[CH7]]</f>
        <v>66.89</v>
      </c>
      <c r="AD35" s="1">
        <f t="shared" si="4"/>
        <v>-8.9204366544287623</v>
      </c>
    </row>
    <row r="36" spans="1:30" ht="19.5" customHeight="1" x14ac:dyDescent="0.35">
      <c r="A36" s="27">
        <v>44775.587384421298</v>
      </c>
      <c r="B36" s="25">
        <v>52.43</v>
      </c>
      <c r="C36" s="25">
        <v>44.67</v>
      </c>
      <c r="D36" s="25">
        <v>41.45</v>
      </c>
      <c r="E36" s="25">
        <v>29.05</v>
      </c>
      <c r="F36" s="25">
        <v>29.67</v>
      </c>
      <c r="G36" s="25">
        <v>30.21</v>
      </c>
      <c r="H36" s="25">
        <v>67.209999999999994</v>
      </c>
      <c r="I36" s="25">
        <v>30.43</v>
      </c>
      <c r="J36" s="25"/>
      <c r="K36" s="25"/>
      <c r="M36" s="1">
        <v>0.05</v>
      </c>
      <c r="N36" s="1">
        <v>0.2</v>
      </c>
      <c r="O36" s="1">
        <v>0.4</v>
      </c>
      <c r="P36" s="1">
        <v>0.6</v>
      </c>
      <c r="Q36" s="1">
        <f>AVERAGE(TBL_HST[[#This Row],[CH4]],TBL_HST[[#This Row],[CH5]],TBL_HST[[#This Row],[CH6]])</f>
        <v>29.643333333333334</v>
      </c>
      <c r="R36" s="1">
        <f>(M36/(O36-N36))*LN(((TBL_HST[[#This Row],[CH1]]-Q36)/(TBL_HST[[#This Row],[CH2]]-Q36)))</f>
        <v>0.10408729226895362</v>
      </c>
      <c r="S36" s="1">
        <f>(M36/(P36-O36))*LN(((TBL_HST[[#This Row],[CH2]]-Q36)/(TBL_HST[[#This Row],[CH3]]-Q36)))</f>
        <v>6.0290514204221983E-2</v>
      </c>
      <c r="T36" s="1">
        <f>(M36/(P36-N36))*LN(((TBL_HST[[#This Row],[CH1]]-Q36)/(TBL_HST[[#This Row],[CH3]]-Q36)))</f>
        <v>8.2188903236587826E-2</v>
      </c>
      <c r="U36" s="1">
        <f>(TBL_HST[[#This Row],[CH1]]-Q36)/(EXP(-R36*N36/M36)) + Q36</f>
        <v>64.197382431233351</v>
      </c>
      <c r="V36" s="1">
        <f>(TBL_HST[[#This Row],[CH2]]-Q36)/(EXP(-S36*O36/M36)) + Q36</f>
        <v>53.984049586776855</v>
      </c>
      <c r="W36" s="1">
        <f>(TBL_HST[[#This Row],[CH1]]-Q36)/(EXP(-T36*N36/M36)) + Q36</f>
        <v>61.299443447100899</v>
      </c>
      <c r="X36" s="1">
        <f t="shared" si="0"/>
        <v>64.197382431233351</v>
      </c>
      <c r="Y36" s="1">
        <f t="shared" si="1"/>
        <v>61.299443447100899</v>
      </c>
      <c r="Z36" s="1">
        <f t="shared" si="2"/>
        <v>61.299443447100899</v>
      </c>
      <c r="AB36" s="1">
        <f t="shared" si="3"/>
        <v>62.265423108478387</v>
      </c>
      <c r="AC36" s="1">
        <f>TBL_HST[[#This Row],[CH7]]</f>
        <v>67.209999999999994</v>
      </c>
      <c r="AD36" s="1">
        <f t="shared" si="4"/>
        <v>-4.9445768915216064</v>
      </c>
    </row>
    <row r="37" spans="1:30" ht="19.5" customHeight="1" x14ac:dyDescent="0.35">
      <c r="A37" s="27">
        <v>44775.587390289351</v>
      </c>
      <c r="B37" s="25">
        <v>53.71</v>
      </c>
      <c r="C37" s="25">
        <v>45.45</v>
      </c>
      <c r="D37" s="25">
        <v>41.27</v>
      </c>
      <c r="E37" s="25">
        <v>29.05</v>
      </c>
      <c r="F37" s="25">
        <v>29.65</v>
      </c>
      <c r="G37" s="25">
        <v>30.23</v>
      </c>
      <c r="H37" s="25">
        <v>67.989999999999995</v>
      </c>
      <c r="I37" s="25">
        <v>30.43</v>
      </c>
      <c r="J37" s="25"/>
      <c r="K37" s="25"/>
      <c r="M37" s="1">
        <v>0.05</v>
      </c>
      <c r="N37" s="1">
        <v>0.2</v>
      </c>
      <c r="O37" s="1">
        <v>0.4</v>
      </c>
      <c r="P37" s="1">
        <v>0.6</v>
      </c>
      <c r="Q37" s="1">
        <f>AVERAGE(TBL_HST[[#This Row],[CH4]],TBL_HST[[#This Row],[CH5]],TBL_HST[[#This Row],[CH6]])</f>
        <v>29.643333333333334</v>
      </c>
      <c r="R37" s="1">
        <f>(M37/(O37-N37))*LN(((TBL_HST[[#This Row],[CH1]]-Q37)/(TBL_HST[[#This Row],[CH2]]-Q37)))</f>
        <v>0.10509899131538027</v>
      </c>
      <c r="S37" s="1">
        <f>(M37/(P37-O37))*LN(((TBL_HST[[#This Row],[CH2]]-Q37)/(TBL_HST[[#This Row],[CH3]]-Q37)))</f>
        <v>7.6782620399120136E-2</v>
      </c>
      <c r="T37" s="1">
        <f>(M37/(P37-N37))*LN(((TBL_HST[[#This Row],[CH1]]-Q37)/(TBL_HST[[#This Row],[CH3]]-Q37)))</f>
        <v>9.0940805857250187E-2</v>
      </c>
      <c r="U37" s="1">
        <f>(TBL_HST[[#This Row],[CH1]]-Q37)/(EXP(-R37*N37/M37)) + Q37</f>
        <v>66.286381273724174</v>
      </c>
      <c r="V37" s="1">
        <f>(TBL_HST[[#This Row],[CH2]]-Q37)/(EXP(-S37*O37/M37)) + Q37</f>
        <v>58.858639483471514</v>
      </c>
      <c r="W37" s="1">
        <f>(TBL_HST[[#This Row],[CH1]]-Q37)/(EXP(-T37*N37/M37)) + Q37</f>
        <v>64.268853271505904</v>
      </c>
      <c r="X37" s="1">
        <f t="shared" si="0"/>
        <v>66.286381273724174</v>
      </c>
      <c r="Y37" s="1">
        <f t="shared" si="1"/>
        <v>64.268853271505904</v>
      </c>
      <c r="Z37" s="1">
        <f t="shared" si="2"/>
        <v>64.268853271505904</v>
      </c>
      <c r="AB37" s="1">
        <f t="shared" si="3"/>
        <v>64.941362605578661</v>
      </c>
      <c r="AC37" s="1">
        <f>TBL_HST[[#This Row],[CH7]]</f>
        <v>67.989999999999995</v>
      </c>
      <c r="AD37" s="1">
        <f t="shared" si="4"/>
        <v>-3.0486373944213341</v>
      </c>
    </row>
    <row r="38" spans="1:30" ht="19.5" customHeight="1" x14ac:dyDescent="0.35">
      <c r="A38" s="27">
        <v>44775.587396226852</v>
      </c>
      <c r="B38" s="25">
        <v>56.31</v>
      </c>
      <c r="C38" s="25">
        <v>45.39</v>
      </c>
      <c r="D38" s="25">
        <v>41.55</v>
      </c>
      <c r="E38" s="25">
        <v>29.03</v>
      </c>
      <c r="F38" s="25">
        <v>29.67</v>
      </c>
      <c r="G38" s="25">
        <v>30.23</v>
      </c>
      <c r="H38" s="25">
        <v>69.23</v>
      </c>
      <c r="I38" s="25">
        <v>30.47</v>
      </c>
      <c r="J38" s="25"/>
      <c r="K38" s="25"/>
      <c r="M38" s="1">
        <v>0.05</v>
      </c>
      <c r="N38" s="1">
        <v>0.2</v>
      </c>
      <c r="O38" s="1">
        <v>0.4</v>
      </c>
      <c r="P38" s="1">
        <v>0.6</v>
      </c>
      <c r="Q38" s="1">
        <f>AVERAGE(TBL_HST[[#This Row],[CH4]],TBL_HST[[#This Row],[CH5]],TBL_HST[[#This Row],[CH6]])</f>
        <v>29.643333333333334</v>
      </c>
      <c r="R38" s="1">
        <f>(M38/(O38-N38))*LN(((TBL_HST[[#This Row],[CH1]]-Q38)/(TBL_HST[[#This Row],[CH2]]-Q38)))</f>
        <v>0.13169641083618003</v>
      </c>
      <c r="S38" s="1">
        <f>(M38/(P38-O38))*LN(((TBL_HST[[#This Row],[CH2]]-Q38)/(TBL_HST[[#This Row],[CH3]]-Q38)))</f>
        <v>6.9882558830215907E-2</v>
      </c>
      <c r="T38" s="1">
        <f>(M38/(P38-N38))*LN(((TBL_HST[[#This Row],[CH1]]-Q38)/(TBL_HST[[#This Row],[CH3]]-Q38)))</f>
        <v>0.10078948483319798</v>
      </c>
      <c r="U38" s="1">
        <f>(TBL_HST[[#This Row],[CH1]]-Q38)/(EXP(-R38*N38/M38)) + Q38</f>
        <v>74.802802709568169</v>
      </c>
      <c r="V38" s="1">
        <f>(TBL_HST[[#This Row],[CH2]]-Q38)/(EXP(-S38*O38/M38)) + Q38</f>
        <v>57.18470155458219</v>
      </c>
      <c r="W38" s="1">
        <f>(TBL_HST[[#This Row],[CH1]]-Q38)/(EXP(-T38*N38/M38)) + Q38</f>
        <v>69.55115296104664</v>
      </c>
      <c r="X38" s="1">
        <f t="shared" si="0"/>
        <v>74.802802709568169</v>
      </c>
      <c r="Y38" s="1">
        <f t="shared" si="1"/>
        <v>69.55115296104664</v>
      </c>
      <c r="Z38" s="1">
        <f t="shared" si="2"/>
        <v>69.55115296104664</v>
      </c>
      <c r="AB38" s="1">
        <f t="shared" si="3"/>
        <v>71.301702877220478</v>
      </c>
      <c r="AC38" s="1">
        <f>TBL_HST[[#This Row],[CH7]]</f>
        <v>69.23</v>
      </c>
      <c r="AD38" s="1">
        <f t="shared" si="4"/>
        <v>2.0717028772204742</v>
      </c>
    </row>
    <row r="39" spans="1:30" ht="19.5" customHeight="1" x14ac:dyDescent="0.35">
      <c r="A39" s="27">
        <v>44775.587402106481</v>
      </c>
      <c r="B39" s="25">
        <v>58.05</v>
      </c>
      <c r="C39" s="25">
        <v>45.89</v>
      </c>
      <c r="D39" s="25">
        <v>42.09</v>
      </c>
      <c r="E39" s="25">
        <v>29.05</v>
      </c>
      <c r="F39" s="25">
        <v>29.63</v>
      </c>
      <c r="G39" s="25">
        <v>30.21</v>
      </c>
      <c r="H39" s="25">
        <v>71.45</v>
      </c>
      <c r="I39" s="25">
        <v>30.47</v>
      </c>
      <c r="J39" s="25"/>
      <c r="K39" s="25"/>
      <c r="M39" s="1">
        <v>0.05</v>
      </c>
      <c r="N39" s="1">
        <v>0.2</v>
      </c>
      <c r="O39" s="1">
        <v>0.4</v>
      </c>
      <c r="P39" s="1">
        <v>0.6</v>
      </c>
      <c r="Q39" s="1">
        <f>AVERAGE(TBL_HST[[#This Row],[CH4]],TBL_HST[[#This Row],[CH5]],TBL_HST[[#This Row],[CH6]])</f>
        <v>29.63</v>
      </c>
      <c r="R39" s="1">
        <f>(M39/(O39-N39))*LN(((TBL_HST[[#This Row],[CH1]]-Q39)/(TBL_HST[[#This Row],[CH2]]-Q39)))</f>
        <v>0.13959625463732245</v>
      </c>
      <c r="S39" s="1">
        <f>(M39/(P39-O39))*LN(((TBL_HST[[#This Row],[CH2]]-Q39)/(TBL_HST[[#This Row],[CH3]]-Q39)))</f>
        <v>6.6546147690089319E-2</v>
      </c>
      <c r="T39" s="1">
        <f>(M39/(P39-N39))*LN(((TBL_HST[[#This Row],[CH1]]-Q39)/(TBL_HST[[#This Row],[CH3]]-Q39)))</f>
        <v>0.10307120116370591</v>
      </c>
      <c r="U39" s="1">
        <f>(TBL_HST[[#This Row],[CH1]]-Q39)/(EXP(-R39*N39/M39)) + Q39</f>
        <v>79.303825338253361</v>
      </c>
      <c r="V39" s="1">
        <f>(TBL_HST[[#This Row],[CH2]]-Q39)/(EXP(-S39*O39/M39)) + Q39</f>
        <v>57.320164713278317</v>
      </c>
      <c r="W39" s="1">
        <f>(TBL_HST[[#This Row],[CH1]]-Q39)/(EXP(-T39*N39/M39)) + Q39</f>
        <v>72.551717244723037</v>
      </c>
      <c r="X39" s="1">
        <f t="shared" si="0"/>
        <v>79.303825338253361</v>
      </c>
      <c r="Y39" s="1">
        <f t="shared" si="1"/>
        <v>72.551717244723037</v>
      </c>
      <c r="Z39" s="1">
        <f t="shared" si="2"/>
        <v>72.551717244723037</v>
      </c>
      <c r="AB39" s="1">
        <f t="shared" si="3"/>
        <v>74.802419942566473</v>
      </c>
      <c r="AC39" s="1">
        <f>TBL_HST[[#This Row],[CH7]]</f>
        <v>71.45</v>
      </c>
      <c r="AD39" s="1">
        <f t="shared" si="4"/>
        <v>3.3524199425664705</v>
      </c>
    </row>
    <row r="40" spans="1:30" ht="19.5" customHeight="1" x14ac:dyDescent="0.35">
      <c r="A40" s="27">
        <v>44775.58740802083</v>
      </c>
      <c r="B40" s="25">
        <v>58.99</v>
      </c>
      <c r="C40" s="25">
        <v>47.17</v>
      </c>
      <c r="D40" s="25">
        <v>42.31</v>
      </c>
      <c r="E40" s="25">
        <v>29.05</v>
      </c>
      <c r="F40" s="25">
        <v>29.67</v>
      </c>
      <c r="G40" s="25">
        <v>30.25</v>
      </c>
      <c r="H40" s="25">
        <v>72.569999999999993</v>
      </c>
      <c r="I40" s="25">
        <v>30.43</v>
      </c>
      <c r="J40" s="25"/>
      <c r="K40" s="25"/>
      <c r="M40" s="1">
        <v>0.05</v>
      </c>
      <c r="N40" s="1">
        <v>0.2</v>
      </c>
      <c r="O40" s="1">
        <v>0.4</v>
      </c>
      <c r="P40" s="1">
        <v>0.6</v>
      </c>
      <c r="Q40" s="1">
        <f>AVERAGE(TBL_HST[[#This Row],[CH4]],TBL_HST[[#This Row],[CH5]],TBL_HST[[#This Row],[CH6]])</f>
        <v>29.656666666666666</v>
      </c>
      <c r="R40" s="1">
        <f>(M40/(O40-N40))*LN(((TBL_HST[[#This Row],[CH1]]-Q40)/(TBL_HST[[#This Row],[CH2]]-Q40)))</f>
        <v>0.12894050755520317</v>
      </c>
      <c r="S40" s="1">
        <f>(M40/(P40-O40))*LN(((TBL_HST[[#This Row],[CH2]]-Q40)/(TBL_HST[[#This Row],[CH3]]-Q40)))</f>
        <v>8.1260452628916666E-2</v>
      </c>
      <c r="T40" s="1">
        <f>(M40/(P40-N40))*LN(((TBL_HST[[#This Row],[CH1]]-Q40)/(TBL_HST[[#This Row],[CH3]]-Q40)))</f>
        <v>0.10510048009205993</v>
      </c>
      <c r="U40" s="1">
        <f>(TBL_HST[[#This Row],[CH1]]-Q40)/(EXP(-R40*N40/M40)) + Q40</f>
        <v>78.787487628473542</v>
      </c>
      <c r="V40" s="1">
        <f>(TBL_HST[[#This Row],[CH2]]-Q40)/(EXP(-S40*O40/M40)) + Q40</f>
        <v>63.206977113061171</v>
      </c>
      <c r="W40" s="1">
        <f>(TBL_HST[[#This Row],[CH1]]-Q40)/(EXP(-T40*N40/M40)) + Q40</f>
        <v>74.318819320109014</v>
      </c>
      <c r="X40" s="1">
        <f t="shared" si="0"/>
        <v>78.787487628473542</v>
      </c>
      <c r="Y40" s="1">
        <f t="shared" si="1"/>
        <v>74.318819320109014</v>
      </c>
      <c r="Z40" s="1">
        <f t="shared" si="2"/>
        <v>74.318819320109014</v>
      </c>
      <c r="AB40" s="1">
        <f t="shared" si="3"/>
        <v>75.808375422897186</v>
      </c>
      <c r="AC40" s="1">
        <f>TBL_HST[[#This Row],[CH7]]</f>
        <v>72.569999999999993</v>
      </c>
      <c r="AD40" s="1">
        <f t="shared" si="4"/>
        <v>3.2383754228971924</v>
      </c>
    </row>
    <row r="41" spans="1:30" ht="19.5" customHeight="1" x14ac:dyDescent="0.35">
      <c r="A41" s="27">
        <v>44775.587413900466</v>
      </c>
      <c r="B41" s="25">
        <v>60.09</v>
      </c>
      <c r="C41" s="25">
        <v>47.53</v>
      </c>
      <c r="D41" s="25">
        <v>42.67</v>
      </c>
      <c r="E41" s="25">
        <v>29.03</v>
      </c>
      <c r="F41" s="25">
        <v>29.65</v>
      </c>
      <c r="G41" s="25">
        <v>30.27</v>
      </c>
      <c r="H41" s="25">
        <v>73.75</v>
      </c>
      <c r="I41" s="25">
        <v>30.49</v>
      </c>
      <c r="J41" s="25"/>
      <c r="K41" s="25"/>
      <c r="M41" s="1">
        <v>0.05</v>
      </c>
      <c r="N41" s="1">
        <v>0.2</v>
      </c>
      <c r="O41" s="1">
        <v>0.4</v>
      </c>
      <c r="P41" s="1">
        <v>0.6</v>
      </c>
      <c r="Q41" s="1">
        <f>AVERAGE(TBL_HST[[#This Row],[CH4]],TBL_HST[[#This Row],[CH5]],TBL_HST[[#This Row],[CH6]])</f>
        <v>29.650000000000002</v>
      </c>
      <c r="R41" s="1">
        <f>(M41/(O41-N41))*LN(((TBL_HST[[#This Row],[CH1]]-Q41)/(TBL_HST[[#This Row],[CH2]]-Q41)))</f>
        <v>0.13301869081202927</v>
      </c>
      <c r="S41" s="1">
        <f>(M41/(P41-O41))*LN(((TBL_HST[[#This Row],[CH2]]-Q41)/(TBL_HST[[#This Row],[CH3]]-Q41)))</f>
        <v>7.9299033241236244E-2</v>
      </c>
      <c r="T41" s="1">
        <f>(M41/(P41-N41))*LN(((TBL_HST[[#This Row],[CH1]]-Q41)/(TBL_HST[[#This Row],[CH3]]-Q41)))</f>
        <v>0.10615886202663277</v>
      </c>
      <c r="U41" s="1">
        <f>(TBL_HST[[#This Row],[CH1]]-Q41)/(EXP(-R41*N41/M41)) + Q41</f>
        <v>81.47290827740494</v>
      </c>
      <c r="V41" s="1">
        <f>(TBL_HST[[#This Row],[CH2]]-Q41)/(EXP(-S41*O41/M41)) + Q41</f>
        <v>63.369457198071728</v>
      </c>
      <c r="W41" s="1">
        <f>(TBL_HST[[#This Row],[CH1]]-Q41)/(EXP(-T41*N41/M41)) + Q41</f>
        <v>76.193761664944915</v>
      </c>
      <c r="X41" s="1">
        <f t="shared" si="0"/>
        <v>81.47290827740494</v>
      </c>
      <c r="Y41" s="1">
        <f t="shared" si="1"/>
        <v>76.193761664944915</v>
      </c>
      <c r="Z41" s="1">
        <f t="shared" si="2"/>
        <v>76.193761664944915</v>
      </c>
      <c r="AB41" s="1">
        <f t="shared" si="3"/>
        <v>77.9534772024316</v>
      </c>
      <c r="AC41" s="1">
        <f>TBL_HST[[#This Row],[CH7]]</f>
        <v>73.75</v>
      </c>
      <c r="AD41" s="1">
        <f t="shared" si="4"/>
        <v>4.2034772024315998</v>
      </c>
    </row>
    <row r="42" spans="1:30" ht="19.5" customHeight="1" x14ac:dyDescent="0.35">
      <c r="A42" s="27">
        <v>44775.587419826392</v>
      </c>
      <c r="B42" s="25">
        <v>61.91</v>
      </c>
      <c r="C42" s="25">
        <v>48.53</v>
      </c>
      <c r="D42" s="25">
        <v>42.67</v>
      </c>
      <c r="E42" s="25">
        <v>29.03</v>
      </c>
      <c r="F42" s="25">
        <v>29.67</v>
      </c>
      <c r="G42" s="25">
        <v>30.25</v>
      </c>
      <c r="H42" s="25">
        <v>74.430000000000007</v>
      </c>
      <c r="I42" s="25">
        <v>30.47</v>
      </c>
      <c r="J42" s="25"/>
      <c r="K42" s="25"/>
      <c r="M42" s="1">
        <v>0.05</v>
      </c>
      <c r="N42" s="1">
        <v>0.2</v>
      </c>
      <c r="O42" s="1">
        <v>0.4</v>
      </c>
      <c r="P42" s="1">
        <v>0.6</v>
      </c>
      <c r="Q42" s="1">
        <f>AVERAGE(TBL_HST[[#This Row],[CH4]],TBL_HST[[#This Row],[CH5]],TBL_HST[[#This Row],[CH6]])</f>
        <v>29.650000000000002</v>
      </c>
      <c r="R42" s="1">
        <f>(M42/(O42-N42))*LN(((TBL_HST[[#This Row],[CH1]]-Q42)/(TBL_HST[[#This Row],[CH2]]-Q42)))</f>
        <v>0.13393122799492696</v>
      </c>
      <c r="S42" s="1">
        <f>(M42/(P42-O42))*LN(((TBL_HST[[#This Row],[CH2]]-Q42)/(TBL_HST[[#This Row],[CH3]]-Q42)))</f>
        <v>9.2904130984232877E-2</v>
      </c>
      <c r="T42" s="1">
        <f>(M42/(P42-N42))*LN(((TBL_HST[[#This Row],[CH1]]-Q42)/(TBL_HST[[#This Row],[CH3]]-Q42)))</f>
        <v>0.11341767948957995</v>
      </c>
      <c r="U42" s="1">
        <f>(TBL_HST[[#This Row],[CH1]]-Q42)/(EXP(-R42*N42/M42)) + Q42</f>
        <v>84.772224576271157</v>
      </c>
      <c r="V42" s="1">
        <f>(TBL_HST[[#This Row],[CH2]]-Q42)/(EXP(-S42*O42/M42)) + Q42</f>
        <v>69.349405334107288</v>
      </c>
      <c r="W42" s="1">
        <f>(TBL_HST[[#This Row],[CH1]]-Q42)/(EXP(-T42*N42/M42)) + Q42</f>
        <v>80.429807766521861</v>
      </c>
      <c r="X42" s="1">
        <f t="shared" si="0"/>
        <v>84.772224576271157</v>
      </c>
      <c r="Y42" s="1">
        <f t="shared" si="1"/>
        <v>80.429807766521861</v>
      </c>
      <c r="Z42" s="1">
        <f t="shared" si="2"/>
        <v>80.429807766521861</v>
      </c>
      <c r="AB42" s="1">
        <f t="shared" si="3"/>
        <v>81.877280036438293</v>
      </c>
      <c r="AC42" s="1">
        <f>TBL_HST[[#This Row],[CH7]]</f>
        <v>74.430000000000007</v>
      </c>
      <c r="AD42" s="1">
        <f t="shared" si="4"/>
        <v>7.4472800364382863</v>
      </c>
    </row>
    <row r="43" spans="1:30" ht="19.5" customHeight="1" x14ac:dyDescent="0.35">
      <c r="A43" s="27">
        <v>44775.58742570602</v>
      </c>
      <c r="B43" s="25">
        <v>62.09</v>
      </c>
      <c r="C43" s="25">
        <v>49.53</v>
      </c>
      <c r="D43" s="25">
        <v>42.69</v>
      </c>
      <c r="E43" s="25">
        <v>29.07</v>
      </c>
      <c r="F43" s="25">
        <v>29.67</v>
      </c>
      <c r="G43" s="25">
        <v>30.25</v>
      </c>
      <c r="H43" s="25">
        <v>73.790000000000006</v>
      </c>
      <c r="I43" s="25">
        <v>30.49</v>
      </c>
      <c r="J43" s="25"/>
      <c r="K43" s="25"/>
      <c r="M43" s="1">
        <v>0.05</v>
      </c>
      <c r="N43" s="1">
        <v>0.2</v>
      </c>
      <c r="O43" s="1">
        <v>0.4</v>
      </c>
      <c r="P43" s="1">
        <v>0.6</v>
      </c>
      <c r="Q43" s="1">
        <f>AVERAGE(TBL_HST[[#This Row],[CH4]],TBL_HST[[#This Row],[CH5]],TBL_HST[[#This Row],[CH6]])</f>
        <v>29.663333333333338</v>
      </c>
      <c r="R43" s="1">
        <f>(M43/(O43-N43))*LN(((TBL_HST[[#This Row],[CH1]]-Q43)/(TBL_HST[[#This Row],[CH2]]-Q43)))</f>
        <v>0.1224844610366382</v>
      </c>
      <c r="S43" s="1">
        <f>(M43/(P43-O43))*LN(((TBL_HST[[#This Row],[CH2]]-Q43)/(TBL_HST[[#This Row],[CH3]]-Q43)))</f>
        <v>0.10551118672418063</v>
      </c>
      <c r="T43" s="1">
        <f>(M43/(P43-N43))*LN(((TBL_HST[[#This Row],[CH1]]-Q43)/(TBL_HST[[#This Row],[CH3]]-Q43)))</f>
        <v>0.11399782388040942</v>
      </c>
      <c r="U43" s="1">
        <f>(TBL_HST[[#This Row],[CH1]]-Q43)/(EXP(-R43*N43/M43)) + Q43</f>
        <v>82.590617449664421</v>
      </c>
      <c r="V43" s="1">
        <f>(TBL_HST[[#This Row],[CH2]]-Q43)/(EXP(-S43*O43/M43)) + Q43</f>
        <v>75.870401601208599</v>
      </c>
      <c r="W43" s="1">
        <f>(TBL_HST[[#This Row],[CH1]]-Q43)/(EXP(-T43*N43/M43)) + Q43</f>
        <v>80.824072516808926</v>
      </c>
      <c r="X43" s="1">
        <f t="shared" si="0"/>
        <v>82.590617449664421</v>
      </c>
      <c r="Y43" s="1">
        <f t="shared" si="1"/>
        <v>80.824072516808926</v>
      </c>
      <c r="Z43" s="1">
        <f t="shared" si="2"/>
        <v>80.824072516808926</v>
      </c>
      <c r="AB43" s="1">
        <f t="shared" si="3"/>
        <v>81.412920827760772</v>
      </c>
      <c r="AC43" s="1">
        <f>TBL_HST[[#This Row],[CH7]]</f>
        <v>73.790000000000006</v>
      </c>
      <c r="AD43" s="1">
        <f t="shared" si="4"/>
        <v>7.6229208277607654</v>
      </c>
    </row>
    <row r="44" spans="1:30" ht="19.5" customHeight="1" x14ac:dyDescent="0.35">
      <c r="A44" s="27">
        <v>44775.587431631946</v>
      </c>
      <c r="B44" s="25">
        <v>62.39</v>
      </c>
      <c r="C44" s="25">
        <v>50.25</v>
      </c>
      <c r="D44" s="25">
        <v>42.87</v>
      </c>
      <c r="E44" s="25">
        <v>29.05</v>
      </c>
      <c r="F44" s="25">
        <v>29.67</v>
      </c>
      <c r="G44" s="25">
        <v>30.25</v>
      </c>
      <c r="H44" s="25">
        <v>71.45</v>
      </c>
      <c r="I44" s="25">
        <v>30.49</v>
      </c>
      <c r="J44" s="25"/>
      <c r="K44" s="25"/>
      <c r="M44" s="1">
        <v>0.05</v>
      </c>
      <c r="N44" s="1">
        <v>0.2</v>
      </c>
      <c r="O44" s="1">
        <v>0.4</v>
      </c>
      <c r="P44" s="1">
        <v>0.6</v>
      </c>
      <c r="Q44" s="1">
        <f>AVERAGE(TBL_HST[[#This Row],[CH4]],TBL_HST[[#This Row],[CH5]],TBL_HST[[#This Row],[CH6]])</f>
        <v>29.656666666666666</v>
      </c>
      <c r="R44" s="1">
        <f>(M44/(O44-N44))*LN(((TBL_HST[[#This Row],[CH1]]-Q44)/(TBL_HST[[#This Row],[CH2]]-Q44)))</f>
        <v>0.11585663196749613</v>
      </c>
      <c r="S44" s="1">
        <f>(M44/(P44-O44))*LN(((TBL_HST[[#This Row],[CH2]]-Q44)/(TBL_HST[[#This Row],[CH3]]-Q44)))</f>
        <v>0.11093524450716216</v>
      </c>
      <c r="T44" s="1">
        <f>(M44/(P44-N44))*LN(((TBL_HST[[#This Row],[CH1]]-Q44)/(TBL_HST[[#This Row],[CH3]]-Q44)))</f>
        <v>0.11339593823732919</v>
      </c>
      <c r="U44" s="1">
        <f>(TBL_HST[[#This Row],[CH1]]-Q44)/(EXP(-R44*N44/M44)) + Q44</f>
        <v>81.686665587568797</v>
      </c>
      <c r="V44" s="1">
        <f>(TBL_HST[[#This Row],[CH2]]-Q44)/(EXP(-S44*O44/M44)) + Q44</f>
        <v>79.677988684232787</v>
      </c>
      <c r="W44" s="1">
        <f>(TBL_HST[[#This Row],[CH1]]-Q44)/(EXP(-T44*N44/M44)) + Q44</f>
        <v>81.177058109155382</v>
      </c>
      <c r="X44" s="1">
        <f t="shared" si="0"/>
        <v>81.686665587568797</v>
      </c>
      <c r="Y44" s="1">
        <f t="shared" si="1"/>
        <v>81.177058109155382</v>
      </c>
      <c r="Z44" s="1">
        <f t="shared" si="2"/>
        <v>81.177058109155382</v>
      </c>
      <c r="AB44" s="1">
        <f t="shared" si="3"/>
        <v>81.346927268626516</v>
      </c>
      <c r="AC44" s="1">
        <f>TBL_HST[[#This Row],[CH7]]</f>
        <v>71.45</v>
      </c>
      <c r="AD44" s="1">
        <f t="shared" si="4"/>
        <v>9.8969272686265128</v>
      </c>
    </row>
    <row r="45" spans="1:30" ht="19.5" customHeight="1" x14ac:dyDescent="0.35">
      <c r="A45" s="27">
        <v>44775.587437511575</v>
      </c>
      <c r="B45" s="25">
        <v>62.77</v>
      </c>
      <c r="C45" s="25">
        <v>51.15</v>
      </c>
      <c r="D45" s="25">
        <v>43.27</v>
      </c>
      <c r="E45" s="25">
        <v>29.07</v>
      </c>
      <c r="F45" s="25">
        <v>29.67</v>
      </c>
      <c r="G45" s="25">
        <v>30.23</v>
      </c>
      <c r="H45" s="25">
        <v>69.53</v>
      </c>
      <c r="I45" s="25">
        <v>30.51</v>
      </c>
      <c r="J45" s="25"/>
      <c r="K45" s="25"/>
      <c r="M45" s="1">
        <v>0.05</v>
      </c>
      <c r="N45" s="1">
        <v>0.2</v>
      </c>
      <c r="O45" s="1">
        <v>0.4</v>
      </c>
      <c r="P45" s="1">
        <v>0.6</v>
      </c>
      <c r="Q45" s="1">
        <f>AVERAGE(TBL_HST[[#This Row],[CH4]],TBL_HST[[#This Row],[CH5]],TBL_HST[[#This Row],[CH6]])</f>
        <v>29.656666666666666</v>
      </c>
      <c r="R45" s="1">
        <f>(M45/(O45-N45))*LN(((TBL_HST[[#This Row],[CH1]]-Q45)/(TBL_HST[[#This Row],[CH2]]-Q45)))</f>
        <v>0.10804830287020795</v>
      </c>
      <c r="S45" s="1">
        <f>(M45/(P45-O45))*LN(((TBL_HST[[#This Row],[CH2]]-Q45)/(TBL_HST[[#This Row],[CH3]]-Q45)))</f>
        <v>0.11417327622547695</v>
      </c>
      <c r="T45" s="1">
        <f>(M45/(P45-N45))*LN(((TBL_HST[[#This Row],[CH1]]-Q45)/(TBL_HST[[#This Row],[CH3]]-Q45)))</f>
        <v>0.11111078954784245</v>
      </c>
      <c r="U45" s="1">
        <f>(TBL_HST[[#This Row],[CH1]]-Q45)/(EXP(-R45*N45/M45)) + Q45</f>
        <v>80.672152605459075</v>
      </c>
      <c r="V45" s="1">
        <f>(TBL_HST[[#This Row],[CH2]]-Q45)/(EXP(-S45*O45/M45)) + Q45</f>
        <v>83.234156782014495</v>
      </c>
      <c r="W45" s="1">
        <f>(TBL_HST[[#This Row],[CH1]]-Q45)/(EXP(-T45*N45/M45)) + Q45</f>
        <v>81.300932989780136</v>
      </c>
      <c r="X45" s="1">
        <f t="shared" si="0"/>
        <v>80.672152605459075</v>
      </c>
      <c r="Y45" s="1">
        <f t="shared" si="1"/>
        <v>81.300932989780136</v>
      </c>
      <c r="Z45" s="1">
        <f t="shared" si="2"/>
        <v>81.300932989780136</v>
      </c>
      <c r="AB45" s="1">
        <f t="shared" si="3"/>
        <v>81.091339528339788</v>
      </c>
      <c r="AC45" s="1">
        <f>TBL_HST[[#This Row],[CH7]]</f>
        <v>69.53</v>
      </c>
      <c r="AD45" s="1">
        <f t="shared" si="4"/>
        <v>11.561339528339786</v>
      </c>
    </row>
    <row r="46" spans="1:30" ht="19.5" customHeight="1" x14ac:dyDescent="0.35">
      <c r="A46" s="27">
        <v>44775.5874434375</v>
      </c>
      <c r="B46" s="25">
        <v>63.23</v>
      </c>
      <c r="C46" s="25">
        <v>52.77</v>
      </c>
      <c r="D46" s="25">
        <v>43.11</v>
      </c>
      <c r="E46" s="25">
        <v>29.05</v>
      </c>
      <c r="F46" s="25">
        <v>29.65</v>
      </c>
      <c r="G46" s="25">
        <v>30.27</v>
      </c>
      <c r="H46" s="25">
        <v>66.97</v>
      </c>
      <c r="I46" s="25">
        <v>30.51</v>
      </c>
      <c r="J46" s="25"/>
      <c r="K46" s="25"/>
      <c r="M46" s="1">
        <v>0.05</v>
      </c>
      <c r="N46" s="1">
        <v>0.2</v>
      </c>
      <c r="O46" s="1">
        <v>0.4</v>
      </c>
      <c r="P46" s="1">
        <v>0.6</v>
      </c>
      <c r="Q46" s="1">
        <f>AVERAGE(TBL_HST[[#This Row],[CH4]],TBL_HST[[#This Row],[CH5]],TBL_HST[[#This Row],[CH6]])</f>
        <v>29.656666666666666</v>
      </c>
      <c r="R46" s="1">
        <f>(M46/(O46-N46))*LN(((TBL_HST[[#This Row],[CH1]]-Q46)/(TBL_HST[[#This Row],[CH2]]-Q46)))</f>
        <v>9.3330612369803514E-2</v>
      </c>
      <c r="S46" s="1">
        <f>(M46/(P46-O46))*LN(((TBL_HST[[#This Row],[CH2]]-Q46)/(TBL_HST[[#This Row],[CH3]]-Q46)))</f>
        <v>0.13529568619286736</v>
      </c>
      <c r="T46" s="1">
        <f>(M46/(P46-N46))*LN(((TBL_HST[[#This Row],[CH1]]-Q46)/(TBL_HST[[#This Row],[CH3]]-Q46)))</f>
        <v>0.11431314928133546</v>
      </c>
      <c r="U46" s="1">
        <f>(TBL_HST[[#This Row],[CH1]]-Q46)/(EXP(-R46*N46/M46)) + Q46</f>
        <v>78.423700605710962</v>
      </c>
      <c r="V46" s="1">
        <f>(TBL_HST[[#This Row],[CH2]]-Q46)/(EXP(-S46*O46/M46)) + Q46</f>
        <v>97.879215696000657</v>
      </c>
      <c r="W46" s="1">
        <f>(TBL_HST[[#This Row],[CH1]]-Q46)/(EXP(-T46*N46/M46)) + Q46</f>
        <v>82.693396974277803</v>
      </c>
      <c r="X46" s="1">
        <f t="shared" si="0"/>
        <v>78.423700605710962</v>
      </c>
      <c r="Y46" s="1">
        <f t="shared" si="1"/>
        <v>82.693396974277803</v>
      </c>
      <c r="Z46" s="1">
        <f t="shared" si="2"/>
        <v>82.693396974277803</v>
      </c>
      <c r="AB46" s="1">
        <f t="shared" si="3"/>
        <v>81.27016485142218</v>
      </c>
      <c r="AC46" s="1">
        <f>TBL_HST[[#This Row],[CH7]]</f>
        <v>66.97</v>
      </c>
      <c r="AD46" s="1">
        <f t="shared" si="4"/>
        <v>14.300164851422181</v>
      </c>
    </row>
    <row r="47" spans="1:30" ht="19.5" customHeight="1" x14ac:dyDescent="0.35">
      <c r="A47" s="27">
        <v>44775.587449328705</v>
      </c>
      <c r="B47" s="25">
        <v>64.87</v>
      </c>
      <c r="C47" s="25">
        <v>54.19</v>
      </c>
      <c r="D47" s="25">
        <v>43.09</v>
      </c>
      <c r="E47" s="25">
        <v>29.03</v>
      </c>
      <c r="F47" s="25">
        <v>29.65</v>
      </c>
      <c r="G47" s="25">
        <v>30.25</v>
      </c>
      <c r="H47" s="25">
        <v>65.11</v>
      </c>
      <c r="I47" s="25">
        <v>30.51</v>
      </c>
      <c r="J47" s="25"/>
      <c r="K47" s="25"/>
      <c r="M47" s="1">
        <v>0.05</v>
      </c>
      <c r="N47" s="1">
        <v>0.2</v>
      </c>
      <c r="O47" s="1">
        <v>0.4</v>
      </c>
      <c r="P47" s="1">
        <v>0.6</v>
      </c>
      <c r="Q47" s="1">
        <f>AVERAGE(TBL_HST[[#This Row],[CH4]],TBL_HST[[#This Row],[CH5]],TBL_HST[[#This Row],[CH6]])</f>
        <v>29.643333333333334</v>
      </c>
      <c r="R47" s="1">
        <f>(M47/(O47-N47))*LN(((TBL_HST[[#This Row],[CH1]]-Q47)/(TBL_HST[[#This Row],[CH2]]-Q47)))</f>
        <v>9.030682596229829E-2</v>
      </c>
      <c r="S47" s="1">
        <f>(M47/(P47-O47))*LN(((TBL_HST[[#This Row],[CH2]]-Q47)/(TBL_HST[[#This Row],[CH3]]-Q47)))</f>
        <v>0.1504612059597028</v>
      </c>
      <c r="T47" s="1">
        <f>(M47/(P47-N47))*LN(((TBL_HST[[#This Row],[CH1]]-Q47)/(TBL_HST[[#This Row],[CH3]]-Q47)))</f>
        <v>0.12038401596100055</v>
      </c>
      <c r="U47" s="1">
        <f>(TBL_HST[[#This Row],[CH1]]-Q47)/(EXP(-R47*N47/M47)) + Q47</f>
        <v>80.196757197175472</v>
      </c>
      <c r="V47" s="1">
        <f>(TBL_HST[[#This Row],[CH2]]-Q47)/(EXP(-S47*O47/M47)) + Q47</f>
        <v>111.44239032920223</v>
      </c>
      <c r="W47" s="1">
        <f>(TBL_HST[[#This Row],[CH1]]-Q47)/(EXP(-T47*N47/M47)) + Q47</f>
        <v>86.659761250874581</v>
      </c>
      <c r="X47" s="1">
        <f t="shared" si="0"/>
        <v>80.196757197175472</v>
      </c>
      <c r="Y47" s="1">
        <f t="shared" si="1"/>
        <v>86.659761250874581</v>
      </c>
      <c r="Z47" s="1">
        <f t="shared" si="2"/>
        <v>86.659761250874581</v>
      </c>
      <c r="AB47" s="1">
        <f t="shared" si="3"/>
        <v>84.505426566308202</v>
      </c>
      <c r="AC47" s="1">
        <f>TBL_HST[[#This Row],[CH7]]</f>
        <v>65.11</v>
      </c>
      <c r="AD47" s="1">
        <f t="shared" si="4"/>
        <v>19.395426566308203</v>
      </c>
    </row>
    <row r="48" spans="1:30" ht="19.5" customHeight="1" x14ac:dyDescent="0.35">
      <c r="A48" s="27">
        <v>44775.587455243054</v>
      </c>
      <c r="B48" s="25">
        <v>65.709999999999994</v>
      </c>
      <c r="C48" s="25">
        <v>54.81</v>
      </c>
      <c r="D48" s="25">
        <v>44.25</v>
      </c>
      <c r="E48" s="25">
        <v>29.05</v>
      </c>
      <c r="F48" s="25">
        <v>29.67</v>
      </c>
      <c r="G48" s="25">
        <v>30.27</v>
      </c>
      <c r="H48" s="25">
        <v>62.79</v>
      </c>
      <c r="I48" s="25">
        <v>30.53</v>
      </c>
      <c r="J48" s="25"/>
      <c r="K48" s="25"/>
      <c r="M48" s="1">
        <v>0.05</v>
      </c>
      <c r="N48" s="1">
        <v>0.2</v>
      </c>
      <c r="O48" s="1">
        <v>0.4</v>
      </c>
      <c r="P48" s="1">
        <v>0.6</v>
      </c>
      <c r="Q48" s="1">
        <f>AVERAGE(TBL_HST[[#This Row],[CH4]],TBL_HST[[#This Row],[CH5]],TBL_HST[[#This Row],[CH6]])</f>
        <v>29.66333333333333</v>
      </c>
      <c r="R48" s="1">
        <f>(M48/(O48-N48))*LN(((TBL_HST[[#This Row],[CH1]]-Q48)/(TBL_HST[[#This Row],[CH2]]-Q48)))</f>
        <v>9.0022261407164142E-2</v>
      </c>
      <c r="S48" s="1">
        <f>(M48/(P48-O48))*LN(((TBL_HST[[#This Row],[CH2]]-Q48)/(TBL_HST[[#This Row],[CH3]]-Q48)))</f>
        <v>0.13615437005286912</v>
      </c>
      <c r="T48" s="1">
        <f>(M48/(P48-N48))*LN(((TBL_HST[[#This Row],[CH1]]-Q48)/(TBL_HST[[#This Row],[CH3]]-Q48)))</f>
        <v>0.11308831573001663</v>
      </c>
      <c r="U48" s="1">
        <f>(TBL_HST[[#This Row],[CH1]]-Q48)/(EXP(-R48*N48/M48)) + Q48</f>
        <v>81.334681866383875</v>
      </c>
      <c r="V48" s="1">
        <f>(TBL_HST[[#This Row],[CH2]]-Q48)/(EXP(-S48*O48/M48)) + Q48</f>
        <v>104.39921422818168</v>
      </c>
      <c r="W48" s="1">
        <f>(TBL_HST[[#This Row],[CH1]]-Q48)/(EXP(-T48*N48/M48)) + Q48</f>
        <v>86.328952233027664</v>
      </c>
      <c r="X48" s="1">
        <f t="shared" si="0"/>
        <v>81.334681866383875</v>
      </c>
      <c r="Y48" s="1">
        <f t="shared" si="1"/>
        <v>86.328952233027664</v>
      </c>
      <c r="Z48" s="1">
        <f t="shared" si="2"/>
        <v>86.328952233027664</v>
      </c>
      <c r="AB48" s="1">
        <f t="shared" si="3"/>
        <v>84.664195444146401</v>
      </c>
      <c r="AC48" s="1">
        <f>TBL_HST[[#This Row],[CH7]]</f>
        <v>62.79</v>
      </c>
      <c r="AD48" s="1">
        <f t="shared" si="4"/>
        <v>21.874195444146402</v>
      </c>
    </row>
    <row r="49" spans="1:30" ht="19.5" customHeight="1" x14ac:dyDescent="0.35">
      <c r="A49" s="27">
        <v>44775.587461122683</v>
      </c>
      <c r="B49" s="25">
        <v>66.069999999999993</v>
      </c>
      <c r="C49" s="25">
        <v>55.11</v>
      </c>
      <c r="D49" s="25">
        <v>44.53</v>
      </c>
      <c r="E49" s="25">
        <v>29.11</v>
      </c>
      <c r="F49" s="25">
        <v>29.71</v>
      </c>
      <c r="G49" s="25">
        <v>30.27</v>
      </c>
      <c r="H49" s="25">
        <v>60.75</v>
      </c>
      <c r="I49" s="25">
        <v>30.53</v>
      </c>
      <c r="J49" s="25"/>
      <c r="K49" s="25"/>
      <c r="M49" s="1">
        <v>0.05</v>
      </c>
      <c r="N49" s="1">
        <v>0.2</v>
      </c>
      <c r="O49" s="1">
        <v>0.4</v>
      </c>
      <c r="P49" s="1">
        <v>0.6</v>
      </c>
      <c r="Q49" s="1">
        <f>AVERAGE(TBL_HST[[#This Row],[CH4]],TBL_HST[[#This Row],[CH5]],TBL_HST[[#This Row],[CH6]])</f>
        <v>29.696666666666669</v>
      </c>
      <c r="R49" s="1">
        <f>(M49/(O49-N49))*LN(((TBL_HST[[#This Row],[CH1]]-Q49)/(TBL_HST[[#This Row],[CH2]]-Q49)))</f>
        <v>8.9640483687301278E-2</v>
      </c>
      <c r="S49" s="1">
        <f>(M49/(P49-O49))*LN(((TBL_HST[[#This Row],[CH2]]-Q49)/(TBL_HST[[#This Row],[CH3]]-Q49)))</f>
        <v>0.13459926754343804</v>
      </c>
      <c r="T49" s="1">
        <f>(M49/(P49-N49))*LN(((TBL_HST[[#This Row],[CH1]]-Q49)/(TBL_HST[[#This Row],[CH3]]-Q49)))</f>
        <v>0.11211987561536968</v>
      </c>
      <c r="U49" s="1">
        <f>(TBL_HST[[#This Row],[CH1]]-Q49)/(EXP(-R49*N49/M49)) + Q49</f>
        <v>81.756715634837335</v>
      </c>
      <c r="V49" s="1">
        <f>(TBL_HST[[#This Row],[CH2]]-Q49)/(EXP(-S49*O49/M49)) + Q49</f>
        <v>104.2912661068047</v>
      </c>
      <c r="W49" s="1">
        <f>(TBL_HST[[#This Row],[CH1]]-Q49)/(EXP(-T49*N49/M49)) + Q49</f>
        <v>86.654738078419328</v>
      </c>
      <c r="X49" s="1">
        <f t="shared" si="0"/>
        <v>81.756715634837335</v>
      </c>
      <c r="Y49" s="1">
        <f t="shared" si="1"/>
        <v>86.654738078419328</v>
      </c>
      <c r="Z49" s="1">
        <f t="shared" si="2"/>
        <v>86.654738078419328</v>
      </c>
      <c r="AB49" s="1">
        <f t="shared" si="3"/>
        <v>85.022063930558659</v>
      </c>
      <c r="AC49" s="1">
        <f>TBL_HST[[#This Row],[CH7]]</f>
        <v>60.75</v>
      </c>
      <c r="AD49" s="1">
        <f t="shared" si="4"/>
        <v>24.272063930558659</v>
      </c>
    </row>
    <row r="50" spans="1:30" ht="19.5" customHeight="1" x14ac:dyDescent="0.35">
      <c r="A50" s="27">
        <v>44775.587467048608</v>
      </c>
      <c r="B50" s="25">
        <v>66.81</v>
      </c>
      <c r="C50" s="25">
        <v>56.51</v>
      </c>
      <c r="D50" s="25">
        <v>44.71</v>
      </c>
      <c r="E50" s="25">
        <v>29.05</v>
      </c>
      <c r="F50" s="25">
        <v>29.67</v>
      </c>
      <c r="G50" s="25">
        <v>30.33</v>
      </c>
      <c r="H50" s="25">
        <v>59.49</v>
      </c>
      <c r="I50" s="25">
        <v>30.53</v>
      </c>
      <c r="J50" s="25"/>
      <c r="K50" s="25"/>
      <c r="M50" s="1">
        <v>0.05</v>
      </c>
      <c r="N50" s="1">
        <v>0.2</v>
      </c>
      <c r="O50" s="1">
        <v>0.4</v>
      </c>
      <c r="P50" s="1">
        <v>0.6</v>
      </c>
      <c r="Q50" s="1">
        <f>AVERAGE(TBL_HST[[#This Row],[CH4]],TBL_HST[[#This Row],[CH5]],TBL_HST[[#This Row],[CH6]])</f>
        <v>29.683333333333334</v>
      </c>
      <c r="R50" s="1">
        <f>(M50/(O50-N50))*LN(((TBL_HST[[#This Row],[CH1]]-Q50)/(TBL_HST[[#This Row],[CH2]]-Q50)))</f>
        <v>8.1234767952523379E-2</v>
      </c>
      <c r="S50" s="1">
        <f>(M50/(P50-O50))*LN(((TBL_HST[[#This Row],[CH2]]-Q50)/(TBL_HST[[#This Row],[CH3]]-Q50)))</f>
        <v>0.14489250429496339</v>
      </c>
      <c r="T50" s="1">
        <f>(M50/(P50-N50))*LN(((TBL_HST[[#This Row],[CH1]]-Q50)/(TBL_HST[[#This Row],[CH3]]-Q50)))</f>
        <v>0.11306363612374339</v>
      </c>
      <c r="U50" s="1">
        <f>(TBL_HST[[#This Row],[CH1]]-Q50)/(EXP(-R50*N50/M50)) + Q50</f>
        <v>81.064647117296218</v>
      </c>
      <c r="V50" s="1">
        <f>(TBL_HST[[#This Row],[CH2]]-Q50)/(EXP(-S50*O50/M50)) + Q50</f>
        <v>115.1850498571405</v>
      </c>
      <c r="W50" s="1">
        <f>(TBL_HST[[#This Row],[CH1]]-Q50)/(EXP(-T50*N50/M50)) + Q50</f>
        <v>88.040958732725159</v>
      </c>
      <c r="X50" s="1">
        <f t="shared" si="0"/>
        <v>81.064647117296218</v>
      </c>
      <c r="Y50" s="1">
        <f t="shared" si="1"/>
        <v>88.040958732725159</v>
      </c>
      <c r="Z50" s="1">
        <f t="shared" si="2"/>
        <v>88.040958732725159</v>
      </c>
      <c r="AB50" s="1">
        <f t="shared" si="3"/>
        <v>85.715521527582197</v>
      </c>
      <c r="AC50" s="1">
        <f>TBL_HST[[#This Row],[CH7]]</f>
        <v>59.49</v>
      </c>
      <c r="AD50" s="1">
        <f t="shared" si="4"/>
        <v>26.225521527582195</v>
      </c>
    </row>
    <row r="51" spans="1:30" ht="19.5" customHeight="1" x14ac:dyDescent="0.35">
      <c r="A51" s="27">
        <v>44775.587472962965</v>
      </c>
      <c r="B51" s="25">
        <v>67.55</v>
      </c>
      <c r="C51" s="25">
        <v>57.31</v>
      </c>
      <c r="D51" s="25">
        <v>44.99</v>
      </c>
      <c r="E51" s="25">
        <v>29.07</v>
      </c>
      <c r="F51" s="25">
        <v>29.69</v>
      </c>
      <c r="G51" s="25">
        <v>30.27</v>
      </c>
      <c r="H51" s="25">
        <v>58.77</v>
      </c>
      <c r="I51" s="25">
        <v>30.55</v>
      </c>
      <c r="J51" s="25"/>
      <c r="K51" s="25"/>
      <c r="M51" s="1">
        <v>0.05</v>
      </c>
      <c r="N51" s="1">
        <v>0.2</v>
      </c>
      <c r="O51" s="1">
        <v>0.4</v>
      </c>
      <c r="P51" s="1">
        <v>0.6</v>
      </c>
      <c r="Q51" s="1">
        <f>AVERAGE(TBL_HST[[#This Row],[CH4]],TBL_HST[[#This Row],[CH5]],TBL_HST[[#This Row],[CH6]])</f>
        <v>29.676666666666666</v>
      </c>
      <c r="R51" s="1">
        <f>(M51/(O51-N51))*LN(((TBL_HST[[#This Row],[CH1]]-Q51)/(TBL_HST[[#This Row],[CH2]]-Q51)))</f>
        <v>7.880612124693287E-2</v>
      </c>
      <c r="S51" s="1">
        <f>(M51/(P51-O51))*LN(((TBL_HST[[#This Row],[CH2]]-Q51)/(TBL_HST[[#This Row],[CH3]]-Q51)))</f>
        <v>0.14757471622007429</v>
      </c>
      <c r="T51" s="1">
        <f>(M51/(P51-N51))*LN(((TBL_HST[[#This Row],[CH1]]-Q51)/(TBL_HST[[#This Row],[CH3]]-Q51)))</f>
        <v>0.11319041873350359</v>
      </c>
      <c r="U51" s="1">
        <f>(TBL_HST[[#This Row],[CH1]]-Q51)/(EXP(-R51*N51/M51)) + Q51</f>
        <v>81.584605548854043</v>
      </c>
      <c r="V51" s="1">
        <f>(TBL_HST[[#This Row],[CH2]]-Q51)/(EXP(-S51*O51/M51)) + Q51</f>
        <v>119.65964323816591</v>
      </c>
      <c r="W51" s="1">
        <f>(TBL_HST[[#This Row],[CH1]]-Q51)/(EXP(-T51*N51/M51)) + Q51</f>
        <v>89.238139340362792</v>
      </c>
      <c r="X51" s="1">
        <f t="shared" si="0"/>
        <v>81.584605548854043</v>
      </c>
      <c r="Y51" s="1">
        <f t="shared" si="1"/>
        <v>89.238139340362792</v>
      </c>
      <c r="Z51" s="1">
        <f t="shared" si="2"/>
        <v>89.238139340362792</v>
      </c>
      <c r="AB51" s="1">
        <f t="shared" si="3"/>
        <v>86.686961409859876</v>
      </c>
      <c r="AC51" s="1">
        <f>TBL_HST[[#This Row],[CH7]]</f>
        <v>58.77</v>
      </c>
      <c r="AD51" s="1">
        <f t="shared" si="4"/>
        <v>27.916961409859873</v>
      </c>
    </row>
    <row r="52" spans="1:30" ht="19.5" customHeight="1" x14ac:dyDescent="0.35">
      <c r="A52" s="27">
        <v>44775.58747885417</v>
      </c>
      <c r="B52" s="25">
        <v>67.150000000000006</v>
      </c>
      <c r="C52" s="25">
        <v>57.67</v>
      </c>
      <c r="D52" s="25">
        <v>46.03</v>
      </c>
      <c r="E52" s="25">
        <v>29.07</v>
      </c>
      <c r="F52" s="25">
        <v>29.69</v>
      </c>
      <c r="G52" s="25">
        <v>30.35</v>
      </c>
      <c r="H52" s="25">
        <v>58.21</v>
      </c>
      <c r="I52" s="25">
        <v>30.55</v>
      </c>
      <c r="J52" s="25"/>
      <c r="K52" s="25"/>
      <c r="M52" s="1">
        <v>0.05</v>
      </c>
      <c r="N52" s="1">
        <v>0.2</v>
      </c>
      <c r="O52" s="1">
        <v>0.4</v>
      </c>
      <c r="P52" s="1">
        <v>0.6</v>
      </c>
      <c r="Q52" s="1">
        <f>AVERAGE(TBL_HST[[#This Row],[CH4]],TBL_HST[[#This Row],[CH5]],TBL_HST[[#This Row],[CH6]])</f>
        <v>29.703333333333337</v>
      </c>
      <c r="R52" s="1">
        <f>(M52/(O52-N52))*LN(((TBL_HST[[#This Row],[CH1]]-Q52)/(TBL_HST[[#This Row],[CH2]]-Q52)))</f>
        <v>7.2976093407781578E-2</v>
      </c>
      <c r="S52" s="1">
        <f>(M52/(P52-O52))*LN(((TBL_HST[[#This Row],[CH2]]-Q52)/(TBL_HST[[#This Row],[CH3]]-Q52)))</f>
        <v>0.13455339048728476</v>
      </c>
      <c r="T52" s="1">
        <f>(M52/(P52-N52))*LN(((TBL_HST[[#This Row],[CH1]]-Q52)/(TBL_HST[[#This Row],[CH3]]-Q52)))</f>
        <v>0.1037647419475332</v>
      </c>
      <c r="U52" s="1">
        <f>(TBL_HST[[#This Row],[CH1]]-Q52)/(EXP(-R52*N52/M52)) + Q52</f>
        <v>79.843482717520871</v>
      </c>
      <c r="V52" s="1">
        <f>(TBL_HST[[#This Row],[CH2]]-Q52)/(EXP(-S52*O52/M52)) + Q52</f>
        <v>111.76249318185724</v>
      </c>
      <c r="W52" s="1">
        <f>(TBL_HST[[#This Row],[CH1]]-Q52)/(EXP(-T52*N52/M52)) + Q52</f>
        <v>86.414813721858607</v>
      </c>
      <c r="X52" s="1">
        <f t="shared" si="0"/>
        <v>79.843482717520871</v>
      </c>
      <c r="Y52" s="1">
        <f t="shared" si="1"/>
        <v>86.414813721858607</v>
      </c>
      <c r="Z52" s="1">
        <f t="shared" si="2"/>
        <v>86.414813721858607</v>
      </c>
      <c r="AB52" s="1">
        <f t="shared" si="3"/>
        <v>84.224370053746028</v>
      </c>
      <c r="AC52" s="1">
        <f>TBL_HST[[#This Row],[CH7]]</f>
        <v>58.21</v>
      </c>
      <c r="AD52" s="1">
        <f t="shared" si="4"/>
        <v>26.014370053746028</v>
      </c>
    </row>
    <row r="53" spans="1:30" ht="19.5" customHeight="1" x14ac:dyDescent="0.35">
      <c r="A53" s="27">
        <v>44775.587484780095</v>
      </c>
      <c r="B53" s="25">
        <v>66.11</v>
      </c>
      <c r="C53" s="25">
        <v>57.63</v>
      </c>
      <c r="D53" s="25">
        <v>46.49</v>
      </c>
      <c r="E53" s="25">
        <v>29.07</v>
      </c>
      <c r="F53" s="25">
        <v>29.69</v>
      </c>
      <c r="G53" s="25">
        <v>30.35</v>
      </c>
      <c r="H53" s="25">
        <v>56.73</v>
      </c>
      <c r="I53" s="25">
        <v>30.53</v>
      </c>
      <c r="J53" s="25"/>
      <c r="K53" s="25"/>
      <c r="M53" s="1">
        <v>0.05</v>
      </c>
      <c r="N53" s="1">
        <v>0.2</v>
      </c>
      <c r="O53" s="1">
        <v>0.4</v>
      </c>
      <c r="P53" s="1">
        <v>0.6</v>
      </c>
      <c r="Q53" s="1">
        <f>AVERAGE(TBL_HST[[#This Row],[CH4]],TBL_HST[[#This Row],[CH5]],TBL_HST[[#This Row],[CH6]])</f>
        <v>29.703333333333337</v>
      </c>
      <c r="R53" s="1">
        <f>(M53/(O53-N53))*LN(((TBL_HST[[#This Row],[CH1]]-Q53)/(TBL_HST[[#This Row],[CH2]]-Q53)))</f>
        <v>6.629247030127973E-2</v>
      </c>
      <c r="S53" s="1">
        <f>(M53/(P53-O53))*LN(((TBL_HST[[#This Row],[CH2]]-Q53)/(TBL_HST[[#This Row],[CH3]]-Q53)))</f>
        <v>0.12724927658568563</v>
      </c>
      <c r="T53" s="1">
        <f>(M53/(P53-N53))*LN(((TBL_HST[[#This Row],[CH1]]-Q53)/(TBL_HST[[#This Row],[CH3]]-Q53)))</f>
        <v>9.6770873443482688E-2</v>
      </c>
      <c r="U53" s="1">
        <f>(TBL_HST[[#This Row],[CH1]]-Q53)/(EXP(-R53*N53/M53)) + Q53</f>
        <v>77.1649725471473</v>
      </c>
      <c r="V53" s="1">
        <f>(TBL_HST[[#This Row],[CH2]]-Q53)/(EXP(-S53*O53/M53)) + Q53</f>
        <v>106.99423441767331</v>
      </c>
      <c r="W53" s="1">
        <f>(TBL_HST[[#This Row],[CH1]]-Q53)/(EXP(-T53*N53/M53)) + Q53</f>
        <v>83.318683019959835</v>
      </c>
      <c r="X53" s="1">
        <f t="shared" si="0"/>
        <v>77.1649725471473</v>
      </c>
      <c r="Y53" s="1">
        <f t="shared" si="1"/>
        <v>83.318683019959835</v>
      </c>
      <c r="Z53" s="1">
        <f t="shared" si="2"/>
        <v>83.318683019959835</v>
      </c>
      <c r="AB53" s="1">
        <f t="shared" si="3"/>
        <v>81.26744619568899</v>
      </c>
      <c r="AC53" s="1">
        <f>TBL_HST[[#This Row],[CH7]]</f>
        <v>56.73</v>
      </c>
      <c r="AD53" s="1">
        <f t="shared" si="4"/>
        <v>24.537446195688993</v>
      </c>
    </row>
    <row r="54" spans="1:30" ht="19.5" customHeight="1" x14ac:dyDescent="0.35">
      <c r="A54" s="27">
        <v>44775.587490648148</v>
      </c>
      <c r="B54" s="25">
        <v>64.83</v>
      </c>
      <c r="C54" s="25">
        <v>57.87</v>
      </c>
      <c r="D54" s="25">
        <v>47.11</v>
      </c>
      <c r="E54" s="25">
        <v>29.07</v>
      </c>
      <c r="F54" s="25">
        <v>29.71</v>
      </c>
      <c r="G54" s="25">
        <v>30.35</v>
      </c>
      <c r="H54" s="25">
        <v>55.41</v>
      </c>
      <c r="I54" s="25">
        <v>30.55</v>
      </c>
      <c r="J54" s="25"/>
      <c r="K54" s="25"/>
      <c r="M54" s="1">
        <v>0.05</v>
      </c>
      <c r="N54" s="1">
        <v>0.2</v>
      </c>
      <c r="O54" s="1">
        <v>0.4</v>
      </c>
      <c r="P54" s="1">
        <v>0.6</v>
      </c>
      <c r="Q54" s="1">
        <f>AVERAGE(TBL_HST[[#This Row],[CH4]],TBL_HST[[#This Row],[CH5]],TBL_HST[[#This Row],[CH6]])</f>
        <v>29.709999999999997</v>
      </c>
      <c r="R54" s="1">
        <f>(M54/(O54-N54))*LN(((TBL_HST[[#This Row],[CH1]]-Q54)/(TBL_HST[[#This Row],[CH2]]-Q54)))</f>
        <v>5.5217059369268594E-2</v>
      </c>
      <c r="S54" s="1">
        <f>(M54/(P54-O54))*LN(((TBL_HST[[#This Row],[CH2]]-Q54)/(TBL_HST[[#This Row],[CH3]]-Q54)))</f>
        <v>0.12035808126733957</v>
      </c>
      <c r="T54" s="1">
        <f>(M54/(P54-N54))*LN(((TBL_HST[[#This Row],[CH1]]-Q54)/(TBL_HST[[#This Row],[CH3]]-Q54)))</f>
        <v>8.7787570318304073E-2</v>
      </c>
      <c r="U54" s="1">
        <f>(TBL_HST[[#This Row],[CH1]]-Q54)/(EXP(-R54*N54/M54)) + Q54</f>
        <v>73.510227272727278</v>
      </c>
      <c r="V54" s="1">
        <f>(TBL_HST[[#This Row],[CH2]]-Q54)/(EXP(-S54*O54/M54)) + Q54</f>
        <v>103.46635650680406</v>
      </c>
      <c r="W54" s="1">
        <f>(TBL_HST[[#This Row],[CH1]]-Q54)/(EXP(-T54*N54/M54)) + Q54</f>
        <v>79.605012608660516</v>
      </c>
      <c r="X54" s="1">
        <f t="shared" si="0"/>
        <v>73.510227272727278</v>
      </c>
      <c r="Y54" s="1">
        <f t="shared" si="1"/>
        <v>79.605012608660516</v>
      </c>
      <c r="Z54" s="1">
        <f t="shared" si="2"/>
        <v>79.605012608660516</v>
      </c>
      <c r="AB54" s="1">
        <f t="shared" si="3"/>
        <v>77.573417496682779</v>
      </c>
      <c r="AC54" s="1">
        <f>TBL_HST[[#This Row],[CH7]]</f>
        <v>55.41</v>
      </c>
      <c r="AD54" s="1">
        <f t="shared" si="4"/>
        <v>22.163417496682783</v>
      </c>
    </row>
    <row r="55" spans="1:30" ht="19.5" customHeight="1" x14ac:dyDescent="0.35">
      <c r="A55" s="27">
        <v>44775.587496574073</v>
      </c>
      <c r="B55" s="25">
        <v>62.91</v>
      </c>
      <c r="C55" s="25">
        <v>58.15</v>
      </c>
      <c r="D55" s="25">
        <v>47.87</v>
      </c>
      <c r="E55" s="25">
        <v>29.13</v>
      </c>
      <c r="F55" s="25">
        <v>29.75</v>
      </c>
      <c r="G55" s="25">
        <v>30.35</v>
      </c>
      <c r="H55" s="25">
        <v>54.97</v>
      </c>
      <c r="I55" s="25">
        <v>30.53</v>
      </c>
      <c r="J55" s="25"/>
      <c r="K55" s="25"/>
      <c r="M55" s="1">
        <v>0.05</v>
      </c>
      <c r="N55" s="1">
        <v>0.2</v>
      </c>
      <c r="O55" s="1">
        <v>0.4</v>
      </c>
      <c r="P55" s="1">
        <v>0.6</v>
      </c>
      <c r="Q55" s="1">
        <f>AVERAGE(TBL_HST[[#This Row],[CH4]],TBL_HST[[#This Row],[CH5]],TBL_HST[[#This Row],[CH6]])</f>
        <v>29.743333333333329</v>
      </c>
      <c r="R55" s="1">
        <f>(M55/(O55-N55))*LN(((TBL_HST[[#This Row],[CH1]]-Q55)/(TBL_HST[[#This Row],[CH2]]-Q55)))</f>
        <v>3.8730374023195291E-2</v>
      </c>
      <c r="S55" s="1">
        <f>(M55/(P55-O55))*LN(((TBL_HST[[#This Row],[CH2]]-Q55)/(TBL_HST[[#This Row],[CH3]]-Q55)))</f>
        <v>0.11230992721686037</v>
      </c>
      <c r="T55" s="1">
        <f>(M55/(P55-N55))*LN(((TBL_HST[[#This Row],[CH1]]-Q55)/(TBL_HST[[#This Row],[CH3]]-Q55)))</f>
        <v>7.5520150620027815E-2</v>
      </c>
      <c r="U55" s="1">
        <f>(TBL_HST[[#This Row],[CH1]]-Q55)/(EXP(-R55*N55/M55)) + Q55</f>
        <v>68.467615583196434</v>
      </c>
      <c r="V55" s="1">
        <f>(TBL_HST[[#This Row],[CH2]]-Q55)/(EXP(-S55*O55/M55)) + Q55</f>
        <v>99.506298024566902</v>
      </c>
      <c r="W55" s="1">
        <f>(TBL_HST[[#This Row],[CH1]]-Q55)/(EXP(-T55*N55/M55)) + Q55</f>
        <v>74.606896654604839</v>
      </c>
      <c r="X55" s="1">
        <f t="shared" si="0"/>
        <v>68.467615583196434</v>
      </c>
      <c r="Y55" s="1">
        <f t="shared" si="1"/>
        <v>74.606896654604839</v>
      </c>
      <c r="Z55" s="1">
        <f t="shared" si="2"/>
        <v>74.606896654604839</v>
      </c>
      <c r="AB55" s="1">
        <f t="shared" si="3"/>
        <v>72.560469630802046</v>
      </c>
      <c r="AC55" s="1">
        <f>TBL_HST[[#This Row],[CH7]]</f>
        <v>54.97</v>
      </c>
      <c r="AD55" s="1">
        <f t="shared" si="4"/>
        <v>17.590469630802048</v>
      </c>
    </row>
    <row r="56" spans="1:30" ht="19.5" customHeight="1" x14ac:dyDescent="0.35">
      <c r="A56" s="27">
        <v>44775.587502453702</v>
      </c>
      <c r="B56" s="25">
        <v>61.37</v>
      </c>
      <c r="C56" s="25">
        <v>58.31</v>
      </c>
      <c r="D56" s="25">
        <v>48.79</v>
      </c>
      <c r="E56" s="25">
        <v>29.07</v>
      </c>
      <c r="F56" s="25">
        <v>29.75</v>
      </c>
      <c r="G56" s="25">
        <v>30.37</v>
      </c>
      <c r="H56" s="25">
        <v>54.23</v>
      </c>
      <c r="I56" s="25">
        <v>30.55</v>
      </c>
      <c r="J56" s="25"/>
      <c r="K56" s="25"/>
      <c r="M56" s="1">
        <v>0.05</v>
      </c>
      <c r="N56" s="1">
        <v>0.2</v>
      </c>
      <c r="O56" s="1">
        <v>0.4</v>
      </c>
      <c r="P56" s="1">
        <v>0.6</v>
      </c>
      <c r="Q56" s="1">
        <f>AVERAGE(TBL_HST[[#This Row],[CH4]],TBL_HST[[#This Row],[CH5]],TBL_HST[[#This Row],[CH6]])</f>
        <v>29.73</v>
      </c>
      <c r="R56" s="1">
        <f>(M56/(O56-N56))*LN(((TBL_HST[[#This Row],[CH1]]-Q56)/(TBL_HST[[#This Row],[CH2]]-Q56)))</f>
        <v>2.5428742599432928E-2</v>
      </c>
      <c r="S56" s="1">
        <f>(M56/(P56-O56))*LN(((TBL_HST[[#This Row],[CH2]]-Q56)/(TBL_HST[[#This Row],[CH3]]-Q56)))</f>
        <v>0.10127881856891637</v>
      </c>
      <c r="T56" s="1">
        <f>(M56/(P56-N56))*LN(((TBL_HST[[#This Row],[CH1]]-Q56)/(TBL_HST[[#This Row],[CH3]]-Q56)))</f>
        <v>6.3353780584174638E-2</v>
      </c>
      <c r="U56" s="1">
        <f>(TBL_HST[[#This Row],[CH1]]-Q56)/(EXP(-R56*N56/M56)) + Q56</f>
        <v>64.757627711686496</v>
      </c>
      <c r="V56" s="1">
        <f>(TBL_HST[[#This Row],[CH2]]-Q56)/(EXP(-S56*O56/M56)) + Q56</f>
        <v>93.99002360690109</v>
      </c>
      <c r="W56" s="1">
        <f>(TBL_HST[[#This Row],[CH1]]-Q56)/(EXP(-T56*N56/M56)) + Q56</f>
        <v>70.495546055776103</v>
      </c>
      <c r="X56" s="1">
        <f t="shared" si="0"/>
        <v>64.757627711686496</v>
      </c>
      <c r="Y56" s="1">
        <f t="shared" si="1"/>
        <v>70.495546055776103</v>
      </c>
      <c r="Z56" s="1">
        <f t="shared" si="2"/>
        <v>70.495546055776103</v>
      </c>
      <c r="AB56" s="1">
        <f t="shared" si="3"/>
        <v>68.582906607746239</v>
      </c>
      <c r="AC56" s="1">
        <f>TBL_HST[[#This Row],[CH7]]</f>
        <v>54.23</v>
      </c>
      <c r="AD56" s="1">
        <f t="shared" si="4"/>
        <v>14.352906607746242</v>
      </c>
    </row>
    <row r="57" spans="1:30" ht="19.5" customHeight="1" x14ac:dyDescent="0.35">
      <c r="A57" s="27">
        <v>44775.587508379627</v>
      </c>
      <c r="B57" s="25">
        <v>59.59</v>
      </c>
      <c r="C57" s="25">
        <v>58.53</v>
      </c>
      <c r="D57" s="25">
        <v>49.17</v>
      </c>
      <c r="E57" s="25">
        <v>29.11</v>
      </c>
      <c r="F57" s="25">
        <v>29.77</v>
      </c>
      <c r="G57" s="25">
        <v>30.39</v>
      </c>
      <c r="H57" s="25">
        <v>53.91</v>
      </c>
      <c r="I57" s="25">
        <v>30.53</v>
      </c>
      <c r="J57" s="25"/>
      <c r="K57" s="25"/>
      <c r="M57" s="1">
        <v>0.05</v>
      </c>
      <c r="N57" s="1">
        <v>0.2</v>
      </c>
      <c r="O57" s="1">
        <v>0.4</v>
      </c>
      <c r="P57" s="1">
        <v>0.6</v>
      </c>
      <c r="Q57" s="1">
        <f>AVERAGE(TBL_HST[[#This Row],[CH4]],TBL_HST[[#This Row],[CH5]],TBL_HST[[#This Row],[CH6]])</f>
        <v>29.756666666666664</v>
      </c>
      <c r="R57" s="1">
        <f>(M57/(O57-N57))*LN(((TBL_HST[[#This Row],[CH1]]-Q57)/(TBL_HST[[#This Row],[CH2]]-Q57)))</f>
        <v>9.0443260827326611E-3</v>
      </c>
      <c r="S57" s="1">
        <f>(M57/(P57-O57))*LN(((TBL_HST[[#This Row],[CH2]]-Q57)/(TBL_HST[[#This Row],[CH3]]-Q57)))</f>
        <v>9.8372229265362168E-2</v>
      </c>
      <c r="T57" s="1">
        <f>(M57/(P57-N57))*LN(((TBL_HST[[#This Row],[CH1]]-Q57)/(TBL_HST[[#This Row],[CH3]]-Q57)))</f>
        <v>5.3708277674047407E-2</v>
      </c>
      <c r="U57" s="1">
        <f>(TBL_HST[[#This Row],[CH1]]-Q57)/(EXP(-R57*N57/M57)) + Q57</f>
        <v>60.689050046339212</v>
      </c>
      <c r="V57" s="1">
        <f>(TBL_HST[[#This Row],[CH2]]-Q57)/(EXP(-S57*O57/M57)) + Q57</f>
        <v>92.964413265306121</v>
      </c>
      <c r="W57" s="1">
        <f>(TBL_HST[[#This Row],[CH1]]-Q57)/(EXP(-T57*N57/M57)) + Q57</f>
        <v>66.739707337188676</v>
      </c>
      <c r="X57" s="1">
        <f t="shared" si="0"/>
        <v>60.689050046339212</v>
      </c>
      <c r="Y57" s="1">
        <f t="shared" si="1"/>
        <v>66.739707337188676</v>
      </c>
      <c r="Z57" s="1">
        <f t="shared" si="2"/>
        <v>66.739707337188676</v>
      </c>
      <c r="AB57" s="1">
        <f t="shared" si="3"/>
        <v>64.722821573572176</v>
      </c>
      <c r="AC57" s="1">
        <f>TBL_HST[[#This Row],[CH7]]</f>
        <v>53.91</v>
      </c>
      <c r="AD57" s="1">
        <f t="shared" si="4"/>
        <v>10.81282157357218</v>
      </c>
    </row>
    <row r="58" spans="1:30" ht="19.5" customHeight="1" x14ac:dyDescent="0.35">
      <c r="A58" s="27">
        <v>44775.587514259256</v>
      </c>
      <c r="B58" s="25">
        <v>58.49</v>
      </c>
      <c r="C58" s="25">
        <v>58.63</v>
      </c>
      <c r="D58" s="25">
        <v>49.59</v>
      </c>
      <c r="E58" s="25">
        <v>29.11</v>
      </c>
      <c r="F58" s="25">
        <v>29.81</v>
      </c>
      <c r="G58" s="25">
        <v>30.39</v>
      </c>
      <c r="H58" s="25">
        <v>53.23</v>
      </c>
      <c r="I58" s="25">
        <v>30.57</v>
      </c>
      <c r="J58" s="25"/>
      <c r="K58" s="25"/>
      <c r="M58" s="1">
        <v>0.05</v>
      </c>
      <c r="N58" s="1">
        <v>0.2</v>
      </c>
      <c r="O58" s="1">
        <v>0.4</v>
      </c>
      <c r="P58" s="1">
        <v>0.6</v>
      </c>
      <c r="Q58" s="1">
        <f>AVERAGE(TBL_HST[[#This Row],[CH4]],TBL_HST[[#This Row],[CH5]],TBL_HST[[#This Row],[CH6]])</f>
        <v>29.77</v>
      </c>
      <c r="R58" s="1">
        <f>(M58/(O58-N58))*LN(((TBL_HST[[#This Row],[CH1]]-Q58)/(TBL_HST[[#This Row],[CH2]]-Q58)))</f>
        <v>-1.2157022914253497E-3</v>
      </c>
      <c r="S58" s="1">
        <f>(M58/(P58-O58))*LN(((TBL_HST[[#This Row],[CH2]]-Q58)/(TBL_HST[[#This Row],[CH3]]-Q58)))</f>
        <v>9.3941256110970706E-2</v>
      </c>
      <c r="T58" s="1">
        <f>(M58/(P58-N58))*LN(((TBL_HST[[#This Row],[CH1]]-Q58)/(TBL_HST[[#This Row],[CH3]]-Q58)))</f>
        <v>4.6362776909772689E-2</v>
      </c>
      <c r="U58" s="1">
        <f>(TBL_HST[[#This Row],[CH1]]-Q58)/(EXP(-R58*N58/M58)) + Q58</f>
        <v>58.350679140679148</v>
      </c>
      <c r="V58" s="1">
        <f>(TBL_HST[[#This Row],[CH2]]-Q58)/(EXP(-S58*O58/M58)) + Q58</f>
        <v>90.960172847249879</v>
      </c>
      <c r="W58" s="1">
        <f>(TBL_HST[[#This Row],[CH1]]-Q58)/(EXP(-T58*N58/M58)) + Q58</f>
        <v>64.342025788257416</v>
      </c>
      <c r="X58" s="1">
        <f t="shared" si="0"/>
        <v>58.350679140679148</v>
      </c>
      <c r="Y58" s="1">
        <f t="shared" si="1"/>
        <v>64.342025788257416</v>
      </c>
      <c r="Z58" s="1">
        <f t="shared" si="2"/>
        <v>64.342025788257416</v>
      </c>
      <c r="AB58" s="1">
        <f t="shared" si="3"/>
        <v>62.34491023906466</v>
      </c>
      <c r="AC58" s="1">
        <f>TBL_HST[[#This Row],[CH7]]</f>
        <v>53.23</v>
      </c>
      <c r="AD58" s="1">
        <f t="shared" si="4"/>
        <v>9.1149102390646632</v>
      </c>
    </row>
    <row r="59" spans="1:30" ht="19.5" customHeight="1" x14ac:dyDescent="0.35">
      <c r="A59" s="27">
        <v>44775.587520185189</v>
      </c>
      <c r="B59" s="25">
        <v>57.43</v>
      </c>
      <c r="C59" s="25">
        <v>59.17</v>
      </c>
      <c r="D59" s="25">
        <v>49.87</v>
      </c>
      <c r="E59" s="25">
        <v>29.13</v>
      </c>
      <c r="F59" s="25">
        <v>29.77</v>
      </c>
      <c r="G59" s="25">
        <v>30.37</v>
      </c>
      <c r="H59" s="25">
        <v>52.65</v>
      </c>
      <c r="I59" s="25">
        <v>30.57</v>
      </c>
      <c r="J59" s="25"/>
      <c r="K59" s="25"/>
      <c r="M59" s="1">
        <v>0.05</v>
      </c>
      <c r="N59" s="1">
        <v>0.2</v>
      </c>
      <c r="O59" s="1">
        <v>0.4</v>
      </c>
      <c r="P59" s="1">
        <v>0.6</v>
      </c>
      <c r="Q59" s="1">
        <f>AVERAGE(TBL_HST[[#This Row],[CH4]],TBL_HST[[#This Row],[CH5]],TBL_HST[[#This Row],[CH6]])</f>
        <v>29.756666666666664</v>
      </c>
      <c r="R59" s="1">
        <f>(M59/(O59-N59))*LN(((TBL_HST[[#This Row],[CH1]]-Q59)/(TBL_HST[[#This Row],[CH2]]-Q59)))</f>
        <v>-1.5244708080088607E-2</v>
      </c>
      <c r="S59" s="1">
        <f>(M59/(P59-O59))*LN(((TBL_HST[[#This Row],[CH2]]-Q59)/(TBL_HST[[#This Row],[CH3]]-Q59)))</f>
        <v>9.5016285303583053E-2</v>
      </c>
      <c r="T59" s="1">
        <f>(M59/(P59-N59))*LN(((TBL_HST[[#This Row],[CH1]]-Q59)/(TBL_HST[[#This Row],[CH3]]-Q59)))</f>
        <v>3.9885788611747228E-2</v>
      </c>
      <c r="U59" s="1">
        <f>(TBL_HST[[#This Row],[CH1]]-Q59)/(EXP(-R59*N59/M59)) + Q59</f>
        <v>55.792932910244787</v>
      </c>
      <c r="V59" s="1">
        <f>(TBL_HST[[#This Row],[CH2]]-Q59)/(EXP(-S59*O59/M59)) + Q59</f>
        <v>92.658692393748467</v>
      </c>
      <c r="W59" s="1">
        <f>(TBL_HST[[#This Row],[CH1]]-Q59)/(EXP(-T59*N59/M59)) + Q59</f>
        <v>62.216791518367202</v>
      </c>
      <c r="X59" s="1">
        <f t="shared" si="0"/>
        <v>55.792932910244787</v>
      </c>
      <c r="Y59" s="1">
        <f t="shared" si="1"/>
        <v>62.216791518367202</v>
      </c>
      <c r="Z59" s="1">
        <f t="shared" si="2"/>
        <v>62.216791518367202</v>
      </c>
      <c r="AB59" s="1">
        <f t="shared" si="3"/>
        <v>60.075505315659733</v>
      </c>
      <c r="AC59" s="1">
        <f>TBL_HST[[#This Row],[CH7]]</f>
        <v>52.65</v>
      </c>
      <c r="AD59" s="1">
        <f t="shared" si="4"/>
        <v>7.4255053156597342</v>
      </c>
    </row>
    <row r="60" spans="1:30" ht="19.5" customHeight="1" x14ac:dyDescent="0.35">
      <c r="A60" s="27">
        <v>44775.587526064817</v>
      </c>
      <c r="B60" s="25">
        <v>56.57</v>
      </c>
      <c r="C60" s="25">
        <v>59.27</v>
      </c>
      <c r="D60" s="25">
        <v>49.99</v>
      </c>
      <c r="E60" s="25">
        <v>29.13</v>
      </c>
      <c r="F60" s="25">
        <v>29.79</v>
      </c>
      <c r="G60" s="25">
        <v>30.41</v>
      </c>
      <c r="H60" s="25">
        <v>52.67</v>
      </c>
      <c r="I60" s="25">
        <v>30.59</v>
      </c>
      <c r="J60" s="25"/>
      <c r="K60" s="25"/>
      <c r="M60" s="1">
        <v>0.05</v>
      </c>
      <c r="N60" s="1">
        <v>0.2</v>
      </c>
      <c r="O60" s="1">
        <v>0.4</v>
      </c>
      <c r="P60" s="1">
        <v>0.6</v>
      </c>
      <c r="Q60" s="1">
        <f>AVERAGE(TBL_HST[[#This Row],[CH4]],TBL_HST[[#This Row],[CH5]],TBL_HST[[#This Row],[CH6]])</f>
        <v>29.776666666666667</v>
      </c>
      <c r="R60" s="1">
        <f>(M60/(O60-N60))*LN(((TBL_HST[[#This Row],[CH1]]-Q60)/(TBL_HST[[#This Row],[CH2]]-Q60)))</f>
        <v>-2.400278718824244E-2</v>
      </c>
      <c r="S60" s="1">
        <f>(M60/(P60-O60))*LN(((TBL_HST[[#This Row],[CH2]]-Q60)/(TBL_HST[[#This Row],[CH3]]-Q60)))</f>
        <v>9.4455449109977149E-2</v>
      </c>
      <c r="T60" s="1">
        <f>(M60/(P60-N60))*LN(((TBL_HST[[#This Row],[CH1]]-Q60)/(TBL_HST[[#This Row],[CH3]]-Q60)))</f>
        <v>3.5226330960867358E-2</v>
      </c>
      <c r="U60" s="1">
        <f>(TBL_HST[[#This Row],[CH1]]-Q60)/(EXP(-R60*N60/M60)) + Q60</f>
        <v>54.117174502712473</v>
      </c>
      <c r="V60" s="1">
        <f>(TBL_HST[[#This Row],[CH2]]-Q60)/(EXP(-S60*O60/M60)) + Q60</f>
        <v>92.567421209821731</v>
      </c>
      <c r="W60" s="1">
        <f>(TBL_HST[[#This Row],[CH1]]-Q60)/(EXP(-T60*N60/M60)) + Q60</f>
        <v>60.624250399415168</v>
      </c>
      <c r="X60" s="1">
        <f t="shared" si="0"/>
        <v>54.117174502712473</v>
      </c>
      <c r="Y60" s="1">
        <f t="shared" si="1"/>
        <v>60.624250399415168</v>
      </c>
      <c r="Z60" s="1">
        <f t="shared" si="2"/>
        <v>60.624250399415168</v>
      </c>
      <c r="AB60" s="1">
        <f t="shared" si="3"/>
        <v>58.455225100514269</v>
      </c>
      <c r="AC60" s="1">
        <f>TBL_HST[[#This Row],[CH7]]</f>
        <v>52.67</v>
      </c>
      <c r="AD60" s="1">
        <f t="shared" si="4"/>
        <v>5.7852251005142676</v>
      </c>
    </row>
    <row r="61" spans="1:30" ht="19.5" customHeight="1" x14ac:dyDescent="0.35">
      <c r="A61" s="27">
        <v>44775.587531990743</v>
      </c>
      <c r="B61" s="25">
        <v>55.45</v>
      </c>
      <c r="C61" s="25">
        <v>59.31</v>
      </c>
      <c r="D61" s="25">
        <v>50.11</v>
      </c>
      <c r="E61" s="25">
        <v>29.13</v>
      </c>
      <c r="F61" s="25">
        <v>29.79</v>
      </c>
      <c r="G61" s="25">
        <v>30.41</v>
      </c>
      <c r="H61" s="25">
        <v>52.35</v>
      </c>
      <c r="I61" s="25">
        <v>30.61</v>
      </c>
      <c r="J61" s="25"/>
      <c r="K61" s="25"/>
      <c r="M61" s="1">
        <v>0.05</v>
      </c>
      <c r="N61" s="1">
        <v>0.2</v>
      </c>
      <c r="O61" s="1">
        <v>0.4</v>
      </c>
      <c r="P61" s="1">
        <v>0.6</v>
      </c>
      <c r="Q61" s="1">
        <f>AVERAGE(TBL_HST[[#This Row],[CH4]],TBL_HST[[#This Row],[CH5]],TBL_HST[[#This Row],[CH6]])</f>
        <v>29.776666666666667</v>
      </c>
      <c r="R61" s="1">
        <f>(M61/(O61-N61))*LN(((TBL_HST[[#This Row],[CH1]]-Q61)/(TBL_HST[[#This Row],[CH2]]-Q61)))</f>
        <v>-3.5016682306068109E-2</v>
      </c>
      <c r="S61" s="1">
        <f>(M61/(P61-O61))*LN(((TBL_HST[[#This Row],[CH2]]-Q61)/(TBL_HST[[#This Row],[CH3]]-Q61)))</f>
        <v>9.3314498359431036E-2</v>
      </c>
      <c r="T61" s="1">
        <f>(M61/(P61-N61))*LN(((TBL_HST[[#This Row],[CH1]]-Q61)/(TBL_HST[[#This Row],[CH3]]-Q61)))</f>
        <v>2.9148908026681467E-2</v>
      </c>
      <c r="U61" s="1">
        <f>(TBL_HST[[#This Row],[CH1]]-Q61)/(EXP(-R61*N61/M61)) + Q61</f>
        <v>52.094501128668171</v>
      </c>
      <c r="V61" s="1">
        <f>(TBL_HST[[#This Row],[CH2]]-Q61)/(EXP(-S61*O61/M61)) + Q61</f>
        <v>92.081285138403672</v>
      </c>
      <c r="W61" s="1">
        <f>(TBL_HST[[#This Row],[CH1]]-Q61)/(EXP(-T61*N61/M61)) + Q61</f>
        <v>58.624891836698154</v>
      </c>
      <c r="X61" s="1">
        <f t="shared" si="0"/>
        <v>52.094501128668171</v>
      </c>
      <c r="Y61" s="1">
        <f t="shared" si="1"/>
        <v>58.624891836698154</v>
      </c>
      <c r="Z61" s="1">
        <f t="shared" si="2"/>
        <v>58.624891836698154</v>
      </c>
      <c r="AB61" s="1">
        <f t="shared" si="3"/>
        <v>56.448094934021491</v>
      </c>
      <c r="AC61" s="1">
        <f>TBL_HST[[#This Row],[CH7]]</f>
        <v>52.35</v>
      </c>
      <c r="AD61" s="1">
        <f t="shared" si="4"/>
        <v>4.0980949340214892</v>
      </c>
    </row>
    <row r="62" spans="1:30" ht="19.5" customHeight="1" x14ac:dyDescent="0.35">
      <c r="A62" s="27">
        <v>44775.587537870371</v>
      </c>
      <c r="B62" s="25">
        <v>54.19</v>
      </c>
      <c r="C62" s="25">
        <v>59.59</v>
      </c>
      <c r="D62" s="25">
        <v>50.49</v>
      </c>
      <c r="E62" s="25">
        <v>29.13</v>
      </c>
      <c r="F62" s="25">
        <v>29.81</v>
      </c>
      <c r="G62" s="25">
        <v>30.43</v>
      </c>
      <c r="H62" s="25">
        <v>51.75</v>
      </c>
      <c r="I62" s="25">
        <v>30.59</v>
      </c>
      <c r="J62" s="25"/>
      <c r="K62" s="25"/>
      <c r="M62" s="1">
        <v>0.05</v>
      </c>
      <c r="N62" s="1">
        <v>0.2</v>
      </c>
      <c r="O62" s="1">
        <v>0.4</v>
      </c>
      <c r="P62" s="1">
        <v>0.6</v>
      </c>
      <c r="Q62" s="1">
        <f>AVERAGE(TBL_HST[[#This Row],[CH4]],TBL_HST[[#This Row],[CH5]],TBL_HST[[#This Row],[CH6]])</f>
        <v>29.790000000000003</v>
      </c>
      <c r="R62" s="1">
        <f>(M62/(O62-N62))*LN(((TBL_HST[[#This Row],[CH1]]-Q62)/(TBL_HST[[#This Row],[CH2]]-Q62)))</f>
        <v>-4.9981315303050701E-2</v>
      </c>
      <c r="S62" s="1">
        <f>(M62/(P62-O62))*LN(((TBL_HST[[#This Row],[CH2]]-Q62)/(TBL_HST[[#This Row],[CH3]]-Q62)))</f>
        <v>9.1093673310008894E-2</v>
      </c>
      <c r="T62" s="1">
        <f>(M62/(P62-N62))*LN(((TBL_HST[[#This Row],[CH1]]-Q62)/(TBL_HST[[#This Row],[CH3]]-Q62)))</f>
        <v>2.0556179003479093E-2</v>
      </c>
      <c r="U62" s="1">
        <f>(TBL_HST[[#This Row],[CH1]]-Q62)/(EXP(-R62*N62/M62)) + Q62</f>
        <v>49.768523489932875</v>
      </c>
      <c r="V62" s="1">
        <f>(TBL_HST[[#This Row],[CH2]]-Q62)/(EXP(-S62*O62/M62)) + Q62</f>
        <v>91.550115755326871</v>
      </c>
      <c r="W62" s="1">
        <f>(TBL_HST[[#This Row],[CH1]]-Q62)/(EXP(-T62*N62/M62)) + Q62</f>
        <v>56.281074059594445</v>
      </c>
      <c r="X62" s="1">
        <f t="shared" si="0"/>
        <v>49.768523489932875</v>
      </c>
      <c r="Y62" s="1">
        <f t="shared" si="1"/>
        <v>56.281074059594445</v>
      </c>
      <c r="Z62" s="1">
        <f t="shared" si="2"/>
        <v>56.281074059594445</v>
      </c>
      <c r="AB62" s="1">
        <f t="shared" si="3"/>
        <v>54.110223869707255</v>
      </c>
      <c r="AC62" s="1">
        <f>TBL_HST[[#This Row],[CH7]]</f>
        <v>51.75</v>
      </c>
      <c r="AD62" s="1">
        <f t="shared" si="4"/>
        <v>2.3602238697072551</v>
      </c>
    </row>
    <row r="63" spans="1:30" ht="19.5" customHeight="1" x14ac:dyDescent="0.35">
      <c r="A63" s="27">
        <v>44775.587543796297</v>
      </c>
      <c r="B63" s="25">
        <v>53.69</v>
      </c>
      <c r="C63" s="25">
        <v>59.37</v>
      </c>
      <c r="D63" s="25">
        <v>50.61</v>
      </c>
      <c r="E63" s="25">
        <v>29.13</v>
      </c>
      <c r="F63" s="25">
        <v>29.81</v>
      </c>
      <c r="G63" s="25">
        <v>30.43</v>
      </c>
      <c r="H63" s="25">
        <v>51.43</v>
      </c>
      <c r="I63" s="25">
        <v>30.55</v>
      </c>
      <c r="J63" s="25"/>
      <c r="K63" s="25"/>
      <c r="M63" s="1">
        <v>0.05</v>
      </c>
      <c r="N63" s="1">
        <v>0.2</v>
      </c>
      <c r="O63" s="1">
        <v>0.4</v>
      </c>
      <c r="P63" s="1">
        <v>0.6</v>
      </c>
      <c r="Q63" s="1">
        <f>AVERAGE(TBL_HST[[#This Row],[CH4]],TBL_HST[[#This Row],[CH5]],TBL_HST[[#This Row],[CH6]])</f>
        <v>29.790000000000003</v>
      </c>
      <c r="R63" s="1">
        <f>(M63/(O63-N63))*LN(((TBL_HST[[#This Row],[CH1]]-Q63)/(TBL_HST[[#This Row],[CH2]]-Q63)))</f>
        <v>-5.3304999586297204E-2</v>
      </c>
      <c r="S63" s="1">
        <f>(M63/(P63-O63))*LN(((TBL_HST[[#This Row],[CH2]]-Q63)/(TBL_HST[[#This Row],[CH3]]-Q63)))</f>
        <v>8.7796098523957755E-2</v>
      </c>
      <c r="T63" s="1">
        <f>(M63/(P63-N63))*LN(((TBL_HST[[#This Row],[CH1]]-Q63)/(TBL_HST[[#This Row],[CH3]]-Q63)))</f>
        <v>1.7245549468830258E-2</v>
      </c>
      <c r="U63" s="1">
        <f>(TBL_HST[[#This Row],[CH1]]-Q63)/(EXP(-R63*N63/M63)) + Q63</f>
        <v>49.100682893847193</v>
      </c>
      <c r="V63" s="1">
        <f>(TBL_HST[[#This Row],[CH2]]-Q63)/(EXP(-S63*O63/M63)) + Q63</f>
        <v>89.498073482879192</v>
      </c>
      <c r="W63" s="1">
        <f>(TBL_HST[[#This Row],[CH1]]-Q63)/(EXP(-T63*N63/M63)) + Q63</f>
        <v>55.396869537903683</v>
      </c>
      <c r="X63" s="1">
        <f t="shared" si="0"/>
        <v>49.100682893847193</v>
      </c>
      <c r="Y63" s="1">
        <f t="shared" si="1"/>
        <v>55.396869537903683</v>
      </c>
      <c r="Z63" s="1">
        <f t="shared" si="2"/>
        <v>55.396869537903683</v>
      </c>
      <c r="AB63" s="1">
        <f t="shared" si="3"/>
        <v>53.298140656551517</v>
      </c>
      <c r="AC63" s="1">
        <f>TBL_HST[[#This Row],[CH7]]</f>
        <v>51.43</v>
      </c>
      <c r="AD63" s="1">
        <f t="shared" si="4"/>
        <v>1.8681406565515175</v>
      </c>
    </row>
    <row r="64" spans="1:30" ht="19.5" customHeight="1" x14ac:dyDescent="0.35">
      <c r="A64" s="27">
        <v>44775.587549675925</v>
      </c>
      <c r="B64" s="25">
        <v>52.89</v>
      </c>
      <c r="C64" s="25">
        <v>59.49</v>
      </c>
      <c r="D64" s="25">
        <v>50.89</v>
      </c>
      <c r="E64" s="25">
        <v>29.13</v>
      </c>
      <c r="F64" s="25">
        <v>29.83</v>
      </c>
      <c r="G64" s="25">
        <v>30.43</v>
      </c>
      <c r="H64" s="25">
        <v>50.79</v>
      </c>
      <c r="I64" s="25">
        <v>30.59</v>
      </c>
      <c r="J64" s="25"/>
      <c r="K64" s="25"/>
      <c r="M64" s="1">
        <v>0.05</v>
      </c>
      <c r="N64" s="1">
        <v>0.2</v>
      </c>
      <c r="O64" s="1">
        <v>0.4</v>
      </c>
      <c r="P64" s="1">
        <v>0.6</v>
      </c>
      <c r="Q64" s="1">
        <f>AVERAGE(TBL_HST[[#This Row],[CH4]],TBL_HST[[#This Row],[CH5]],TBL_HST[[#This Row],[CH6]])</f>
        <v>29.796666666666663</v>
      </c>
      <c r="R64" s="1">
        <f>(M64/(O64-N64))*LN(((TBL_HST[[#This Row],[CH1]]-Q64)/(TBL_HST[[#This Row],[CH2]]-Q64)))</f>
        <v>-6.2844644533746788E-2</v>
      </c>
      <c r="S64" s="1">
        <f>(M64/(P64-O64))*LN(((TBL_HST[[#This Row],[CH2]]-Q64)/(TBL_HST[[#This Row],[CH3]]-Q64)))</f>
        <v>8.5491379732442127E-2</v>
      </c>
      <c r="T64" s="1">
        <f>(M64/(P64-N64))*LN(((TBL_HST[[#This Row],[CH1]]-Q64)/(TBL_HST[[#This Row],[CH3]]-Q64)))</f>
        <v>1.1323367599347668E-2</v>
      </c>
      <c r="U64" s="1">
        <f>(TBL_HST[[#This Row],[CH1]]-Q64)/(EXP(-R64*N64/M64)) + Q64</f>
        <v>47.756995958688819</v>
      </c>
      <c r="V64" s="1">
        <f>(TBL_HST[[#This Row],[CH2]]-Q64)/(EXP(-S64*O64/M64)) + Q64</f>
        <v>88.638531679881609</v>
      </c>
      <c r="W64" s="1">
        <f>(TBL_HST[[#This Row],[CH1]]-Q64)/(EXP(-T64*N64/M64)) + Q64</f>
        <v>53.960026901991128</v>
      </c>
      <c r="X64" s="1">
        <f t="shared" si="0"/>
        <v>47.756995958688819</v>
      </c>
      <c r="Y64" s="1">
        <f t="shared" si="1"/>
        <v>53.960026901991128</v>
      </c>
      <c r="Z64" s="1">
        <f t="shared" si="2"/>
        <v>53.960026901991128</v>
      </c>
      <c r="AB64" s="1">
        <f t="shared" si="3"/>
        <v>51.892349920890354</v>
      </c>
      <c r="AC64" s="1">
        <f>TBL_HST[[#This Row],[CH7]]</f>
        <v>50.79</v>
      </c>
      <c r="AD64" s="1">
        <f t="shared" si="4"/>
        <v>1.1023499208903544</v>
      </c>
    </row>
    <row r="65" spans="1:30" ht="19.5" customHeight="1" x14ac:dyDescent="0.35">
      <c r="A65" s="27">
        <v>44775.587555601851</v>
      </c>
      <c r="B65" s="25">
        <v>52.45</v>
      </c>
      <c r="C65" s="25">
        <v>59.07</v>
      </c>
      <c r="D65" s="25">
        <v>50.87</v>
      </c>
      <c r="E65" s="25">
        <v>29.15</v>
      </c>
      <c r="F65" s="25">
        <v>29.85</v>
      </c>
      <c r="G65" s="25">
        <v>30.41</v>
      </c>
      <c r="H65" s="25">
        <v>50.35</v>
      </c>
      <c r="I65" s="25">
        <v>30.59</v>
      </c>
      <c r="J65" s="25"/>
      <c r="K65" s="25"/>
      <c r="M65" s="1">
        <v>0.05</v>
      </c>
      <c r="N65" s="1">
        <v>0.2</v>
      </c>
      <c r="O65" s="1">
        <v>0.4</v>
      </c>
      <c r="P65" s="1">
        <v>0.6</v>
      </c>
      <c r="Q65" s="1">
        <f>AVERAGE(TBL_HST[[#This Row],[CH4]],TBL_HST[[#This Row],[CH5]],TBL_HST[[#This Row],[CH6]])</f>
        <v>29.803333333333331</v>
      </c>
      <c r="R65" s="1">
        <f>(M65/(O65-N65))*LN(((TBL_HST[[#This Row],[CH1]]-Q65)/(TBL_HST[[#This Row],[CH2]]-Q65)))</f>
        <v>-6.4109134477158242E-2</v>
      </c>
      <c r="S65" s="1">
        <f>(M65/(P65-O65))*LN(((TBL_HST[[#This Row],[CH2]]-Q65)/(TBL_HST[[#This Row],[CH3]]-Q65)))</f>
        <v>8.218929987206483E-2</v>
      </c>
      <c r="T65" s="1">
        <f>(M65/(P65-N65))*LN(((TBL_HST[[#This Row],[CH1]]-Q65)/(TBL_HST[[#This Row],[CH3]]-Q65)))</f>
        <v>9.0400826974532875E-3</v>
      </c>
      <c r="U65" s="1">
        <f>(TBL_HST[[#This Row],[CH1]]-Q65)/(EXP(-R65*N65/M65)) + Q65</f>
        <v>47.327416856492036</v>
      </c>
      <c r="V65" s="1">
        <f>(TBL_HST[[#This Row],[CH2]]-Q65)/(EXP(-S65*O65/M65)) + Q65</f>
        <v>86.287683464188433</v>
      </c>
      <c r="W65" s="1">
        <f>(TBL_HST[[#This Row],[CH1]]-Q65)/(EXP(-T65*N65/M65)) + Q65</f>
        <v>53.283897092418094</v>
      </c>
      <c r="X65" s="1">
        <f t="shared" si="0"/>
        <v>47.327416856492036</v>
      </c>
      <c r="Y65" s="1">
        <f t="shared" si="1"/>
        <v>53.283897092418094</v>
      </c>
      <c r="Z65" s="1">
        <f t="shared" si="2"/>
        <v>53.283897092418094</v>
      </c>
      <c r="AB65" s="1">
        <f t="shared" si="3"/>
        <v>51.298403680442739</v>
      </c>
      <c r="AC65" s="1">
        <f>TBL_HST[[#This Row],[CH7]]</f>
        <v>50.35</v>
      </c>
      <c r="AD65" s="1">
        <f t="shared" si="4"/>
        <v>0.9484036804427376</v>
      </c>
    </row>
    <row r="66" spans="1:30" ht="19.5" customHeight="1" x14ac:dyDescent="0.35">
      <c r="A66" s="27">
        <v>44775.587561469911</v>
      </c>
      <c r="B66" s="25">
        <v>52.11</v>
      </c>
      <c r="C66" s="25">
        <v>58.89</v>
      </c>
      <c r="D66" s="25">
        <v>50.65</v>
      </c>
      <c r="E66" s="25">
        <v>29.15</v>
      </c>
      <c r="F66" s="25">
        <v>29.85</v>
      </c>
      <c r="G66" s="25">
        <v>30.41</v>
      </c>
      <c r="H66" s="25">
        <v>49.99</v>
      </c>
      <c r="I66" s="25">
        <v>30.61</v>
      </c>
      <c r="J66" s="25"/>
      <c r="K66" s="25"/>
      <c r="M66" s="1">
        <v>0.05</v>
      </c>
      <c r="N66" s="1">
        <v>0.2</v>
      </c>
      <c r="O66" s="1">
        <v>0.4</v>
      </c>
      <c r="P66" s="1">
        <v>0.6</v>
      </c>
      <c r="Q66" s="1">
        <f>AVERAGE(TBL_HST[[#This Row],[CH4]],TBL_HST[[#This Row],[CH5]],TBL_HST[[#This Row],[CH6]])</f>
        <v>29.803333333333331</v>
      </c>
      <c r="R66" s="1">
        <f>(M66/(O66-N66))*LN(((TBL_HST[[#This Row],[CH1]]-Q66)/(TBL_HST[[#This Row],[CH2]]-Q66)))</f>
        <v>-6.6348572894210076E-2</v>
      </c>
      <c r="S66" s="1">
        <f>(M66/(P66-O66))*LN(((TBL_HST[[#This Row],[CH2]]-Q66)/(TBL_HST[[#This Row],[CH3]]-Q66)))</f>
        <v>8.3271453916442098E-2</v>
      </c>
      <c r="T66" s="1">
        <f>(M66/(P66-N66))*LN(((TBL_HST[[#This Row],[CH1]]-Q66)/(TBL_HST[[#This Row],[CH3]]-Q66)))</f>
        <v>8.4614405111160078E-3</v>
      </c>
      <c r="U66" s="1">
        <f>(TBL_HST[[#This Row],[CH1]]-Q66)/(EXP(-R66*N66/M66)) + Q66</f>
        <v>46.910394224157685</v>
      </c>
      <c r="V66" s="1">
        <f>(TBL_HST[[#This Row],[CH2]]-Q66)/(EXP(-S66*O66/M66)) + Q66</f>
        <v>86.428385799573732</v>
      </c>
      <c r="W66" s="1">
        <f>(TBL_HST[[#This Row],[CH1]]-Q66)/(EXP(-T66*N66/M66)) + Q66</f>
        <v>52.877908044374948</v>
      </c>
      <c r="X66" s="1">
        <f t="shared" si="0"/>
        <v>46.910394224157685</v>
      </c>
      <c r="Y66" s="1">
        <f t="shared" si="1"/>
        <v>52.877908044374948</v>
      </c>
      <c r="Z66" s="1">
        <f t="shared" si="2"/>
        <v>52.877908044374948</v>
      </c>
      <c r="AB66" s="1">
        <f t="shared" si="3"/>
        <v>50.888736770969196</v>
      </c>
      <c r="AC66" s="1">
        <f>TBL_HST[[#This Row],[CH7]]</f>
        <v>49.99</v>
      </c>
      <c r="AD66" s="1">
        <f t="shared" si="4"/>
        <v>0.8987367709691938</v>
      </c>
    </row>
    <row r="67" spans="1:30" ht="19.5" customHeight="1" x14ac:dyDescent="0.35">
      <c r="A67" s="27">
        <v>44775.587567395836</v>
      </c>
      <c r="B67" s="25">
        <v>51.75</v>
      </c>
      <c r="C67" s="25">
        <v>58.33</v>
      </c>
      <c r="D67" s="25">
        <v>50.93</v>
      </c>
      <c r="E67" s="25">
        <v>29.17</v>
      </c>
      <c r="F67" s="25">
        <v>29.87</v>
      </c>
      <c r="G67" s="25">
        <v>30.45</v>
      </c>
      <c r="H67" s="25">
        <v>49.69</v>
      </c>
      <c r="I67" s="25">
        <v>30.61</v>
      </c>
      <c r="J67" s="25"/>
      <c r="K67" s="25"/>
      <c r="M67" s="1">
        <v>0.05</v>
      </c>
      <c r="N67" s="1">
        <v>0.2</v>
      </c>
      <c r="O67" s="1">
        <v>0.4</v>
      </c>
      <c r="P67" s="1">
        <v>0.6</v>
      </c>
      <c r="Q67" s="1">
        <f>AVERAGE(TBL_HST[[#This Row],[CH4]],TBL_HST[[#This Row],[CH5]],TBL_HST[[#This Row],[CH6]])</f>
        <v>29.830000000000002</v>
      </c>
      <c r="R67" s="1">
        <f>(M67/(O67-N67))*LN(((TBL_HST[[#This Row],[CH1]]-Q67)/(TBL_HST[[#This Row],[CH2]]-Q67)))</f>
        <v>-6.5626156298697516E-2</v>
      </c>
      <c r="S67" s="1">
        <f>(M67/(P67-O67))*LN(((TBL_HST[[#This Row],[CH2]]-Q67)/(TBL_HST[[#This Row],[CH3]]-Q67)))</f>
        <v>7.5157761698146031E-2</v>
      </c>
      <c r="T67" s="1">
        <f>(M67/(P67-N67))*LN(((TBL_HST[[#This Row],[CH1]]-Q67)/(TBL_HST[[#This Row],[CH3]]-Q67)))</f>
        <v>4.7658026997242555E-3</v>
      </c>
      <c r="U67" s="1">
        <f>(TBL_HST[[#This Row],[CH1]]-Q67)/(EXP(-R67*N67/M67)) + Q67</f>
        <v>46.68917192982456</v>
      </c>
      <c r="V67" s="1">
        <f>(TBL_HST[[#This Row],[CH2]]-Q67)/(EXP(-S67*O67/M67)) + Q67</f>
        <v>81.825968194784494</v>
      </c>
      <c r="W67" s="1">
        <f>(TBL_HST[[#This Row],[CH1]]-Q67)/(EXP(-T67*N67/M67)) + Q67</f>
        <v>52.17187394076052</v>
      </c>
      <c r="X67" s="1">
        <f t="shared" si="0"/>
        <v>46.68917192982456</v>
      </c>
      <c r="Y67" s="1">
        <f t="shared" si="1"/>
        <v>52.17187394076052</v>
      </c>
      <c r="Z67" s="1">
        <f t="shared" si="2"/>
        <v>52.17187394076052</v>
      </c>
      <c r="AB67" s="1">
        <f t="shared" si="3"/>
        <v>50.344306603781867</v>
      </c>
      <c r="AC67" s="1">
        <f>TBL_HST[[#This Row],[CH7]]</f>
        <v>49.69</v>
      </c>
      <c r="AD67" s="1">
        <f t="shared" si="4"/>
        <v>0.654306603781869</v>
      </c>
    </row>
    <row r="68" spans="1:30" ht="19.5" customHeight="1" x14ac:dyDescent="0.35">
      <c r="A68" s="27">
        <v>44775.587573287034</v>
      </c>
      <c r="B68" s="25">
        <v>51.05</v>
      </c>
      <c r="C68" s="25">
        <v>57.61</v>
      </c>
      <c r="D68" s="25">
        <v>50.75</v>
      </c>
      <c r="E68" s="25">
        <v>29.17</v>
      </c>
      <c r="F68" s="25">
        <v>29.87</v>
      </c>
      <c r="G68" s="25">
        <v>30.43</v>
      </c>
      <c r="H68" s="25">
        <v>49.05</v>
      </c>
      <c r="I68" s="25">
        <v>30.57</v>
      </c>
      <c r="J68" s="25"/>
      <c r="K68" s="25"/>
      <c r="M68" s="1">
        <v>0.05</v>
      </c>
      <c r="N68" s="1">
        <v>0.2</v>
      </c>
      <c r="O68" s="1">
        <v>0.4</v>
      </c>
      <c r="P68" s="1">
        <v>0.6</v>
      </c>
      <c r="Q68" s="1">
        <f>AVERAGE(TBL_HST[[#This Row],[CH4]],TBL_HST[[#This Row],[CH5]],TBL_HST[[#This Row],[CH6]])</f>
        <v>29.823333333333334</v>
      </c>
      <c r="R68" s="1">
        <f>(M68/(O68-N68))*LN(((TBL_HST[[#This Row],[CH1]]-Q68)/(TBL_HST[[#This Row],[CH2]]-Q68)))</f>
        <v>-6.732450911723234E-2</v>
      </c>
      <c r="S68" s="1">
        <f>(M68/(P68-O68))*LN(((TBL_HST[[#This Row],[CH2]]-Q68)/(TBL_HST[[#This Row],[CH3]]-Q68)))</f>
        <v>7.088300664781233E-2</v>
      </c>
      <c r="T68" s="1">
        <f>(M68/(P68-N68))*LN(((TBL_HST[[#This Row],[CH1]]-Q68)/(TBL_HST[[#This Row],[CH3]]-Q68)))</f>
        <v>1.7792487652899807E-3</v>
      </c>
      <c r="U68" s="1">
        <f>(TBL_HST[[#This Row],[CH1]]-Q68)/(EXP(-R68*N68/M68)) + Q68</f>
        <v>46.038714011516305</v>
      </c>
      <c r="V68" s="1">
        <f>(TBL_HST[[#This Row],[CH2]]-Q68)/(EXP(-S68*O68/M68)) + Q68</f>
        <v>78.813536488865026</v>
      </c>
      <c r="W68" s="1">
        <f>(TBL_HST[[#This Row],[CH1]]-Q68)/(EXP(-T68*N68/M68)) + Q68</f>
        <v>51.201608941941075</v>
      </c>
      <c r="X68" s="1">
        <f t="shared" si="0"/>
        <v>46.038714011516305</v>
      </c>
      <c r="Y68" s="1">
        <f t="shared" si="1"/>
        <v>51.201608941941075</v>
      </c>
      <c r="Z68" s="1">
        <f t="shared" si="2"/>
        <v>51.201608941941075</v>
      </c>
      <c r="AB68" s="1">
        <f t="shared" si="3"/>
        <v>49.48064396513282</v>
      </c>
      <c r="AC68" s="1">
        <f>TBL_HST[[#This Row],[CH7]]</f>
        <v>49.05</v>
      </c>
      <c r="AD68" s="1">
        <f t="shared" si="4"/>
        <v>0.43064396513282333</v>
      </c>
    </row>
    <row r="69" spans="1:30" ht="19.5" customHeight="1" x14ac:dyDescent="0.35">
      <c r="A69" s="27">
        <v>44775.58757920139</v>
      </c>
      <c r="B69" s="25">
        <v>50.37</v>
      </c>
      <c r="C69" s="25">
        <v>56.99</v>
      </c>
      <c r="D69" s="25">
        <v>50.55</v>
      </c>
      <c r="E69" s="25">
        <v>29.15</v>
      </c>
      <c r="F69" s="25">
        <v>29.87</v>
      </c>
      <c r="G69" s="25">
        <v>30.41</v>
      </c>
      <c r="H69" s="25">
        <v>49.29</v>
      </c>
      <c r="I69" s="25">
        <v>30.59</v>
      </c>
      <c r="J69" s="25"/>
      <c r="K69" s="25"/>
      <c r="M69" s="1">
        <v>0.05</v>
      </c>
      <c r="N69" s="1">
        <v>0.2</v>
      </c>
      <c r="O69" s="1">
        <v>0.4</v>
      </c>
      <c r="P69" s="1">
        <v>0.6</v>
      </c>
      <c r="Q69" s="1">
        <f>AVERAGE(TBL_HST[[#This Row],[CH4]],TBL_HST[[#This Row],[CH5]],TBL_HST[[#This Row],[CH6]])</f>
        <v>29.81</v>
      </c>
      <c r="R69" s="1">
        <f>(M69/(O69-N69))*LN(((TBL_HST[[#This Row],[CH1]]-Q69)/(TBL_HST[[#This Row],[CH2]]-Q69)))</f>
        <v>-6.9783492034008382E-2</v>
      </c>
      <c r="S69" s="1">
        <f>(M69/(P69-O69))*LN(((TBL_HST[[#This Row],[CH2]]-Q69)/(TBL_HST[[#This Row],[CH3]]-Q69)))</f>
        <v>6.7604301480404166E-2</v>
      </c>
      <c r="T69" s="1">
        <f>(M69/(P69-N69))*LN(((TBL_HST[[#This Row],[CH1]]-Q69)/(TBL_HST[[#This Row],[CH3]]-Q69)))</f>
        <v>-1.089595276802118E-3</v>
      </c>
      <c r="U69" s="1">
        <f>(TBL_HST[[#This Row],[CH1]]-Q69)/(EXP(-R69*N69/M69)) + Q69</f>
        <v>45.362376747608529</v>
      </c>
      <c r="V69" s="1">
        <f>(TBL_HST[[#This Row],[CH2]]-Q69)/(EXP(-S69*O69/M69)) + Q69</f>
        <v>76.490000613742851</v>
      </c>
      <c r="W69" s="1">
        <f>(TBL_HST[[#This Row],[CH1]]-Q69)/(EXP(-T69*N69/M69)) + Q69</f>
        <v>50.280586674647182</v>
      </c>
      <c r="X69" s="1">
        <f t="shared" si="0"/>
        <v>45.362376747608529</v>
      </c>
      <c r="Y69" s="1">
        <f t="shared" si="1"/>
        <v>50.280586674647182</v>
      </c>
      <c r="Z69" s="1">
        <f t="shared" si="2"/>
        <v>50.280586674647182</v>
      </c>
      <c r="AB69" s="1">
        <f t="shared" si="3"/>
        <v>48.641183365634298</v>
      </c>
      <c r="AC69" s="1">
        <f>TBL_HST[[#This Row],[CH7]]</f>
        <v>49.29</v>
      </c>
      <c r="AD69" s="1">
        <f t="shared" si="4"/>
        <v>-0.64881663436570136</v>
      </c>
    </row>
    <row r="70" spans="1:30" ht="19.5" customHeight="1" x14ac:dyDescent="0.35">
      <c r="A70" s="27">
        <v>44775.587585092595</v>
      </c>
      <c r="B70" s="25">
        <v>49.93</v>
      </c>
      <c r="C70" s="25">
        <v>56.45</v>
      </c>
      <c r="D70" s="25">
        <v>50.25</v>
      </c>
      <c r="E70" s="25">
        <v>29.15</v>
      </c>
      <c r="F70" s="25">
        <v>29.89</v>
      </c>
      <c r="G70" s="25">
        <v>30.43</v>
      </c>
      <c r="H70" s="25">
        <v>49.03</v>
      </c>
      <c r="I70" s="25">
        <v>30.57</v>
      </c>
      <c r="J70" s="25"/>
      <c r="K70" s="25"/>
      <c r="M70" s="1">
        <v>0.05</v>
      </c>
      <c r="N70" s="1">
        <v>0.2</v>
      </c>
      <c r="O70" s="1">
        <v>0.4</v>
      </c>
      <c r="P70" s="1">
        <v>0.6</v>
      </c>
      <c r="Q70" s="1">
        <f>AVERAGE(TBL_HST[[#This Row],[CH4]],TBL_HST[[#This Row],[CH5]],TBL_HST[[#This Row],[CH6]])</f>
        <v>29.823333333333334</v>
      </c>
      <c r="R70" s="1">
        <f>(M70/(O70-N70))*LN(((TBL_HST[[#This Row],[CH1]]-Q70)/(TBL_HST[[#This Row],[CH2]]-Q70)))</f>
        <v>-7.0215446211978505E-2</v>
      </c>
      <c r="S70" s="1">
        <f>(M70/(P70-O70))*LN(((TBL_HST[[#This Row],[CH2]]-Q70)/(TBL_HST[[#This Row],[CH3]]-Q70)))</f>
        <v>6.6267995778819686E-2</v>
      </c>
      <c r="T70" s="1">
        <f>(M70/(P70-N70))*LN(((TBL_HST[[#This Row],[CH1]]-Q70)/(TBL_HST[[#This Row],[CH3]]-Q70)))</f>
        <v>-1.9737252165793998E-3</v>
      </c>
      <c r="U70" s="1">
        <f>(TBL_HST[[#This Row],[CH1]]-Q70)/(EXP(-R70*N70/M70)) + Q70</f>
        <v>45.006534802203305</v>
      </c>
      <c r="V70" s="1">
        <f>(TBL_HST[[#This Row],[CH2]]-Q70)/(EXP(-S70*O70/M70)) + Q70</f>
        <v>75.066750659558679</v>
      </c>
      <c r="W70" s="1">
        <f>(TBL_HST[[#This Row],[CH1]]-Q70)/(EXP(-T70*N70/M70)) + Q70</f>
        <v>49.771884832967721</v>
      </c>
      <c r="X70" s="1">
        <f t="shared" si="0"/>
        <v>45.006534802203305</v>
      </c>
      <c r="Y70" s="1">
        <f t="shared" si="1"/>
        <v>49.771884832967721</v>
      </c>
      <c r="Z70" s="1">
        <f t="shared" si="2"/>
        <v>49.771884832967721</v>
      </c>
      <c r="AB70" s="1">
        <f t="shared" si="3"/>
        <v>48.183434822712911</v>
      </c>
      <c r="AC70" s="1">
        <f>TBL_HST[[#This Row],[CH7]]</f>
        <v>49.03</v>
      </c>
      <c r="AD70" s="1">
        <f t="shared" si="4"/>
        <v>-0.84656517728708991</v>
      </c>
    </row>
    <row r="71" spans="1:30" ht="19.5" customHeight="1" x14ac:dyDescent="0.35">
      <c r="A71" s="27">
        <v>44775.587591006944</v>
      </c>
      <c r="B71" s="25">
        <v>49.49</v>
      </c>
      <c r="C71" s="25">
        <v>56.05</v>
      </c>
      <c r="D71" s="25">
        <v>49.91</v>
      </c>
      <c r="E71" s="25">
        <v>29.17</v>
      </c>
      <c r="F71" s="25">
        <v>29.89</v>
      </c>
      <c r="G71" s="25">
        <v>30.43</v>
      </c>
      <c r="H71" s="25">
        <v>48.65</v>
      </c>
      <c r="I71" s="25">
        <v>30.57</v>
      </c>
      <c r="J71" s="25"/>
      <c r="K71" s="25"/>
      <c r="M71" s="1">
        <v>0.05</v>
      </c>
      <c r="N71" s="1">
        <v>0.2</v>
      </c>
      <c r="O71" s="1">
        <v>0.4</v>
      </c>
      <c r="P71" s="1">
        <v>0.6</v>
      </c>
      <c r="Q71" s="1">
        <f>AVERAGE(TBL_HST[[#This Row],[CH4]],TBL_HST[[#This Row],[CH5]],TBL_HST[[#This Row],[CH6]])</f>
        <v>29.830000000000002</v>
      </c>
      <c r="R71" s="1">
        <f>(M71/(O71-N71))*LN(((TBL_HST[[#This Row],[CH1]]-Q71)/(TBL_HST[[#This Row],[CH2]]-Q71)))</f>
        <v>-7.1984090904133283E-2</v>
      </c>
      <c r="S71" s="1">
        <f>(M71/(P71-O71))*LN(((TBL_HST[[#This Row],[CH2]]-Q71)/(TBL_HST[[#This Row],[CH3]]-Q71)))</f>
        <v>6.6699545878006375E-2</v>
      </c>
      <c r="T71" s="1">
        <f>(M71/(P71-N71))*LN(((TBL_HST[[#This Row],[CH1]]-Q71)/(TBL_HST[[#This Row],[CH3]]-Q71)))</f>
        <v>-2.6422725130634639E-3</v>
      </c>
      <c r="U71" s="1">
        <f>(TBL_HST[[#This Row],[CH1]]-Q71)/(EXP(-R71*N71/M71)) + Q71</f>
        <v>44.571250953470638</v>
      </c>
      <c r="V71" s="1">
        <f>(TBL_HST[[#This Row],[CH2]]-Q71)/(EXP(-S71*O71/M71)) + Q71</f>
        <v>74.53649733734386</v>
      </c>
      <c r="W71" s="1">
        <f>(TBL_HST[[#This Row],[CH1]]-Q71)/(EXP(-T71*N71/M71)) + Q71</f>
        <v>49.283305897933282</v>
      </c>
      <c r="X71" s="1">
        <f t="shared" si="0"/>
        <v>44.571250953470638</v>
      </c>
      <c r="Y71" s="1">
        <f t="shared" si="1"/>
        <v>49.283305897933282</v>
      </c>
      <c r="Z71" s="1">
        <f t="shared" si="2"/>
        <v>49.283305897933282</v>
      </c>
      <c r="AB71" s="1">
        <f t="shared" si="3"/>
        <v>47.712620916445729</v>
      </c>
      <c r="AC71" s="1">
        <f>TBL_HST[[#This Row],[CH7]]</f>
        <v>48.65</v>
      </c>
      <c r="AD71" s="1">
        <f t="shared" si="4"/>
        <v>-0.93737908355426924</v>
      </c>
    </row>
    <row r="72" spans="1:30" ht="19.5" customHeight="1" x14ac:dyDescent="0.35">
      <c r="A72" s="27">
        <v>44775.587596886573</v>
      </c>
      <c r="B72" s="25">
        <v>49.03</v>
      </c>
      <c r="C72" s="25">
        <v>55.37</v>
      </c>
      <c r="D72" s="25">
        <v>49.51</v>
      </c>
      <c r="E72" s="25">
        <v>29.21</v>
      </c>
      <c r="F72" s="25">
        <v>29.91</v>
      </c>
      <c r="G72" s="25">
        <v>30.45</v>
      </c>
      <c r="H72" s="25">
        <v>48.27</v>
      </c>
      <c r="I72" s="25">
        <v>30.59</v>
      </c>
      <c r="J72" s="25"/>
      <c r="K72" s="25"/>
      <c r="M72" s="1">
        <v>0.05</v>
      </c>
      <c r="N72" s="1">
        <v>0.2</v>
      </c>
      <c r="O72" s="1">
        <v>0.4</v>
      </c>
      <c r="P72" s="1">
        <v>0.6</v>
      </c>
      <c r="Q72" s="1">
        <f>AVERAGE(TBL_HST[[#This Row],[CH4]],TBL_HST[[#This Row],[CH5]],TBL_HST[[#This Row],[CH6]])</f>
        <v>29.856666666666669</v>
      </c>
      <c r="R72" s="1">
        <f>(M72/(O72-N72))*LN(((TBL_HST[[#This Row],[CH1]]-Q72)/(TBL_HST[[#This Row],[CH2]]-Q72)))</f>
        <v>-7.1420191646191206E-2</v>
      </c>
      <c r="S72" s="1">
        <f>(M72/(P72-O72))*LN(((TBL_HST[[#This Row],[CH2]]-Q72)/(TBL_HST[[#This Row],[CH3]]-Q72)))</f>
        <v>6.5238558029118765E-2</v>
      </c>
      <c r="T72" s="1">
        <f>(M72/(P72-N72))*LN(((TBL_HST[[#This Row],[CH1]]-Q72)/(TBL_HST[[#This Row],[CH3]]-Q72)))</f>
        <v>-3.090816808536226E-3</v>
      </c>
      <c r="U72" s="1">
        <f>(TBL_HST[[#This Row],[CH1]]-Q72)/(EXP(-R72*N72/M72)) + Q72</f>
        <v>44.265474261823883</v>
      </c>
      <c r="V72" s="1">
        <f>(TBL_HST[[#This Row],[CH2]]-Q72)/(EXP(-S72*O72/M72)) + Q72</f>
        <v>72.852777056956484</v>
      </c>
      <c r="W72" s="1">
        <f>(TBL_HST[[#This Row],[CH1]]-Q72)/(EXP(-T72*N72/M72)) + Q72</f>
        <v>48.79441426172319</v>
      </c>
      <c r="X72" s="1">
        <f t="shared" si="0"/>
        <v>44.265474261823883</v>
      </c>
      <c r="Y72" s="1">
        <f t="shared" si="1"/>
        <v>48.79441426172319</v>
      </c>
      <c r="Z72" s="1">
        <f t="shared" si="2"/>
        <v>48.79441426172319</v>
      </c>
      <c r="AB72" s="1">
        <f t="shared" si="3"/>
        <v>47.284767595090081</v>
      </c>
      <c r="AC72" s="1">
        <f>TBL_HST[[#This Row],[CH7]]</f>
        <v>48.27</v>
      </c>
      <c r="AD72" s="1">
        <f t="shared" si="4"/>
        <v>-0.98523240490992237</v>
      </c>
    </row>
    <row r="73" spans="1:30" ht="19.5" customHeight="1" x14ac:dyDescent="0.35">
      <c r="A73" s="27">
        <v>44775.587602812499</v>
      </c>
      <c r="B73" s="25">
        <v>48.75</v>
      </c>
      <c r="C73" s="25">
        <v>54.97</v>
      </c>
      <c r="D73" s="25">
        <v>49.25</v>
      </c>
      <c r="E73" s="25">
        <v>29.19</v>
      </c>
      <c r="F73" s="25">
        <v>29.87</v>
      </c>
      <c r="G73" s="25">
        <v>30.43</v>
      </c>
      <c r="H73" s="25">
        <v>47.85</v>
      </c>
      <c r="I73" s="25">
        <v>30.59</v>
      </c>
      <c r="J73" s="25"/>
      <c r="K73" s="25"/>
      <c r="M73" s="1">
        <v>0.05</v>
      </c>
      <c r="N73" s="1">
        <v>0.2</v>
      </c>
      <c r="O73" s="1">
        <v>0.4</v>
      </c>
      <c r="P73" s="1">
        <v>0.6</v>
      </c>
      <c r="Q73" s="1">
        <f>AVERAGE(TBL_HST[[#This Row],[CH4]],TBL_HST[[#This Row],[CH5]],TBL_HST[[#This Row],[CH6]])</f>
        <v>29.830000000000002</v>
      </c>
      <c r="R73" s="1">
        <f>(M73/(O73-N73))*LN(((TBL_HST[[#This Row],[CH1]]-Q73)/(TBL_HST[[#This Row],[CH2]]-Q73)))</f>
        <v>-7.10601598845923E-2</v>
      </c>
      <c r="S73" s="1">
        <f>(M73/(P73-O73))*LN(((TBL_HST[[#This Row],[CH2]]-Q73)/(TBL_HST[[#This Row],[CH3]]-Q73)))</f>
        <v>6.4539185074730651E-2</v>
      </c>
      <c r="T73" s="1">
        <f>(M73/(P73-N73))*LN(((TBL_HST[[#This Row],[CH1]]-Q73)/(TBL_HST[[#This Row],[CH3]]-Q73)))</f>
        <v>-3.2604874049308339E-3</v>
      </c>
      <c r="U73" s="1">
        <f>(TBL_HST[[#This Row],[CH1]]-Q73)/(EXP(-R73*N73/M73)) + Q73</f>
        <v>44.068918058870324</v>
      </c>
      <c r="V73" s="1">
        <f>(TBL_HST[[#This Row],[CH2]]-Q73)/(EXP(-S73*O73/M73)) + Q73</f>
        <v>71.960573299209528</v>
      </c>
      <c r="W73" s="1">
        <f>(TBL_HST[[#This Row],[CH1]]-Q73)/(EXP(-T73*N73/M73)) + Q73</f>
        <v>48.504848415362474</v>
      </c>
      <c r="X73" s="1">
        <f t="shared" ref="X73:X127" si="5">IFERROR(U73, " ")</f>
        <v>44.068918058870324</v>
      </c>
      <c r="Y73" s="1">
        <f t="shared" ref="Y73:Y127" si="6">IFERROR(W73, " ")</f>
        <v>48.504848415362474</v>
      </c>
      <c r="Z73" s="1">
        <f t="shared" ref="Z73:Z127" si="7">IFERROR(W73, " ")</f>
        <v>48.504848415362474</v>
      </c>
      <c r="AB73" s="1">
        <f t="shared" ref="AB73:AB127" si="8">AVERAGE(X73,Y73,Z73)</f>
        <v>47.026204963198417</v>
      </c>
      <c r="AC73" s="1">
        <f>TBL_HST[[#This Row],[CH7]]</f>
        <v>47.85</v>
      </c>
      <c r="AD73" s="1">
        <f t="shared" ref="AD73:AD127" si="9">AB73-AC73</f>
        <v>-0.8237950368015845</v>
      </c>
    </row>
    <row r="74" spans="1:30" ht="19.5" customHeight="1" x14ac:dyDescent="0.35">
      <c r="A74" s="27">
        <v>44775.587608703703</v>
      </c>
      <c r="B74" s="25">
        <v>48.35</v>
      </c>
      <c r="C74" s="25">
        <v>54.43</v>
      </c>
      <c r="D74" s="25">
        <v>48.87</v>
      </c>
      <c r="E74" s="25">
        <v>29.19</v>
      </c>
      <c r="F74" s="25">
        <v>29.93</v>
      </c>
      <c r="G74" s="25">
        <v>30.45</v>
      </c>
      <c r="H74" s="25">
        <v>47.63</v>
      </c>
      <c r="I74" s="25">
        <v>30.59</v>
      </c>
      <c r="J74" s="25"/>
      <c r="K74" s="25"/>
      <c r="M74" s="1">
        <v>0.05</v>
      </c>
      <c r="N74" s="1">
        <v>0.2</v>
      </c>
      <c r="O74" s="1">
        <v>0.4</v>
      </c>
      <c r="P74" s="1">
        <v>0.6</v>
      </c>
      <c r="Q74" s="1">
        <f>AVERAGE(TBL_HST[[#This Row],[CH4]],TBL_HST[[#This Row],[CH5]],TBL_HST[[#This Row],[CH6]])</f>
        <v>29.856666666666669</v>
      </c>
      <c r="R74" s="1">
        <f>(M74/(O74-N74))*LN(((TBL_HST[[#This Row],[CH1]]-Q74)/(TBL_HST[[#This Row],[CH2]]-Q74)))</f>
        <v>-7.1062884338747925E-2</v>
      </c>
      <c r="S74" s="1">
        <f>(M74/(P74-O74))*LN(((TBL_HST[[#This Row],[CH2]]-Q74)/(TBL_HST[[#This Row],[CH3]]-Q74)))</f>
        <v>6.4130339173895545E-2</v>
      </c>
      <c r="T74" s="1">
        <f>(M74/(P74-N74))*LN(((TBL_HST[[#This Row],[CH1]]-Q74)/(TBL_HST[[#This Row],[CH3]]-Q74)))</f>
        <v>-3.4662725824261774E-3</v>
      </c>
      <c r="U74" s="1">
        <f>(TBL_HST[[#This Row],[CH1]]-Q74)/(EXP(-R74*N74/M74)) + Q74</f>
        <v>43.774329896907219</v>
      </c>
      <c r="V74" s="1">
        <f>(TBL_HST[[#This Row],[CH2]]-Q74)/(EXP(-S74*O74/M74)) + Q74</f>
        <v>70.903125092206665</v>
      </c>
      <c r="W74" s="1">
        <f>(TBL_HST[[#This Row],[CH1]]-Q74)/(EXP(-T74*N74/M74)) + Q74</f>
        <v>48.095357661719682</v>
      </c>
      <c r="X74" s="1">
        <f t="shared" si="5"/>
        <v>43.774329896907219</v>
      </c>
      <c r="Y74" s="1">
        <f t="shared" si="6"/>
        <v>48.095357661719682</v>
      </c>
      <c r="Z74" s="1">
        <f t="shared" si="7"/>
        <v>48.095357661719682</v>
      </c>
      <c r="AB74" s="1">
        <f t="shared" si="8"/>
        <v>46.655015073448858</v>
      </c>
      <c r="AC74" s="1">
        <f>TBL_HST[[#This Row],[CH7]]</f>
        <v>47.63</v>
      </c>
      <c r="AD74" s="1">
        <f t="shared" si="9"/>
        <v>-0.97498492655114433</v>
      </c>
    </row>
    <row r="75" spans="1:30" ht="19.5" customHeight="1" x14ac:dyDescent="0.35">
      <c r="A75" s="27">
        <v>44775.587614618053</v>
      </c>
      <c r="B75" s="25">
        <v>47.77</v>
      </c>
      <c r="C75" s="25">
        <v>53.91</v>
      </c>
      <c r="D75" s="25">
        <v>48.53</v>
      </c>
      <c r="E75" s="25">
        <v>29.19</v>
      </c>
      <c r="F75" s="25">
        <v>29.91</v>
      </c>
      <c r="G75" s="25">
        <v>30.45</v>
      </c>
      <c r="H75" s="25">
        <v>47.23</v>
      </c>
      <c r="I75" s="25">
        <v>30.57</v>
      </c>
      <c r="J75" s="25"/>
      <c r="K75" s="25"/>
      <c r="M75" s="1">
        <v>0.05</v>
      </c>
      <c r="N75" s="1">
        <v>0.2</v>
      </c>
      <c r="O75" s="1">
        <v>0.4</v>
      </c>
      <c r="P75" s="1">
        <v>0.6</v>
      </c>
      <c r="Q75" s="1">
        <f>AVERAGE(TBL_HST[[#This Row],[CH4]],TBL_HST[[#This Row],[CH5]],TBL_HST[[#This Row],[CH6]])</f>
        <v>29.849999999999998</v>
      </c>
      <c r="R75" s="1">
        <f>(M75/(O75-N75))*LN(((TBL_HST[[#This Row],[CH1]]-Q75)/(TBL_HST[[#This Row],[CH2]]-Q75)))</f>
        <v>-7.3658325749937012E-2</v>
      </c>
      <c r="S75" s="1">
        <f>(M75/(P75-O75))*LN(((TBL_HST[[#This Row],[CH2]]-Q75)/(TBL_HST[[#This Row],[CH3]]-Q75)))</f>
        <v>6.3274319436459031E-2</v>
      </c>
      <c r="T75" s="1">
        <f>(M75/(P75-N75))*LN(((TBL_HST[[#This Row],[CH1]]-Q75)/(TBL_HST[[#This Row],[CH3]]-Q75)))</f>
        <v>-5.1920031567390017E-3</v>
      </c>
      <c r="U75" s="1">
        <f>(TBL_HST[[#This Row],[CH1]]-Q75)/(EXP(-R75*N75/M75)) + Q75</f>
        <v>43.196899418121369</v>
      </c>
      <c r="V75" s="1">
        <f>(TBL_HST[[#This Row],[CH2]]-Q75)/(EXP(-S75*O75/M75)) + Q75</f>
        <v>69.764723507375408</v>
      </c>
      <c r="W75" s="1">
        <f>(TBL_HST[[#This Row],[CH1]]-Q75)/(EXP(-T75*N75/M75)) + Q75</f>
        <v>47.401675139830182</v>
      </c>
      <c r="X75" s="1">
        <f t="shared" si="5"/>
        <v>43.196899418121369</v>
      </c>
      <c r="Y75" s="1">
        <f t="shared" si="6"/>
        <v>47.401675139830182</v>
      </c>
      <c r="Z75" s="1">
        <f t="shared" si="7"/>
        <v>47.401675139830182</v>
      </c>
      <c r="AB75" s="1">
        <f t="shared" si="8"/>
        <v>46.000083232593909</v>
      </c>
      <c r="AC75" s="1">
        <f>TBL_HST[[#This Row],[CH7]]</f>
        <v>47.23</v>
      </c>
      <c r="AD75" s="1">
        <f t="shared" si="9"/>
        <v>-1.2299167674060882</v>
      </c>
    </row>
    <row r="76" spans="1:30" ht="19.5" customHeight="1" x14ac:dyDescent="0.35">
      <c r="A76" s="27">
        <v>44775.587620497688</v>
      </c>
      <c r="B76" s="25">
        <v>47.29</v>
      </c>
      <c r="C76" s="25">
        <v>52.93</v>
      </c>
      <c r="D76" s="25">
        <v>48.43</v>
      </c>
      <c r="E76" s="25">
        <v>29.19</v>
      </c>
      <c r="F76" s="25">
        <v>29.91</v>
      </c>
      <c r="G76" s="25">
        <v>30.43</v>
      </c>
      <c r="H76" s="25">
        <v>47.05</v>
      </c>
      <c r="I76" s="25">
        <v>30.59</v>
      </c>
      <c r="J76" s="25"/>
      <c r="K76" s="25"/>
      <c r="M76" s="1">
        <v>0.05</v>
      </c>
      <c r="N76" s="1">
        <v>0.2</v>
      </c>
      <c r="O76" s="1">
        <v>0.4</v>
      </c>
      <c r="P76" s="1">
        <v>0.6</v>
      </c>
      <c r="Q76" s="1">
        <f>AVERAGE(TBL_HST[[#This Row],[CH4]],TBL_HST[[#This Row],[CH5]],TBL_HST[[#This Row],[CH6]])</f>
        <v>29.843333333333334</v>
      </c>
      <c r="R76" s="1">
        <f>(M76/(O76-N76))*LN(((TBL_HST[[#This Row],[CH1]]-Q76)/(TBL_HST[[#This Row],[CH2]]-Q76)))</f>
        <v>-7.0026660468069046E-2</v>
      </c>
      <c r="S76" s="1">
        <f>(M76/(P76-O76))*LN(((TBL_HST[[#This Row],[CH2]]-Q76)/(TBL_HST[[#This Row],[CH3]]-Q76)))</f>
        <v>5.420269313050189E-2</v>
      </c>
      <c r="T76" s="1">
        <f>(M76/(P76-N76))*LN(((TBL_HST[[#This Row],[CH1]]-Q76)/(TBL_HST[[#This Row],[CH3]]-Q76)))</f>
        <v>-7.9119836687835902E-3</v>
      </c>
      <c r="U76" s="1">
        <f>(TBL_HST[[#This Row],[CH1]]-Q76)/(EXP(-R76*N76/M76)) + Q76</f>
        <v>43.027834247762058</v>
      </c>
      <c r="V76" s="1">
        <f>(TBL_HST[[#This Row],[CH2]]-Q76)/(EXP(-S76*O76/M76)) + Q76</f>
        <v>65.462247562828196</v>
      </c>
      <c r="W76" s="1">
        <f>(TBL_HST[[#This Row],[CH1]]-Q76)/(EXP(-T76*N76/M76)) + Q76</f>
        <v>46.746494804926044</v>
      </c>
      <c r="X76" s="1">
        <f t="shared" si="5"/>
        <v>43.027834247762058</v>
      </c>
      <c r="Y76" s="1">
        <f t="shared" si="6"/>
        <v>46.746494804926044</v>
      </c>
      <c r="Z76" s="1">
        <f t="shared" si="7"/>
        <v>46.746494804926044</v>
      </c>
      <c r="AB76" s="1">
        <f t="shared" si="8"/>
        <v>45.506941285871385</v>
      </c>
      <c r="AC76" s="1">
        <f>TBL_HST[[#This Row],[CH7]]</f>
        <v>47.05</v>
      </c>
      <c r="AD76" s="1">
        <f t="shared" si="9"/>
        <v>-1.5430587141286125</v>
      </c>
    </row>
    <row r="77" spans="1:30" ht="19.5" customHeight="1" x14ac:dyDescent="0.35">
      <c r="A77" s="27">
        <v>44775.587626423614</v>
      </c>
      <c r="B77" s="25">
        <v>46.71</v>
      </c>
      <c r="C77" s="25">
        <v>52.19</v>
      </c>
      <c r="D77" s="25">
        <v>48.31</v>
      </c>
      <c r="E77" s="25">
        <v>29.19</v>
      </c>
      <c r="F77" s="25">
        <v>29.91</v>
      </c>
      <c r="G77" s="25">
        <v>30.43</v>
      </c>
      <c r="H77" s="25">
        <v>46.91</v>
      </c>
      <c r="I77" s="25">
        <v>30.59</v>
      </c>
      <c r="J77" s="25"/>
      <c r="K77" s="25"/>
      <c r="M77" s="1">
        <v>0.05</v>
      </c>
      <c r="N77" s="1">
        <v>0.2</v>
      </c>
      <c r="O77" s="1">
        <v>0.4</v>
      </c>
      <c r="P77" s="1">
        <v>0.6</v>
      </c>
      <c r="Q77" s="1">
        <f>AVERAGE(TBL_HST[[#This Row],[CH4]],TBL_HST[[#This Row],[CH5]],TBL_HST[[#This Row],[CH6]])</f>
        <v>29.843333333333334</v>
      </c>
      <c r="R77" s="1">
        <f>(M77/(O77-N77))*LN(((TBL_HST[[#This Row],[CH1]]-Q77)/(TBL_HST[[#This Row],[CH2]]-Q77)))</f>
        <v>-7.0334469970101898E-2</v>
      </c>
      <c r="S77" s="1">
        <f>(M77/(P77-O77))*LN(((TBL_HST[[#This Row],[CH2]]-Q77)/(TBL_HST[[#This Row],[CH3]]-Q77)))</f>
        <v>4.7677465605147309E-2</v>
      </c>
      <c r="T77" s="1">
        <f>(M77/(P77-N77))*LN(((TBL_HST[[#This Row],[CH1]]-Q77)/(TBL_HST[[#This Row],[CH3]]-Q77)))</f>
        <v>-1.1328502182477301E-2</v>
      </c>
      <c r="U77" s="1">
        <f>(TBL_HST[[#This Row],[CH1]]-Q77)/(EXP(-R77*N77/M77)) + Q77</f>
        <v>42.57384248210024</v>
      </c>
      <c r="V77" s="1">
        <f>(TBL_HST[[#This Row],[CH2]]-Q77)/(EXP(-S77*O77/M77)) + Q77</f>
        <v>62.566945186305034</v>
      </c>
      <c r="W77" s="1">
        <f>(TBL_HST[[#This Row],[CH1]]-Q77)/(EXP(-T77*N77/M77)) + Q77</f>
        <v>45.96276175755564</v>
      </c>
      <c r="X77" s="1">
        <f t="shared" si="5"/>
        <v>42.57384248210024</v>
      </c>
      <c r="Y77" s="1">
        <f t="shared" si="6"/>
        <v>45.96276175755564</v>
      </c>
      <c r="Z77" s="1">
        <f t="shared" si="7"/>
        <v>45.96276175755564</v>
      </c>
      <c r="AB77" s="1">
        <f t="shared" si="8"/>
        <v>44.833121999070499</v>
      </c>
      <c r="AC77" s="1">
        <f>TBL_HST[[#This Row],[CH7]]</f>
        <v>46.91</v>
      </c>
      <c r="AD77" s="1">
        <f t="shared" si="9"/>
        <v>-2.0768780009294971</v>
      </c>
    </row>
    <row r="78" spans="1:30" ht="19.5" customHeight="1" x14ac:dyDescent="0.35">
      <c r="A78" s="27">
        <v>44775.587632303243</v>
      </c>
      <c r="B78" s="25">
        <v>46.45</v>
      </c>
      <c r="C78" s="25">
        <v>51.99</v>
      </c>
      <c r="D78" s="25">
        <v>48.11</v>
      </c>
      <c r="E78" s="25">
        <v>29.21</v>
      </c>
      <c r="F78" s="25">
        <v>29.91</v>
      </c>
      <c r="G78" s="25">
        <v>30.43</v>
      </c>
      <c r="H78" s="25">
        <v>46.37</v>
      </c>
      <c r="I78" s="25">
        <v>30.59</v>
      </c>
      <c r="J78" s="25"/>
      <c r="K78" s="25"/>
      <c r="M78" s="1">
        <v>0.05</v>
      </c>
      <c r="N78" s="1">
        <v>0.2</v>
      </c>
      <c r="O78" s="1">
        <v>0.4</v>
      </c>
      <c r="P78" s="1">
        <v>0.6</v>
      </c>
      <c r="Q78" s="1">
        <f>AVERAGE(TBL_HST[[#This Row],[CH4]],TBL_HST[[#This Row],[CH5]],TBL_HST[[#This Row],[CH6]])</f>
        <v>29.850000000000005</v>
      </c>
      <c r="R78" s="1">
        <f>(M78/(O78-N78))*LN(((TBL_HST[[#This Row],[CH1]]-Q78)/(TBL_HST[[#This Row],[CH2]]-Q78)))</f>
        <v>-7.1995807979498297E-2</v>
      </c>
      <c r="S78" s="1">
        <f>(M78/(P78-O78))*LN(((TBL_HST[[#This Row],[CH2]]-Q78)/(TBL_HST[[#This Row],[CH3]]-Q78)))</f>
        <v>4.816826302841714E-2</v>
      </c>
      <c r="T78" s="1">
        <f>(M78/(P78-N78))*LN(((TBL_HST[[#This Row],[CH1]]-Q78)/(TBL_HST[[#This Row],[CH3]]-Q78)))</f>
        <v>-1.1913772475540584E-2</v>
      </c>
      <c r="U78" s="1">
        <f>(TBL_HST[[#This Row],[CH1]]-Q78)/(EXP(-R78*N78/M78)) + Q78</f>
        <v>42.296251129177961</v>
      </c>
      <c r="V78" s="1">
        <f>(TBL_HST[[#This Row],[CH2]]-Q78)/(EXP(-S78*O78/M78)) + Q78</f>
        <v>62.398524309325325</v>
      </c>
      <c r="W78" s="1">
        <f>(TBL_HST[[#This Row],[CH1]]-Q78)/(EXP(-T78*N78/M78)) + Q78</f>
        <v>45.677478981476838</v>
      </c>
      <c r="X78" s="1">
        <f t="shared" si="5"/>
        <v>42.296251129177961</v>
      </c>
      <c r="Y78" s="1">
        <f t="shared" si="6"/>
        <v>45.677478981476838</v>
      </c>
      <c r="Z78" s="1">
        <f t="shared" si="7"/>
        <v>45.677478981476838</v>
      </c>
      <c r="AB78" s="1">
        <f t="shared" si="8"/>
        <v>44.550403030710548</v>
      </c>
      <c r="AC78" s="1">
        <f>TBL_HST[[#This Row],[CH7]]</f>
        <v>46.37</v>
      </c>
      <c r="AD78" s="1">
        <f t="shared" si="9"/>
        <v>-1.8195969692894494</v>
      </c>
    </row>
    <row r="79" spans="1:30" ht="19.5" customHeight="1" x14ac:dyDescent="0.35">
      <c r="A79" s="27">
        <v>44775.587638229168</v>
      </c>
      <c r="B79" s="25">
        <v>46.13</v>
      </c>
      <c r="C79" s="25">
        <v>51.55</v>
      </c>
      <c r="D79" s="25">
        <v>47.61</v>
      </c>
      <c r="E79" s="25">
        <v>29.21</v>
      </c>
      <c r="F79" s="25">
        <v>29.93</v>
      </c>
      <c r="G79" s="25">
        <v>30.45</v>
      </c>
      <c r="H79" s="25">
        <v>46.15</v>
      </c>
      <c r="I79" s="25">
        <v>30.61</v>
      </c>
      <c r="J79" s="25"/>
      <c r="K79" s="25"/>
      <c r="M79" s="1">
        <v>0.05</v>
      </c>
      <c r="N79" s="1">
        <v>0.2</v>
      </c>
      <c r="O79" s="1">
        <v>0.4</v>
      </c>
      <c r="P79" s="1">
        <v>0.6</v>
      </c>
      <c r="Q79" s="1">
        <f>AVERAGE(TBL_HST[[#This Row],[CH4]],TBL_HST[[#This Row],[CH5]],TBL_HST[[#This Row],[CH6]])</f>
        <v>29.863333333333333</v>
      </c>
      <c r="R79" s="1">
        <f>(M79/(O79-N79))*LN(((TBL_HST[[#This Row],[CH1]]-Q79)/(TBL_HST[[#This Row],[CH2]]-Q79)))</f>
        <v>-7.1894902046525919E-2</v>
      </c>
      <c r="S79" s="1">
        <f>(M79/(P79-O79))*LN(((TBL_HST[[#This Row],[CH2]]-Q79)/(TBL_HST[[#This Row],[CH3]]-Q79)))</f>
        <v>5.01249818795736E-2</v>
      </c>
      <c r="T79" s="1">
        <f>(M79/(P79-N79))*LN(((TBL_HST[[#This Row],[CH1]]-Q79)/(TBL_HST[[#This Row],[CH3]]-Q79)))</f>
        <v>-1.0884960083476145E-2</v>
      </c>
      <c r="U79" s="1">
        <f>(TBL_HST[[#This Row],[CH1]]-Q79)/(EXP(-R79*N79/M79)) + Q79</f>
        <v>42.064583461420234</v>
      </c>
      <c r="V79" s="1">
        <f>(TBL_HST[[#This Row],[CH2]]-Q79)/(EXP(-S79*O79/M79)) + Q79</f>
        <v>62.2484024682187</v>
      </c>
      <c r="W79" s="1">
        <f>(TBL_HST[[#This Row],[CH1]]-Q79)/(EXP(-T79*N79/M79)) + Q79</f>
        <v>45.436949076135313</v>
      </c>
      <c r="X79" s="1">
        <f t="shared" si="5"/>
        <v>42.064583461420234</v>
      </c>
      <c r="Y79" s="1">
        <f t="shared" si="6"/>
        <v>45.436949076135313</v>
      </c>
      <c r="Z79" s="1">
        <f t="shared" si="7"/>
        <v>45.436949076135313</v>
      </c>
      <c r="AB79" s="1">
        <f t="shared" si="8"/>
        <v>44.312827204563625</v>
      </c>
      <c r="AC79" s="1">
        <f>TBL_HST[[#This Row],[CH7]]</f>
        <v>46.15</v>
      </c>
      <c r="AD79" s="1">
        <f t="shared" si="9"/>
        <v>-1.8371727954363735</v>
      </c>
    </row>
    <row r="80" spans="1:30" ht="19.5" customHeight="1" x14ac:dyDescent="0.35">
      <c r="A80" s="27">
        <v>44775.587644108797</v>
      </c>
      <c r="B80" s="25">
        <v>45.71</v>
      </c>
      <c r="C80" s="25">
        <v>51.15</v>
      </c>
      <c r="D80" s="25">
        <v>47.19</v>
      </c>
      <c r="E80" s="25">
        <v>29.19</v>
      </c>
      <c r="F80" s="25">
        <v>29.91</v>
      </c>
      <c r="G80" s="25">
        <v>30.45</v>
      </c>
      <c r="H80" s="25">
        <v>45.89</v>
      </c>
      <c r="I80" s="25">
        <v>30.57</v>
      </c>
      <c r="J80" s="25"/>
      <c r="K80" s="25"/>
      <c r="M80" s="1">
        <v>0.05</v>
      </c>
      <c r="N80" s="1">
        <v>0.2</v>
      </c>
      <c r="O80" s="1">
        <v>0.4</v>
      </c>
      <c r="P80" s="1">
        <v>0.6</v>
      </c>
      <c r="Q80" s="1">
        <f>AVERAGE(TBL_HST[[#This Row],[CH4]],TBL_HST[[#This Row],[CH5]],TBL_HST[[#This Row],[CH6]])</f>
        <v>29.849999999999998</v>
      </c>
      <c r="R80" s="1">
        <f>(M80/(O80-N80))*LN(((TBL_HST[[#This Row],[CH1]]-Q80)/(TBL_HST[[#This Row],[CH2]]-Q80)))</f>
        <v>-7.3726714127169329E-2</v>
      </c>
      <c r="S80" s="1">
        <f>(M80/(P80-O80))*LN(((TBL_HST[[#This Row],[CH2]]-Q80)/(TBL_HST[[#This Row],[CH3]]-Q80)))</f>
        <v>5.1422775340745915E-2</v>
      </c>
      <c r="T80" s="1">
        <f>(M80/(P80-N80))*LN(((TBL_HST[[#This Row],[CH1]]-Q80)/(TBL_HST[[#This Row],[CH3]]-Q80)))</f>
        <v>-1.1151969393211711E-2</v>
      </c>
      <c r="U80" s="1">
        <f>(TBL_HST[[#This Row],[CH1]]-Q80)/(EXP(-R80*N80/M80)) + Q80</f>
        <v>41.659370892018785</v>
      </c>
      <c r="V80" s="1">
        <f>(TBL_HST[[#This Row],[CH2]]-Q80)/(EXP(-S80*O80/M80)) + Q80</f>
        <v>61.989611594688768</v>
      </c>
      <c r="W80" s="1">
        <f>(TBL_HST[[#This Row],[CH1]]-Q80)/(EXP(-T80*N80/M80)) + Q80</f>
        <v>45.018066635008566</v>
      </c>
      <c r="X80" s="1">
        <f t="shared" si="5"/>
        <v>41.659370892018785</v>
      </c>
      <c r="Y80" s="1">
        <f t="shared" si="6"/>
        <v>45.018066635008566</v>
      </c>
      <c r="Z80" s="1">
        <f t="shared" si="7"/>
        <v>45.018066635008566</v>
      </c>
      <c r="AB80" s="1">
        <f t="shared" si="8"/>
        <v>43.898501387345306</v>
      </c>
      <c r="AC80" s="1">
        <f>TBL_HST[[#This Row],[CH7]]</f>
        <v>45.89</v>
      </c>
      <c r="AD80" s="1">
        <f t="shared" si="9"/>
        <v>-1.991498612654695</v>
      </c>
    </row>
    <row r="81" spans="1:30" ht="19.5" customHeight="1" x14ac:dyDescent="0.35">
      <c r="A81" s="27">
        <v>44775.587650034722</v>
      </c>
      <c r="B81" s="25">
        <v>45.53</v>
      </c>
      <c r="C81" s="25">
        <v>50.81</v>
      </c>
      <c r="D81" s="25">
        <v>46.73</v>
      </c>
      <c r="E81" s="25">
        <v>29.23</v>
      </c>
      <c r="F81" s="25">
        <v>29.97</v>
      </c>
      <c r="G81" s="25">
        <v>30.47</v>
      </c>
      <c r="H81" s="25">
        <v>45.47</v>
      </c>
      <c r="I81" s="25">
        <v>30.59</v>
      </c>
      <c r="J81" s="25"/>
      <c r="K81" s="25"/>
      <c r="M81" s="1">
        <v>0.05</v>
      </c>
      <c r="N81" s="1">
        <v>0.2</v>
      </c>
      <c r="O81" s="1">
        <v>0.4</v>
      </c>
      <c r="P81" s="1">
        <v>0.6</v>
      </c>
      <c r="Q81" s="1">
        <f>AVERAGE(TBL_HST[[#This Row],[CH4]],TBL_HST[[#This Row],[CH5]],TBL_HST[[#This Row],[CH6]])</f>
        <v>29.89</v>
      </c>
      <c r="R81" s="1">
        <f>(M81/(O81-N81))*LN(((TBL_HST[[#This Row],[CH1]]-Q81)/(TBL_HST[[#This Row],[CH2]]-Q81)))</f>
        <v>-7.2718476019889275E-2</v>
      </c>
      <c r="S81" s="1">
        <f>(M81/(P81-O81))*LN(((TBL_HST[[#This Row],[CH2]]-Q81)/(TBL_HST[[#This Row],[CH3]]-Q81)))</f>
        <v>5.4237157595635459E-2</v>
      </c>
      <c r="T81" s="1">
        <f>(M81/(P81-N81))*LN(((TBL_HST[[#This Row],[CH1]]-Q81)/(TBL_HST[[#This Row],[CH3]]-Q81)))</f>
        <v>-9.2406592121269289E-3</v>
      </c>
      <c r="U81" s="1">
        <f>(TBL_HST[[#This Row],[CH1]]-Q81)/(EXP(-R81*N81/M81)) + Q81</f>
        <v>41.58261950286807</v>
      </c>
      <c r="V81" s="1">
        <f>(TBL_HST[[#This Row],[CH2]]-Q81)/(EXP(-S81*O81/M81)) + Q81</f>
        <v>62.175005613825277</v>
      </c>
      <c r="W81" s="1">
        <f>(TBL_HST[[#This Row],[CH1]]-Q81)/(EXP(-T81*N81/M81)) + Q81</f>
        <v>44.962457900866625</v>
      </c>
      <c r="X81" s="1">
        <f t="shared" si="5"/>
        <v>41.58261950286807</v>
      </c>
      <c r="Y81" s="1">
        <f t="shared" si="6"/>
        <v>44.962457900866625</v>
      </c>
      <c r="Z81" s="1">
        <f t="shared" si="7"/>
        <v>44.962457900866625</v>
      </c>
      <c r="AB81" s="1">
        <f t="shared" si="8"/>
        <v>43.835845101533778</v>
      </c>
      <c r="AC81" s="1">
        <f>TBL_HST[[#This Row],[CH7]]</f>
        <v>45.47</v>
      </c>
      <c r="AD81" s="1">
        <f t="shared" si="9"/>
        <v>-1.6341548984662211</v>
      </c>
    </row>
    <row r="82" spans="1:30" ht="19.5" customHeight="1" x14ac:dyDescent="0.35">
      <c r="A82" s="27">
        <v>44775.587655914351</v>
      </c>
      <c r="B82" s="25">
        <v>45.07</v>
      </c>
      <c r="C82" s="25">
        <v>50.41</v>
      </c>
      <c r="D82" s="25">
        <v>46.61</v>
      </c>
      <c r="E82" s="25">
        <v>29.23</v>
      </c>
      <c r="F82" s="25">
        <v>29.91</v>
      </c>
      <c r="G82" s="25">
        <v>30.49</v>
      </c>
      <c r="H82" s="25">
        <v>45.23</v>
      </c>
      <c r="I82" s="25">
        <v>30.57</v>
      </c>
      <c r="J82" s="25"/>
      <c r="K82" s="25"/>
      <c r="M82" s="1">
        <v>0.05</v>
      </c>
      <c r="N82" s="1">
        <v>0.2</v>
      </c>
      <c r="O82" s="1">
        <v>0.4</v>
      </c>
      <c r="P82" s="1">
        <v>0.6</v>
      </c>
      <c r="Q82" s="1">
        <f>AVERAGE(TBL_HST[[#This Row],[CH4]],TBL_HST[[#This Row],[CH5]],TBL_HST[[#This Row],[CH6]])</f>
        <v>29.876666666666665</v>
      </c>
      <c r="R82" s="1">
        <f>(M82/(O82-N82))*LN(((TBL_HST[[#This Row],[CH1]]-Q82)/(TBL_HST[[#This Row],[CH2]]-Q82)))</f>
        <v>-7.5298211680483909E-2</v>
      </c>
      <c r="S82" s="1">
        <f>(M82/(P82-O82))*LN(((TBL_HST[[#This Row],[CH2]]-Q82)/(TBL_HST[[#This Row],[CH3]]-Q82)))</f>
        <v>5.1161710960447616E-2</v>
      </c>
      <c r="T82" s="1">
        <f>(M82/(P82-N82))*LN(((TBL_HST[[#This Row],[CH1]]-Q82)/(TBL_HST[[#This Row],[CH3]]-Q82)))</f>
        <v>-1.2068250360018165E-2</v>
      </c>
      <c r="U82" s="1">
        <f>(TBL_HST[[#This Row],[CH1]]-Q82)/(EXP(-R82*N82/M82)) + Q82</f>
        <v>41.118746753246754</v>
      </c>
      <c r="V82" s="1">
        <f>(TBL_HST[[#This Row],[CH2]]-Q82)/(EXP(-S82*O82/M82)) + Q82</f>
        <v>60.79481293947714</v>
      </c>
      <c r="W82" s="1">
        <f>(TBL_HST[[#This Row],[CH1]]-Q82)/(EXP(-T82*N82/M82)) + Q82</f>
        <v>44.353993134478316</v>
      </c>
      <c r="X82" s="1">
        <f t="shared" si="5"/>
        <v>41.118746753246754</v>
      </c>
      <c r="Y82" s="1">
        <f t="shared" si="6"/>
        <v>44.353993134478316</v>
      </c>
      <c r="Z82" s="1">
        <f t="shared" si="7"/>
        <v>44.353993134478316</v>
      </c>
      <c r="AB82" s="1">
        <f t="shared" si="8"/>
        <v>43.27557767406779</v>
      </c>
      <c r="AC82" s="1">
        <f>TBL_HST[[#This Row],[CH7]]</f>
        <v>45.23</v>
      </c>
      <c r="AD82" s="1">
        <f t="shared" si="9"/>
        <v>-1.9544223259322067</v>
      </c>
    </row>
    <row r="83" spans="1:30" ht="19.5" customHeight="1" x14ac:dyDescent="0.35">
      <c r="A83" s="27">
        <v>44775.587661840276</v>
      </c>
      <c r="B83" s="25">
        <v>44.81</v>
      </c>
      <c r="C83" s="25">
        <v>50.07</v>
      </c>
      <c r="D83" s="25">
        <v>46.19</v>
      </c>
      <c r="E83" s="25">
        <v>29.23</v>
      </c>
      <c r="F83" s="25">
        <v>29.93</v>
      </c>
      <c r="G83" s="25">
        <v>30.45</v>
      </c>
      <c r="H83" s="25">
        <v>44.85</v>
      </c>
      <c r="I83" s="25">
        <v>30.59</v>
      </c>
      <c r="J83" s="25"/>
      <c r="K83" s="25"/>
      <c r="M83" s="1">
        <v>0.05</v>
      </c>
      <c r="N83" s="1">
        <v>0.2</v>
      </c>
      <c r="O83" s="1">
        <v>0.4</v>
      </c>
      <c r="P83" s="1">
        <v>0.6</v>
      </c>
      <c r="Q83" s="1">
        <f>AVERAGE(TBL_HST[[#This Row],[CH4]],TBL_HST[[#This Row],[CH5]],TBL_HST[[#This Row],[CH6]])</f>
        <v>29.87</v>
      </c>
      <c r="R83" s="1">
        <f>(M83/(O83-N83))*LN(((TBL_HST[[#This Row],[CH1]]-Q83)/(TBL_HST[[#This Row],[CH2]]-Q83)))</f>
        <v>-7.5410106175621924E-2</v>
      </c>
      <c r="S83" s="1">
        <f>(M83/(P83-O83))*LN(((TBL_HST[[#This Row],[CH2]]-Q83)/(TBL_HST[[#This Row],[CH3]]-Q83)))</f>
        <v>5.3322813717799601E-2</v>
      </c>
      <c r="T83" s="1">
        <f>(M83/(P83-N83))*LN(((TBL_HST[[#This Row],[CH1]]-Q83)/(TBL_HST[[#This Row],[CH3]]-Q83)))</f>
        <v>-1.1043646228911174E-2</v>
      </c>
      <c r="U83" s="1">
        <f>(TBL_HST[[#This Row],[CH1]]-Q83)/(EXP(-R83*N83/M83)) + Q83</f>
        <v>40.919683168316837</v>
      </c>
      <c r="V83" s="1">
        <f>(TBL_HST[[#This Row],[CH2]]-Q83)/(EXP(-S83*O83/M83)) + Q83</f>
        <v>60.816661139946191</v>
      </c>
      <c r="W83" s="1">
        <f>(TBL_HST[[#This Row],[CH1]]-Q83)/(EXP(-T83*N83/M83)) + Q83</f>
        <v>44.164396320812948</v>
      </c>
      <c r="X83" s="1">
        <f t="shared" si="5"/>
        <v>40.919683168316837</v>
      </c>
      <c r="Y83" s="1">
        <f t="shared" si="6"/>
        <v>44.164396320812948</v>
      </c>
      <c r="Z83" s="1">
        <f t="shared" si="7"/>
        <v>44.164396320812948</v>
      </c>
      <c r="AB83" s="1">
        <f t="shared" si="8"/>
        <v>43.082825269980908</v>
      </c>
      <c r="AC83" s="1">
        <f>TBL_HST[[#This Row],[CH7]]</f>
        <v>44.85</v>
      </c>
      <c r="AD83" s="1">
        <f t="shared" si="9"/>
        <v>-1.767174730019093</v>
      </c>
    </row>
    <row r="84" spans="1:30" ht="19.5" customHeight="1" x14ac:dyDescent="0.35">
      <c r="A84" s="27">
        <v>44775.587667719905</v>
      </c>
      <c r="B84" s="25">
        <v>44.61</v>
      </c>
      <c r="C84" s="25">
        <v>49.79</v>
      </c>
      <c r="D84" s="25">
        <v>46.01</v>
      </c>
      <c r="E84" s="25">
        <v>29.21</v>
      </c>
      <c r="F84" s="25">
        <v>29.93</v>
      </c>
      <c r="G84" s="25">
        <v>30.43</v>
      </c>
      <c r="H84" s="25">
        <v>44.85</v>
      </c>
      <c r="I84" s="25">
        <v>30.57</v>
      </c>
      <c r="J84" s="25"/>
      <c r="K84" s="25"/>
      <c r="M84" s="1">
        <v>0.05</v>
      </c>
      <c r="N84" s="1">
        <v>0.2</v>
      </c>
      <c r="O84" s="1">
        <v>0.4</v>
      </c>
      <c r="P84" s="1">
        <v>0.6</v>
      </c>
      <c r="Q84" s="1">
        <f>AVERAGE(TBL_HST[[#This Row],[CH4]],TBL_HST[[#This Row],[CH5]],TBL_HST[[#This Row],[CH6]])</f>
        <v>29.856666666666666</v>
      </c>
      <c r="R84" s="1">
        <f>(M84/(O84-N84))*LN(((TBL_HST[[#This Row],[CH1]]-Q84)/(TBL_HST[[#This Row],[CH2]]-Q84)))</f>
        <v>-7.5231081583420595E-2</v>
      </c>
      <c r="S84" s="1">
        <f>(M84/(P84-O84))*LN(((TBL_HST[[#This Row],[CH2]]-Q84)/(TBL_HST[[#This Row],[CH3]]-Q84)))</f>
        <v>5.2566736392051616E-2</v>
      </c>
      <c r="T84" s="1">
        <f>(M84/(P84-N84))*LN(((TBL_HST[[#This Row],[CH1]]-Q84)/(TBL_HST[[#This Row],[CH3]]-Q84)))</f>
        <v>-1.1332172595684493E-2</v>
      </c>
      <c r="U84" s="1">
        <f>(TBL_HST[[#This Row],[CH1]]-Q84)/(EXP(-R84*N84/M84)) + Q84</f>
        <v>40.77610702341137</v>
      </c>
      <c r="V84" s="1">
        <f>(TBL_HST[[#This Row],[CH2]]-Q84)/(EXP(-S84*O84/M84)) + Q84</f>
        <v>60.210635064740188</v>
      </c>
      <c r="W84" s="1">
        <f>(TBL_HST[[#This Row],[CH1]]-Q84)/(EXP(-T84*N84/M84)) + Q84</f>
        <v>43.956181045479411</v>
      </c>
      <c r="X84" s="1">
        <f t="shared" si="5"/>
        <v>40.77610702341137</v>
      </c>
      <c r="Y84" s="1">
        <f t="shared" si="6"/>
        <v>43.956181045479411</v>
      </c>
      <c r="Z84" s="1">
        <f t="shared" si="7"/>
        <v>43.956181045479411</v>
      </c>
      <c r="AB84" s="1">
        <f t="shared" si="8"/>
        <v>42.896156371456733</v>
      </c>
      <c r="AC84" s="1">
        <f>TBL_HST[[#This Row],[CH7]]</f>
        <v>44.85</v>
      </c>
      <c r="AD84" s="1">
        <f t="shared" si="9"/>
        <v>-1.9538436285432681</v>
      </c>
    </row>
    <row r="85" spans="1:30" ht="19.5" customHeight="1" x14ac:dyDescent="0.35">
      <c r="A85" s="27">
        <v>44775.58767364583</v>
      </c>
      <c r="B85" s="25">
        <v>44.49</v>
      </c>
      <c r="C85" s="25">
        <v>49.13</v>
      </c>
      <c r="D85" s="25">
        <v>45.53</v>
      </c>
      <c r="E85" s="25">
        <v>29.25</v>
      </c>
      <c r="F85" s="25">
        <v>29.97</v>
      </c>
      <c r="G85" s="25">
        <v>30.49</v>
      </c>
      <c r="H85" s="25">
        <v>44.39</v>
      </c>
      <c r="I85" s="25">
        <v>30.59</v>
      </c>
      <c r="J85" s="25"/>
      <c r="K85" s="25"/>
      <c r="M85" s="1">
        <v>0.05</v>
      </c>
      <c r="N85" s="1">
        <v>0.2</v>
      </c>
      <c r="O85" s="1">
        <v>0.4</v>
      </c>
      <c r="P85" s="1">
        <v>0.6</v>
      </c>
      <c r="Q85" s="1">
        <f>AVERAGE(TBL_HST[[#This Row],[CH4]],TBL_HST[[#This Row],[CH5]],TBL_HST[[#This Row],[CH6]])</f>
        <v>29.903333333333332</v>
      </c>
      <c r="R85" s="1">
        <f>(M85/(O85-N85))*LN(((TBL_HST[[#This Row],[CH1]]-Q85)/(TBL_HST[[#This Row],[CH2]]-Q85)))</f>
        <v>-6.9047583715741975E-2</v>
      </c>
      <c r="S85" s="1">
        <f>(M85/(P85-O85))*LN(((TBL_HST[[#This Row],[CH2]]-Q85)/(TBL_HST[[#This Row],[CH3]]-Q85)))</f>
        <v>5.1829836926984126E-2</v>
      </c>
      <c r="T85" s="1">
        <f>(M85/(P85-N85))*LN(((TBL_HST[[#This Row],[CH1]]-Q85)/(TBL_HST[[#This Row],[CH3]]-Q85)))</f>
        <v>-8.6088733943789266E-3</v>
      </c>
      <c r="U85" s="1">
        <f>(TBL_HST[[#This Row],[CH1]]-Q85)/(EXP(-R85*N85/M85)) + Q85</f>
        <v>40.969778085991678</v>
      </c>
      <c r="V85" s="1">
        <f>(TBL_HST[[#This Row],[CH2]]-Q85)/(EXP(-S85*O85/M85)) + Q85</f>
        <v>59.009116821395715</v>
      </c>
      <c r="W85" s="1">
        <f>(TBL_HST[[#This Row],[CH1]]-Q85)/(EXP(-T85*N85/M85)) + Q85</f>
        <v>43.996250969272452</v>
      </c>
      <c r="X85" s="1">
        <f t="shared" si="5"/>
        <v>40.969778085991678</v>
      </c>
      <c r="Y85" s="1">
        <f t="shared" si="6"/>
        <v>43.996250969272452</v>
      </c>
      <c r="Z85" s="1">
        <f t="shared" si="7"/>
        <v>43.996250969272452</v>
      </c>
      <c r="AB85" s="1">
        <f t="shared" si="8"/>
        <v>42.98742667484553</v>
      </c>
      <c r="AC85" s="1">
        <f>TBL_HST[[#This Row],[CH7]]</f>
        <v>44.39</v>
      </c>
      <c r="AD85" s="1">
        <f t="shared" si="9"/>
        <v>-1.4025733251544708</v>
      </c>
    </row>
    <row r="86" spans="1:30" ht="19.5" customHeight="1" x14ac:dyDescent="0.35">
      <c r="A86" s="27">
        <v>44775.587679525466</v>
      </c>
      <c r="B86" s="25">
        <v>44.19</v>
      </c>
      <c r="C86" s="25">
        <v>48.99</v>
      </c>
      <c r="D86" s="25">
        <v>45.47</v>
      </c>
      <c r="E86" s="25">
        <v>29.23</v>
      </c>
      <c r="F86" s="25">
        <v>29.93</v>
      </c>
      <c r="G86" s="25">
        <v>30.45</v>
      </c>
      <c r="H86" s="25">
        <v>44.21</v>
      </c>
      <c r="I86" s="25">
        <v>30.59</v>
      </c>
      <c r="J86" s="25"/>
      <c r="K86" s="25"/>
      <c r="M86" s="1">
        <v>0.05</v>
      </c>
      <c r="N86" s="1">
        <v>0.2</v>
      </c>
      <c r="O86" s="1">
        <v>0.4</v>
      </c>
      <c r="P86" s="1">
        <v>0.6</v>
      </c>
      <c r="Q86" s="1">
        <f>AVERAGE(TBL_HST[[#This Row],[CH4]],TBL_HST[[#This Row],[CH5]],TBL_HST[[#This Row],[CH6]])</f>
        <v>29.87</v>
      </c>
      <c r="R86" s="1">
        <f>(M86/(O86-N86))*LN(((TBL_HST[[#This Row],[CH1]]-Q86)/(TBL_HST[[#This Row],[CH2]]-Q86)))</f>
        <v>-7.2269436522688982E-2</v>
      </c>
      <c r="S86" s="1">
        <f>(M86/(P86-O86))*LN(((TBL_HST[[#This Row],[CH2]]-Q86)/(TBL_HST[[#This Row],[CH3]]-Q86)))</f>
        <v>5.0865998341941041E-2</v>
      </c>
      <c r="T86" s="1">
        <f>(M86/(P86-N86))*LN(((TBL_HST[[#This Row],[CH1]]-Q86)/(TBL_HST[[#This Row],[CH3]]-Q86)))</f>
        <v>-1.0701719090373983E-2</v>
      </c>
      <c r="U86" s="1">
        <f>(TBL_HST[[#This Row],[CH1]]-Q86)/(EXP(-R86*N86/M86)) + Q86</f>
        <v>40.595020920502087</v>
      </c>
      <c r="V86" s="1">
        <f>(TBL_HST[[#This Row],[CH2]]-Q86)/(EXP(-S86*O86/M86)) + Q86</f>
        <v>58.591986061801464</v>
      </c>
      <c r="W86" s="1">
        <f>(TBL_HST[[#This Row],[CH1]]-Q86)/(EXP(-T86*N86/M86)) + Q86</f>
        <v>43.58994049475023</v>
      </c>
      <c r="X86" s="1">
        <f t="shared" si="5"/>
        <v>40.595020920502087</v>
      </c>
      <c r="Y86" s="1">
        <f t="shared" si="6"/>
        <v>43.58994049475023</v>
      </c>
      <c r="Z86" s="1">
        <f t="shared" si="7"/>
        <v>43.58994049475023</v>
      </c>
      <c r="AB86" s="1">
        <f t="shared" si="8"/>
        <v>42.591633970000849</v>
      </c>
      <c r="AC86" s="1">
        <f>TBL_HST[[#This Row],[CH7]]</f>
        <v>44.21</v>
      </c>
      <c r="AD86" s="1">
        <f t="shared" si="9"/>
        <v>-1.6183660299991516</v>
      </c>
    </row>
    <row r="87" spans="1:30" ht="19.5" customHeight="1" x14ac:dyDescent="0.35">
      <c r="A87" s="27">
        <v>44775.587685451392</v>
      </c>
      <c r="B87" s="25">
        <v>43.61</v>
      </c>
      <c r="C87" s="25">
        <v>48.27</v>
      </c>
      <c r="D87" s="25">
        <v>45.23</v>
      </c>
      <c r="E87" s="25">
        <v>29.23</v>
      </c>
      <c r="F87" s="25">
        <v>30.01</v>
      </c>
      <c r="G87" s="25">
        <v>30.47</v>
      </c>
      <c r="H87" s="25">
        <v>43.71</v>
      </c>
      <c r="I87" s="25">
        <v>30.59</v>
      </c>
      <c r="J87" s="25"/>
      <c r="K87" s="25"/>
      <c r="M87" s="1">
        <v>0.05</v>
      </c>
      <c r="N87" s="1">
        <v>0.2</v>
      </c>
      <c r="O87" s="1">
        <v>0.4</v>
      </c>
      <c r="P87" s="1">
        <v>0.6</v>
      </c>
      <c r="Q87" s="1">
        <f>AVERAGE(TBL_HST[[#This Row],[CH4]],TBL_HST[[#This Row],[CH5]],TBL_HST[[#This Row],[CH6]])</f>
        <v>29.903333333333336</v>
      </c>
      <c r="R87" s="1">
        <f>(M87/(O87-N87))*LN(((TBL_HST[[#This Row],[CH1]]-Q87)/(TBL_HST[[#This Row],[CH2]]-Q87)))</f>
        <v>-7.3163773752989852E-2</v>
      </c>
      <c r="S87" s="1">
        <f>(M87/(P87-O87))*LN(((TBL_HST[[#This Row],[CH2]]-Q87)/(TBL_HST[[#This Row],[CH3]]-Q87)))</f>
        <v>4.5235799205958431E-2</v>
      </c>
      <c r="T87" s="1">
        <f>(M87/(P87-N87))*LN(((TBL_HST[[#This Row],[CH1]]-Q87)/(TBL_HST[[#This Row],[CH3]]-Q87)))</f>
        <v>-1.3963987273515707E-2</v>
      </c>
      <c r="U87" s="1">
        <f>(TBL_HST[[#This Row],[CH1]]-Q87)/(EXP(-R87*N87/M87)) + Q87</f>
        <v>40.132337568058077</v>
      </c>
      <c r="V87" s="1">
        <f>(TBL_HST[[#This Row],[CH2]]-Q87)/(EXP(-S87*O87/M87)) + Q87</f>
        <v>56.278524007922982</v>
      </c>
      <c r="W87" s="1">
        <f>(TBL_HST[[#This Row],[CH1]]-Q87)/(EXP(-T87*N87/M87)) + Q87</f>
        <v>42.865390150819216</v>
      </c>
      <c r="X87" s="1">
        <f t="shared" si="5"/>
        <v>40.132337568058077</v>
      </c>
      <c r="Y87" s="1">
        <f t="shared" si="6"/>
        <v>42.865390150819216</v>
      </c>
      <c r="Z87" s="1">
        <f t="shared" si="7"/>
        <v>42.865390150819216</v>
      </c>
      <c r="AB87" s="1">
        <f t="shared" si="8"/>
        <v>41.954372623232167</v>
      </c>
      <c r="AC87" s="1">
        <f>TBL_HST[[#This Row],[CH7]]</f>
        <v>43.71</v>
      </c>
      <c r="AD87" s="1">
        <f t="shared" si="9"/>
        <v>-1.7556273767678334</v>
      </c>
    </row>
    <row r="88" spans="1:30" ht="19.5" customHeight="1" x14ac:dyDescent="0.35">
      <c r="A88" s="27">
        <v>44775.58769133102</v>
      </c>
      <c r="B88" s="25">
        <v>43.23</v>
      </c>
      <c r="C88" s="25">
        <v>47.89</v>
      </c>
      <c r="D88" s="25">
        <v>45.25</v>
      </c>
      <c r="E88" s="25">
        <v>29.21</v>
      </c>
      <c r="F88" s="25">
        <v>29.99</v>
      </c>
      <c r="G88" s="25">
        <v>30.45</v>
      </c>
      <c r="H88" s="25">
        <v>43.47</v>
      </c>
      <c r="I88" s="25">
        <v>30.57</v>
      </c>
      <c r="J88" s="25"/>
      <c r="K88" s="25"/>
      <c r="M88" s="1">
        <v>0.05</v>
      </c>
      <c r="N88" s="1">
        <v>0.2</v>
      </c>
      <c r="O88" s="1">
        <v>0.4</v>
      </c>
      <c r="P88" s="1">
        <v>0.6</v>
      </c>
      <c r="Q88" s="1">
        <f>AVERAGE(TBL_HST[[#This Row],[CH4]],TBL_HST[[#This Row],[CH5]],TBL_HST[[#This Row],[CH6]])</f>
        <v>29.883333333333336</v>
      </c>
      <c r="R88" s="1">
        <f>(M88/(O88-N88))*LN(((TBL_HST[[#This Row],[CH1]]-Q88)/(TBL_HST[[#This Row],[CH2]]-Q88)))</f>
        <v>-7.486884847936251E-2</v>
      </c>
      <c r="S88" s="1">
        <f>(M88/(P88-O88))*LN(((TBL_HST[[#This Row],[CH2]]-Q88)/(TBL_HST[[#This Row],[CH3]]-Q88)))</f>
        <v>3.9635349590466683E-2</v>
      </c>
      <c r="T88" s="1">
        <f>(M88/(P88-N88))*LN(((TBL_HST[[#This Row],[CH1]]-Q88)/(TBL_HST[[#This Row],[CH3]]-Q88)))</f>
        <v>-1.7616749444447907E-2</v>
      </c>
      <c r="U88" s="1">
        <f>(TBL_HST[[#This Row],[CH1]]-Q88)/(EXP(-R88*N88/M88)) + Q88</f>
        <v>39.775975564605695</v>
      </c>
      <c r="V88" s="1">
        <f>(TBL_HST[[#This Row],[CH2]]-Q88)/(EXP(-S88*O88/M88)) + Q88</f>
        <v>54.608580063146704</v>
      </c>
      <c r="W88" s="1">
        <f>(TBL_HST[[#This Row],[CH1]]-Q88)/(EXP(-T88*N88/M88)) + Q88</f>
        <v>42.321872722871603</v>
      </c>
      <c r="X88" s="1">
        <f t="shared" si="5"/>
        <v>39.775975564605695</v>
      </c>
      <c r="Y88" s="1">
        <f t="shared" si="6"/>
        <v>42.321872722871603</v>
      </c>
      <c r="Z88" s="1">
        <f t="shared" si="7"/>
        <v>42.321872722871603</v>
      </c>
      <c r="AB88" s="1">
        <f t="shared" si="8"/>
        <v>41.473240336782965</v>
      </c>
      <c r="AC88" s="1">
        <f>TBL_HST[[#This Row],[CH7]]</f>
        <v>43.47</v>
      </c>
      <c r="AD88" s="1">
        <f t="shared" si="9"/>
        <v>-1.9967596632170341</v>
      </c>
    </row>
    <row r="89" spans="1:30" ht="19.5" customHeight="1" x14ac:dyDescent="0.35">
      <c r="A89" s="27">
        <v>44775.587697256946</v>
      </c>
      <c r="B89" s="25">
        <v>43.17</v>
      </c>
      <c r="C89" s="25">
        <v>47.45</v>
      </c>
      <c r="D89" s="25">
        <v>45.05</v>
      </c>
      <c r="E89" s="25">
        <v>29.21</v>
      </c>
      <c r="F89" s="25">
        <v>29.97</v>
      </c>
      <c r="G89" s="25">
        <v>30.43</v>
      </c>
      <c r="H89" s="25">
        <v>43.09</v>
      </c>
      <c r="I89" s="25">
        <v>30.55</v>
      </c>
      <c r="J89" s="25"/>
      <c r="K89" s="25"/>
      <c r="M89" s="1">
        <v>0.05</v>
      </c>
      <c r="N89" s="1">
        <v>0.2</v>
      </c>
      <c r="O89" s="1">
        <v>0.4</v>
      </c>
      <c r="P89" s="1">
        <v>0.6</v>
      </c>
      <c r="Q89" s="1">
        <f>AVERAGE(TBL_HST[[#This Row],[CH4]],TBL_HST[[#This Row],[CH5]],TBL_HST[[#This Row],[CH6]])</f>
        <v>29.87</v>
      </c>
      <c r="R89" s="1">
        <f>(M89/(O89-N89))*LN(((TBL_HST[[#This Row],[CH1]]-Q89)/(TBL_HST[[#This Row],[CH2]]-Q89)))</f>
        <v>-6.9749464257330709E-2</v>
      </c>
      <c r="S89" s="1">
        <f>(M89/(P89-O89))*LN(((TBL_HST[[#This Row],[CH2]]-Q89)/(TBL_HST[[#This Row],[CH3]]-Q89)))</f>
        <v>3.6695780072386865E-2</v>
      </c>
      <c r="T89" s="1">
        <f>(M89/(P89-N89))*LN(((TBL_HST[[#This Row],[CH1]]-Q89)/(TBL_HST[[#This Row],[CH3]]-Q89)))</f>
        <v>-1.6526842092471933E-2</v>
      </c>
      <c r="U89" s="1">
        <f>(TBL_HST[[#This Row],[CH1]]-Q89)/(EXP(-R89*N89/M89)) + Q89</f>
        <v>39.932002275312854</v>
      </c>
      <c r="V89" s="1">
        <f>(TBL_HST[[#This Row],[CH2]]-Q89)/(EXP(-S89*O89/M89)) + Q89</f>
        <v>53.448331484634991</v>
      </c>
      <c r="W89" s="1">
        <f>(TBL_HST[[#This Row],[CH1]]-Q89)/(EXP(-T89*N89/M89)) + Q89</f>
        <v>42.319203772603494</v>
      </c>
      <c r="X89" s="1">
        <f t="shared" si="5"/>
        <v>39.932002275312854</v>
      </c>
      <c r="Y89" s="1">
        <f t="shared" si="6"/>
        <v>42.319203772603494</v>
      </c>
      <c r="Z89" s="1">
        <f t="shared" si="7"/>
        <v>42.319203772603494</v>
      </c>
      <c r="AB89" s="1">
        <f t="shared" si="8"/>
        <v>41.523469940173278</v>
      </c>
      <c r="AC89" s="1">
        <f>TBL_HST[[#This Row],[CH7]]</f>
        <v>43.09</v>
      </c>
      <c r="AD89" s="1">
        <f t="shared" si="9"/>
        <v>-1.5665300598267251</v>
      </c>
    </row>
    <row r="90" spans="1:30" ht="19.5" customHeight="1" x14ac:dyDescent="0.35">
      <c r="A90" s="27">
        <v>44775.587703124998</v>
      </c>
      <c r="B90" s="25">
        <v>42.83</v>
      </c>
      <c r="C90" s="25">
        <v>47.05</v>
      </c>
      <c r="D90" s="25">
        <v>44.85</v>
      </c>
      <c r="E90" s="25">
        <v>29.25</v>
      </c>
      <c r="F90" s="25">
        <v>29.93</v>
      </c>
      <c r="G90" s="25">
        <v>30.43</v>
      </c>
      <c r="H90" s="25">
        <v>42.87</v>
      </c>
      <c r="I90" s="25">
        <v>30.59</v>
      </c>
      <c r="J90" s="25"/>
      <c r="K90" s="25"/>
      <c r="M90" s="1">
        <v>0.05</v>
      </c>
      <c r="N90" s="1">
        <v>0.2</v>
      </c>
      <c r="O90" s="1">
        <v>0.4</v>
      </c>
      <c r="P90" s="1">
        <v>0.6</v>
      </c>
      <c r="Q90" s="1">
        <f>AVERAGE(TBL_HST[[#This Row],[CH4]],TBL_HST[[#This Row],[CH5]],TBL_HST[[#This Row],[CH6]])</f>
        <v>29.87</v>
      </c>
      <c r="R90" s="1">
        <f>(M90/(O90-N90))*LN(((TBL_HST[[#This Row],[CH1]]-Q90)/(TBL_HST[[#This Row],[CH2]]-Q90)))</f>
        <v>-7.0469556407995182E-2</v>
      </c>
      <c r="S90" s="1">
        <f>(M90/(P90-O90))*LN(((TBL_HST[[#This Row],[CH2]]-Q90)/(TBL_HST[[#This Row],[CH3]]-Q90)))</f>
        <v>3.4257484616758926E-2</v>
      </c>
      <c r="T90" s="1">
        <f>(M90/(P90-N90))*LN(((TBL_HST[[#This Row],[CH1]]-Q90)/(TBL_HST[[#This Row],[CH3]]-Q90)))</f>
        <v>-1.8106035895618128E-2</v>
      </c>
      <c r="U90" s="1">
        <f>(TBL_HST[[#This Row],[CH1]]-Q90)/(EXP(-R90*N90/M90)) + Q90</f>
        <v>39.646577415599538</v>
      </c>
      <c r="V90" s="1">
        <f>(TBL_HST[[#This Row],[CH2]]-Q90)/(EXP(-S90*O90/M90)) + Q90</f>
        <v>52.466743285662581</v>
      </c>
      <c r="W90" s="1">
        <f>(TBL_HST[[#This Row],[CH1]]-Q90)/(EXP(-T90*N90/M90)) + Q90</f>
        <v>41.924566458262284</v>
      </c>
      <c r="X90" s="1">
        <f t="shared" si="5"/>
        <v>39.646577415599538</v>
      </c>
      <c r="Y90" s="1">
        <f t="shared" si="6"/>
        <v>41.924566458262284</v>
      </c>
      <c r="Z90" s="1">
        <f t="shared" si="7"/>
        <v>41.924566458262284</v>
      </c>
      <c r="AB90" s="1">
        <f t="shared" si="8"/>
        <v>41.165236777374702</v>
      </c>
      <c r="AC90" s="1">
        <f>TBL_HST[[#This Row],[CH7]]</f>
        <v>42.87</v>
      </c>
      <c r="AD90" s="1">
        <f t="shared" si="9"/>
        <v>-1.7047632226252958</v>
      </c>
    </row>
    <row r="91" spans="1:30" ht="19.5" customHeight="1" x14ac:dyDescent="0.35">
      <c r="A91" s="27">
        <v>44775.587709050924</v>
      </c>
      <c r="B91" s="25">
        <v>42.59</v>
      </c>
      <c r="C91" s="25">
        <v>46.71</v>
      </c>
      <c r="D91" s="25">
        <v>44.49</v>
      </c>
      <c r="E91" s="25">
        <v>29.27</v>
      </c>
      <c r="F91" s="25">
        <v>29.97</v>
      </c>
      <c r="G91" s="25">
        <v>30.47</v>
      </c>
      <c r="H91" s="25">
        <v>42.45</v>
      </c>
      <c r="I91" s="25">
        <v>30.53</v>
      </c>
      <c r="J91" s="25"/>
      <c r="K91" s="25"/>
      <c r="M91" s="1">
        <v>0.05</v>
      </c>
      <c r="N91" s="1">
        <v>0.2</v>
      </c>
      <c r="O91" s="1">
        <v>0.4</v>
      </c>
      <c r="P91" s="1">
        <v>0.6</v>
      </c>
      <c r="Q91" s="1">
        <f>AVERAGE(TBL_HST[[#This Row],[CH4]],TBL_HST[[#This Row],[CH5]],TBL_HST[[#This Row],[CH6]])</f>
        <v>29.903333333333332</v>
      </c>
      <c r="R91" s="1">
        <f>(M91/(O91-N91))*LN(((TBL_HST[[#This Row],[CH1]]-Q91)/(TBL_HST[[#This Row],[CH2]]-Q91)))</f>
        <v>-7.0306014972942532E-2</v>
      </c>
      <c r="S91" s="1">
        <f>(M91/(P91-O91))*LN(((TBL_HST[[#This Row],[CH2]]-Q91)/(TBL_HST[[#This Row],[CH3]]-Q91)))</f>
        <v>3.5416940911512006E-2</v>
      </c>
      <c r="T91" s="1">
        <f>(M91/(P91-N91))*LN(((TBL_HST[[#This Row],[CH1]]-Q91)/(TBL_HST[[#This Row],[CH3]]-Q91)))</f>
        <v>-1.7444537030715281E-2</v>
      </c>
      <c r="U91" s="1">
        <f>(TBL_HST[[#This Row],[CH1]]-Q91)/(EXP(-R91*N91/M91)) + Q91</f>
        <v>39.479980166600555</v>
      </c>
      <c r="V91" s="1">
        <f>(TBL_HST[[#This Row],[CH2]]-Q91)/(EXP(-S91*O91/M91)) + Q91</f>
        <v>52.215032347790341</v>
      </c>
      <c r="W91" s="1">
        <f>(TBL_HST[[#This Row],[CH1]]-Q91)/(EXP(-T91*N91/M91)) + Q91</f>
        <v>41.734927498771597</v>
      </c>
      <c r="X91" s="1">
        <f t="shared" si="5"/>
        <v>39.479980166600555</v>
      </c>
      <c r="Y91" s="1">
        <f t="shared" si="6"/>
        <v>41.734927498771597</v>
      </c>
      <c r="Z91" s="1">
        <f t="shared" si="7"/>
        <v>41.734927498771597</v>
      </c>
      <c r="AB91" s="1">
        <f t="shared" si="8"/>
        <v>40.983278388047914</v>
      </c>
      <c r="AC91" s="1">
        <f>TBL_HST[[#This Row],[CH7]]</f>
        <v>42.45</v>
      </c>
      <c r="AD91" s="1">
        <f t="shared" si="9"/>
        <v>-1.4667216119520887</v>
      </c>
    </row>
    <row r="92" spans="1:30" ht="19.5" customHeight="1" x14ac:dyDescent="0.35">
      <c r="A92" s="27">
        <v>44775.587714942129</v>
      </c>
      <c r="B92" s="25">
        <v>42.29</v>
      </c>
      <c r="C92" s="25">
        <v>46.37</v>
      </c>
      <c r="D92" s="25">
        <v>44.03</v>
      </c>
      <c r="E92" s="25">
        <v>29.25</v>
      </c>
      <c r="F92" s="25">
        <v>29.93</v>
      </c>
      <c r="G92" s="25">
        <v>30.43</v>
      </c>
      <c r="H92" s="25">
        <v>42.15</v>
      </c>
      <c r="I92" s="25">
        <v>30.59</v>
      </c>
      <c r="J92" s="25"/>
      <c r="K92" s="25"/>
      <c r="M92" s="1">
        <v>0.05</v>
      </c>
      <c r="N92" s="1">
        <v>0.2</v>
      </c>
      <c r="O92" s="1">
        <v>0.4</v>
      </c>
      <c r="P92" s="1">
        <v>0.6</v>
      </c>
      <c r="Q92" s="1">
        <f>AVERAGE(TBL_HST[[#This Row],[CH4]],TBL_HST[[#This Row],[CH5]],TBL_HST[[#This Row],[CH6]])</f>
        <v>29.87</v>
      </c>
      <c r="R92" s="1">
        <f>(M92/(O92-N92))*LN(((TBL_HST[[#This Row],[CH1]]-Q92)/(TBL_HST[[#This Row],[CH2]]-Q92)))</f>
        <v>-7.1013076100300526E-2</v>
      </c>
      <c r="S92" s="1">
        <f>(M92/(P92-O92))*LN(((TBL_HST[[#This Row],[CH2]]-Q92)/(TBL_HST[[#This Row],[CH3]]-Q92)))</f>
        <v>3.8234823160240267E-2</v>
      </c>
      <c r="T92" s="1">
        <f>(M92/(P92-N92))*LN(((TBL_HST[[#This Row],[CH1]]-Q92)/(TBL_HST[[#This Row],[CH3]]-Q92)))</f>
        <v>-1.6389126470030144E-2</v>
      </c>
      <c r="U92" s="1">
        <f>(TBL_HST[[#This Row],[CH1]]-Q92)/(EXP(-R92*N92/M92)) + Q92</f>
        <v>39.218872727272725</v>
      </c>
      <c r="V92" s="1">
        <f>(TBL_HST[[#This Row],[CH2]]-Q92)/(EXP(-S92*O92/M92)) + Q92</f>
        <v>52.273987719046239</v>
      </c>
      <c r="W92" s="1">
        <f>(TBL_HST[[#This Row],[CH1]]-Q92)/(EXP(-T92*N92/M92)) + Q92</f>
        <v>41.501902871275178</v>
      </c>
      <c r="X92" s="1">
        <f t="shared" si="5"/>
        <v>39.218872727272725</v>
      </c>
      <c r="Y92" s="1">
        <f t="shared" si="6"/>
        <v>41.501902871275178</v>
      </c>
      <c r="Z92" s="1">
        <f t="shared" si="7"/>
        <v>41.501902871275178</v>
      </c>
      <c r="AB92" s="1">
        <f t="shared" si="8"/>
        <v>40.740892823274358</v>
      </c>
      <c r="AC92" s="1">
        <f>TBL_HST[[#This Row],[CH7]]</f>
        <v>42.15</v>
      </c>
      <c r="AD92" s="1">
        <f t="shared" si="9"/>
        <v>-1.4091071767256409</v>
      </c>
    </row>
    <row r="93" spans="1:30" ht="19.5" customHeight="1" x14ac:dyDescent="0.35">
      <c r="A93" s="27">
        <v>44775.587720856478</v>
      </c>
      <c r="B93" s="25">
        <v>42.19</v>
      </c>
      <c r="C93" s="25">
        <v>46.11</v>
      </c>
      <c r="D93" s="25">
        <v>43.99</v>
      </c>
      <c r="E93" s="25">
        <v>29.25</v>
      </c>
      <c r="F93" s="25">
        <v>29.97</v>
      </c>
      <c r="G93" s="25">
        <v>30.45</v>
      </c>
      <c r="H93" s="25">
        <v>41.95</v>
      </c>
      <c r="I93" s="25">
        <v>30.55</v>
      </c>
      <c r="J93" s="25"/>
      <c r="K93" s="25"/>
      <c r="M93" s="1">
        <v>0.05</v>
      </c>
      <c r="N93" s="1">
        <v>0.2</v>
      </c>
      <c r="O93" s="1">
        <v>0.4</v>
      </c>
      <c r="P93" s="1">
        <v>0.6</v>
      </c>
      <c r="Q93" s="1">
        <f>AVERAGE(TBL_HST[[#This Row],[CH4]],TBL_HST[[#This Row],[CH5]],TBL_HST[[#This Row],[CH6]])</f>
        <v>29.89</v>
      </c>
      <c r="R93" s="1">
        <f>(M93/(O93-N93))*LN(((TBL_HST[[#This Row],[CH1]]-Q93)/(TBL_HST[[#This Row],[CH2]]-Q93)))</f>
        <v>-6.9161446577223798E-2</v>
      </c>
      <c r="S93" s="1">
        <f>(M93/(P93-O93))*LN(((TBL_HST[[#This Row],[CH2]]-Q93)/(TBL_HST[[#This Row],[CH3]]-Q93)))</f>
        <v>3.5017562825786025E-2</v>
      </c>
      <c r="T93" s="1">
        <f>(M93/(P93-N93))*LN(((TBL_HST[[#This Row],[CH1]]-Q93)/(TBL_HST[[#This Row],[CH3]]-Q93)))</f>
        <v>-1.7071941875718893E-2</v>
      </c>
      <c r="U93" s="1">
        <f>(TBL_HST[[#This Row],[CH1]]-Q93)/(EXP(-R93*N93/M93)) + Q93</f>
        <v>39.217373612823671</v>
      </c>
      <c r="V93" s="1">
        <f>(TBL_HST[[#This Row],[CH2]]-Q93)/(EXP(-S93*O93/M93)) + Q93</f>
        <v>51.354181117650008</v>
      </c>
      <c r="W93" s="1">
        <f>(TBL_HST[[#This Row],[CH1]]-Q93)/(EXP(-T93*N93/M93)) + Q93</f>
        <v>41.378097448173186</v>
      </c>
      <c r="X93" s="1">
        <f t="shared" si="5"/>
        <v>39.217373612823671</v>
      </c>
      <c r="Y93" s="1">
        <f t="shared" si="6"/>
        <v>41.378097448173186</v>
      </c>
      <c r="Z93" s="1">
        <f t="shared" si="7"/>
        <v>41.378097448173186</v>
      </c>
      <c r="AB93" s="1">
        <f t="shared" si="8"/>
        <v>40.657856169723345</v>
      </c>
      <c r="AC93" s="1">
        <f>TBL_HST[[#This Row],[CH7]]</f>
        <v>41.95</v>
      </c>
      <c r="AD93" s="1">
        <f t="shared" si="9"/>
        <v>-1.2921438302766575</v>
      </c>
    </row>
    <row r="94" spans="1:30" ht="19.5" customHeight="1" x14ac:dyDescent="0.35">
      <c r="A94" s="27">
        <v>44775.587726736114</v>
      </c>
      <c r="B94" s="25">
        <v>41.81</v>
      </c>
      <c r="C94" s="25">
        <v>45.83</v>
      </c>
      <c r="D94" s="25">
        <v>43.63</v>
      </c>
      <c r="E94" s="25">
        <v>29.23</v>
      </c>
      <c r="F94" s="25">
        <v>29.93</v>
      </c>
      <c r="G94" s="25">
        <v>30.43</v>
      </c>
      <c r="H94" s="25">
        <v>41.93</v>
      </c>
      <c r="I94" s="25">
        <v>30.55</v>
      </c>
      <c r="J94" s="25"/>
      <c r="K94" s="25"/>
      <c r="M94" s="1">
        <v>0.05</v>
      </c>
      <c r="N94" s="1">
        <v>0.2</v>
      </c>
      <c r="O94" s="1">
        <v>0.4</v>
      </c>
      <c r="P94" s="1">
        <v>0.6</v>
      </c>
      <c r="Q94" s="1">
        <f>AVERAGE(TBL_HST[[#This Row],[CH4]],TBL_HST[[#This Row],[CH5]],TBL_HST[[#This Row],[CH6]])</f>
        <v>29.863333333333333</v>
      </c>
      <c r="R94" s="1">
        <f>(M94/(O94-N94))*LN(((TBL_HST[[#This Row],[CH1]]-Q94)/(TBL_HST[[#This Row],[CH2]]-Q94)))</f>
        <v>-7.2512729077534879E-2</v>
      </c>
      <c r="S94" s="1">
        <f>(M94/(P94-O94))*LN(((TBL_HST[[#This Row],[CH2]]-Q94)/(TBL_HST[[#This Row],[CH3]]-Q94)))</f>
        <v>3.7063251112470552E-2</v>
      </c>
      <c r="T94" s="1">
        <f>(M94/(P94-N94))*LN(((TBL_HST[[#This Row],[CH1]]-Q94)/(TBL_HST[[#This Row],[CH3]]-Q94)))</f>
        <v>-1.7724738982532177E-2</v>
      </c>
      <c r="U94" s="1">
        <f>(TBL_HST[[#This Row],[CH1]]-Q94)/(EXP(-R94*N94/M94)) + Q94</f>
        <v>38.802133611691026</v>
      </c>
      <c r="V94" s="1">
        <f>(TBL_HST[[#This Row],[CH2]]-Q94)/(EXP(-S94*O94/M94)) + Q94</f>
        <v>51.340905264145292</v>
      </c>
      <c r="W94" s="1">
        <f>(TBL_HST[[#This Row],[CH1]]-Q94)/(EXP(-T94*N94/M94)) + Q94</f>
        <v>40.99232253283553</v>
      </c>
      <c r="X94" s="1">
        <f t="shared" si="5"/>
        <v>38.802133611691026</v>
      </c>
      <c r="Y94" s="1">
        <f t="shared" si="6"/>
        <v>40.99232253283553</v>
      </c>
      <c r="Z94" s="1">
        <f t="shared" si="7"/>
        <v>40.99232253283553</v>
      </c>
      <c r="AB94" s="1">
        <f t="shared" si="8"/>
        <v>40.262259559120693</v>
      </c>
      <c r="AC94" s="1">
        <f>TBL_HST[[#This Row],[CH7]]</f>
        <v>41.93</v>
      </c>
      <c r="AD94" s="1">
        <f t="shared" si="9"/>
        <v>-1.6677404408793066</v>
      </c>
    </row>
    <row r="95" spans="1:30" ht="19.5" customHeight="1" x14ac:dyDescent="0.35">
      <c r="A95" s="27">
        <v>44775.587732662039</v>
      </c>
      <c r="B95" s="25">
        <v>41.71</v>
      </c>
      <c r="C95" s="25">
        <v>45.69</v>
      </c>
      <c r="D95" s="25">
        <v>43.33</v>
      </c>
      <c r="E95" s="25">
        <v>29.25</v>
      </c>
      <c r="F95" s="25">
        <v>29.93</v>
      </c>
      <c r="G95" s="25">
        <v>30.45</v>
      </c>
      <c r="H95" s="25">
        <v>41.53</v>
      </c>
      <c r="I95" s="25">
        <v>30.55</v>
      </c>
      <c r="J95" s="25"/>
      <c r="K95" s="25"/>
      <c r="M95" s="1">
        <v>0.05</v>
      </c>
      <c r="N95" s="1">
        <v>0.2</v>
      </c>
      <c r="O95" s="1">
        <v>0.4</v>
      </c>
      <c r="P95" s="1">
        <v>0.6</v>
      </c>
      <c r="Q95" s="1">
        <f>AVERAGE(TBL_HST[[#This Row],[CH4]],TBL_HST[[#This Row],[CH5]],TBL_HST[[#This Row],[CH6]])</f>
        <v>29.876666666666665</v>
      </c>
      <c r="R95" s="1">
        <f>(M95/(O95-N95))*LN(((TBL_HST[[#This Row],[CH1]]-Q95)/(TBL_HST[[#This Row],[CH2]]-Q95)))</f>
        <v>-7.2483264552024931E-2</v>
      </c>
      <c r="S95" s="1">
        <f>(M95/(P95-O95))*LN(((TBL_HST[[#This Row],[CH2]]-Q95)/(TBL_HST[[#This Row],[CH3]]-Q95)))</f>
        <v>4.0406639801015463E-2</v>
      </c>
      <c r="T95" s="1">
        <f>(M95/(P95-N95))*LN(((TBL_HST[[#This Row],[CH1]]-Q95)/(TBL_HST[[#This Row],[CH3]]-Q95)))</f>
        <v>-1.6038312375504737E-2</v>
      </c>
      <c r="U95" s="1">
        <f>(TBL_HST[[#This Row],[CH1]]-Q95)/(EXP(-R95*N95/M95)) + Q95</f>
        <v>38.731711635750422</v>
      </c>
      <c r="V95" s="1">
        <f>(TBL_HST[[#This Row],[CH2]]-Q95)/(EXP(-S95*O95/M95)) + Q95</f>
        <v>51.724605497990822</v>
      </c>
      <c r="W95" s="1">
        <f>(TBL_HST[[#This Row],[CH1]]-Q95)/(EXP(-T95*N95/M95)) + Q95</f>
        <v>40.97469159732546</v>
      </c>
      <c r="X95" s="1">
        <f t="shared" si="5"/>
        <v>38.731711635750422</v>
      </c>
      <c r="Y95" s="1">
        <f t="shared" si="6"/>
        <v>40.97469159732546</v>
      </c>
      <c r="Z95" s="1">
        <f t="shared" si="7"/>
        <v>40.97469159732546</v>
      </c>
      <c r="AB95" s="1">
        <f t="shared" si="8"/>
        <v>40.227031610133785</v>
      </c>
      <c r="AC95" s="1">
        <f>TBL_HST[[#This Row],[CH7]]</f>
        <v>41.53</v>
      </c>
      <c r="AD95" s="1">
        <f t="shared" si="9"/>
        <v>-1.3029683898662157</v>
      </c>
    </row>
    <row r="96" spans="1:30" ht="19.5" customHeight="1" x14ac:dyDescent="0.35">
      <c r="A96" s="27">
        <v>44775.587738541668</v>
      </c>
      <c r="B96" s="25">
        <v>41.29</v>
      </c>
      <c r="C96" s="25">
        <v>45.27</v>
      </c>
      <c r="D96" s="25">
        <v>43.23</v>
      </c>
      <c r="E96" s="25">
        <v>29.27</v>
      </c>
      <c r="F96" s="25">
        <v>29.93</v>
      </c>
      <c r="G96" s="25">
        <v>30.43</v>
      </c>
      <c r="H96" s="25">
        <v>41.35</v>
      </c>
      <c r="I96" s="25">
        <v>30.55</v>
      </c>
      <c r="J96" s="25"/>
      <c r="K96" s="25"/>
      <c r="M96" s="1">
        <v>0.05</v>
      </c>
      <c r="N96" s="1">
        <v>0.2</v>
      </c>
      <c r="O96" s="1">
        <v>0.4</v>
      </c>
      <c r="P96" s="1">
        <v>0.6</v>
      </c>
      <c r="Q96" s="1">
        <f>AVERAGE(TBL_HST[[#This Row],[CH4]],TBL_HST[[#This Row],[CH5]],TBL_HST[[#This Row],[CH6]])</f>
        <v>29.876666666666665</v>
      </c>
      <c r="R96" s="1">
        <f>(M96/(O96-N96))*LN(((TBL_HST[[#This Row],[CH1]]-Q96)/(TBL_HST[[#This Row],[CH2]]-Q96)))</f>
        <v>-7.4788063163202037E-2</v>
      </c>
      <c r="S96" s="1">
        <f>(M96/(P96-O96))*LN(((TBL_HST[[#This Row],[CH2]]-Q96)/(TBL_HST[[#This Row],[CH3]]-Q96)))</f>
        <v>3.554211842216938E-2</v>
      </c>
      <c r="T96" s="1">
        <f>(M96/(P96-N96))*LN(((TBL_HST[[#This Row],[CH1]]-Q96)/(TBL_HST[[#This Row],[CH3]]-Q96)))</f>
        <v>-1.9622972370516342E-2</v>
      </c>
      <c r="U96" s="1">
        <f>(TBL_HST[[#This Row],[CH1]]-Q96)/(EXP(-R96*N96/M96)) + Q96</f>
        <v>38.339042875703768</v>
      </c>
      <c r="V96" s="1">
        <f>(TBL_HST[[#This Row],[CH2]]-Q96)/(EXP(-S96*O96/M96)) + Q96</f>
        <v>50.332568982272988</v>
      </c>
      <c r="W96" s="1">
        <f>(TBL_HST[[#This Row],[CH1]]-Q96)/(EXP(-T96*N96/M96)) + Q96</f>
        <v>40.428402423713848</v>
      </c>
      <c r="X96" s="1">
        <f t="shared" si="5"/>
        <v>38.339042875703768</v>
      </c>
      <c r="Y96" s="1">
        <f t="shared" si="6"/>
        <v>40.428402423713848</v>
      </c>
      <c r="Z96" s="1">
        <f t="shared" si="7"/>
        <v>40.428402423713848</v>
      </c>
      <c r="AB96" s="1">
        <f t="shared" si="8"/>
        <v>39.731949241043822</v>
      </c>
      <c r="AC96" s="1">
        <f>TBL_HST[[#This Row],[CH7]]</f>
        <v>41.35</v>
      </c>
      <c r="AD96" s="1">
        <f t="shared" si="9"/>
        <v>-1.6180507589561799</v>
      </c>
    </row>
    <row r="97" spans="1:30" ht="19.5" customHeight="1" x14ac:dyDescent="0.35">
      <c r="A97" s="27">
        <v>44775.587744467593</v>
      </c>
      <c r="B97" s="25">
        <v>41.29</v>
      </c>
      <c r="C97" s="25">
        <v>45.23</v>
      </c>
      <c r="D97" s="25">
        <v>42.97</v>
      </c>
      <c r="E97" s="25">
        <v>29.25</v>
      </c>
      <c r="F97" s="25">
        <v>29.93</v>
      </c>
      <c r="G97" s="25">
        <v>30.43</v>
      </c>
      <c r="H97" s="25">
        <v>41.15</v>
      </c>
      <c r="I97" s="25">
        <v>30.55</v>
      </c>
      <c r="J97" s="25"/>
      <c r="K97" s="25"/>
      <c r="M97" s="1">
        <v>0.05</v>
      </c>
      <c r="N97" s="1">
        <v>0.2</v>
      </c>
      <c r="O97" s="1">
        <v>0.4</v>
      </c>
      <c r="P97" s="1">
        <v>0.6</v>
      </c>
      <c r="Q97" s="1">
        <f>AVERAGE(TBL_HST[[#This Row],[CH4]],TBL_HST[[#This Row],[CH5]],TBL_HST[[#This Row],[CH6]])</f>
        <v>29.87</v>
      </c>
      <c r="R97" s="1">
        <f>(M97/(O97-N97))*LN(((TBL_HST[[#This Row],[CH1]]-Q97)/(TBL_HST[[#This Row],[CH2]]-Q97)))</f>
        <v>-7.4100130872915476E-2</v>
      </c>
      <c r="S97" s="1">
        <f>(M97/(P97-O97))*LN(((TBL_HST[[#This Row],[CH2]]-Q97)/(TBL_HST[[#This Row],[CH3]]-Q97)))</f>
        <v>3.9788624378105028E-2</v>
      </c>
      <c r="T97" s="1">
        <f>(M97/(P97-N97))*LN(((TBL_HST[[#This Row],[CH1]]-Q97)/(TBL_HST[[#This Row],[CH3]]-Q97)))</f>
        <v>-1.7155753247405221E-2</v>
      </c>
      <c r="U97" s="1">
        <f>(TBL_HST[[#This Row],[CH1]]-Q97)/(EXP(-R97*N97/M97)) + Q97</f>
        <v>38.360651041666664</v>
      </c>
      <c r="V97" s="1">
        <f>(TBL_HST[[#This Row],[CH2]]-Q97)/(EXP(-S97*O97/M97)) + Q97</f>
        <v>50.986943394907044</v>
      </c>
      <c r="W97" s="1">
        <f>(TBL_HST[[#This Row],[CH1]]-Q97)/(EXP(-T97*N97/M97)) + Q97</f>
        <v>40.532609594221228</v>
      </c>
      <c r="X97" s="1">
        <f t="shared" si="5"/>
        <v>38.360651041666664</v>
      </c>
      <c r="Y97" s="1">
        <f t="shared" si="6"/>
        <v>40.532609594221228</v>
      </c>
      <c r="Z97" s="1">
        <f t="shared" si="7"/>
        <v>40.532609594221228</v>
      </c>
      <c r="AB97" s="1">
        <f t="shared" si="8"/>
        <v>39.808623410036368</v>
      </c>
      <c r="AC97" s="1">
        <f>TBL_HST[[#This Row],[CH7]]</f>
        <v>41.15</v>
      </c>
      <c r="AD97" s="1">
        <f t="shared" si="9"/>
        <v>-1.3413765899636303</v>
      </c>
    </row>
    <row r="98" spans="1:30" ht="19.5" customHeight="1" x14ac:dyDescent="0.35">
      <c r="A98" s="27">
        <v>44775.587750347222</v>
      </c>
      <c r="B98" s="25">
        <v>40.99</v>
      </c>
      <c r="C98" s="25">
        <v>44.61</v>
      </c>
      <c r="D98" s="25">
        <v>42.67</v>
      </c>
      <c r="E98" s="25">
        <v>29.25</v>
      </c>
      <c r="F98" s="25">
        <v>29.97</v>
      </c>
      <c r="G98" s="25">
        <v>30.45</v>
      </c>
      <c r="H98" s="25">
        <v>40.89</v>
      </c>
      <c r="I98" s="25">
        <v>30.57</v>
      </c>
      <c r="J98" s="25"/>
      <c r="K98" s="25"/>
      <c r="M98" s="1">
        <v>0.05</v>
      </c>
      <c r="N98" s="1">
        <v>0.2</v>
      </c>
      <c r="O98" s="1">
        <v>0.4</v>
      </c>
      <c r="P98" s="1">
        <v>0.6</v>
      </c>
      <c r="Q98" s="1">
        <f>AVERAGE(TBL_HST[[#This Row],[CH4]],TBL_HST[[#This Row],[CH5]],TBL_HST[[#This Row],[CH6]])</f>
        <v>29.89</v>
      </c>
      <c r="R98" s="1">
        <f>(M98/(O98-N98))*LN(((TBL_HST[[#This Row],[CH1]]-Q98)/(TBL_HST[[#This Row],[CH2]]-Q98)))</f>
        <v>-7.0565501245610396E-2</v>
      </c>
      <c r="S98" s="1">
        <f>(M98/(P98-O98))*LN(((TBL_HST[[#This Row],[CH2]]-Q98)/(TBL_HST[[#This Row],[CH3]]-Q98)))</f>
        <v>3.5331416087835313E-2</v>
      </c>
      <c r="T98" s="1">
        <f>(M98/(P98-N98))*LN(((TBL_HST[[#This Row],[CH1]]-Q98)/(TBL_HST[[#This Row],[CH3]]-Q98)))</f>
        <v>-1.7617042578887541E-2</v>
      </c>
      <c r="U98" s="1">
        <f>(TBL_HST[[#This Row],[CH1]]-Q98)/(EXP(-R98*N98/M98)) + Q98</f>
        <v>38.260244565217391</v>
      </c>
      <c r="V98" s="1">
        <f>(TBL_HST[[#This Row],[CH2]]-Q98)/(EXP(-S98*O98/M98)) + Q98</f>
        <v>49.418177879658401</v>
      </c>
      <c r="W98" s="1">
        <f>(TBL_HST[[#This Row],[CH1]]-Q98)/(EXP(-T98*N98/M98)) + Q98</f>
        <v>40.234727172897806</v>
      </c>
      <c r="X98" s="1">
        <f t="shared" si="5"/>
        <v>38.260244565217391</v>
      </c>
      <c r="Y98" s="1">
        <f t="shared" si="6"/>
        <v>40.234727172897806</v>
      </c>
      <c r="Z98" s="1">
        <f t="shared" si="7"/>
        <v>40.234727172897806</v>
      </c>
      <c r="AB98" s="1">
        <f t="shared" si="8"/>
        <v>39.576566303671001</v>
      </c>
      <c r="AC98" s="1">
        <f>TBL_HST[[#This Row],[CH7]]</f>
        <v>40.89</v>
      </c>
      <c r="AD98" s="1">
        <f t="shared" si="9"/>
        <v>-1.3134336963289996</v>
      </c>
    </row>
    <row r="99" spans="1:30" ht="19.5" customHeight="1" x14ac:dyDescent="0.35">
      <c r="A99" s="27">
        <v>44775.587756273148</v>
      </c>
      <c r="B99" s="25">
        <v>40.79</v>
      </c>
      <c r="C99" s="25">
        <v>44.53</v>
      </c>
      <c r="D99" s="25">
        <v>42.71</v>
      </c>
      <c r="E99" s="25">
        <v>29.21</v>
      </c>
      <c r="F99" s="25">
        <v>29.93</v>
      </c>
      <c r="G99" s="25">
        <v>30.41</v>
      </c>
      <c r="H99" s="25">
        <v>40.75</v>
      </c>
      <c r="I99" s="25">
        <v>30.53</v>
      </c>
      <c r="J99" s="25"/>
      <c r="K99" s="25"/>
      <c r="M99" s="1">
        <v>0.05</v>
      </c>
      <c r="N99" s="1">
        <v>0.2</v>
      </c>
      <c r="O99" s="1">
        <v>0.4</v>
      </c>
      <c r="P99" s="1">
        <v>0.6</v>
      </c>
      <c r="Q99" s="1">
        <f>AVERAGE(TBL_HST[[#This Row],[CH4]],TBL_HST[[#This Row],[CH5]],TBL_HST[[#This Row],[CH6]])</f>
        <v>29.849999999999998</v>
      </c>
      <c r="R99" s="1">
        <f>(M99/(O99-N99))*LN(((TBL_HST[[#This Row],[CH1]]-Q99)/(TBL_HST[[#This Row],[CH2]]-Q99)))</f>
        <v>-7.3515056548133603E-2</v>
      </c>
      <c r="S99" s="1">
        <f>(M99/(P99-O99))*LN(((TBL_HST[[#This Row],[CH2]]-Q99)/(TBL_HST[[#This Row],[CH3]]-Q99)))</f>
        <v>3.3091076094224063E-2</v>
      </c>
      <c r="T99" s="1">
        <f>(M99/(P99-N99))*LN(((TBL_HST[[#This Row],[CH1]]-Q99)/(TBL_HST[[#This Row],[CH3]]-Q99)))</f>
        <v>-2.0211990226954787E-2</v>
      </c>
      <c r="U99" s="1">
        <f>(TBL_HST[[#This Row],[CH1]]-Q99)/(EXP(-R99*N99/M99)) + Q99</f>
        <v>38.002833787465939</v>
      </c>
      <c r="V99" s="1">
        <f>(TBL_HST[[#This Row],[CH2]]-Q99)/(EXP(-S99*O99/M99)) + Q99</f>
        <v>48.97917452938573</v>
      </c>
      <c r="W99" s="1">
        <f>(TBL_HST[[#This Row],[CH1]]-Q99)/(EXP(-T99*N99/M99)) + Q99</f>
        <v>39.940332992854465</v>
      </c>
      <c r="X99" s="1">
        <f t="shared" si="5"/>
        <v>38.002833787465939</v>
      </c>
      <c r="Y99" s="1">
        <f t="shared" si="6"/>
        <v>39.940332992854465</v>
      </c>
      <c r="Z99" s="1">
        <f t="shared" si="7"/>
        <v>39.940332992854465</v>
      </c>
      <c r="AB99" s="1">
        <f t="shared" si="8"/>
        <v>39.294499924391623</v>
      </c>
      <c r="AC99" s="1">
        <f>TBL_HST[[#This Row],[CH7]]</f>
        <v>40.75</v>
      </c>
      <c r="AD99" s="1">
        <f t="shared" si="9"/>
        <v>-1.4555000756083771</v>
      </c>
    </row>
    <row r="100" spans="1:30" ht="19.5" customHeight="1" x14ac:dyDescent="0.35">
      <c r="A100" s="27">
        <v>44775.587762152776</v>
      </c>
      <c r="B100" s="25">
        <v>40.81</v>
      </c>
      <c r="C100" s="25">
        <v>44.25</v>
      </c>
      <c r="D100" s="25">
        <v>42.33</v>
      </c>
      <c r="E100" s="25">
        <v>29.23</v>
      </c>
      <c r="F100" s="25">
        <v>29.97</v>
      </c>
      <c r="G100" s="25">
        <v>30.41</v>
      </c>
      <c r="H100" s="25">
        <v>40.549999999999997</v>
      </c>
      <c r="I100" s="25">
        <v>30.51</v>
      </c>
      <c r="J100" s="25"/>
      <c r="K100" s="25"/>
      <c r="M100" s="1">
        <v>0.05</v>
      </c>
      <c r="N100" s="1">
        <v>0.2</v>
      </c>
      <c r="O100" s="1">
        <v>0.4</v>
      </c>
      <c r="P100" s="1">
        <v>0.6</v>
      </c>
      <c r="Q100" s="1">
        <f>AVERAGE(TBL_HST[[#This Row],[CH4]],TBL_HST[[#This Row],[CH5]],TBL_HST[[#This Row],[CH6]])</f>
        <v>29.87</v>
      </c>
      <c r="R100" s="1">
        <f>(M100/(O100-N100))*LN(((TBL_HST[[#This Row],[CH1]]-Q100)/(TBL_HST[[#This Row],[CH2]]-Q100)))</f>
        <v>-6.8353138824766332E-2</v>
      </c>
      <c r="S100" s="1">
        <f>(M100/(P100-O100))*LN(((TBL_HST[[#This Row],[CH2]]-Q100)/(TBL_HST[[#This Row],[CH3]]-Q100)))</f>
        <v>3.5828709733398433E-2</v>
      </c>
      <c r="T100" s="1">
        <f>(M100/(P100-N100))*LN(((TBL_HST[[#This Row],[CH1]]-Q100)/(TBL_HST[[#This Row],[CH3]]-Q100)))</f>
        <v>-1.626221454568396E-2</v>
      </c>
      <c r="U100" s="1">
        <f>(TBL_HST[[#This Row],[CH1]]-Q100)/(EXP(-R100*N100/M100)) + Q100</f>
        <v>38.192920723226706</v>
      </c>
      <c r="V100" s="1">
        <f>(TBL_HST[[#This Row],[CH2]]-Q100)/(EXP(-S100*O100/M100)) + Q100</f>
        <v>49.023166035003833</v>
      </c>
      <c r="W100" s="1">
        <f>(TBL_HST[[#This Row],[CH1]]-Q100)/(EXP(-T100*N100/M100)) + Q100</f>
        <v>40.121017191042235</v>
      </c>
      <c r="X100" s="1">
        <f t="shared" si="5"/>
        <v>38.192920723226706</v>
      </c>
      <c r="Y100" s="1">
        <f t="shared" si="6"/>
        <v>40.121017191042235</v>
      </c>
      <c r="Z100" s="1">
        <f t="shared" si="7"/>
        <v>40.121017191042235</v>
      </c>
      <c r="AB100" s="1">
        <f t="shared" si="8"/>
        <v>39.478318368437051</v>
      </c>
      <c r="AC100" s="1">
        <f>TBL_HST[[#This Row],[CH7]]</f>
        <v>40.549999999999997</v>
      </c>
      <c r="AD100" s="1">
        <f t="shared" si="9"/>
        <v>-1.0716816315629458</v>
      </c>
    </row>
    <row r="101" spans="1:30" ht="19.5" customHeight="1" x14ac:dyDescent="0.35">
      <c r="A101" s="27">
        <v>44775.587768078702</v>
      </c>
      <c r="B101" s="25">
        <v>40.53</v>
      </c>
      <c r="C101" s="25">
        <v>43.99</v>
      </c>
      <c r="D101" s="25">
        <v>42.13</v>
      </c>
      <c r="E101" s="25">
        <v>29.25</v>
      </c>
      <c r="F101" s="25">
        <v>29.93</v>
      </c>
      <c r="G101" s="25">
        <v>30.43</v>
      </c>
      <c r="H101" s="25">
        <v>40.29</v>
      </c>
      <c r="I101" s="25">
        <v>30.53</v>
      </c>
      <c r="J101" s="25"/>
      <c r="K101" s="25"/>
      <c r="M101" s="1">
        <v>0.05</v>
      </c>
      <c r="N101" s="1">
        <v>0.2</v>
      </c>
      <c r="O101" s="1">
        <v>0.4</v>
      </c>
      <c r="P101" s="1">
        <v>0.6</v>
      </c>
      <c r="Q101" s="1">
        <f>AVERAGE(TBL_HST[[#This Row],[CH4]],TBL_HST[[#This Row],[CH5]],TBL_HST[[#This Row],[CH6]])</f>
        <v>29.87</v>
      </c>
      <c r="R101" s="1">
        <f>(M101/(O101-N101))*LN(((TBL_HST[[#This Row],[CH1]]-Q101)/(TBL_HST[[#This Row],[CH2]]-Q101)))</f>
        <v>-7.0273453331849395E-2</v>
      </c>
      <c r="S101" s="1">
        <f>(M101/(P101-O101))*LN(((TBL_HST[[#This Row],[CH2]]-Q101)/(TBL_HST[[#This Row],[CH3]]-Q101)))</f>
        <v>3.531257538925766E-2</v>
      </c>
      <c r="T101" s="1">
        <f>(M101/(P101-N101))*LN(((TBL_HST[[#This Row],[CH1]]-Q101)/(TBL_HST[[#This Row],[CH3]]-Q101)))</f>
        <v>-1.7480438971295868E-2</v>
      </c>
      <c r="U101" s="1">
        <f>(TBL_HST[[#This Row],[CH1]]-Q101)/(EXP(-R101*N101/M101)) + Q101</f>
        <v>37.917847025495753</v>
      </c>
      <c r="V101" s="1">
        <f>(TBL_HST[[#This Row],[CH2]]-Q101)/(EXP(-S101*O101/M101)) + Q101</f>
        <v>48.599369160308598</v>
      </c>
      <c r="W101" s="1">
        <f>(TBL_HST[[#This Row],[CH1]]-Q101)/(EXP(-T101*N101/M101)) + Q101</f>
        <v>39.81009584377135</v>
      </c>
      <c r="X101" s="1">
        <f t="shared" si="5"/>
        <v>37.917847025495753</v>
      </c>
      <c r="Y101" s="1">
        <f t="shared" si="6"/>
        <v>39.81009584377135</v>
      </c>
      <c r="Z101" s="1">
        <f t="shared" si="7"/>
        <v>39.81009584377135</v>
      </c>
      <c r="AB101" s="1">
        <f t="shared" si="8"/>
        <v>39.179346237679489</v>
      </c>
      <c r="AC101" s="1">
        <f>TBL_HST[[#This Row],[CH7]]</f>
        <v>40.29</v>
      </c>
      <c r="AD101" s="1">
        <f t="shared" si="9"/>
        <v>-1.1106537623205099</v>
      </c>
    </row>
    <row r="102" spans="1:30" ht="19.5" customHeight="1" x14ac:dyDescent="0.35">
      <c r="A102" s="27">
        <v>44775.587773993058</v>
      </c>
      <c r="B102" s="25">
        <v>40.270000000000003</v>
      </c>
      <c r="C102" s="25">
        <v>43.67</v>
      </c>
      <c r="D102" s="25">
        <v>41.95</v>
      </c>
      <c r="E102" s="25">
        <v>29.25</v>
      </c>
      <c r="F102" s="25">
        <v>29.99</v>
      </c>
      <c r="G102" s="25">
        <v>30.43</v>
      </c>
      <c r="H102" s="25">
        <v>40.07</v>
      </c>
      <c r="I102" s="25">
        <v>30.53</v>
      </c>
      <c r="J102" s="25"/>
      <c r="K102" s="25"/>
      <c r="M102" s="1">
        <v>0.05</v>
      </c>
      <c r="N102" s="1">
        <v>0.2</v>
      </c>
      <c r="O102" s="1">
        <v>0.4</v>
      </c>
      <c r="P102" s="1">
        <v>0.6</v>
      </c>
      <c r="Q102" s="1">
        <f>AVERAGE(TBL_HST[[#This Row],[CH4]],TBL_HST[[#This Row],[CH5]],TBL_HST[[#This Row],[CH6]])</f>
        <v>29.889999999999997</v>
      </c>
      <c r="R102" s="1">
        <f>(M102/(O102-N102))*LN(((TBL_HST[[#This Row],[CH1]]-Q102)/(TBL_HST[[#This Row],[CH2]]-Q102)))</f>
        <v>-7.0834346961942421E-2</v>
      </c>
      <c r="S102" s="1">
        <f>(M102/(P102-O102))*LN(((TBL_HST[[#This Row],[CH2]]-Q102)/(TBL_HST[[#This Row],[CH3]]-Q102)))</f>
        <v>3.3331018571618243E-2</v>
      </c>
      <c r="T102" s="1">
        <f>(M102/(P102-N102))*LN(((TBL_HST[[#This Row],[CH1]]-Q102)/(TBL_HST[[#This Row],[CH3]]-Q102)))</f>
        <v>-1.8751664195162093E-2</v>
      </c>
      <c r="U102" s="1">
        <f>(TBL_HST[[#This Row],[CH1]]-Q102)/(EXP(-R102*N102/M102)) + Q102</f>
        <v>37.708896952104503</v>
      </c>
      <c r="V102" s="1">
        <f>(TBL_HST[[#This Row],[CH2]]-Q102)/(EXP(-S102*O102/M102)) + Q102</f>
        <v>47.880906110684826</v>
      </c>
      <c r="W102" s="1">
        <f>(TBL_HST[[#This Row],[CH1]]-Q102)/(EXP(-T102*N102/M102)) + Q102</f>
        <v>39.519913283656628</v>
      </c>
      <c r="X102" s="1">
        <f t="shared" si="5"/>
        <v>37.708896952104503</v>
      </c>
      <c r="Y102" s="1">
        <f t="shared" si="6"/>
        <v>39.519913283656628</v>
      </c>
      <c r="Z102" s="1">
        <f t="shared" si="7"/>
        <v>39.519913283656628</v>
      </c>
      <c r="AB102" s="1">
        <f t="shared" si="8"/>
        <v>38.916241173139248</v>
      </c>
      <c r="AC102" s="1">
        <f>TBL_HST[[#This Row],[CH7]]</f>
        <v>40.07</v>
      </c>
      <c r="AD102" s="1">
        <f t="shared" si="9"/>
        <v>-1.1537588268607522</v>
      </c>
    </row>
    <row r="103" spans="1:30" ht="19.5" customHeight="1" x14ac:dyDescent="0.35">
      <c r="A103" s="27">
        <v>44775.587779872687</v>
      </c>
      <c r="B103" s="25">
        <v>40.07</v>
      </c>
      <c r="C103" s="25">
        <v>43.49</v>
      </c>
      <c r="D103" s="25">
        <v>41.45</v>
      </c>
      <c r="E103" s="25">
        <v>29.25</v>
      </c>
      <c r="F103" s="25">
        <v>29.99</v>
      </c>
      <c r="G103" s="25">
        <v>30.45</v>
      </c>
      <c r="H103" s="25">
        <v>39.770000000000003</v>
      </c>
      <c r="I103" s="25">
        <v>30.51</v>
      </c>
      <c r="J103" s="25"/>
      <c r="K103" s="25"/>
      <c r="M103" s="1">
        <v>0.05</v>
      </c>
      <c r="N103" s="1">
        <v>0.2</v>
      </c>
      <c r="O103" s="1">
        <v>0.4</v>
      </c>
      <c r="P103" s="1">
        <v>0.6</v>
      </c>
      <c r="Q103" s="1">
        <f>AVERAGE(TBL_HST[[#This Row],[CH4]],TBL_HST[[#This Row],[CH5]],TBL_HST[[#This Row],[CH6]])</f>
        <v>29.896666666666665</v>
      </c>
      <c r="R103" s="1">
        <f>(M103/(O103-N103))*LN(((TBL_HST[[#This Row],[CH1]]-Q103)/(TBL_HST[[#This Row],[CH2]]-Q103)))</f>
        <v>-7.2452389682513246E-2</v>
      </c>
      <c r="S103" s="1">
        <f>(M103/(P103-O103))*LN(((TBL_HST[[#This Row],[CH2]]-Q103)/(TBL_HST[[#This Row],[CH3]]-Q103)))</f>
        <v>4.0651370214712247E-2</v>
      </c>
      <c r="T103" s="1">
        <f>(M103/(P103-N103))*LN(((TBL_HST[[#This Row],[CH1]]-Q103)/(TBL_HST[[#This Row],[CH3]]-Q103)))</f>
        <v>-1.59005097339005E-2</v>
      </c>
      <c r="U103" s="1">
        <f>(TBL_HST[[#This Row],[CH1]]-Q103)/(EXP(-R103*N103/M103)) + Q103</f>
        <v>37.510451201569396</v>
      </c>
      <c r="V103" s="1">
        <f>(TBL_HST[[#This Row],[CH2]]-Q103)/(EXP(-S103*O103/M103)) + Q103</f>
        <v>48.714225946953491</v>
      </c>
      <c r="W103" s="1">
        <f>(TBL_HST[[#This Row],[CH1]]-Q103)/(EXP(-T103*N103/M103)) + Q103</f>
        <v>39.443102549162347</v>
      </c>
      <c r="X103" s="1">
        <f t="shared" si="5"/>
        <v>37.510451201569396</v>
      </c>
      <c r="Y103" s="1">
        <f t="shared" si="6"/>
        <v>39.443102549162347</v>
      </c>
      <c r="Z103" s="1">
        <f t="shared" si="7"/>
        <v>39.443102549162347</v>
      </c>
      <c r="AB103" s="1">
        <f t="shared" si="8"/>
        <v>38.798885433298032</v>
      </c>
      <c r="AC103" s="1">
        <f>TBL_HST[[#This Row],[CH7]]</f>
        <v>39.770000000000003</v>
      </c>
      <c r="AD103" s="1">
        <f t="shared" si="9"/>
        <v>-0.97111456670197072</v>
      </c>
    </row>
    <row r="104" spans="1:30" ht="19.5" customHeight="1" x14ac:dyDescent="0.35">
      <c r="A104" s="27">
        <v>44775.587785798612</v>
      </c>
      <c r="B104" s="25">
        <v>39.71</v>
      </c>
      <c r="C104" s="25">
        <v>43.21</v>
      </c>
      <c r="D104" s="25">
        <v>41.25</v>
      </c>
      <c r="E104" s="25">
        <v>29.27</v>
      </c>
      <c r="F104" s="25">
        <v>29.97</v>
      </c>
      <c r="G104" s="25">
        <v>30.43</v>
      </c>
      <c r="H104" s="25">
        <v>39.549999999999997</v>
      </c>
      <c r="I104" s="25">
        <v>30.53</v>
      </c>
      <c r="J104" s="25"/>
      <c r="K104" s="25"/>
      <c r="M104" s="1">
        <v>0.05</v>
      </c>
      <c r="N104" s="1">
        <v>0.2</v>
      </c>
      <c r="O104" s="1">
        <v>0.4</v>
      </c>
      <c r="P104" s="1">
        <v>0.6</v>
      </c>
      <c r="Q104" s="1">
        <f>AVERAGE(TBL_HST[[#This Row],[CH4]],TBL_HST[[#This Row],[CH5]],TBL_HST[[#This Row],[CH6]])</f>
        <v>29.889999999999997</v>
      </c>
      <c r="R104" s="1">
        <f>(M104/(O104-N104))*LN(((TBL_HST[[#This Row],[CH1]]-Q104)/(TBL_HST[[#This Row],[CH2]]-Q104)))</f>
        <v>-7.6211385686467112E-2</v>
      </c>
      <c r="S104" s="1">
        <f>(M104/(P104-O104))*LN(((TBL_HST[[#This Row],[CH2]]-Q104)/(TBL_HST[[#This Row],[CH3]]-Q104)))</f>
        <v>3.9792062954809478E-2</v>
      </c>
      <c r="T104" s="1">
        <f>(M104/(P104-N104))*LN(((TBL_HST[[#This Row],[CH1]]-Q104)/(TBL_HST[[#This Row],[CH3]]-Q104)))</f>
        <v>-1.8209661365828831E-2</v>
      </c>
      <c r="U104" s="1">
        <f>(TBL_HST[[#This Row],[CH1]]-Q104)/(EXP(-R104*N104/M104)) + Q104</f>
        <v>37.129669669669667</v>
      </c>
      <c r="V104" s="1">
        <f>(TBL_HST[[#This Row],[CH2]]-Q104)/(EXP(-S104*O104/M104)) + Q104</f>
        <v>48.202853104542754</v>
      </c>
      <c r="W104" s="1">
        <f>(TBL_HST[[#This Row],[CH1]]-Q104)/(EXP(-T104*N104/M104)) + Q104</f>
        <v>39.020153223649864</v>
      </c>
      <c r="X104" s="1">
        <f t="shared" si="5"/>
        <v>37.129669669669667</v>
      </c>
      <c r="Y104" s="1">
        <f t="shared" si="6"/>
        <v>39.020153223649864</v>
      </c>
      <c r="Z104" s="1">
        <f t="shared" si="7"/>
        <v>39.020153223649864</v>
      </c>
      <c r="AB104" s="1">
        <f t="shared" si="8"/>
        <v>38.389992038989796</v>
      </c>
      <c r="AC104" s="1">
        <f>TBL_HST[[#This Row],[CH7]]</f>
        <v>39.549999999999997</v>
      </c>
      <c r="AD104" s="1">
        <f t="shared" si="9"/>
        <v>-1.1600079610102014</v>
      </c>
    </row>
    <row r="105" spans="1:30" ht="19.5" customHeight="1" x14ac:dyDescent="0.35">
      <c r="A105" s="27">
        <v>44775.587791678241</v>
      </c>
      <c r="B105" s="25">
        <v>39.71</v>
      </c>
      <c r="C105" s="25">
        <v>43.13</v>
      </c>
      <c r="D105" s="25">
        <v>41.31</v>
      </c>
      <c r="E105" s="25">
        <v>29.25</v>
      </c>
      <c r="F105" s="25">
        <v>29.97</v>
      </c>
      <c r="G105" s="25">
        <v>30.45</v>
      </c>
      <c r="H105" s="25">
        <v>39.31</v>
      </c>
      <c r="I105" s="25">
        <v>30.51</v>
      </c>
      <c r="J105" s="25"/>
      <c r="K105" s="25"/>
      <c r="M105" s="1">
        <v>0.05</v>
      </c>
      <c r="N105" s="1">
        <v>0.2</v>
      </c>
      <c r="O105" s="1">
        <v>0.4</v>
      </c>
      <c r="P105" s="1">
        <v>0.6</v>
      </c>
      <c r="Q105" s="1">
        <f>AVERAGE(TBL_HST[[#This Row],[CH4]],TBL_HST[[#This Row],[CH5]],TBL_HST[[#This Row],[CH6]])</f>
        <v>29.89</v>
      </c>
      <c r="R105" s="1">
        <f>(M105/(O105-N105))*LN(((TBL_HST[[#This Row],[CH1]]-Q105)/(TBL_HST[[#This Row],[CH2]]-Q105)))</f>
        <v>-7.470535703562195E-2</v>
      </c>
      <c r="S105" s="1">
        <f>(M105/(P105-O105))*LN(((TBL_HST[[#This Row],[CH2]]-Q105)/(TBL_HST[[#This Row],[CH3]]-Q105)))</f>
        <v>3.6969086570249506E-2</v>
      </c>
      <c r="T105" s="1">
        <f>(M105/(P105-N105))*LN(((TBL_HST[[#This Row],[CH1]]-Q105)/(TBL_HST[[#This Row],[CH3]]-Q105)))</f>
        <v>-1.8868135232686226E-2</v>
      </c>
      <c r="U105" s="1">
        <f>(TBL_HST[[#This Row],[CH1]]-Q105)/(EXP(-R105*N105/M105)) + Q105</f>
        <v>37.173413897280966</v>
      </c>
      <c r="V105" s="1">
        <f>(TBL_HST[[#This Row],[CH2]]-Q105)/(EXP(-S105*O105/M105)) + Q105</f>
        <v>47.686383154265883</v>
      </c>
      <c r="W105" s="1">
        <f>(TBL_HST[[#This Row],[CH1]]-Q105)/(EXP(-T105*N105/M105)) + Q105</f>
        <v>38.996136996457317</v>
      </c>
      <c r="X105" s="1">
        <f t="shared" si="5"/>
        <v>37.173413897280966</v>
      </c>
      <c r="Y105" s="1">
        <f t="shared" si="6"/>
        <v>38.996136996457317</v>
      </c>
      <c r="Z105" s="1">
        <f t="shared" si="7"/>
        <v>38.996136996457317</v>
      </c>
      <c r="AB105" s="1">
        <f t="shared" si="8"/>
        <v>38.388562630065202</v>
      </c>
      <c r="AC105" s="1">
        <f>TBL_HST[[#This Row],[CH7]]</f>
        <v>39.31</v>
      </c>
      <c r="AD105" s="1">
        <f t="shared" si="9"/>
        <v>-0.92143736993480019</v>
      </c>
    </row>
    <row r="106" spans="1:30" ht="19.5" customHeight="1" x14ac:dyDescent="0.35">
      <c r="A106" s="27">
        <v>44775.587797604167</v>
      </c>
      <c r="B106" s="25">
        <v>39.409999999999997</v>
      </c>
      <c r="C106" s="25">
        <v>42.93</v>
      </c>
      <c r="D106" s="25">
        <v>40.85</v>
      </c>
      <c r="E106" s="25">
        <v>29.25</v>
      </c>
      <c r="F106" s="25">
        <v>29.97</v>
      </c>
      <c r="G106" s="25">
        <v>30.43</v>
      </c>
      <c r="H106" s="25">
        <v>39.31</v>
      </c>
      <c r="I106" s="25">
        <v>30.51</v>
      </c>
      <c r="J106" s="25"/>
      <c r="K106" s="25"/>
      <c r="M106" s="1">
        <v>0.05</v>
      </c>
      <c r="N106" s="1">
        <v>0.2</v>
      </c>
      <c r="O106" s="1">
        <v>0.4</v>
      </c>
      <c r="P106" s="1">
        <v>0.6</v>
      </c>
      <c r="Q106" s="1">
        <f>AVERAGE(TBL_HST[[#This Row],[CH4]],TBL_HST[[#This Row],[CH5]],TBL_HST[[#This Row],[CH6]])</f>
        <v>29.883333333333336</v>
      </c>
      <c r="R106" s="1">
        <f>(M106/(O106-N106))*LN(((TBL_HST[[#This Row],[CH1]]-Q106)/(TBL_HST[[#This Row],[CH2]]-Q106)))</f>
        <v>-7.8609447366552329E-2</v>
      </c>
      <c r="S106" s="1">
        <f>(M106/(P106-O106))*LN(((TBL_HST[[#This Row],[CH2]]-Q106)/(TBL_HST[[#This Row],[CH3]]-Q106)))</f>
        <v>4.3418076049150975E-2</v>
      </c>
      <c r="T106" s="1">
        <f>(M106/(P106-N106))*LN(((TBL_HST[[#This Row],[CH1]]-Q106)/(TBL_HST[[#This Row],[CH3]]-Q106)))</f>
        <v>-1.7595685658700684E-2</v>
      </c>
      <c r="U106" s="1">
        <f>(TBL_HST[[#This Row],[CH1]]-Q106)/(EXP(-R106*N106/M106)) + Q106</f>
        <v>36.839698518140004</v>
      </c>
      <c r="V106" s="1">
        <f>(TBL_HST[[#This Row],[CH2]]-Q106)/(EXP(-S106*O106/M106)) + Q106</f>
        <v>48.34833764285252</v>
      </c>
      <c r="W106" s="1">
        <f>(TBL_HST[[#This Row],[CH1]]-Q106)/(EXP(-T106*N106/M106)) + Q106</f>
        <v>38.762539356480104</v>
      </c>
      <c r="X106" s="1">
        <f t="shared" si="5"/>
        <v>36.839698518140004</v>
      </c>
      <c r="Y106" s="1">
        <f t="shared" si="6"/>
        <v>38.762539356480104</v>
      </c>
      <c r="Z106" s="1">
        <f t="shared" si="7"/>
        <v>38.762539356480104</v>
      </c>
      <c r="AB106" s="1">
        <f t="shared" si="8"/>
        <v>38.121592410366738</v>
      </c>
      <c r="AC106" s="1">
        <f>TBL_HST[[#This Row],[CH7]]</f>
        <v>39.31</v>
      </c>
      <c r="AD106" s="1">
        <f t="shared" si="9"/>
        <v>-1.1884075896332646</v>
      </c>
    </row>
    <row r="107" spans="1:30" ht="19.5" customHeight="1" x14ac:dyDescent="0.35">
      <c r="A107" s="27">
        <v>44775.587803483795</v>
      </c>
      <c r="B107" s="25">
        <v>39.15</v>
      </c>
      <c r="C107" s="25">
        <v>42.61</v>
      </c>
      <c r="D107" s="25">
        <v>40.549999999999997</v>
      </c>
      <c r="E107" s="25">
        <v>29.27</v>
      </c>
      <c r="F107" s="25">
        <v>29.97</v>
      </c>
      <c r="G107" s="25">
        <v>30.43</v>
      </c>
      <c r="H107" s="25">
        <v>39.15</v>
      </c>
      <c r="I107" s="25">
        <v>30.49</v>
      </c>
      <c r="J107" s="25"/>
      <c r="K107" s="25"/>
      <c r="M107" s="1">
        <v>0.05</v>
      </c>
      <c r="N107" s="1">
        <v>0.2</v>
      </c>
      <c r="O107" s="1">
        <v>0.4</v>
      </c>
      <c r="P107" s="1">
        <v>0.6</v>
      </c>
      <c r="Q107" s="1">
        <f>AVERAGE(TBL_HST[[#This Row],[CH4]],TBL_HST[[#This Row],[CH5]],TBL_HST[[#This Row],[CH6]])</f>
        <v>29.889999999999997</v>
      </c>
      <c r="R107" s="1">
        <f>(M107/(O107-N107))*LN(((TBL_HST[[#This Row],[CH1]]-Q107)/(TBL_HST[[#This Row],[CH2]]-Q107)))</f>
        <v>-7.9367877313472016E-2</v>
      </c>
      <c r="S107" s="1">
        <f>(M107/(P107-O107))*LN(((TBL_HST[[#This Row],[CH2]]-Q107)/(TBL_HST[[#This Row],[CH3]]-Q107)))</f>
        <v>4.4169284793569435E-2</v>
      </c>
      <c r="T107" s="1">
        <f>(M107/(P107-N107))*LN(((TBL_HST[[#This Row],[CH1]]-Q107)/(TBL_HST[[#This Row],[CH3]]-Q107)))</f>
        <v>-1.7599296259951287E-2</v>
      </c>
      <c r="U107" s="1">
        <f>(TBL_HST[[#This Row],[CH1]]-Q107)/(EXP(-R107*N107/M107)) + Q107</f>
        <v>36.631163522012578</v>
      </c>
      <c r="V107" s="1">
        <f>(TBL_HST[[#This Row],[CH2]]-Q107)/(EXP(-S107*O107/M107)) + Q107</f>
        <v>48.001187409579401</v>
      </c>
      <c r="W107" s="1">
        <f>(TBL_HST[[#This Row],[CH1]]-Q107)/(EXP(-T107*N107/M107)) + Q107</f>
        <v>38.520538170832623</v>
      </c>
      <c r="X107" s="1">
        <f t="shared" si="5"/>
        <v>36.631163522012578</v>
      </c>
      <c r="Y107" s="1">
        <f t="shared" si="6"/>
        <v>38.520538170832623</v>
      </c>
      <c r="Z107" s="1">
        <f t="shared" si="7"/>
        <v>38.520538170832623</v>
      </c>
      <c r="AB107" s="1">
        <f t="shared" si="8"/>
        <v>37.890746621225937</v>
      </c>
      <c r="AC107" s="1">
        <f>TBL_HST[[#This Row],[CH7]]</f>
        <v>39.15</v>
      </c>
      <c r="AD107" s="1">
        <f t="shared" si="9"/>
        <v>-1.2592533787740621</v>
      </c>
    </row>
    <row r="108" spans="1:30" ht="19.5" customHeight="1" x14ac:dyDescent="0.35">
      <c r="A108" s="27">
        <v>44775.587809409721</v>
      </c>
      <c r="B108" s="25">
        <v>39.03</v>
      </c>
      <c r="C108" s="25">
        <v>42.31</v>
      </c>
      <c r="D108" s="25">
        <v>40.67</v>
      </c>
      <c r="E108" s="25">
        <v>29.27</v>
      </c>
      <c r="F108" s="25">
        <v>29.99</v>
      </c>
      <c r="G108" s="25">
        <v>30.43</v>
      </c>
      <c r="H108" s="25">
        <v>38.85</v>
      </c>
      <c r="I108" s="25">
        <v>30.49</v>
      </c>
      <c r="J108" s="25"/>
      <c r="K108" s="25"/>
      <c r="M108" s="1">
        <v>0.05</v>
      </c>
      <c r="N108" s="1">
        <v>0.2</v>
      </c>
      <c r="O108" s="1">
        <v>0.4</v>
      </c>
      <c r="P108" s="1">
        <v>0.6</v>
      </c>
      <c r="Q108" s="1">
        <f>AVERAGE(TBL_HST[[#This Row],[CH4]],TBL_HST[[#This Row],[CH5]],TBL_HST[[#This Row],[CH6]])</f>
        <v>29.896666666666665</v>
      </c>
      <c r="R108" s="1">
        <f>(M108/(O108-N108))*LN(((TBL_HST[[#This Row],[CH1]]-Q108)/(TBL_HST[[#This Row],[CH2]]-Q108)))</f>
        <v>-7.671010975371044E-2</v>
      </c>
      <c r="S108" s="1">
        <f>(M108/(P108-O108))*LN(((TBL_HST[[#This Row],[CH2]]-Q108)/(TBL_HST[[#This Row],[CH3]]-Q108)))</f>
        <v>3.5424304688992936E-2</v>
      </c>
      <c r="T108" s="1">
        <f>(M108/(P108-N108))*LN(((TBL_HST[[#This Row],[CH1]]-Q108)/(TBL_HST[[#This Row],[CH3]]-Q108)))</f>
        <v>-2.0642902532358769E-2</v>
      </c>
      <c r="U108" s="1">
        <f>(TBL_HST[[#This Row],[CH1]]-Q108)/(EXP(-R108*N108/M108)) + Q108</f>
        <v>36.616680988184747</v>
      </c>
      <c r="V108" s="1">
        <f>(TBL_HST[[#This Row],[CH2]]-Q108)/(EXP(-S108*O108/M108)) + Q108</f>
        <v>46.376964574551522</v>
      </c>
      <c r="W108" s="1">
        <f>(TBL_HST[[#This Row],[CH1]]-Q108)/(EXP(-T108*N108/M108)) + Q108</f>
        <v>38.306142240562032</v>
      </c>
      <c r="X108" s="1">
        <f t="shared" si="5"/>
        <v>36.616680988184747</v>
      </c>
      <c r="Y108" s="1">
        <f t="shared" si="6"/>
        <v>38.306142240562032</v>
      </c>
      <c r="Z108" s="1">
        <f t="shared" si="7"/>
        <v>38.306142240562032</v>
      </c>
      <c r="AB108" s="1">
        <f t="shared" si="8"/>
        <v>37.742988489769601</v>
      </c>
      <c r="AC108" s="1">
        <f>TBL_HST[[#This Row],[CH7]]</f>
        <v>38.85</v>
      </c>
      <c r="AD108" s="1">
        <f t="shared" si="9"/>
        <v>-1.1070115102304001</v>
      </c>
    </row>
    <row r="109" spans="1:30" ht="19.5" customHeight="1" x14ac:dyDescent="0.35">
      <c r="A109" s="27">
        <v>44775.587815289349</v>
      </c>
      <c r="B109" s="25">
        <v>39.01</v>
      </c>
      <c r="C109" s="25">
        <v>41.95</v>
      </c>
      <c r="D109" s="25">
        <v>40.53</v>
      </c>
      <c r="E109" s="25">
        <v>29.25</v>
      </c>
      <c r="F109" s="25">
        <v>29.97</v>
      </c>
      <c r="G109" s="25">
        <v>30.43</v>
      </c>
      <c r="H109" s="25">
        <v>38.75</v>
      </c>
      <c r="I109" s="25">
        <v>30.47</v>
      </c>
      <c r="J109" s="25"/>
      <c r="K109" s="25"/>
      <c r="M109" s="1">
        <v>0.05</v>
      </c>
      <c r="N109" s="1">
        <v>0.2</v>
      </c>
      <c r="O109" s="1">
        <v>0.4</v>
      </c>
      <c r="P109" s="1">
        <v>0.6</v>
      </c>
      <c r="Q109" s="1">
        <f>AVERAGE(TBL_HST[[#This Row],[CH4]],TBL_HST[[#This Row],[CH5]],TBL_HST[[#This Row],[CH6]])</f>
        <v>29.883333333333336</v>
      </c>
      <c r="R109" s="1">
        <f>(M109/(O109-N109))*LN(((TBL_HST[[#This Row],[CH1]]-Q109)/(TBL_HST[[#This Row],[CH2]]-Q109)))</f>
        <v>-6.9811574742855764E-2</v>
      </c>
      <c r="S109" s="1">
        <f>(M109/(P109-O109))*LN(((TBL_HST[[#This Row],[CH2]]-Q109)/(TBL_HST[[#This Row],[CH3]]-Q109)))</f>
        <v>3.1299994011214805E-2</v>
      </c>
      <c r="T109" s="1">
        <f>(M109/(P109-N109))*LN(((TBL_HST[[#This Row],[CH1]]-Q109)/(TBL_HST[[#This Row],[CH3]]-Q109)))</f>
        <v>-1.9255790365820487E-2</v>
      </c>
      <c r="U109" s="1">
        <f>(TBL_HST[[#This Row],[CH1]]-Q109)/(EXP(-R109*N109/M109)) + Q109</f>
        <v>36.786320441988948</v>
      </c>
      <c r="V109" s="1">
        <f>(TBL_HST[[#This Row],[CH2]]-Q109)/(EXP(-S109*O109/M109)) + Q109</f>
        <v>45.383438087773385</v>
      </c>
      <c r="W109" s="1">
        <f>(TBL_HST[[#This Row],[CH1]]-Q109)/(EXP(-T109*N109/M109)) + Q109</f>
        <v>38.333425678478477</v>
      </c>
      <c r="X109" s="1">
        <f t="shared" si="5"/>
        <v>36.786320441988948</v>
      </c>
      <c r="Y109" s="1">
        <f t="shared" si="6"/>
        <v>38.333425678478477</v>
      </c>
      <c r="Z109" s="1">
        <f t="shared" si="7"/>
        <v>38.333425678478477</v>
      </c>
      <c r="AB109" s="1">
        <f t="shared" si="8"/>
        <v>37.81772393298197</v>
      </c>
      <c r="AC109" s="1">
        <f>TBL_HST[[#This Row],[CH7]]</f>
        <v>38.75</v>
      </c>
      <c r="AD109" s="1">
        <f t="shared" si="9"/>
        <v>-0.93227606701803012</v>
      </c>
    </row>
    <row r="110" spans="1:30" ht="19.5" customHeight="1" x14ac:dyDescent="0.35">
      <c r="A110" s="27">
        <v>44775.587821226851</v>
      </c>
      <c r="B110" s="25">
        <v>38.630000000000003</v>
      </c>
      <c r="C110" s="25">
        <v>41.53</v>
      </c>
      <c r="D110" s="25">
        <v>40.53</v>
      </c>
      <c r="E110" s="25">
        <v>29.25</v>
      </c>
      <c r="F110" s="25">
        <v>29.99</v>
      </c>
      <c r="G110" s="25">
        <v>30.43</v>
      </c>
      <c r="H110" s="25">
        <v>38.61</v>
      </c>
      <c r="I110" s="25">
        <v>30.49</v>
      </c>
      <c r="J110" s="25"/>
      <c r="K110" s="25"/>
      <c r="M110" s="1">
        <v>0.05</v>
      </c>
      <c r="N110" s="1">
        <v>0.2</v>
      </c>
      <c r="O110" s="1">
        <v>0.4</v>
      </c>
      <c r="P110" s="1">
        <v>0.6</v>
      </c>
      <c r="Q110" s="1">
        <f>AVERAGE(TBL_HST[[#This Row],[CH4]],TBL_HST[[#This Row],[CH5]],TBL_HST[[#This Row],[CH6]])</f>
        <v>29.889999999999997</v>
      </c>
      <c r="R110" s="1">
        <f>(M110/(O110-N110))*LN(((TBL_HST[[#This Row],[CH1]]-Q110)/(TBL_HST[[#This Row],[CH2]]-Q110)))</f>
        <v>-7.1634313158961849E-2</v>
      </c>
      <c r="S110" s="1">
        <f>(M110/(P110-O110))*LN(((TBL_HST[[#This Row],[CH2]]-Q110)/(TBL_HST[[#This Row],[CH3]]-Q110)))</f>
        <v>2.2456739597448344E-2</v>
      </c>
      <c r="T110" s="1">
        <f>(M110/(P110-N110))*LN(((TBL_HST[[#This Row],[CH1]]-Q110)/(TBL_HST[[#This Row],[CH3]]-Q110)))</f>
        <v>-2.4588786780756756E-2</v>
      </c>
      <c r="U110" s="1">
        <f>(TBL_HST[[#This Row],[CH1]]-Q110)/(EXP(-R110*N110/M110)) + Q110</f>
        <v>36.452508591065296</v>
      </c>
      <c r="V110" s="1">
        <f>(TBL_HST[[#This Row],[CH2]]-Q110)/(EXP(-S110*O110/M110)) + Q110</f>
        <v>43.820788060376508</v>
      </c>
      <c r="W110" s="1">
        <f>(TBL_HST[[#This Row],[CH1]]-Q110)/(EXP(-T110*N110/M110)) + Q110</f>
        <v>37.811297693109204</v>
      </c>
      <c r="X110" s="1">
        <f t="shared" si="5"/>
        <v>36.452508591065296</v>
      </c>
      <c r="Y110" s="1">
        <f t="shared" si="6"/>
        <v>37.811297693109204</v>
      </c>
      <c r="Z110" s="1">
        <f t="shared" si="7"/>
        <v>37.811297693109204</v>
      </c>
      <c r="AB110" s="1">
        <f t="shared" si="8"/>
        <v>37.358367992427901</v>
      </c>
      <c r="AC110" s="1">
        <f>TBL_HST[[#This Row],[CH7]]</f>
        <v>38.61</v>
      </c>
      <c r="AD110" s="1">
        <f t="shared" si="9"/>
        <v>-1.2516320075720984</v>
      </c>
    </row>
    <row r="111" spans="1:30" ht="19.5" customHeight="1" x14ac:dyDescent="0.35">
      <c r="A111" s="27">
        <v>44775.587827094911</v>
      </c>
      <c r="B111" s="25">
        <v>38.49</v>
      </c>
      <c r="C111" s="25">
        <v>41.09</v>
      </c>
      <c r="D111" s="25">
        <v>40.65</v>
      </c>
      <c r="E111" s="25">
        <v>29.25</v>
      </c>
      <c r="F111" s="25">
        <v>30.01</v>
      </c>
      <c r="G111" s="25">
        <v>30.41</v>
      </c>
      <c r="H111" s="25">
        <v>38.35</v>
      </c>
      <c r="I111" s="25">
        <v>30.49</v>
      </c>
      <c r="J111" s="25"/>
      <c r="K111" s="25"/>
      <c r="M111" s="1">
        <v>0.05</v>
      </c>
      <c r="N111" s="1">
        <v>0.2</v>
      </c>
      <c r="O111" s="1">
        <v>0.4</v>
      </c>
      <c r="P111" s="1">
        <v>0.6</v>
      </c>
      <c r="Q111" s="1">
        <f>AVERAGE(TBL_HST[[#This Row],[CH4]],TBL_HST[[#This Row],[CH5]],TBL_HST[[#This Row],[CH6]])</f>
        <v>29.89</v>
      </c>
      <c r="R111" s="1">
        <f>(M111/(O111-N111))*LN(((TBL_HST[[#This Row],[CH1]]-Q111)/(TBL_HST[[#This Row],[CH2]]-Q111)))</f>
        <v>-6.6037893760396718E-2</v>
      </c>
      <c r="S111" s="1">
        <f>(M111/(P111-O111))*LN(((TBL_HST[[#This Row],[CH2]]-Q111)/(TBL_HST[[#This Row],[CH3]]-Q111)))</f>
        <v>1.0019555891852739E-2</v>
      </c>
      <c r="T111" s="1">
        <f>(M111/(P111-N111))*LN(((TBL_HST[[#This Row],[CH1]]-Q111)/(TBL_HST[[#This Row],[CH3]]-Q111)))</f>
        <v>-2.8009168934272008E-2</v>
      </c>
      <c r="U111" s="1">
        <f>(TBL_HST[[#This Row],[CH1]]-Q111)/(EXP(-R111*N111/M111)) + Q111</f>
        <v>36.493571428571428</v>
      </c>
      <c r="V111" s="1">
        <f>(TBL_HST[[#This Row],[CH2]]-Q111)/(EXP(-S111*O111/M111)) + Q111</f>
        <v>42.024713450615678</v>
      </c>
      <c r="W111" s="1">
        <f>(TBL_HST[[#This Row],[CH1]]-Q111)/(EXP(-T111*N111/M111)) + Q111</f>
        <v>37.578498627977794</v>
      </c>
      <c r="X111" s="1">
        <f t="shared" si="5"/>
        <v>36.493571428571428</v>
      </c>
      <c r="Y111" s="1">
        <f t="shared" si="6"/>
        <v>37.578498627977794</v>
      </c>
      <c r="Z111" s="1">
        <f t="shared" si="7"/>
        <v>37.578498627977794</v>
      </c>
      <c r="AB111" s="1">
        <f t="shared" si="8"/>
        <v>37.216856228175672</v>
      </c>
      <c r="AC111" s="1">
        <f>TBL_HST[[#This Row],[CH7]]</f>
        <v>38.35</v>
      </c>
      <c r="AD111" s="1">
        <f t="shared" si="9"/>
        <v>-1.1331437718243293</v>
      </c>
    </row>
    <row r="112" spans="1:30" ht="19.5" customHeight="1" x14ac:dyDescent="0.35">
      <c r="A112" s="27">
        <v>44775.587833020836</v>
      </c>
      <c r="B112" s="25">
        <v>38.01</v>
      </c>
      <c r="C112" s="25">
        <v>40.67</v>
      </c>
      <c r="D112" s="25">
        <v>40.53</v>
      </c>
      <c r="E112" s="25">
        <v>29.25</v>
      </c>
      <c r="F112" s="25">
        <v>29.99</v>
      </c>
      <c r="G112" s="25">
        <v>30.39</v>
      </c>
      <c r="H112" s="25">
        <v>38.33</v>
      </c>
      <c r="I112" s="25">
        <v>30.47</v>
      </c>
      <c r="J112" s="25"/>
      <c r="K112" s="25"/>
      <c r="M112" s="1">
        <v>0.05</v>
      </c>
      <c r="N112" s="1">
        <v>0.2</v>
      </c>
      <c r="O112" s="1">
        <v>0.4</v>
      </c>
      <c r="P112" s="1">
        <v>0.6</v>
      </c>
      <c r="Q112" s="1">
        <f>AVERAGE(TBL_HST[[#This Row],[CH4]],TBL_HST[[#This Row],[CH5]],TBL_HST[[#This Row],[CH6]])</f>
        <v>29.876666666666665</v>
      </c>
      <c r="R112" s="1">
        <f>(M112/(O112-N112))*LN(((TBL_HST[[#This Row],[CH1]]-Q112)/(TBL_HST[[#This Row],[CH2]]-Q112)))</f>
        <v>-7.0739453987583301E-2</v>
      </c>
      <c r="S112" s="1">
        <f>(M112/(P112-O112))*LN(((TBL_HST[[#This Row],[CH2]]-Q112)/(TBL_HST[[#This Row],[CH3]]-Q112)))</f>
        <v>3.2639568378537757E-3</v>
      </c>
      <c r="T112" s="1">
        <f>(M112/(P112-N112))*LN(((TBL_HST[[#This Row],[CH1]]-Q112)/(TBL_HST[[#This Row],[CH3]]-Q112)))</f>
        <v>-3.3737748574864758E-2</v>
      </c>
      <c r="U112" s="1">
        <f>(TBL_HST[[#This Row],[CH1]]-Q112)/(EXP(-R112*N112/M112)) + Q112</f>
        <v>36.00555281037677</v>
      </c>
      <c r="V112" s="1">
        <f>(TBL_HST[[#This Row],[CH2]]-Q112)/(EXP(-S112*O112/M112)) + Q112</f>
        <v>40.955543576842771</v>
      </c>
      <c r="W112" s="1">
        <f>(TBL_HST[[#This Row],[CH1]]-Q112)/(EXP(-T112*N112/M112)) + Q112</f>
        <v>36.983237669019807</v>
      </c>
      <c r="X112" s="1">
        <f t="shared" si="5"/>
        <v>36.00555281037677</v>
      </c>
      <c r="Y112" s="1">
        <f t="shared" si="6"/>
        <v>36.983237669019807</v>
      </c>
      <c r="Z112" s="1">
        <f t="shared" si="7"/>
        <v>36.983237669019807</v>
      </c>
      <c r="AB112" s="1">
        <f t="shared" si="8"/>
        <v>36.6573427161388</v>
      </c>
      <c r="AC112" s="1">
        <f>TBL_HST[[#This Row],[CH7]]</f>
        <v>38.33</v>
      </c>
      <c r="AD112" s="1">
        <f t="shared" si="9"/>
        <v>-1.6726572838611986</v>
      </c>
    </row>
    <row r="113" spans="1:30" ht="19.5" customHeight="1" x14ac:dyDescent="0.35">
      <c r="A113" s="27">
        <v>44775.587838900465</v>
      </c>
      <c r="B113" s="25">
        <v>37.950000000000003</v>
      </c>
      <c r="C113" s="25">
        <v>40.130000000000003</v>
      </c>
      <c r="D113" s="25">
        <v>40.729999999999997</v>
      </c>
      <c r="E113" s="25">
        <v>29.25</v>
      </c>
      <c r="F113" s="25">
        <v>29.93</v>
      </c>
      <c r="G113" s="25">
        <v>30.43</v>
      </c>
      <c r="H113" s="25">
        <v>38.090000000000003</v>
      </c>
      <c r="I113" s="25">
        <v>30.43</v>
      </c>
      <c r="J113" s="25"/>
      <c r="K113" s="25"/>
      <c r="M113" s="1">
        <v>0.05</v>
      </c>
      <c r="N113" s="1">
        <v>0.2</v>
      </c>
      <c r="O113" s="1">
        <v>0.4</v>
      </c>
      <c r="P113" s="1">
        <v>0.6</v>
      </c>
      <c r="Q113" s="1">
        <f>AVERAGE(TBL_HST[[#This Row],[CH4]],TBL_HST[[#This Row],[CH5]],TBL_HST[[#This Row],[CH6]])</f>
        <v>29.87</v>
      </c>
      <c r="R113" s="1">
        <f>(M113/(O113-N113))*LN(((TBL_HST[[#This Row],[CH1]]-Q113)/(TBL_HST[[#This Row],[CH2]]-Q113)))</f>
        <v>-5.9715241802404846E-2</v>
      </c>
      <c r="S113" s="1">
        <f>(M113/(P113-O113))*LN(((TBL_HST[[#This Row],[CH2]]-Q113)/(TBL_HST[[#This Row],[CH3]]-Q113)))</f>
        <v>-1.4208368690791354E-2</v>
      </c>
      <c r="T113" s="1">
        <f>(M113/(P113-N113))*LN(((TBL_HST[[#This Row],[CH1]]-Q113)/(TBL_HST[[#This Row],[CH3]]-Q113)))</f>
        <v>-3.6961805246598103E-2</v>
      </c>
      <c r="U113" s="1">
        <f>(TBL_HST[[#This Row],[CH1]]-Q113)/(EXP(-R113*N113/M113)) + Q113</f>
        <v>36.233196881091622</v>
      </c>
      <c r="V113" s="1">
        <f>(TBL_HST[[#This Row],[CH2]]-Q113)/(EXP(-S113*O113/M113)) + Q113</f>
        <v>39.02761606788561</v>
      </c>
      <c r="W113" s="1">
        <f>(TBL_HST[[#This Row],[CH1]]-Q113)/(EXP(-T113*N113/M113)) + Q113</f>
        <v>36.839508121972941</v>
      </c>
      <c r="X113" s="1">
        <f t="shared" si="5"/>
        <v>36.233196881091622</v>
      </c>
      <c r="Y113" s="1">
        <f t="shared" si="6"/>
        <v>36.839508121972941</v>
      </c>
      <c r="Z113" s="1">
        <f t="shared" si="7"/>
        <v>36.839508121972941</v>
      </c>
      <c r="AB113" s="1">
        <f t="shared" si="8"/>
        <v>36.637404375012501</v>
      </c>
      <c r="AC113" s="1">
        <f>TBL_HST[[#This Row],[CH7]]</f>
        <v>38.090000000000003</v>
      </c>
      <c r="AD113" s="1">
        <f t="shared" si="9"/>
        <v>-1.4525956249875023</v>
      </c>
    </row>
    <row r="114" spans="1:30" ht="19.5" customHeight="1" x14ac:dyDescent="0.35">
      <c r="A114" s="27">
        <v>44775.587844837966</v>
      </c>
      <c r="B114" s="25">
        <v>37.549999999999997</v>
      </c>
      <c r="C114" s="25">
        <v>39.99</v>
      </c>
      <c r="D114" s="25">
        <v>40.53</v>
      </c>
      <c r="E114" s="25">
        <v>29.25</v>
      </c>
      <c r="F114" s="25">
        <v>29.97</v>
      </c>
      <c r="G114" s="25">
        <v>30.41</v>
      </c>
      <c r="H114" s="25">
        <v>38.25</v>
      </c>
      <c r="I114" s="25">
        <v>30.43</v>
      </c>
      <c r="J114" s="25"/>
      <c r="K114" s="25"/>
      <c r="M114" s="1">
        <v>0.05</v>
      </c>
      <c r="N114" s="1">
        <v>0.2</v>
      </c>
      <c r="O114" s="1">
        <v>0.4</v>
      </c>
      <c r="P114" s="1">
        <v>0.6</v>
      </c>
      <c r="Q114" s="1">
        <f>AVERAGE(TBL_HST[[#This Row],[CH4]],TBL_HST[[#This Row],[CH5]],TBL_HST[[#This Row],[CH6]])</f>
        <v>29.876666666666665</v>
      </c>
      <c r="R114" s="1">
        <f>(M114/(O114-N114))*LN(((TBL_HST[[#This Row],[CH1]]-Q114)/(TBL_HST[[#This Row],[CH2]]-Q114)))</f>
        <v>-6.9025892656662535E-2</v>
      </c>
      <c r="S114" s="1">
        <f>(M114/(P114-O114))*LN(((TBL_HST[[#This Row],[CH2]]-Q114)/(TBL_HST[[#This Row],[CH3]]-Q114)))</f>
        <v>-1.3004536744421915E-2</v>
      </c>
      <c r="T114" s="1">
        <f>(M114/(P114-N114))*LN(((TBL_HST[[#This Row],[CH1]]-Q114)/(TBL_HST[[#This Row],[CH3]]-Q114)))</f>
        <v>-4.1015214700542223E-2</v>
      </c>
      <c r="U114" s="1">
        <f>(TBL_HST[[#This Row],[CH1]]-Q114)/(EXP(-R114*N114/M114)) + Q114</f>
        <v>35.698688200395509</v>
      </c>
      <c r="V114" s="1">
        <f>(TBL_HST[[#This Row],[CH2]]-Q114)/(EXP(-S114*O114/M114)) + Q114</f>
        <v>38.990727716591927</v>
      </c>
      <c r="W114" s="1">
        <f>(TBL_HST[[#This Row],[CH1]]-Q114)/(EXP(-T114*N114/M114)) + Q114</f>
        <v>36.388950772690386</v>
      </c>
      <c r="X114" s="1">
        <f t="shared" si="5"/>
        <v>35.698688200395509</v>
      </c>
      <c r="Y114" s="1">
        <f t="shared" si="6"/>
        <v>36.388950772690386</v>
      </c>
      <c r="Z114" s="1">
        <f t="shared" si="7"/>
        <v>36.388950772690386</v>
      </c>
      <c r="AB114" s="1">
        <f t="shared" si="8"/>
        <v>36.158863248592091</v>
      </c>
      <c r="AC114" s="1">
        <f>TBL_HST[[#This Row],[CH7]]</f>
        <v>38.25</v>
      </c>
      <c r="AD114" s="1">
        <f t="shared" si="9"/>
        <v>-2.0911367514079089</v>
      </c>
    </row>
    <row r="115" spans="1:30" ht="19.5" customHeight="1" x14ac:dyDescent="0.35">
      <c r="A115" s="27">
        <v>44775.587850706019</v>
      </c>
      <c r="B115" s="25">
        <v>37.51</v>
      </c>
      <c r="C115" s="25">
        <v>39.39</v>
      </c>
      <c r="D115" s="25">
        <v>40.79</v>
      </c>
      <c r="E115" s="25">
        <v>29.27</v>
      </c>
      <c r="F115" s="25">
        <v>29.99</v>
      </c>
      <c r="G115" s="25">
        <v>30.43</v>
      </c>
      <c r="H115" s="25">
        <v>37.71</v>
      </c>
      <c r="I115" s="25">
        <v>30.43</v>
      </c>
      <c r="J115" s="25"/>
      <c r="K115" s="25"/>
      <c r="M115" s="1">
        <v>0.05</v>
      </c>
      <c r="N115" s="1">
        <v>0.2</v>
      </c>
      <c r="O115" s="1">
        <v>0.4</v>
      </c>
      <c r="P115" s="1">
        <v>0.6</v>
      </c>
      <c r="Q115" s="1">
        <f>AVERAGE(TBL_HST[[#This Row],[CH4]],TBL_HST[[#This Row],[CH5]],TBL_HST[[#This Row],[CH6]])</f>
        <v>29.896666666666665</v>
      </c>
      <c r="R115" s="1">
        <f>(M115/(O115-N115))*LN(((TBL_HST[[#This Row],[CH1]]-Q115)/(TBL_HST[[#This Row],[CH2]]-Q115)))</f>
        <v>-5.5172175438991444E-2</v>
      </c>
      <c r="S115" s="1">
        <f>(M115/(P115-O115))*LN(((TBL_HST[[#This Row],[CH2]]-Q115)/(TBL_HST[[#This Row],[CH3]]-Q115)))</f>
        <v>-3.4390295862006731E-2</v>
      </c>
      <c r="T115" s="1">
        <f>(M115/(P115-N115))*LN(((TBL_HST[[#This Row],[CH1]]-Q115)/(TBL_HST[[#This Row],[CH3]]-Q115)))</f>
        <v>-4.4781235650499095E-2</v>
      </c>
      <c r="U115" s="1">
        <f>(TBL_HST[[#This Row],[CH1]]-Q115)/(EXP(-R115*N115/M115)) + Q115</f>
        <v>36.002303370786514</v>
      </c>
      <c r="V115" s="1">
        <f>(TBL_HST[[#This Row],[CH2]]-Q115)/(EXP(-S115*O115/M115)) + Q115</f>
        <v>37.106655705187656</v>
      </c>
      <c r="W115" s="1">
        <f>(TBL_HST[[#This Row],[CH1]]-Q115)/(EXP(-T115*N115/M115)) + Q115</f>
        <v>36.261424301681686</v>
      </c>
      <c r="X115" s="1">
        <f t="shared" si="5"/>
        <v>36.002303370786514</v>
      </c>
      <c r="Y115" s="1">
        <f t="shared" si="6"/>
        <v>36.261424301681686</v>
      </c>
      <c r="Z115" s="1">
        <f t="shared" si="7"/>
        <v>36.261424301681686</v>
      </c>
      <c r="AB115" s="1">
        <f t="shared" si="8"/>
        <v>36.175050658049962</v>
      </c>
      <c r="AC115" s="1">
        <f>TBL_HST[[#This Row],[CH7]]</f>
        <v>37.71</v>
      </c>
      <c r="AD115" s="1">
        <f t="shared" si="9"/>
        <v>-1.5349493419500391</v>
      </c>
    </row>
    <row r="116" spans="1:30" ht="19.5" customHeight="1" x14ac:dyDescent="0.35">
      <c r="A116" s="27">
        <v>44775.587856620368</v>
      </c>
      <c r="B116" s="25">
        <v>37.51</v>
      </c>
      <c r="C116" s="25">
        <v>39.049999999999997</v>
      </c>
      <c r="D116" s="25">
        <v>40.61</v>
      </c>
      <c r="E116" s="25">
        <v>29.25</v>
      </c>
      <c r="F116" s="25">
        <v>29.93</v>
      </c>
      <c r="G116" s="25">
        <v>30.41</v>
      </c>
      <c r="H116" s="25">
        <v>37.549999999999997</v>
      </c>
      <c r="I116" s="25">
        <v>30.47</v>
      </c>
      <c r="J116" s="25"/>
      <c r="K116" s="25"/>
      <c r="M116" s="1">
        <v>0.05</v>
      </c>
      <c r="N116" s="1">
        <v>0.2</v>
      </c>
      <c r="O116" s="1">
        <v>0.4</v>
      </c>
      <c r="P116" s="1">
        <v>0.6</v>
      </c>
      <c r="Q116" s="1">
        <f>AVERAGE(TBL_HST[[#This Row],[CH4]],TBL_HST[[#This Row],[CH5]],TBL_HST[[#This Row],[CH6]])</f>
        <v>29.863333333333333</v>
      </c>
      <c r="R116" s="1">
        <f>(M116/(O116-N116))*LN(((TBL_HST[[#This Row],[CH1]]-Q116)/(TBL_HST[[#This Row],[CH2]]-Q116)))</f>
        <v>-4.5870833611058266E-2</v>
      </c>
      <c r="S116" s="1">
        <f>(M116/(P116-O116))*LN(((TBL_HST[[#This Row],[CH2]]-Q116)/(TBL_HST[[#This Row],[CH3]]-Q116)))</f>
        <v>-3.9210617873242495E-2</v>
      </c>
      <c r="T116" s="1">
        <f>(M116/(P116-N116))*LN(((TBL_HST[[#This Row],[CH1]]-Q116)/(TBL_HST[[#This Row],[CH3]]-Q116)))</f>
        <v>-4.2540725742150405E-2</v>
      </c>
      <c r="U116" s="1">
        <f>(TBL_HST[[#This Row],[CH1]]-Q116)/(EXP(-R116*N116/M116)) + Q116</f>
        <v>36.228156748911466</v>
      </c>
      <c r="V116" s="1">
        <f>(TBL_HST[[#This Row],[CH2]]-Q116)/(EXP(-S116*O116/M116)) + Q116</f>
        <v>36.576482830385011</v>
      </c>
      <c r="W116" s="1">
        <f>(TBL_HST[[#This Row],[CH1]]-Q116)/(EXP(-T116*N116/M116)) + Q116</f>
        <v>36.31350612635439</v>
      </c>
      <c r="X116" s="1">
        <f t="shared" si="5"/>
        <v>36.228156748911466</v>
      </c>
      <c r="Y116" s="1">
        <f t="shared" si="6"/>
        <v>36.31350612635439</v>
      </c>
      <c r="Z116" s="1">
        <f t="shared" si="7"/>
        <v>36.31350612635439</v>
      </c>
      <c r="AB116" s="1">
        <f t="shared" si="8"/>
        <v>36.28505633387342</v>
      </c>
      <c r="AC116" s="1">
        <f>TBL_HST[[#This Row],[CH7]]</f>
        <v>37.549999999999997</v>
      </c>
      <c r="AD116" s="1">
        <f t="shared" si="9"/>
        <v>-1.2649436661265767</v>
      </c>
    </row>
    <row r="117" spans="1:30" ht="19.5" customHeight="1" x14ac:dyDescent="0.35">
      <c r="A117" s="27">
        <v>44775.587862523149</v>
      </c>
      <c r="B117" s="25">
        <v>37.21</v>
      </c>
      <c r="C117" s="25">
        <v>38.67</v>
      </c>
      <c r="D117" s="25">
        <v>40.53</v>
      </c>
      <c r="E117" s="25">
        <v>29.21</v>
      </c>
      <c r="F117" s="25">
        <v>29.97</v>
      </c>
      <c r="G117" s="25">
        <v>30.43</v>
      </c>
      <c r="H117" s="25">
        <v>37.61</v>
      </c>
      <c r="I117" s="25">
        <v>30.43</v>
      </c>
      <c r="J117" s="25"/>
      <c r="K117" s="25"/>
      <c r="M117" s="1">
        <v>0.05</v>
      </c>
      <c r="N117" s="1">
        <v>0.2</v>
      </c>
      <c r="O117" s="1">
        <v>0.4</v>
      </c>
      <c r="P117" s="1">
        <v>0.6</v>
      </c>
      <c r="Q117" s="1">
        <f>AVERAGE(TBL_HST[[#This Row],[CH4]],TBL_HST[[#This Row],[CH5]],TBL_HST[[#This Row],[CH6]])</f>
        <v>29.87</v>
      </c>
      <c r="R117" s="1">
        <f>(M117/(O117-N117))*LN(((TBL_HST[[#This Row],[CH1]]-Q117)/(TBL_HST[[#This Row],[CH2]]-Q117)))</f>
        <v>-4.5353219714434172E-2</v>
      </c>
      <c r="S117" s="1">
        <f>(M117/(P117-O117))*LN(((TBL_HST[[#This Row],[CH2]]-Q117)/(TBL_HST[[#This Row],[CH3]]-Q117)))</f>
        <v>-4.7936674313384414E-2</v>
      </c>
      <c r="T117" s="1">
        <f>(M117/(P117-N117))*LN(((TBL_HST[[#This Row],[CH1]]-Q117)/(TBL_HST[[#This Row],[CH3]]-Q117)))</f>
        <v>-4.6644947013909289E-2</v>
      </c>
      <c r="U117" s="1">
        <f>(TBL_HST[[#This Row],[CH1]]-Q117)/(EXP(-R117*N117/M117)) + Q117</f>
        <v>35.99222727272727</v>
      </c>
      <c r="V117" s="1">
        <f>(TBL_HST[[#This Row],[CH2]]-Q117)/(EXP(-S117*O117/M117)) + Q117</f>
        <v>35.866993899799006</v>
      </c>
      <c r="W117" s="1">
        <f>(TBL_HST[[#This Row],[CH1]]-Q117)/(EXP(-T117*N117/M117)) + Q117</f>
        <v>35.960675862150779</v>
      </c>
      <c r="X117" s="1">
        <f t="shared" si="5"/>
        <v>35.99222727272727</v>
      </c>
      <c r="Y117" s="1">
        <f t="shared" si="6"/>
        <v>35.960675862150779</v>
      </c>
      <c r="Z117" s="1">
        <f t="shared" si="7"/>
        <v>35.960675862150779</v>
      </c>
      <c r="AB117" s="1">
        <f t="shared" si="8"/>
        <v>35.97119299900961</v>
      </c>
      <c r="AC117" s="1">
        <f>TBL_HST[[#This Row],[CH7]]</f>
        <v>37.61</v>
      </c>
      <c r="AD117" s="1">
        <f t="shared" si="9"/>
        <v>-1.6388070009903899</v>
      </c>
    </row>
    <row r="118" spans="1:30" ht="19.5" customHeight="1" x14ac:dyDescent="0.35">
      <c r="A118" s="27">
        <v>44775.587868425922</v>
      </c>
      <c r="B118" s="25">
        <v>37.11</v>
      </c>
      <c r="C118" s="25">
        <v>38.43</v>
      </c>
      <c r="D118" s="25">
        <v>40.65</v>
      </c>
      <c r="E118" s="25">
        <v>29.23</v>
      </c>
      <c r="F118" s="25">
        <v>29.91</v>
      </c>
      <c r="G118" s="25">
        <v>30.37</v>
      </c>
      <c r="H118" s="25">
        <v>38.49</v>
      </c>
      <c r="I118" s="25">
        <v>30.43</v>
      </c>
      <c r="J118" s="25"/>
      <c r="K118" s="25"/>
      <c r="M118" s="1">
        <v>0.05</v>
      </c>
      <c r="N118" s="1">
        <v>0.2</v>
      </c>
      <c r="O118" s="1">
        <v>0.4</v>
      </c>
      <c r="P118" s="1">
        <v>0.6</v>
      </c>
      <c r="Q118" s="1">
        <f>AVERAGE(TBL_HST[[#This Row],[CH4]],TBL_HST[[#This Row],[CH5]],TBL_HST[[#This Row],[CH6]])</f>
        <v>29.83666666666667</v>
      </c>
      <c r="R118" s="1">
        <f>(M118/(O118-N118))*LN(((TBL_HST[[#This Row],[CH1]]-Q118)/(TBL_HST[[#This Row],[CH2]]-Q118)))</f>
        <v>-4.1693004276529159E-2</v>
      </c>
      <c r="S118" s="1">
        <f>(M118/(P118-O118))*LN(((TBL_HST[[#This Row],[CH2]]-Q118)/(TBL_HST[[#This Row],[CH3]]-Q118)))</f>
        <v>-5.7448307934042722E-2</v>
      </c>
      <c r="T118" s="1">
        <f>(M118/(P118-N118))*LN(((TBL_HST[[#This Row],[CH1]]-Q118)/(TBL_HST[[#This Row],[CH3]]-Q118)))</f>
        <v>-4.9570656105285944E-2</v>
      </c>
      <c r="U118" s="1">
        <f>(TBL_HST[[#This Row],[CH1]]-Q118)/(EXP(-R118*N118/M118)) + Q118</f>
        <v>35.992761830876645</v>
      </c>
      <c r="V118" s="1">
        <f>(TBL_HST[[#This Row],[CH2]]-Q118)/(EXP(-S118*O118/M118)) + Q118</f>
        <v>35.263741289999864</v>
      </c>
      <c r="W118" s="1">
        <f>(TBL_HST[[#This Row],[CH1]]-Q118)/(EXP(-T118*N118/M118)) + Q118</f>
        <v>35.801803933428985</v>
      </c>
      <c r="X118" s="1">
        <f t="shared" si="5"/>
        <v>35.992761830876645</v>
      </c>
      <c r="Y118" s="1">
        <f t="shared" si="6"/>
        <v>35.801803933428985</v>
      </c>
      <c r="Z118" s="1">
        <f t="shared" si="7"/>
        <v>35.801803933428985</v>
      </c>
      <c r="AB118" s="1">
        <f t="shared" si="8"/>
        <v>35.865456565911536</v>
      </c>
      <c r="AC118" s="1">
        <f>TBL_HST[[#This Row],[CH7]]</f>
        <v>38.49</v>
      </c>
      <c r="AD118" s="1">
        <f t="shared" si="9"/>
        <v>-2.6245434340884657</v>
      </c>
    </row>
    <row r="119" spans="1:30" ht="19.5" customHeight="1" x14ac:dyDescent="0.35">
      <c r="A119" s="27">
        <v>44775.587874328703</v>
      </c>
      <c r="B119" s="25">
        <v>36.79</v>
      </c>
      <c r="C119" s="25">
        <v>37.71</v>
      </c>
      <c r="D119" s="25">
        <v>40.630000000000003</v>
      </c>
      <c r="E119" s="25">
        <v>29.21</v>
      </c>
      <c r="F119" s="25">
        <v>29.97</v>
      </c>
      <c r="G119" s="25">
        <v>30.39</v>
      </c>
      <c r="H119" s="25">
        <v>39.75</v>
      </c>
      <c r="I119" s="25">
        <v>30.41</v>
      </c>
      <c r="J119" s="25"/>
      <c r="K119" s="25"/>
      <c r="M119" s="1">
        <v>0.05</v>
      </c>
      <c r="N119" s="1">
        <v>0.2</v>
      </c>
      <c r="O119" s="1">
        <v>0.4</v>
      </c>
      <c r="P119" s="1">
        <v>0.6</v>
      </c>
      <c r="Q119" s="1">
        <f>AVERAGE(TBL_HST[[#This Row],[CH4]],TBL_HST[[#This Row],[CH5]],TBL_HST[[#This Row],[CH6]])</f>
        <v>29.856666666666666</v>
      </c>
      <c r="R119" s="1">
        <f>(M119/(O119-N119))*LN(((TBL_HST[[#This Row],[CH1]]-Q119)/(TBL_HST[[#This Row],[CH2]]-Q119)))</f>
        <v>-3.114934301902848E-2</v>
      </c>
      <c r="S119" s="1">
        <f>(M119/(P119-O119))*LN(((TBL_HST[[#This Row],[CH2]]-Q119)/(TBL_HST[[#This Row],[CH3]]-Q119)))</f>
        <v>-7.9033968717377195E-2</v>
      </c>
      <c r="T119" s="1">
        <f>(M119/(P119-N119))*LN(((TBL_HST[[#This Row],[CH1]]-Q119)/(TBL_HST[[#This Row],[CH3]]-Q119)))</f>
        <v>-5.5091655868202846E-2</v>
      </c>
      <c r="U119" s="1">
        <f>(TBL_HST[[#This Row],[CH1]]-Q119)/(EXP(-R119*N119/M119)) + Q119</f>
        <v>35.977775891341253</v>
      </c>
      <c r="V119" s="1">
        <f>(TBL_HST[[#This Row],[CH2]]-Q119)/(EXP(-S119*O119/M119)) + Q119</f>
        <v>34.029796527301244</v>
      </c>
      <c r="W119" s="1">
        <f>(TBL_HST[[#This Row],[CH1]]-Q119)/(EXP(-T119*N119/M119)) + Q119</f>
        <v>35.41875743232022</v>
      </c>
      <c r="X119" s="1">
        <f t="shared" si="5"/>
        <v>35.977775891341253</v>
      </c>
      <c r="Y119" s="1">
        <f t="shared" si="6"/>
        <v>35.41875743232022</v>
      </c>
      <c r="Z119" s="1">
        <f t="shared" si="7"/>
        <v>35.41875743232022</v>
      </c>
      <c r="AB119" s="1">
        <f t="shared" si="8"/>
        <v>35.605096918660564</v>
      </c>
      <c r="AC119" s="1">
        <f>TBL_HST[[#This Row],[CH7]]</f>
        <v>39.75</v>
      </c>
      <c r="AD119" s="1">
        <f t="shared" si="9"/>
        <v>-4.1449030813394359</v>
      </c>
    </row>
    <row r="120" spans="1:30" ht="19.5" customHeight="1" x14ac:dyDescent="0.35">
      <c r="A120" s="27">
        <v>44775.587880231484</v>
      </c>
      <c r="B120" s="25">
        <v>36.729999999999997</v>
      </c>
      <c r="C120" s="25">
        <v>37.51</v>
      </c>
      <c r="D120" s="25">
        <v>40.75</v>
      </c>
      <c r="E120" s="25">
        <v>29.23</v>
      </c>
      <c r="F120" s="25">
        <v>29.93</v>
      </c>
      <c r="G120" s="25">
        <v>30.41</v>
      </c>
      <c r="H120" s="25">
        <v>39.729999999999997</v>
      </c>
      <c r="I120" s="25">
        <v>30.43</v>
      </c>
      <c r="J120" s="25"/>
      <c r="K120" s="25"/>
      <c r="M120" s="1">
        <v>0.05</v>
      </c>
      <c r="N120" s="1">
        <v>0.2</v>
      </c>
      <c r="O120" s="1">
        <v>0.4</v>
      </c>
      <c r="P120" s="1">
        <v>0.6</v>
      </c>
      <c r="Q120" s="1">
        <f>AVERAGE(TBL_HST[[#This Row],[CH4]],TBL_HST[[#This Row],[CH5]],TBL_HST[[#This Row],[CH6]])</f>
        <v>29.856666666666666</v>
      </c>
      <c r="R120" s="1">
        <f>(M120/(O120-N120))*LN(((TBL_HST[[#This Row],[CH1]]-Q120)/(TBL_HST[[#This Row],[CH2]]-Q120)))</f>
        <v>-2.6873023215637979E-2</v>
      </c>
      <c r="S120" s="1">
        <f>(M120/(P120-O120))*LN(((TBL_HST[[#This Row],[CH2]]-Q120)/(TBL_HST[[#This Row],[CH3]]-Q120)))</f>
        <v>-8.8252424635109197E-2</v>
      </c>
      <c r="T120" s="1">
        <f>(M120/(P120-N120))*LN(((TBL_HST[[#This Row],[CH1]]-Q120)/(TBL_HST[[#This Row],[CH3]]-Q120)))</f>
        <v>-5.7562723925373607E-2</v>
      </c>
      <c r="U120" s="1">
        <f>(TBL_HST[[#This Row],[CH1]]-Q120)/(EXP(-R120*N120/M120)) + Q120</f>
        <v>36.029494773519161</v>
      </c>
      <c r="V120" s="1">
        <f>(TBL_HST[[#This Row],[CH2]]-Q120)/(EXP(-S120*O120/M120)) + Q120</f>
        <v>33.634391323302701</v>
      </c>
      <c r="W120" s="1">
        <f>(TBL_HST[[#This Row],[CH1]]-Q120)/(EXP(-T120*N120/M120)) + Q120</f>
        <v>35.316390967992184</v>
      </c>
      <c r="X120" s="1">
        <f t="shared" si="5"/>
        <v>36.029494773519161</v>
      </c>
      <c r="Y120" s="1">
        <f t="shared" si="6"/>
        <v>35.316390967992184</v>
      </c>
      <c r="Z120" s="1">
        <f t="shared" si="7"/>
        <v>35.316390967992184</v>
      </c>
      <c r="AB120" s="1">
        <f t="shared" si="8"/>
        <v>35.554092236501184</v>
      </c>
      <c r="AC120" s="1">
        <f>TBL_HST[[#This Row],[CH7]]</f>
        <v>39.729999999999997</v>
      </c>
      <c r="AD120" s="1">
        <f t="shared" si="9"/>
        <v>-4.1759077634988131</v>
      </c>
    </row>
    <row r="121" spans="1:30" ht="19.5" customHeight="1" x14ac:dyDescent="0.35">
      <c r="A121" s="27">
        <v>44775.587886122688</v>
      </c>
      <c r="B121" s="25">
        <v>36.869999999999997</v>
      </c>
      <c r="C121" s="25">
        <v>37.409999999999997</v>
      </c>
      <c r="D121" s="25">
        <v>40.43</v>
      </c>
      <c r="E121" s="25">
        <v>29.25</v>
      </c>
      <c r="F121" s="25">
        <v>29.93</v>
      </c>
      <c r="G121" s="25">
        <v>30.41</v>
      </c>
      <c r="H121" s="25">
        <v>39.81</v>
      </c>
      <c r="I121" s="25">
        <v>30.39</v>
      </c>
      <c r="J121" s="25"/>
      <c r="K121" s="25"/>
      <c r="M121" s="1">
        <v>0.05</v>
      </c>
      <c r="N121" s="1">
        <v>0.2</v>
      </c>
      <c r="O121" s="1">
        <v>0.4</v>
      </c>
      <c r="P121" s="1">
        <v>0.6</v>
      </c>
      <c r="Q121" s="1">
        <f>AVERAGE(TBL_HST[[#This Row],[CH4]],TBL_HST[[#This Row],[CH5]],TBL_HST[[#This Row],[CH6]])</f>
        <v>29.863333333333333</v>
      </c>
      <c r="R121" s="1">
        <f>(M121/(O121-N121))*LN(((TBL_HST[[#This Row],[CH1]]-Q121)/(TBL_HST[[#This Row],[CH2]]-Q121)))</f>
        <v>-1.8560971971544268E-2</v>
      </c>
      <c r="S121" s="1">
        <f>(M121/(P121-O121))*LN(((TBL_HST[[#This Row],[CH2]]-Q121)/(TBL_HST[[#This Row],[CH3]]-Q121)))</f>
        <v>-8.4149606887063327E-2</v>
      </c>
      <c r="T121" s="1">
        <f>(M121/(P121-N121))*LN(((TBL_HST[[#This Row],[CH1]]-Q121)/(TBL_HST[[#This Row],[CH3]]-Q121)))</f>
        <v>-5.1355289429303785E-2</v>
      </c>
      <c r="U121" s="1">
        <f>(TBL_HST[[#This Row],[CH1]]-Q121)/(EXP(-R121*N121/M121)) + Q121</f>
        <v>36.368639575971727</v>
      </c>
      <c r="V121" s="1">
        <f>(TBL_HST[[#This Row],[CH2]]-Q121)/(EXP(-S121*O121/M121)) + Q121</f>
        <v>33.71270183602185</v>
      </c>
      <c r="W121" s="1">
        <f>(TBL_HST[[#This Row],[CH1]]-Q121)/(EXP(-T121*N121/M121)) + Q121</f>
        <v>35.568892084144288</v>
      </c>
      <c r="X121" s="1">
        <f t="shared" si="5"/>
        <v>36.368639575971727</v>
      </c>
      <c r="Y121" s="1">
        <f t="shared" si="6"/>
        <v>35.568892084144288</v>
      </c>
      <c r="Z121" s="1">
        <f t="shared" si="7"/>
        <v>35.568892084144288</v>
      </c>
      <c r="AB121" s="1">
        <f t="shared" si="8"/>
        <v>35.835474581420101</v>
      </c>
      <c r="AC121" s="1">
        <f>TBL_HST[[#This Row],[CH7]]</f>
        <v>39.81</v>
      </c>
      <c r="AD121" s="1">
        <f t="shared" si="9"/>
        <v>-3.9745254185799013</v>
      </c>
    </row>
    <row r="122" spans="1:30" ht="19.5" customHeight="1" x14ac:dyDescent="0.35">
      <c r="A122" s="27">
        <v>44775.587892048614</v>
      </c>
      <c r="B122" s="25">
        <v>36.869999999999997</v>
      </c>
      <c r="C122" s="25">
        <v>37.21</v>
      </c>
      <c r="D122" s="25">
        <v>40.03</v>
      </c>
      <c r="E122" s="25">
        <v>29.23</v>
      </c>
      <c r="F122" s="25">
        <v>29.97</v>
      </c>
      <c r="G122" s="25">
        <v>30.35</v>
      </c>
      <c r="H122" s="25">
        <v>39.71</v>
      </c>
      <c r="I122" s="25">
        <v>30.37</v>
      </c>
      <c r="J122" s="25"/>
      <c r="K122" s="25"/>
      <c r="M122" s="1">
        <v>0.05</v>
      </c>
      <c r="N122" s="1">
        <v>0.2</v>
      </c>
      <c r="O122" s="1">
        <v>0.4</v>
      </c>
      <c r="P122" s="1">
        <v>0.6</v>
      </c>
      <c r="Q122" s="1">
        <f>AVERAGE(TBL_HST[[#This Row],[CH4]],TBL_HST[[#This Row],[CH5]],TBL_HST[[#This Row],[CH6]])</f>
        <v>29.850000000000005</v>
      </c>
      <c r="R122" s="1">
        <f>(M122/(O122-N122))*LN(((TBL_HST[[#This Row],[CH1]]-Q122)/(TBL_HST[[#This Row],[CH2]]-Q122)))</f>
        <v>-1.1824178675766406E-2</v>
      </c>
      <c r="S122" s="1">
        <f>(M122/(P122-O122))*LN(((TBL_HST[[#This Row],[CH2]]-Q122)/(TBL_HST[[#This Row],[CH3]]-Q122)))</f>
        <v>-8.109126959539803E-2</v>
      </c>
      <c r="T122" s="1">
        <f>(M122/(P122-N122))*LN(((TBL_HST[[#This Row],[CH1]]-Q122)/(TBL_HST[[#This Row],[CH3]]-Q122)))</f>
        <v>-4.6457724135582204E-2</v>
      </c>
      <c r="U122" s="1">
        <f>(TBL_HST[[#This Row],[CH1]]-Q122)/(EXP(-R122*N122/M122)) + Q122</f>
        <v>36.545706521739127</v>
      </c>
      <c r="V122" s="1">
        <f>(TBL_HST[[#This Row],[CH2]]-Q122)/(EXP(-S122*O122/M122)) + Q122</f>
        <v>33.697139080056047</v>
      </c>
      <c r="W122" s="1">
        <f>(TBL_HST[[#This Row],[CH1]]-Q122)/(EXP(-T122*N122/M122)) + Q122</f>
        <v>35.67950634310678</v>
      </c>
      <c r="X122" s="1">
        <f t="shared" si="5"/>
        <v>36.545706521739127</v>
      </c>
      <c r="Y122" s="1">
        <f t="shared" si="6"/>
        <v>35.67950634310678</v>
      </c>
      <c r="Z122" s="1">
        <f t="shared" si="7"/>
        <v>35.67950634310678</v>
      </c>
      <c r="AB122" s="1">
        <f t="shared" si="8"/>
        <v>35.968239735984227</v>
      </c>
      <c r="AC122" s="1">
        <f>TBL_HST[[#This Row],[CH7]]</f>
        <v>39.71</v>
      </c>
      <c r="AD122" s="1">
        <f t="shared" si="9"/>
        <v>-3.7417602640157739</v>
      </c>
    </row>
    <row r="123" spans="1:30" ht="19.5" customHeight="1" x14ac:dyDescent="0.35">
      <c r="A123" s="27">
        <v>44775.587897939811</v>
      </c>
      <c r="B123" s="25">
        <v>36.79</v>
      </c>
      <c r="C123" s="25">
        <v>36.85</v>
      </c>
      <c r="D123" s="25">
        <v>39.31</v>
      </c>
      <c r="E123" s="25">
        <v>29.25</v>
      </c>
      <c r="F123" s="25">
        <v>29.97</v>
      </c>
      <c r="G123" s="25">
        <v>30.37</v>
      </c>
      <c r="H123" s="25">
        <v>40.270000000000003</v>
      </c>
      <c r="I123" s="25">
        <v>30.41</v>
      </c>
      <c r="J123" s="25"/>
      <c r="K123" s="25"/>
      <c r="M123" s="1">
        <v>0.05</v>
      </c>
      <c r="N123" s="1">
        <v>0.2</v>
      </c>
      <c r="O123" s="1">
        <v>0.4</v>
      </c>
      <c r="P123" s="1">
        <v>0.6</v>
      </c>
      <c r="Q123" s="1">
        <f>AVERAGE(TBL_HST[[#This Row],[CH4]],TBL_HST[[#This Row],[CH5]],TBL_HST[[#This Row],[CH6]])</f>
        <v>29.863333333333333</v>
      </c>
      <c r="R123" s="1">
        <f>(M123/(O123-N123))*LN(((TBL_HST[[#This Row],[CH1]]-Q123)/(TBL_HST[[#This Row],[CH2]]-Q123)))</f>
        <v>-2.1562184454400899E-3</v>
      </c>
      <c r="S123" s="1">
        <f>(M123/(P123-O123))*LN(((TBL_HST[[#This Row],[CH2]]-Q123)/(TBL_HST[[#This Row],[CH3]]-Q123)))</f>
        <v>-7.5414593702423274E-2</v>
      </c>
      <c r="T123" s="1">
        <f>(M123/(P123-N123))*LN(((TBL_HST[[#This Row],[CH1]]-Q123)/(TBL_HST[[#This Row],[CH3]]-Q123)))</f>
        <v>-3.8785406073931675E-2</v>
      </c>
      <c r="U123" s="1">
        <f>(TBL_HST[[#This Row],[CH1]]-Q123)/(EXP(-R123*N123/M123)) + Q123</f>
        <v>36.730515267175569</v>
      </c>
      <c r="V123" s="1">
        <f>(TBL_HST[[#This Row],[CH2]]-Q123)/(EXP(-S123*O123/M123)) + Q123</f>
        <v>33.685000739582719</v>
      </c>
      <c r="W123" s="1">
        <f>(TBL_HST[[#This Row],[CH1]]-Q123)/(EXP(-T123*N123/M123)) + Q123</f>
        <v>35.794595725691629</v>
      </c>
      <c r="X123" s="1">
        <f t="shared" si="5"/>
        <v>36.730515267175569</v>
      </c>
      <c r="Y123" s="1">
        <f t="shared" si="6"/>
        <v>35.794595725691629</v>
      </c>
      <c r="Z123" s="1">
        <f t="shared" si="7"/>
        <v>35.794595725691629</v>
      </c>
      <c r="AB123" s="1">
        <f t="shared" si="8"/>
        <v>36.106568906186276</v>
      </c>
      <c r="AC123" s="1">
        <f>TBL_HST[[#This Row],[CH7]]</f>
        <v>40.270000000000003</v>
      </c>
      <c r="AD123" s="1">
        <f t="shared" si="9"/>
        <v>-4.1634310938137276</v>
      </c>
    </row>
    <row r="124" spans="1:30" ht="19.5" customHeight="1" x14ac:dyDescent="0.35">
      <c r="A124" s="27">
        <v>44775.587903854168</v>
      </c>
      <c r="B124" s="25">
        <v>36.549999999999997</v>
      </c>
      <c r="C124" s="25">
        <v>36.53</v>
      </c>
      <c r="D124" s="25">
        <v>38.950000000000003</v>
      </c>
      <c r="E124" s="25">
        <v>29.25</v>
      </c>
      <c r="F124" s="25">
        <v>29.93</v>
      </c>
      <c r="G124" s="25">
        <v>30.37</v>
      </c>
      <c r="H124" s="25">
        <v>40.43</v>
      </c>
      <c r="I124" s="25">
        <v>30.37</v>
      </c>
      <c r="J124" s="25"/>
      <c r="K124" s="25"/>
      <c r="M124" s="1">
        <v>0.05</v>
      </c>
      <c r="N124" s="1">
        <v>0.2</v>
      </c>
      <c r="O124" s="1">
        <v>0.4</v>
      </c>
      <c r="P124" s="1">
        <v>0.6</v>
      </c>
      <c r="Q124" s="1">
        <f>AVERAGE(TBL_HST[[#This Row],[CH4]],TBL_HST[[#This Row],[CH5]],TBL_HST[[#This Row],[CH6]])</f>
        <v>29.849999999999998</v>
      </c>
      <c r="R124" s="1">
        <f>(M124/(O124-N124))*LN(((TBL_HST[[#This Row],[CH1]]-Q124)/(TBL_HST[[#This Row],[CH2]]-Q124)))</f>
        <v>7.4738471209133037E-4</v>
      </c>
      <c r="S124" s="1">
        <f>(M124/(P124-O124))*LN(((TBL_HST[[#This Row],[CH2]]-Q124)/(TBL_HST[[#This Row],[CH3]]-Q124)))</f>
        <v>-7.7289106493562534E-2</v>
      </c>
      <c r="T124" s="1">
        <f>(M124/(P124-N124))*LN(((TBL_HST[[#This Row],[CH1]]-Q124)/(TBL_HST[[#This Row],[CH3]]-Q124)))</f>
        <v>-3.8270860890735593E-2</v>
      </c>
      <c r="U124" s="1">
        <f>(TBL_HST[[#This Row],[CH1]]-Q124)/(EXP(-R124*N124/M124)) + Q124</f>
        <v>36.570059880239512</v>
      </c>
      <c r="V124" s="1">
        <f>(TBL_HST[[#This Row],[CH2]]-Q124)/(EXP(-S124*O124/M124)) + Q124</f>
        <v>33.449536674314693</v>
      </c>
      <c r="W124" s="1">
        <f>(TBL_HST[[#This Row],[CH1]]-Q124)/(EXP(-T124*N124/M124)) + Q124</f>
        <v>35.598989399962313</v>
      </c>
      <c r="X124" s="1">
        <f t="shared" si="5"/>
        <v>36.570059880239512</v>
      </c>
      <c r="Y124" s="1">
        <f t="shared" si="6"/>
        <v>35.598989399962313</v>
      </c>
      <c r="Z124" s="1">
        <f t="shared" si="7"/>
        <v>35.598989399962313</v>
      </c>
      <c r="AB124" s="1">
        <f t="shared" si="8"/>
        <v>35.922679560054711</v>
      </c>
      <c r="AC124" s="1">
        <f>TBL_HST[[#This Row],[CH7]]</f>
        <v>40.43</v>
      </c>
      <c r="AD124" s="1">
        <f t="shared" si="9"/>
        <v>-4.5073204399452891</v>
      </c>
    </row>
    <row r="125" spans="1:30" ht="19.5" customHeight="1" x14ac:dyDescent="0.35">
      <c r="A125" s="27">
        <v>44775.587909722221</v>
      </c>
      <c r="B125" s="25">
        <v>36.53</v>
      </c>
      <c r="C125" s="25">
        <v>36.31</v>
      </c>
      <c r="D125" s="25">
        <v>38.33</v>
      </c>
      <c r="E125" s="25">
        <v>29.27</v>
      </c>
      <c r="F125" s="25">
        <v>29.91</v>
      </c>
      <c r="G125" s="25">
        <v>30.37</v>
      </c>
      <c r="H125" s="25">
        <v>40.549999999999997</v>
      </c>
      <c r="I125" s="25">
        <v>30.39</v>
      </c>
      <c r="J125" s="25"/>
      <c r="K125" s="25"/>
      <c r="M125" s="1">
        <v>0.05</v>
      </c>
      <c r="N125" s="1">
        <v>0.2</v>
      </c>
      <c r="O125" s="1">
        <v>0.4</v>
      </c>
      <c r="P125" s="1">
        <v>0.6</v>
      </c>
      <c r="Q125" s="1">
        <f>AVERAGE(TBL_HST[[#This Row],[CH4]],TBL_HST[[#This Row],[CH5]],TBL_HST[[#This Row],[CH6]])</f>
        <v>29.849999999999998</v>
      </c>
      <c r="R125" s="1">
        <f>(M125/(O125-N125))*LN(((TBL_HST[[#This Row],[CH1]]-Q125)/(TBL_HST[[#This Row],[CH2]]-Q125)))</f>
        <v>8.3721674385109027E-3</v>
      </c>
      <c r="S125" s="1">
        <f>(M125/(P125-O125))*LN(((TBL_HST[[#This Row],[CH2]]-Q125)/(TBL_HST[[#This Row],[CH3]]-Q125)))</f>
        <v>-6.8020283002325169E-2</v>
      </c>
      <c r="T125" s="1">
        <f>(M125/(P125-N125))*LN(((TBL_HST[[#This Row],[CH1]]-Q125)/(TBL_HST[[#This Row],[CH3]]-Q125)))</f>
        <v>-2.9824057781907123E-2</v>
      </c>
      <c r="U125" s="1">
        <f>(TBL_HST[[#This Row],[CH1]]-Q125)/(EXP(-R125*N125/M125)) + Q125</f>
        <v>36.757492260061916</v>
      </c>
      <c r="V125" s="1">
        <f>(TBL_HST[[#This Row],[CH2]]-Q125)/(EXP(-S125*O125/M125)) + Q125</f>
        <v>33.598917208081176</v>
      </c>
      <c r="W125" s="1">
        <f>(TBL_HST[[#This Row],[CH1]]-Q125)/(EXP(-T125*N125/M125)) + Q125</f>
        <v>35.778799553952169</v>
      </c>
      <c r="X125" s="1">
        <f t="shared" si="5"/>
        <v>36.757492260061916</v>
      </c>
      <c r="Y125" s="1">
        <f t="shared" si="6"/>
        <v>35.778799553952169</v>
      </c>
      <c r="Z125" s="1">
        <f t="shared" si="7"/>
        <v>35.778799553952169</v>
      </c>
      <c r="AB125" s="1">
        <f t="shared" si="8"/>
        <v>36.105030455988746</v>
      </c>
      <c r="AC125" s="1">
        <f>TBL_HST[[#This Row],[CH7]]</f>
        <v>40.549999999999997</v>
      </c>
      <c r="AD125" s="1">
        <f t="shared" si="9"/>
        <v>-4.4449695440112507</v>
      </c>
    </row>
    <row r="126" spans="1:30" ht="19.5" customHeight="1" x14ac:dyDescent="0.35">
      <c r="A126" s="27">
        <v>44775.587915659722</v>
      </c>
      <c r="B126" s="25">
        <v>36.57</v>
      </c>
      <c r="C126" s="25">
        <v>36.17</v>
      </c>
      <c r="D126" s="25">
        <v>37.770000000000003</v>
      </c>
      <c r="E126" s="25">
        <v>29.27</v>
      </c>
      <c r="F126" s="25">
        <v>29.97</v>
      </c>
      <c r="G126" s="25">
        <v>30.37</v>
      </c>
      <c r="H126" s="25">
        <v>41.29</v>
      </c>
      <c r="I126" s="25">
        <v>30.37</v>
      </c>
      <c r="J126" s="25"/>
      <c r="K126" s="25"/>
      <c r="M126" s="1">
        <v>0.05</v>
      </c>
      <c r="N126" s="1">
        <v>0.2</v>
      </c>
      <c r="O126" s="1">
        <v>0.4</v>
      </c>
      <c r="P126" s="1">
        <v>0.6</v>
      </c>
      <c r="Q126" s="1">
        <f>AVERAGE(TBL_HST[[#This Row],[CH4]],TBL_HST[[#This Row],[CH5]],TBL_HST[[#This Row],[CH6]])</f>
        <v>29.87</v>
      </c>
      <c r="R126" s="1">
        <f>(M126/(O126-N126))*LN(((TBL_HST[[#This Row],[CH1]]-Q126)/(TBL_HST[[#This Row],[CH2]]-Q126)))</f>
        <v>1.5389473249858289E-2</v>
      </c>
      <c r="S126" s="1">
        <f>(M126/(P126-O126))*LN(((TBL_HST[[#This Row],[CH2]]-Q126)/(TBL_HST[[#This Row],[CH3]]-Q126)))</f>
        <v>-5.6578281518872238E-2</v>
      </c>
      <c r="T126" s="1">
        <f>(M126/(P126-N126))*LN(((TBL_HST[[#This Row],[CH1]]-Q126)/(TBL_HST[[#This Row],[CH3]]-Q126)))</f>
        <v>-2.0594404134506986E-2</v>
      </c>
      <c r="U126" s="1">
        <f>(TBL_HST[[#This Row],[CH1]]-Q126)/(EXP(-R126*N126/M126)) + Q126</f>
        <v>36.995396825396824</v>
      </c>
      <c r="V126" s="1">
        <f>(TBL_HST[[#This Row],[CH2]]-Q126)/(EXP(-S126*O126/M126)) + Q126</f>
        <v>33.876521390802758</v>
      </c>
      <c r="W126" s="1">
        <f>(TBL_HST[[#This Row],[CH1]]-Q126)/(EXP(-T126*N126/M126)) + Q126</f>
        <v>36.040191716858139</v>
      </c>
      <c r="X126" s="1">
        <f t="shared" si="5"/>
        <v>36.995396825396824</v>
      </c>
      <c r="Y126" s="1">
        <f t="shared" si="6"/>
        <v>36.040191716858139</v>
      </c>
      <c r="Z126" s="1">
        <f t="shared" si="7"/>
        <v>36.040191716858139</v>
      </c>
      <c r="AB126" s="1">
        <f t="shared" si="8"/>
        <v>36.35859341970437</v>
      </c>
      <c r="AC126" s="1">
        <f>TBL_HST[[#This Row],[CH7]]</f>
        <v>41.29</v>
      </c>
      <c r="AD126" s="1">
        <f t="shared" si="9"/>
        <v>-4.9314065802956293</v>
      </c>
    </row>
    <row r="127" spans="1:30" ht="19.5" customHeight="1" x14ac:dyDescent="0.35">
      <c r="A127" s="28">
        <v>44775.587921539351</v>
      </c>
      <c r="B127" s="29">
        <v>36.229999999999997</v>
      </c>
      <c r="C127" s="29">
        <v>36.07</v>
      </c>
      <c r="D127" s="29">
        <v>37.29</v>
      </c>
      <c r="E127" s="29">
        <v>29.27</v>
      </c>
      <c r="F127" s="29">
        <v>29.91</v>
      </c>
      <c r="G127" s="29">
        <v>30.37</v>
      </c>
      <c r="H127" s="29">
        <v>41.85</v>
      </c>
      <c r="I127" s="29">
        <v>30.37</v>
      </c>
      <c r="J127" s="29"/>
      <c r="K127" s="29"/>
      <c r="M127" s="1">
        <v>0.05</v>
      </c>
      <c r="N127" s="1">
        <v>0.2</v>
      </c>
      <c r="O127" s="1">
        <v>0.4</v>
      </c>
      <c r="P127" s="1">
        <v>0.6</v>
      </c>
      <c r="Q127" s="1">
        <f>AVERAGE(TBL_HST[[#This Row],[CH4]],TBL_HST[[#This Row],[CH5]],TBL_HST[[#This Row],[CH6]])</f>
        <v>29.849999999999998</v>
      </c>
      <c r="R127" s="1">
        <f>(M127/(O127-N127))*LN(((TBL_HST[[#This Row],[CH1]]-Q127)/(TBL_HST[[#This Row],[CH2]]-Q127)))</f>
        <v>6.3495476514024924E-3</v>
      </c>
      <c r="S127" s="1">
        <f>(M127/(P127-O127))*LN(((TBL_HST[[#This Row],[CH2]]-Q127)/(TBL_HST[[#This Row],[CH3]]-Q127)))</f>
        <v>-4.477523552347807E-2</v>
      </c>
      <c r="T127" s="1">
        <f>(M127/(P127-N127))*LN(((TBL_HST[[#This Row],[CH1]]-Q127)/(TBL_HST[[#This Row],[CH3]]-Q127)))</f>
        <v>-1.9212843936037796E-2</v>
      </c>
      <c r="U127" s="1">
        <f>(TBL_HST[[#This Row],[CH1]]-Q127)/(EXP(-R127*N127/M127)) + Q127</f>
        <v>36.394115755627006</v>
      </c>
      <c r="V127" s="1">
        <f>(TBL_HST[[#This Row],[CH2]]-Q127)/(EXP(-S127*O127/M127)) + Q127</f>
        <v>34.197356775349753</v>
      </c>
      <c r="W127" s="1">
        <f>(TBL_HST[[#This Row],[CH1]]-Q127)/(EXP(-T127*N127/M127)) + Q127</f>
        <v>35.758055281080317</v>
      </c>
      <c r="X127" s="1">
        <f t="shared" si="5"/>
        <v>36.394115755627006</v>
      </c>
      <c r="Y127" s="1">
        <f t="shared" si="6"/>
        <v>35.758055281080317</v>
      </c>
      <c r="Z127" s="1">
        <f t="shared" si="7"/>
        <v>35.758055281080317</v>
      </c>
      <c r="AB127" s="1">
        <f t="shared" si="8"/>
        <v>35.970075439262551</v>
      </c>
      <c r="AC127" s="1">
        <f>TBL_HST[[#This Row],[CH7]]</f>
        <v>41.85</v>
      </c>
      <c r="AD127" s="1">
        <f t="shared" si="9"/>
        <v>-5.8799245607374502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F276550-6F7A-4708-946D-4125EBE8958E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2444EC6F-CA83-437E-8A91-17E565E777D0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43527E8A-802A-4F6E-9AAD-61DED47B24BA}">
      <formula1>1</formula1>
      <formula2>1000</formula2>
    </dataValidation>
    <dataValidation type="list" errorStyle="information" allowBlank="1" showInputMessage="1" sqref="C10" xr:uid="{FB0E7AB3-287C-47A9-8FBE-5B6D00F80E92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2022-08-03T09:22:44Z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