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</sheets>
  <calcPr calcId="152511"/>
  <fileRecoveryPr repairLoad="1"/>
</workbook>
</file>

<file path=xl/calcChain.xml><?xml version="1.0" encoding="utf-8"?>
<calcChain xmlns="http://schemas.openxmlformats.org/spreadsheetml/2006/main">
  <c r="U41" i="1" l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W41" i="1" s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W40" i="1" s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W39" i="1" s="1"/>
  <c r="Y39" i="1" s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W37" i="1" s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W36" i="1" s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W35" i="1" s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W34" i="1" s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W33" i="1" s="1"/>
  <c r="U32" i="1"/>
  <c r="T32" i="1"/>
  <c r="S32" i="1"/>
  <c r="R32" i="1"/>
  <c r="W32" i="1" s="1"/>
  <c r="Y32" i="1" s="1"/>
  <c r="Q32" i="1"/>
  <c r="AA32" i="1" l="1"/>
  <c r="AA33" i="1"/>
  <c r="Y33" i="1"/>
  <c r="Y34" i="1"/>
  <c r="Y35" i="1"/>
  <c r="AA35" i="1" s="1"/>
  <c r="Y36" i="1"/>
  <c r="AA36" i="1" s="1"/>
  <c r="Y37" i="1"/>
  <c r="Y40" i="1"/>
  <c r="Y41" i="1"/>
  <c r="AA34" i="1" l="1"/>
  <c r="AA37" i="1"/>
</calcChain>
</file>

<file path=xl/sharedStrings.xml><?xml version="1.0" encoding="utf-8"?>
<sst xmlns="http://schemas.openxmlformats.org/spreadsheetml/2006/main" count="67" uniqueCount="64">
  <si>
    <t>PHILIPS</t>
  </si>
  <si>
    <t>phileps</t>
  </si>
  <si>
    <t>McDonald's</t>
  </si>
  <si>
    <t>macdonald</t>
  </si>
  <si>
    <t>gogle</t>
  </si>
  <si>
    <t>nuke</t>
  </si>
  <si>
    <t>logitech</t>
  </si>
  <si>
    <t>tellin</t>
  </si>
  <si>
    <t>MIB</t>
  </si>
  <si>
    <t>Cola</t>
  </si>
  <si>
    <t>BMW</t>
  </si>
  <si>
    <t>Toyota</t>
  </si>
  <si>
    <t>Mircosoft</t>
  </si>
  <si>
    <t>Microsoft</t>
  </si>
  <si>
    <t>Linux</t>
  </si>
  <si>
    <t>Zero</t>
  </si>
  <si>
    <t>sungsam</t>
  </si>
  <si>
    <t>KIA</t>
  </si>
  <si>
    <t>coolgate</t>
  </si>
  <si>
    <t>Circlet</t>
  </si>
  <si>
    <t>Japan</t>
  </si>
  <si>
    <t>Telstra</t>
  </si>
  <si>
    <t>Shoryken</t>
  </si>
  <si>
    <t>Баллы</t>
  </si>
  <si>
    <t>Google</t>
  </si>
  <si>
    <t>NIKE</t>
  </si>
  <si>
    <t>Razor</t>
  </si>
  <si>
    <t>Intel</t>
  </si>
  <si>
    <t>IBM</t>
  </si>
  <si>
    <t>Coca-Cola</t>
  </si>
  <si>
    <t>Microoooosooooft</t>
  </si>
  <si>
    <t>Zara</t>
  </si>
  <si>
    <t>Samsung</t>
  </si>
  <si>
    <t>IKEA</t>
  </si>
  <si>
    <t>Colgate</t>
  </si>
  <si>
    <t>Cisco</t>
  </si>
  <si>
    <t>China</t>
  </si>
  <si>
    <t>Tesla</t>
  </si>
  <si>
    <t>Heinkeken</t>
  </si>
  <si>
    <t>Джаро</t>
  </si>
  <si>
    <t>Время Джаро</t>
  </si>
  <si>
    <t>Джаро сущ</t>
  </si>
  <si>
    <t>Время Джаро сущ</t>
  </si>
  <si>
    <t>ДжароВинк</t>
  </si>
  <si>
    <t>Время ДжароВинк</t>
  </si>
  <si>
    <t>ДжароВинк сущ</t>
  </si>
  <si>
    <t>Время ДжароВинк сущ</t>
  </si>
  <si>
    <t>Левенштейн</t>
  </si>
  <si>
    <t>Время Левенштейн</t>
  </si>
  <si>
    <t>Левенштейн сущ</t>
  </si>
  <si>
    <t>Время Левенштейн сущ</t>
  </si>
  <si>
    <t>Слово 1</t>
  </si>
  <si>
    <t>Слово 2</t>
  </si>
  <si>
    <t>Оценка эксперта</t>
  </si>
  <si>
    <t>ДЖ</t>
  </si>
  <si>
    <t>ДЖС</t>
  </si>
  <si>
    <t>ДжВ</t>
  </si>
  <si>
    <t>ДжВС</t>
  </si>
  <si>
    <t>Л</t>
  </si>
  <si>
    <t>ЛС</t>
  </si>
  <si>
    <t>Время</t>
  </si>
  <si>
    <t>ДЖВ</t>
  </si>
  <si>
    <t>Мат ожидания</t>
  </si>
  <si>
    <t>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</si>
</sst>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A41"/>
  <sheetViews>
    <sheetView tabSelected="1" topLeftCell="A9" zoomScale="40" zoomScaleNormal="40" workbookViewId="0">
      <selection activeCell="AA32" sqref="AA32"/>
    </sheetView>
  </sheetViews>
  <sheetFormatPr defaultColWidth="9.1796875" defaultRowHeight="14.5" x14ac:dyDescent="0.35"/>
  <cols>
    <col min="1" max="6" width="15.54296875" style="1" customWidth="1"/>
    <col min="7" max="7" width="17.54296875" style="1" bestFit="1" customWidth="1"/>
    <col min="8" max="8" width="29.453125" style="1" bestFit="1" customWidth="1"/>
    <col min="9" max="9" width="10.26953125" style="1" customWidth="1"/>
    <col min="10" max="11" width="9.1796875" style="1"/>
    <col min="12" max="12" width="17.26953125" style="1" customWidth="1"/>
    <col min="13" max="16384" width="9.1796875" style="1"/>
  </cols>
  <sheetData>
    <row r="6" spans="1:21" x14ac:dyDescent="0.35">
      <c r="A6" s="1">
        <v>0.1</v>
      </c>
      <c r="B6" s="1">
        <v>0.18</v>
      </c>
      <c r="C6" s="1">
        <v>0.12</v>
      </c>
      <c r="D6" s="1">
        <v>0.17</v>
      </c>
      <c r="E6" s="1">
        <v>0.56000000000000005</v>
      </c>
      <c r="F6" s="1">
        <v>0.34</v>
      </c>
      <c r="G6" s="1">
        <v>1</v>
      </c>
      <c r="H6" s="1">
        <v>0.31</v>
      </c>
      <c r="I6" s="1">
        <v>1</v>
      </c>
      <c r="J6" s="1">
        <v>0.04</v>
      </c>
      <c r="K6" s="1">
        <v>0.56000000000000005</v>
      </c>
      <c r="L6" s="1">
        <v>0.22</v>
      </c>
      <c r="M6" s="1">
        <v>0.33</v>
      </c>
      <c r="N6" s="1">
        <v>0.48</v>
      </c>
      <c r="O6" s="1">
        <v>0.19</v>
      </c>
      <c r="P6" s="1">
        <v>0.14000000000000001</v>
      </c>
      <c r="Q6" s="1">
        <v>0.32</v>
      </c>
      <c r="R6" s="1">
        <v>0.56999999999999995</v>
      </c>
      <c r="S6" s="1">
        <v>0.28999999999999998</v>
      </c>
      <c r="T6" s="1">
        <v>0.52</v>
      </c>
      <c r="U6" s="2" t="s">
        <v>39</v>
      </c>
    </row>
    <row r="7" spans="1:21" x14ac:dyDescent="0.35">
      <c r="A7" s="1">
        <v>1.57</v>
      </c>
      <c r="B7" s="1">
        <v>0.04</v>
      </c>
      <c r="C7" s="1">
        <v>0.01</v>
      </c>
      <c r="D7" s="1">
        <v>0.01</v>
      </c>
      <c r="E7" s="1">
        <v>0.01</v>
      </c>
      <c r="F7" s="1">
        <v>0.01</v>
      </c>
      <c r="G7" s="1">
        <v>0</v>
      </c>
      <c r="H7" s="1">
        <v>0.01</v>
      </c>
      <c r="I7" s="1">
        <v>0.01</v>
      </c>
      <c r="J7" s="1">
        <v>0.02</v>
      </c>
      <c r="K7" s="1">
        <v>0.01</v>
      </c>
      <c r="L7" s="1">
        <v>0.05</v>
      </c>
      <c r="M7" s="1">
        <v>0.01</v>
      </c>
      <c r="N7" s="1">
        <v>0.01</v>
      </c>
      <c r="O7" s="1">
        <v>0.01</v>
      </c>
      <c r="P7" s="1">
        <v>0.02</v>
      </c>
      <c r="Q7" s="1">
        <v>0.01</v>
      </c>
      <c r="R7" s="1">
        <v>0.01</v>
      </c>
      <c r="S7" s="1">
        <v>0.01</v>
      </c>
      <c r="T7" s="1">
        <v>0.02</v>
      </c>
      <c r="U7" s="2" t="s">
        <v>40</v>
      </c>
    </row>
    <row r="8" spans="1:21" x14ac:dyDescent="0.35">
      <c r="A8" s="1">
        <v>1</v>
      </c>
      <c r="B8" s="1">
        <v>0.41</v>
      </c>
      <c r="C8" s="1">
        <v>0.18</v>
      </c>
      <c r="D8" s="1">
        <v>1</v>
      </c>
      <c r="E8" s="1">
        <v>0.56000000000000005</v>
      </c>
      <c r="F8" s="1">
        <v>0.3</v>
      </c>
      <c r="G8" s="1">
        <v>1</v>
      </c>
      <c r="H8" s="1">
        <v>0.31</v>
      </c>
      <c r="I8" s="1">
        <v>1</v>
      </c>
      <c r="J8" s="1">
        <v>0.04</v>
      </c>
      <c r="K8" s="1">
        <v>0.56000000000000005</v>
      </c>
      <c r="L8" s="1">
        <v>0.18</v>
      </c>
      <c r="M8" s="1">
        <v>0.33</v>
      </c>
      <c r="N8" s="1">
        <v>0.56999999999999995</v>
      </c>
      <c r="O8" s="1">
        <v>0.19</v>
      </c>
      <c r="P8" s="1">
        <v>0.13</v>
      </c>
      <c r="Q8" s="1">
        <v>0.32</v>
      </c>
      <c r="R8" s="1">
        <v>0.56999999999999995</v>
      </c>
      <c r="S8" s="1">
        <v>0.16</v>
      </c>
      <c r="T8" s="1">
        <v>0.43</v>
      </c>
      <c r="U8" s="2" t="s">
        <v>41</v>
      </c>
    </row>
    <row r="9" spans="1:21" x14ac:dyDescent="0.35">
      <c r="A9" s="1">
        <v>0.69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 t="s">
        <v>42</v>
      </c>
    </row>
    <row r="10" spans="1:21" x14ac:dyDescent="0.35">
      <c r="A10" s="1">
        <v>0.06</v>
      </c>
      <c r="B10" s="1">
        <v>0.16</v>
      </c>
      <c r="C10" s="1">
        <v>0.1</v>
      </c>
      <c r="D10" s="1">
        <v>0.15</v>
      </c>
      <c r="E10" s="1">
        <v>0.56000000000000005</v>
      </c>
      <c r="F10" s="1">
        <v>0.34</v>
      </c>
      <c r="G10" s="1">
        <v>1</v>
      </c>
      <c r="H10" s="1">
        <v>0.31</v>
      </c>
      <c r="I10" s="1">
        <v>1</v>
      </c>
      <c r="J10" s="1">
        <v>0.03</v>
      </c>
      <c r="K10" s="1">
        <v>0.56000000000000005</v>
      </c>
      <c r="L10" s="1">
        <v>0.11</v>
      </c>
      <c r="M10" s="1">
        <v>0.33</v>
      </c>
      <c r="N10" s="1">
        <v>0.48</v>
      </c>
      <c r="O10" s="1">
        <v>0.19</v>
      </c>
      <c r="P10" s="1">
        <v>0.11</v>
      </c>
      <c r="Q10" s="1">
        <v>0.32</v>
      </c>
      <c r="R10" s="1">
        <v>0.56999999999999995</v>
      </c>
      <c r="S10" s="1">
        <v>0.23</v>
      </c>
      <c r="T10" s="1">
        <v>0.52</v>
      </c>
      <c r="U10" s="2" t="s">
        <v>43</v>
      </c>
    </row>
    <row r="11" spans="1:21" x14ac:dyDescent="0.35">
      <c r="A11" s="1">
        <v>1.22</v>
      </c>
      <c r="B11" s="1">
        <v>0.03</v>
      </c>
      <c r="C11" s="1">
        <v>0.01</v>
      </c>
      <c r="D11" s="1">
        <v>0.01</v>
      </c>
      <c r="E11" s="1">
        <v>0.01</v>
      </c>
      <c r="F11" s="1">
        <v>0.01</v>
      </c>
      <c r="G11" s="1">
        <v>0</v>
      </c>
      <c r="H11" s="1">
        <v>0.01</v>
      </c>
      <c r="I11" s="1">
        <v>0.01</v>
      </c>
      <c r="J11" s="1">
        <v>0.03</v>
      </c>
      <c r="K11" s="1">
        <v>0.01</v>
      </c>
      <c r="L11" s="1">
        <v>0.05</v>
      </c>
      <c r="M11" s="1">
        <v>0.01</v>
      </c>
      <c r="N11" s="1">
        <v>0.02</v>
      </c>
      <c r="O11" s="1">
        <v>0.01</v>
      </c>
      <c r="P11" s="1">
        <v>0.02</v>
      </c>
      <c r="Q11" s="1">
        <v>0.01</v>
      </c>
      <c r="R11" s="1">
        <v>0.01</v>
      </c>
      <c r="S11" s="1">
        <v>0.01</v>
      </c>
      <c r="T11" s="1">
        <v>0.02</v>
      </c>
      <c r="U11" s="2" t="s">
        <v>44</v>
      </c>
    </row>
    <row r="12" spans="1:21" x14ac:dyDescent="0.35">
      <c r="A12" s="1">
        <v>1</v>
      </c>
      <c r="B12" s="1">
        <v>0.41</v>
      </c>
      <c r="C12" s="1">
        <v>0.18</v>
      </c>
      <c r="D12" s="1">
        <v>1</v>
      </c>
      <c r="E12" s="1">
        <v>0.56000000000000005</v>
      </c>
      <c r="F12" s="1">
        <v>0.3</v>
      </c>
      <c r="G12" s="1">
        <v>1</v>
      </c>
      <c r="H12" s="1">
        <v>0.31</v>
      </c>
      <c r="I12" s="1">
        <v>1</v>
      </c>
      <c r="J12" s="1">
        <v>0.03</v>
      </c>
      <c r="K12" s="1">
        <v>0.56000000000000005</v>
      </c>
      <c r="L12" s="1">
        <v>0.11</v>
      </c>
      <c r="M12" s="1">
        <v>0.33</v>
      </c>
      <c r="N12" s="1">
        <v>0.56999999999999995</v>
      </c>
      <c r="O12" s="1">
        <v>0.19</v>
      </c>
      <c r="P12" s="1">
        <v>0.13</v>
      </c>
      <c r="Q12" s="1">
        <v>0.32</v>
      </c>
      <c r="R12" s="1">
        <v>0.56999999999999995</v>
      </c>
      <c r="S12" s="1">
        <v>0.13</v>
      </c>
      <c r="T12" s="1">
        <v>0.43</v>
      </c>
      <c r="U12" s="2" t="s">
        <v>45</v>
      </c>
    </row>
    <row r="13" spans="1:21" x14ac:dyDescent="0.35">
      <c r="A13" s="1">
        <v>0.98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 t="s">
        <v>46</v>
      </c>
    </row>
    <row r="14" spans="1:21" x14ac:dyDescent="0.35">
      <c r="A14" s="1">
        <v>0.86</v>
      </c>
      <c r="B14" s="1">
        <v>0.7</v>
      </c>
      <c r="C14" s="1">
        <v>0.83</v>
      </c>
      <c r="D14" s="1">
        <v>0.75</v>
      </c>
      <c r="E14" s="1">
        <v>0</v>
      </c>
      <c r="F14" s="1">
        <v>0.17</v>
      </c>
      <c r="G14" s="1">
        <v>0.33</v>
      </c>
      <c r="H14" s="1">
        <v>0.44</v>
      </c>
      <c r="I14" s="1">
        <v>0</v>
      </c>
      <c r="J14" s="1">
        <v>0.78</v>
      </c>
      <c r="K14" s="1">
        <v>0.11</v>
      </c>
      <c r="L14" s="1">
        <v>0.56000000000000005</v>
      </c>
      <c r="M14" s="1">
        <v>0.5</v>
      </c>
      <c r="N14" s="1">
        <v>0.14000000000000001</v>
      </c>
      <c r="O14" s="1">
        <v>0.5</v>
      </c>
      <c r="P14" s="1">
        <v>0.88</v>
      </c>
      <c r="Q14" s="1">
        <v>0.43</v>
      </c>
      <c r="R14" s="1">
        <v>0</v>
      </c>
      <c r="S14" s="1">
        <v>0.56999999999999995</v>
      </c>
      <c r="T14" s="1">
        <v>0.33</v>
      </c>
      <c r="U14" s="2" t="s">
        <v>47</v>
      </c>
    </row>
    <row r="15" spans="1:21" x14ac:dyDescent="0.35">
      <c r="A15" s="1">
        <v>1.49</v>
      </c>
      <c r="B15" s="1">
        <v>0.03</v>
      </c>
      <c r="C15" s="1">
        <v>0.01</v>
      </c>
      <c r="D15" s="1">
        <v>0.01</v>
      </c>
      <c r="E15" s="1">
        <v>0.01</v>
      </c>
      <c r="F15" s="1">
        <v>0.01</v>
      </c>
      <c r="G15" s="1">
        <v>0.01</v>
      </c>
      <c r="H15" s="1">
        <v>0.01</v>
      </c>
      <c r="I15" s="1">
        <v>0.01</v>
      </c>
      <c r="J15" s="1">
        <v>0.02</v>
      </c>
      <c r="K15" s="1">
        <v>0.02</v>
      </c>
      <c r="L15" s="1">
        <v>0.04</v>
      </c>
      <c r="M15" s="1">
        <v>0.01</v>
      </c>
      <c r="N15" s="1">
        <v>0.01</v>
      </c>
      <c r="O15" s="1">
        <v>0.01</v>
      </c>
      <c r="P15" s="1">
        <v>0.01</v>
      </c>
      <c r="Q15" s="1">
        <v>0.01</v>
      </c>
      <c r="R15" s="1">
        <v>0.01</v>
      </c>
      <c r="S15" s="1">
        <v>0.01</v>
      </c>
      <c r="T15" s="1">
        <v>0.02</v>
      </c>
      <c r="U15" s="2" t="s">
        <v>48</v>
      </c>
    </row>
    <row r="16" spans="1:21" x14ac:dyDescent="0.35">
      <c r="A16" s="1">
        <v>0</v>
      </c>
      <c r="B16" s="1">
        <v>0.5</v>
      </c>
      <c r="C16" s="1">
        <v>0.67</v>
      </c>
      <c r="D16" s="1">
        <v>0</v>
      </c>
      <c r="E16" s="1">
        <v>0</v>
      </c>
      <c r="F16" s="1">
        <v>0.17</v>
      </c>
      <c r="G16" s="1">
        <v>0.33</v>
      </c>
      <c r="H16" s="1">
        <v>0.44</v>
      </c>
      <c r="I16" s="1">
        <v>0</v>
      </c>
      <c r="J16" s="1">
        <v>0.78</v>
      </c>
      <c r="K16" s="1">
        <v>0.11</v>
      </c>
      <c r="L16" s="1">
        <v>0.56000000000000005</v>
      </c>
      <c r="M16" s="1">
        <v>0.5</v>
      </c>
      <c r="N16" s="1">
        <v>0.14000000000000001</v>
      </c>
      <c r="O16" s="1">
        <v>0.5</v>
      </c>
      <c r="P16" s="1">
        <v>0.75</v>
      </c>
      <c r="Q16" s="1">
        <v>0.43</v>
      </c>
      <c r="R16" s="1">
        <v>0</v>
      </c>
      <c r="S16" s="1">
        <v>0.56999999999999995</v>
      </c>
      <c r="T16" s="1">
        <v>0.33</v>
      </c>
      <c r="U16" s="2" t="s">
        <v>49</v>
      </c>
    </row>
    <row r="17" spans="1:27" x14ac:dyDescent="0.35">
      <c r="A17" s="1">
        <v>1.23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 t="s">
        <v>50</v>
      </c>
    </row>
    <row r="18" spans="1:27" x14ac:dyDescent="0.35">
      <c r="A18" s="1" t="s">
        <v>0</v>
      </c>
      <c r="B18" s="1" t="s">
        <v>2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11</v>
      </c>
      <c r="J18" s="1" t="s">
        <v>13</v>
      </c>
      <c r="K18" s="1" t="s">
        <v>13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  <c r="U18" s="2" t="s">
        <v>51</v>
      </c>
    </row>
    <row r="19" spans="1:27" x14ac:dyDescent="0.35">
      <c r="A19" s="1" t="s">
        <v>1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14</v>
      </c>
      <c r="L19" s="1" t="s">
        <v>13</v>
      </c>
      <c r="M19" s="1" t="s">
        <v>15</v>
      </c>
      <c r="N19" s="1" t="s">
        <v>16</v>
      </c>
      <c r="O19" s="1" t="s">
        <v>17</v>
      </c>
      <c r="P19" s="1" t="s">
        <v>18</v>
      </c>
      <c r="Q19" s="1" t="s">
        <v>19</v>
      </c>
      <c r="R19" s="1" t="s">
        <v>20</v>
      </c>
      <c r="S19" s="1" t="s">
        <v>21</v>
      </c>
      <c r="T19" s="1" t="s">
        <v>22</v>
      </c>
      <c r="U19" s="2" t="s">
        <v>52</v>
      </c>
    </row>
    <row r="21" spans="1:27" x14ac:dyDescent="0.35">
      <c r="A21" s="2"/>
      <c r="D21" s="2"/>
    </row>
    <row r="22" spans="1:27" x14ac:dyDescent="0.35">
      <c r="A22" s="2"/>
      <c r="B22" s="2"/>
      <c r="C22" s="2"/>
      <c r="D22" s="2"/>
      <c r="E22" s="2"/>
    </row>
    <row r="23" spans="1:27" ht="14.5" customHeight="1" x14ac:dyDescent="0.35"/>
    <row r="25" spans="1:27" x14ac:dyDescent="0.35">
      <c r="A25" s="2" t="s">
        <v>53</v>
      </c>
      <c r="B25" s="1">
        <v>91</v>
      </c>
      <c r="C25" s="1">
        <v>80</v>
      </c>
      <c r="D25" s="1">
        <v>85</v>
      </c>
      <c r="E25" s="2">
        <v>89</v>
      </c>
      <c r="F25" s="2">
        <v>7</v>
      </c>
      <c r="G25" s="2">
        <v>53</v>
      </c>
      <c r="H25" s="2">
        <v>71</v>
      </c>
      <c r="I25" s="2">
        <v>89</v>
      </c>
      <c r="J25" s="2">
        <v>5</v>
      </c>
      <c r="K25" s="2">
        <v>84</v>
      </c>
      <c r="L25" s="2">
        <v>2</v>
      </c>
      <c r="M25" s="2">
        <v>50</v>
      </c>
      <c r="N25" s="2">
        <v>45</v>
      </c>
      <c r="O25" s="2">
        <v>32</v>
      </c>
      <c r="P25" s="2">
        <v>70</v>
      </c>
      <c r="Q25" s="2">
        <v>80</v>
      </c>
      <c r="R25" s="2">
        <v>42</v>
      </c>
      <c r="S25" s="2">
        <v>6</v>
      </c>
      <c r="T25" s="2">
        <v>60</v>
      </c>
      <c r="U25" s="2">
        <v>14</v>
      </c>
    </row>
    <row r="26" spans="1:27" x14ac:dyDescent="0.35">
      <c r="A26" s="2"/>
      <c r="V26" s="2"/>
    </row>
    <row r="27" spans="1:27" x14ac:dyDescent="0.35">
      <c r="V27" s="2"/>
    </row>
    <row r="31" spans="1:27" x14ac:dyDescent="0.35">
      <c r="W31" s="2" t="s">
        <v>62</v>
      </c>
      <c r="Y31" s="2" t="s">
        <v>63</v>
      </c>
      <c r="AA31" s="2" t="s">
        <v>23</v>
      </c>
    </row>
    <row r="32" spans="1:27" x14ac:dyDescent="0.35">
      <c r="Q32" s="1">
        <f>ABS(Q$25-(1-P6)*100)</f>
        <v>6</v>
      </c>
      <c r="R32" s="1">
        <f>ABS(R$25-(1-Q6)*100)</f>
        <v>26</v>
      </c>
      <c r="S32" s="1">
        <f>ABS(S$25-(1-R6)*100)</f>
        <v>37.000000000000007</v>
      </c>
      <c r="T32" s="1">
        <f>ABS(T$25-(1-S6)*100)</f>
        <v>11</v>
      </c>
      <c r="U32" s="1">
        <f>ABS(U$25-(1-T6)*100)</f>
        <v>34</v>
      </c>
      <c r="W32" s="2">
        <f t="shared" ref="W32:W37" si="0">SUM(B32:U32)/20</f>
        <v>5.7</v>
      </c>
      <c r="Y32" s="2">
        <f t="shared" ref="Y32:Y37" si="1">W32/SUM($W$32:$W$37)*100</f>
        <v>3.8683406854428224</v>
      </c>
      <c r="AA32" s="1">
        <f>Y32*0.7+Y39*0.3</f>
        <v>18.454444814651605</v>
      </c>
    </row>
    <row r="33" spans="1:27" x14ac:dyDescent="0.35">
      <c r="A33" s="3" t="s">
        <v>55</v>
      </c>
      <c r="B33" s="4">
        <f t="shared" ref="B33:U33" si="2">ABS(B$25-A8*100)</f>
        <v>9</v>
      </c>
      <c r="C33" s="4">
        <f t="shared" si="2"/>
        <v>39</v>
      </c>
      <c r="D33" s="4">
        <f t="shared" si="2"/>
        <v>67</v>
      </c>
      <c r="E33" s="4">
        <f t="shared" si="2"/>
        <v>11</v>
      </c>
      <c r="F33" s="4">
        <f t="shared" si="2"/>
        <v>49.000000000000007</v>
      </c>
      <c r="G33" s="4">
        <f t="shared" si="2"/>
        <v>23</v>
      </c>
      <c r="H33" s="4">
        <f t="shared" si="2"/>
        <v>29</v>
      </c>
      <c r="I33" s="4">
        <f t="shared" si="2"/>
        <v>58</v>
      </c>
      <c r="J33" s="4">
        <f t="shared" si="2"/>
        <v>95</v>
      </c>
      <c r="K33" s="4">
        <f t="shared" si="2"/>
        <v>80</v>
      </c>
      <c r="L33" s="4">
        <f t="shared" si="2"/>
        <v>54.000000000000007</v>
      </c>
      <c r="M33" s="4">
        <f t="shared" si="2"/>
        <v>32</v>
      </c>
      <c r="N33" s="4">
        <f t="shared" si="2"/>
        <v>12</v>
      </c>
      <c r="O33" s="4">
        <f t="shared" si="2"/>
        <v>24.999999999999993</v>
      </c>
      <c r="P33" s="4">
        <f t="shared" si="2"/>
        <v>51</v>
      </c>
      <c r="Q33" s="4">
        <f t="shared" si="2"/>
        <v>67</v>
      </c>
      <c r="R33" s="4">
        <f t="shared" si="2"/>
        <v>10</v>
      </c>
      <c r="S33" s="4">
        <f t="shared" si="2"/>
        <v>50.999999999999993</v>
      </c>
      <c r="T33" s="4">
        <f t="shared" si="2"/>
        <v>44</v>
      </c>
      <c r="U33" s="4">
        <f t="shared" si="2"/>
        <v>29</v>
      </c>
      <c r="V33" s="4"/>
      <c r="W33" s="3">
        <f t="shared" si="0"/>
        <v>41.75</v>
      </c>
      <c r="X33" s="4"/>
      <c r="Y33" s="3">
        <f t="shared" si="1"/>
        <v>28.333898880217166</v>
      </c>
      <c r="Z33" s="3"/>
      <c r="AA33" s="4">
        <f>Y32*0.7-Y39*0.3</f>
        <v>-13.038767855031654</v>
      </c>
    </row>
    <row r="34" spans="1:27" x14ac:dyDescent="0.35">
      <c r="A34" s="2" t="s">
        <v>56</v>
      </c>
      <c r="B34" s="1">
        <f t="shared" ref="B34:U34" si="3">ABS(B$25-(1-A10)*100)</f>
        <v>3</v>
      </c>
      <c r="C34" s="1">
        <f t="shared" si="3"/>
        <v>4</v>
      </c>
      <c r="D34" s="1">
        <f t="shared" si="3"/>
        <v>5</v>
      </c>
      <c r="E34" s="1">
        <f t="shared" si="3"/>
        <v>4</v>
      </c>
      <c r="F34" s="1">
        <f t="shared" si="3"/>
        <v>36.999999999999993</v>
      </c>
      <c r="G34" s="1">
        <f t="shared" si="3"/>
        <v>12.999999999999986</v>
      </c>
      <c r="H34" s="1">
        <f t="shared" si="3"/>
        <v>71</v>
      </c>
      <c r="I34" s="1">
        <f t="shared" si="3"/>
        <v>20</v>
      </c>
      <c r="J34" s="1">
        <f t="shared" si="3"/>
        <v>5</v>
      </c>
      <c r="K34" s="1">
        <f t="shared" si="3"/>
        <v>13</v>
      </c>
      <c r="L34" s="1">
        <f t="shared" si="3"/>
        <v>41.999999999999993</v>
      </c>
      <c r="M34" s="1">
        <f t="shared" si="3"/>
        <v>39</v>
      </c>
      <c r="N34" s="1">
        <f t="shared" si="3"/>
        <v>22</v>
      </c>
      <c r="O34" s="1">
        <f t="shared" si="3"/>
        <v>20</v>
      </c>
      <c r="P34" s="1">
        <f t="shared" si="3"/>
        <v>11</v>
      </c>
      <c r="Q34" s="1">
        <f t="shared" si="3"/>
        <v>9</v>
      </c>
      <c r="R34" s="1">
        <f t="shared" si="3"/>
        <v>26</v>
      </c>
      <c r="S34" s="1">
        <f t="shared" si="3"/>
        <v>37.000000000000007</v>
      </c>
      <c r="T34" s="1">
        <f t="shared" si="3"/>
        <v>17</v>
      </c>
      <c r="U34" s="1">
        <f t="shared" si="3"/>
        <v>34</v>
      </c>
      <c r="W34" s="2">
        <f t="shared" si="0"/>
        <v>21.6</v>
      </c>
      <c r="Y34" s="2">
        <f t="shared" si="1"/>
        <v>14.658975229046487</v>
      </c>
      <c r="AA34" s="1">
        <f>Y34*0.7+Y40*0.3</f>
        <v>17.455852796079146</v>
      </c>
    </row>
    <row r="35" spans="1:27" x14ac:dyDescent="0.35">
      <c r="A35" s="2" t="s">
        <v>57</v>
      </c>
      <c r="B35" s="1">
        <f t="shared" ref="B35:U35" si="4">ABS(B$25-A12*100)</f>
        <v>9</v>
      </c>
      <c r="C35" s="1">
        <f t="shared" si="4"/>
        <v>39</v>
      </c>
      <c r="D35" s="1">
        <f t="shared" si="4"/>
        <v>67</v>
      </c>
      <c r="E35" s="1">
        <f t="shared" si="4"/>
        <v>11</v>
      </c>
      <c r="F35" s="1">
        <f t="shared" si="4"/>
        <v>49.000000000000007</v>
      </c>
      <c r="G35" s="1">
        <f t="shared" si="4"/>
        <v>23</v>
      </c>
      <c r="H35" s="1">
        <f t="shared" si="4"/>
        <v>29</v>
      </c>
      <c r="I35" s="1">
        <f t="shared" si="4"/>
        <v>58</v>
      </c>
      <c r="J35" s="1">
        <f t="shared" si="4"/>
        <v>95</v>
      </c>
      <c r="K35" s="1">
        <f t="shared" si="4"/>
        <v>81</v>
      </c>
      <c r="L35" s="1">
        <f t="shared" si="4"/>
        <v>54.000000000000007</v>
      </c>
      <c r="M35" s="1">
        <f t="shared" si="4"/>
        <v>39</v>
      </c>
      <c r="N35" s="1">
        <f t="shared" si="4"/>
        <v>12</v>
      </c>
      <c r="O35" s="1">
        <f t="shared" si="4"/>
        <v>24.999999999999993</v>
      </c>
      <c r="P35" s="1">
        <f t="shared" si="4"/>
        <v>51</v>
      </c>
      <c r="Q35" s="1">
        <f t="shared" si="4"/>
        <v>67</v>
      </c>
      <c r="R35" s="1">
        <f t="shared" si="4"/>
        <v>10</v>
      </c>
      <c r="S35" s="1">
        <f t="shared" si="4"/>
        <v>50.999999999999993</v>
      </c>
      <c r="T35" s="1">
        <f t="shared" si="4"/>
        <v>47</v>
      </c>
      <c r="U35" s="1">
        <f t="shared" si="4"/>
        <v>29</v>
      </c>
      <c r="W35" s="2">
        <f t="shared" si="0"/>
        <v>42.3</v>
      </c>
      <c r="Y35" s="2">
        <f t="shared" si="1"/>
        <v>28.707159823549368</v>
      </c>
      <c r="AA35" s="1">
        <f>Y35*0.7-Y40*0.3</f>
        <v>12.90044174073795</v>
      </c>
    </row>
    <row r="36" spans="1:27" x14ac:dyDescent="0.35">
      <c r="A36" s="2" t="s">
        <v>58</v>
      </c>
      <c r="B36" s="1">
        <f>ABS(B25-A14*100)</f>
        <v>5</v>
      </c>
      <c r="C36" s="1">
        <f t="shared" ref="C36:U36" si="5">ABS(C25-B14*100)</f>
        <v>10</v>
      </c>
      <c r="D36" s="1">
        <f t="shared" si="5"/>
        <v>2</v>
      </c>
      <c r="E36" s="1">
        <f t="shared" si="5"/>
        <v>14</v>
      </c>
      <c r="F36" s="1">
        <f t="shared" si="5"/>
        <v>7</v>
      </c>
      <c r="G36" s="1">
        <f t="shared" si="5"/>
        <v>36</v>
      </c>
      <c r="H36" s="1">
        <f t="shared" si="5"/>
        <v>38</v>
      </c>
      <c r="I36" s="1">
        <f t="shared" si="5"/>
        <v>45</v>
      </c>
      <c r="J36" s="1">
        <f t="shared" si="5"/>
        <v>5</v>
      </c>
      <c r="K36" s="1">
        <f t="shared" si="5"/>
        <v>6</v>
      </c>
      <c r="L36" s="1">
        <f t="shared" si="5"/>
        <v>9</v>
      </c>
      <c r="M36" s="1">
        <f t="shared" si="5"/>
        <v>6.0000000000000071</v>
      </c>
      <c r="N36" s="1">
        <f t="shared" si="5"/>
        <v>5</v>
      </c>
      <c r="O36" s="1">
        <f t="shared" si="5"/>
        <v>18</v>
      </c>
      <c r="P36" s="1">
        <f t="shared" si="5"/>
        <v>20</v>
      </c>
      <c r="Q36" s="1">
        <f>ABS(Q25-P14*100)</f>
        <v>8</v>
      </c>
      <c r="R36" s="1">
        <f t="shared" si="5"/>
        <v>1</v>
      </c>
      <c r="S36" s="1">
        <f t="shared" si="5"/>
        <v>6</v>
      </c>
      <c r="T36" s="1">
        <f t="shared" si="5"/>
        <v>3.0000000000000071</v>
      </c>
      <c r="U36" s="1">
        <f t="shared" si="5"/>
        <v>19</v>
      </c>
      <c r="W36" s="2">
        <f t="shared" si="0"/>
        <v>13.15</v>
      </c>
      <c r="Y36" s="2">
        <f t="shared" si="1"/>
        <v>8.9243298269426514</v>
      </c>
      <c r="AA36" s="1">
        <f>Y36*0.7+Y41*0.3</f>
        <v>13.305854408271619</v>
      </c>
    </row>
    <row r="37" spans="1:27" x14ac:dyDescent="0.35">
      <c r="A37" s="2" t="s">
        <v>59</v>
      </c>
      <c r="B37" s="1">
        <f>ABS(B25-A16*100)</f>
        <v>91</v>
      </c>
      <c r="C37" s="1">
        <f t="shared" ref="C37:U37" si="6">ABS(C25-B16*100)</f>
        <v>30</v>
      </c>
      <c r="D37" s="1">
        <f t="shared" si="6"/>
        <v>18</v>
      </c>
      <c r="E37" s="1">
        <f t="shared" si="6"/>
        <v>89</v>
      </c>
      <c r="F37" s="1">
        <f t="shared" si="6"/>
        <v>7</v>
      </c>
      <c r="G37" s="1">
        <f t="shared" si="6"/>
        <v>36</v>
      </c>
      <c r="H37" s="1">
        <f t="shared" si="6"/>
        <v>38</v>
      </c>
      <c r="I37" s="1">
        <f t="shared" si="6"/>
        <v>45</v>
      </c>
      <c r="J37" s="1">
        <f t="shared" si="6"/>
        <v>5</v>
      </c>
      <c r="K37" s="1">
        <f t="shared" si="6"/>
        <v>6</v>
      </c>
      <c r="L37" s="1">
        <f t="shared" si="6"/>
        <v>9</v>
      </c>
      <c r="M37" s="1">
        <f t="shared" si="6"/>
        <v>6.0000000000000071</v>
      </c>
      <c r="N37" s="1">
        <f t="shared" si="6"/>
        <v>5</v>
      </c>
      <c r="O37" s="1">
        <f t="shared" si="6"/>
        <v>18</v>
      </c>
      <c r="P37" s="1">
        <f t="shared" si="6"/>
        <v>20</v>
      </c>
      <c r="Q37" s="1">
        <f>ABS(Q25-P16*100)</f>
        <v>5</v>
      </c>
      <c r="R37" s="1">
        <f t="shared" si="6"/>
        <v>1</v>
      </c>
      <c r="S37" s="1">
        <f t="shared" si="6"/>
        <v>6</v>
      </c>
      <c r="T37" s="1">
        <f t="shared" si="6"/>
        <v>3.0000000000000071</v>
      </c>
      <c r="U37" s="1">
        <f t="shared" si="6"/>
        <v>19</v>
      </c>
      <c r="W37" s="2">
        <f t="shared" si="0"/>
        <v>22.85</v>
      </c>
      <c r="Y37" s="2">
        <f t="shared" si="1"/>
        <v>15.507295554801493</v>
      </c>
      <c r="AA37" s="1">
        <f>Y37*0.7-Y41*0.3</f>
        <v>3.7962833589492808</v>
      </c>
    </row>
    <row r="38" spans="1:27" x14ac:dyDescent="0.35">
      <c r="A38" s="2" t="s">
        <v>60</v>
      </c>
      <c r="Y38" s="2"/>
    </row>
    <row r="39" spans="1:27" x14ac:dyDescent="0.35">
      <c r="A39" s="2" t="s">
        <v>54</v>
      </c>
      <c r="B39" s="1">
        <f>A7-A9</f>
        <v>0.88000000000000012</v>
      </c>
      <c r="C39" s="1">
        <f t="shared" ref="C39:T39" si="7">B7-B9</f>
        <v>0.04</v>
      </c>
      <c r="D39" s="1">
        <f t="shared" si="7"/>
        <v>0.01</v>
      </c>
      <c r="E39" s="1">
        <f t="shared" si="7"/>
        <v>0.01</v>
      </c>
      <c r="F39" s="1">
        <f t="shared" si="7"/>
        <v>0.01</v>
      </c>
      <c r="G39" s="1">
        <f t="shared" si="7"/>
        <v>0.01</v>
      </c>
      <c r="H39" s="1">
        <f t="shared" si="7"/>
        <v>0</v>
      </c>
      <c r="I39" s="1">
        <f t="shared" si="7"/>
        <v>0.01</v>
      </c>
      <c r="J39" s="1">
        <f t="shared" si="7"/>
        <v>0.01</v>
      </c>
      <c r="K39" s="1">
        <f t="shared" si="7"/>
        <v>0.02</v>
      </c>
      <c r="L39" s="1">
        <f t="shared" si="7"/>
        <v>0.01</v>
      </c>
      <c r="M39" s="1">
        <f t="shared" si="7"/>
        <v>0.05</v>
      </c>
      <c r="N39" s="1">
        <f t="shared" si="7"/>
        <v>0.01</v>
      </c>
      <c r="O39" s="1">
        <f t="shared" si="7"/>
        <v>0.01</v>
      </c>
      <c r="P39" s="1">
        <f t="shared" si="7"/>
        <v>0.01</v>
      </c>
      <c r="Q39" s="1">
        <f>P7-P9</f>
        <v>0.02</v>
      </c>
      <c r="R39" s="1">
        <f t="shared" si="7"/>
        <v>0.01</v>
      </c>
      <c r="S39" s="1">
        <f t="shared" si="7"/>
        <v>0.01</v>
      </c>
      <c r="T39" s="1">
        <f t="shared" si="7"/>
        <v>0.01</v>
      </c>
      <c r="U39" s="1">
        <f>T7-T9</f>
        <v>0.02</v>
      </c>
      <c r="W39" s="2">
        <f>SUM(B39:U39)/20</f>
        <v>5.8000000000000017E-2</v>
      </c>
      <c r="Y39" s="2">
        <f>W39/SUM($W$39:$W$41)*100</f>
        <v>52.488687782805435</v>
      </c>
    </row>
    <row r="40" spans="1:27" x14ac:dyDescent="0.35">
      <c r="A40" s="2" t="s">
        <v>61</v>
      </c>
      <c r="B40" s="1">
        <f>A11-A13</f>
        <v>0.24</v>
      </c>
      <c r="C40" s="1">
        <f t="shared" ref="C40:T40" si="8">B11-B13</f>
        <v>0.03</v>
      </c>
      <c r="D40" s="1">
        <f t="shared" si="8"/>
        <v>0.01</v>
      </c>
      <c r="E40" s="1">
        <f t="shared" si="8"/>
        <v>0.01</v>
      </c>
      <c r="F40" s="1">
        <f t="shared" si="8"/>
        <v>0.01</v>
      </c>
      <c r="G40" s="1">
        <f t="shared" si="8"/>
        <v>0.01</v>
      </c>
      <c r="H40" s="1">
        <f t="shared" si="8"/>
        <v>0</v>
      </c>
      <c r="I40" s="1">
        <f t="shared" si="8"/>
        <v>0.01</v>
      </c>
      <c r="J40" s="1">
        <f t="shared" si="8"/>
        <v>0.01</v>
      </c>
      <c r="K40" s="1">
        <f t="shared" si="8"/>
        <v>0.03</v>
      </c>
      <c r="L40" s="1">
        <f t="shared" si="8"/>
        <v>0.01</v>
      </c>
      <c r="M40" s="1">
        <f t="shared" si="8"/>
        <v>0.05</v>
      </c>
      <c r="N40" s="1">
        <f t="shared" si="8"/>
        <v>0.01</v>
      </c>
      <c r="O40" s="1">
        <f t="shared" si="8"/>
        <v>0.02</v>
      </c>
      <c r="P40" s="1">
        <f t="shared" si="8"/>
        <v>0.01</v>
      </c>
      <c r="Q40" s="1">
        <f>P11-P13</f>
        <v>0.02</v>
      </c>
      <c r="R40" s="1">
        <f t="shared" si="8"/>
        <v>0.01</v>
      </c>
      <c r="S40" s="1">
        <f t="shared" si="8"/>
        <v>0.01</v>
      </c>
      <c r="T40" s="1">
        <f t="shared" si="8"/>
        <v>0.01</v>
      </c>
      <c r="U40" s="1">
        <f>T11-T13</f>
        <v>0.02</v>
      </c>
      <c r="W40" s="2">
        <f>SUM(B40:U40)/20</f>
        <v>2.6500000000000006E-2</v>
      </c>
      <c r="Y40" s="2">
        <f>W40/SUM($W$39:$W$41)*100</f>
        <v>23.981900452488684</v>
      </c>
    </row>
    <row r="41" spans="1:27" x14ac:dyDescent="0.35">
      <c r="A41" s="2" t="s">
        <v>58</v>
      </c>
      <c r="B41" s="1">
        <f>A15-A17</f>
        <v>0.26</v>
      </c>
      <c r="C41" s="1">
        <f t="shared" ref="C41:T41" si="9">B15-B17</f>
        <v>0.03</v>
      </c>
      <c r="D41" s="1">
        <f t="shared" si="9"/>
        <v>0.01</v>
      </c>
      <c r="E41" s="1">
        <f t="shared" si="9"/>
        <v>0.01</v>
      </c>
      <c r="F41" s="1">
        <f t="shared" si="9"/>
        <v>0.01</v>
      </c>
      <c r="G41" s="1">
        <f t="shared" si="9"/>
        <v>0.01</v>
      </c>
      <c r="H41" s="1">
        <f t="shared" si="9"/>
        <v>0.01</v>
      </c>
      <c r="I41" s="1">
        <f t="shared" si="9"/>
        <v>0.01</v>
      </c>
      <c r="J41" s="1">
        <f t="shared" si="9"/>
        <v>0.01</v>
      </c>
      <c r="K41" s="1">
        <f t="shared" si="9"/>
        <v>0.01</v>
      </c>
      <c r="L41" s="1">
        <f t="shared" si="9"/>
        <v>0.02</v>
      </c>
      <c r="M41" s="1">
        <f t="shared" si="9"/>
        <v>0.04</v>
      </c>
      <c r="N41" s="1">
        <f t="shared" si="9"/>
        <v>0.01</v>
      </c>
      <c r="O41" s="1">
        <f t="shared" si="9"/>
        <v>0.01</v>
      </c>
      <c r="P41" s="1">
        <f t="shared" si="9"/>
        <v>0.01</v>
      </c>
      <c r="Q41" s="1">
        <f>P15-P17</f>
        <v>0.01</v>
      </c>
      <c r="R41" s="1">
        <f t="shared" si="9"/>
        <v>0.01</v>
      </c>
      <c r="S41" s="1">
        <f t="shared" si="9"/>
        <v>0.01</v>
      </c>
      <c r="T41" s="1">
        <f t="shared" si="9"/>
        <v>0.01</v>
      </c>
      <c r="U41" s="1">
        <f>T15-T17</f>
        <v>0.02</v>
      </c>
      <c r="W41" s="2">
        <f>SUM(B41:U41)/20</f>
        <v>2.6000000000000006E-2</v>
      </c>
      <c r="Y41" s="2">
        <f>W41/SUM($W$39:$W$41)*100</f>
        <v>23.52941176470588</v>
      </c>
    </row>
  </sheetData>
  <sortState ref="Y67:Y69">
    <sortCondition descending="1" ref="Y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2017-11-07T14:40:15Z</dcterms:modified>
</cp:coreProperties>
</file>