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filterPrivacy="1"/>
  <xr:revisionPtr revIDLastSave="0" documentId="13_ncr:1_{F129A783-6266-4975-9FE5-5870C7DA8369}" xr6:coauthVersionLast="36" xr6:coauthVersionMax="45" xr10:uidLastSave="{00000000-0000-0000-0000-000000000000}"/>
  <bookViews>
    <workbookView xWindow="0" yWindow="0" windowWidth="28800" windowHeight="12225" xr2:uid="{00000000-000D-0000-FFFF-FFFF00000000}"/>
  </bookViews>
  <sheets>
    <sheet name="1" sheetId="1" r:id="rId1"/>
    <sheet name="2" sheetId="4" r:id="rId2"/>
    <sheet name="3" sheetId="3" r:id="rId3"/>
  </sheets>
  <definedNames>
    <definedName name="_?UniDbQuery.Posted_True_UniDbQuery.so_0_UniDbQuery.mode_1_UniDbQuery.date_req1__UniDbQuery.date_req2__UniDbQuery.VAL_NM_RQ_R01235_UniDbQuery.From_30.12.2017_UniDbQuery.To_31.12" localSheetId="0">'1'!$A$1:$B$252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3" l="1"/>
  <c r="V22" i="1"/>
  <c r="V3" i="1"/>
  <c r="V4" i="1"/>
  <c r="V5" i="1"/>
  <c r="V6" i="1"/>
  <c r="V7" i="1"/>
  <c r="V8" i="1"/>
  <c r="V9" i="1"/>
  <c r="V10" i="1"/>
  <c r="V11" i="1"/>
  <c r="V12" i="1"/>
  <c r="V13" i="1"/>
  <c r="V14" i="1"/>
  <c r="V15" i="1"/>
  <c r="V16" i="1"/>
  <c r="V17" i="1"/>
  <c r="V18" i="1"/>
  <c r="V19" i="1"/>
  <c r="V20" i="1"/>
  <c r="V21" i="1"/>
  <c r="V2" i="1"/>
  <c r="S3" i="1"/>
  <c r="S4" i="1"/>
  <c r="S5" i="1"/>
  <c r="S6" i="1"/>
  <c r="S7" i="1"/>
  <c r="S8" i="1"/>
  <c r="S9" i="1"/>
  <c r="S10" i="1"/>
  <c r="S11" i="1"/>
  <c r="S12" i="1"/>
  <c r="S13" i="1"/>
  <c r="S14" i="1"/>
  <c r="S15" i="1"/>
  <c r="S16" i="1"/>
  <c r="S17" i="1"/>
  <c r="S18" i="1"/>
  <c r="S19" i="1"/>
  <c r="S20" i="1"/>
  <c r="S2" i="1"/>
  <c r="P2" i="1"/>
  <c r="P17" i="1"/>
  <c r="P3" i="1"/>
  <c r="P4" i="1"/>
  <c r="P5" i="1"/>
  <c r="P6" i="1"/>
  <c r="P7" i="1"/>
  <c r="P8" i="1"/>
  <c r="P9" i="1"/>
  <c r="P10" i="1"/>
  <c r="P11" i="1"/>
  <c r="P12" i="1"/>
  <c r="P13" i="1"/>
  <c r="P14" i="1"/>
  <c r="P15" i="1"/>
  <c r="P16" i="1"/>
  <c r="L9" i="1"/>
  <c r="L8" i="1"/>
  <c r="L7" i="1"/>
  <c r="L6" i="1"/>
  <c r="L5" i="1"/>
  <c r="L4" i="1"/>
  <c r="K9" i="1"/>
  <c r="K8" i="1"/>
  <c r="K7" i="1"/>
  <c r="K6" i="1"/>
  <c r="K5" i="1"/>
  <c r="K4" i="1"/>
  <c r="J9" i="1"/>
  <c r="J8" i="1"/>
  <c r="J6" i="1"/>
  <c r="J7" i="1"/>
  <c r="J5" i="1"/>
  <c r="J4" i="1"/>
  <c r="L3" i="1"/>
  <c r="J3" i="1"/>
  <c r="K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Подключение" type="4" refreshedVersion="6" background="1" saveData="1">
    <webPr sourceData="1" parsePre="1" consecutive="1" xl2000="1" url="https://cbr.ru/currency_base/dynamics/?UniDbQuery.Posted=True&amp;UniDbQuery.so=0&amp;UniDbQuery.mode=1&amp;UniDbQuery.date_req1=&amp;UniDbQuery.date_req2=&amp;UniDbQuery.VAL_NM_RQ=R01235&amp;UniDbQuery.From=30.12.2017&amp;UniDbQuery.To=31.12.2018"/>
  </connection>
</connections>
</file>

<file path=xl/sharedStrings.xml><?xml version="1.0" encoding="utf-8"?>
<sst xmlns="http://schemas.openxmlformats.org/spreadsheetml/2006/main" count="57" uniqueCount="45">
  <si>
    <t>Дата ▲</t>
  </si>
  <si>
    <t>Курс</t>
  </si>
  <si>
    <t>Динамика курса валюты Доллар США</t>
  </si>
  <si>
    <t>среднее значение (СРЗНАЧ)</t>
  </si>
  <si>
    <t>мода (МОДА)</t>
  </si>
  <si>
    <t>медиана (МЕДИАНА)</t>
  </si>
  <si>
    <t>дисперсия (ДИСП)</t>
  </si>
  <si>
    <t>стандартное отклонение (СТАНДОТКЛОН)</t>
  </si>
  <si>
    <t>асимметрия (СКОС)</t>
  </si>
  <si>
    <t>Эксцесс (ЭКСЦЕСС)</t>
  </si>
  <si>
    <t>Определение будущей стоимости на основе переменной процентной ставки</t>
  </si>
  <si>
    <t xml:space="preserve">Номинал облигации 100 000 руб. Облигация выпущена на 8 лет. Порядок начисления процентов следующий: </t>
  </si>
  <si>
    <t>1 год - 5%, 2 год- 10%, 3 год - 10%, 4 год - 20%, 5 - год - 20%, 6 год - 30%, 7 год - 30%.</t>
  </si>
  <si>
    <t>Определить будущую стоимость облигации с учетом переменной процентной ставки</t>
  </si>
  <si>
    <t>Комментарий: процентная ставка меняется со временем, но при этом постоянная на протяжении каждого из период одинаковой продолжительности, то для расчета будущего значения инвестиций по сложной процентной ставке следует воспользоваться функцией БЗРАСПИС (первичное, план)</t>
  </si>
  <si>
    <t>Сделать текст по столбцам</t>
  </si>
  <si>
    <t>Решить задачу</t>
  </si>
  <si>
    <t>январь</t>
  </si>
  <si>
    <t>февраль</t>
  </si>
  <si>
    <t>март</t>
  </si>
  <si>
    <t>Январь</t>
  </si>
  <si>
    <t>Сладости</t>
  </si>
  <si>
    <t>Шоколад</t>
  </si>
  <si>
    <t>Sweet It</t>
  </si>
  <si>
    <t>Масла</t>
  </si>
  <si>
    <t>Оливковое масло</t>
  </si>
  <si>
    <t>BioNow</t>
  </si>
  <si>
    <t>Мармелад</t>
  </si>
  <si>
    <t>Sugar Time</t>
  </si>
  <si>
    <t>Категория</t>
  </si>
  <si>
    <t>Товар</t>
  </si>
  <si>
    <t>Производитель</t>
  </si>
  <si>
    <t>Количество</t>
  </si>
  <si>
    <t>Крупы</t>
  </si>
  <si>
    <t>Гречка</t>
  </si>
  <si>
    <t>Food Profi</t>
  </si>
  <si>
    <t>Сухофрукты</t>
  </si>
  <si>
    <t>Сушеные яблоки</t>
  </si>
  <si>
    <t>Рис</t>
  </si>
  <si>
    <t>Сыры</t>
  </si>
  <si>
    <t>Гауда</t>
  </si>
  <si>
    <t>MilkProd</t>
  </si>
  <si>
    <t>Моцарелла</t>
  </si>
  <si>
    <t>Зефир</t>
  </si>
  <si>
    <t>Перловка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</si>
</sst>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0" fontId="1" fillId="0" borderId="0" xfId="0" applyFont="1"/>
    <xf numFmtId="0" fontId="0" fillId="0" borderId="1" xfId="0" applyBorder="1"/>
    <xf numFmtId="0" fontId="0" fillId="2" borderId="1" xfId="0" applyFill="1" applyBorder="1"/>
    <xf numFmtId="0" fontId="0" fillId="0" borderId="0"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1</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7030A0"/>
                </a:solidFill>
                <a:prstDash val="sysDot"/>
              </a:ln>
              <a:effectLst/>
            </c:spPr>
            <c:trendlineType val="poly"/>
            <c:order val="6"/>
            <c:dispRSqr val="0"/>
            <c:dispEq val="0"/>
          </c:trendline>
          <c:xVal>
            <c:numRef>
              <c:f>'1'!$A$5:$A$20</c:f>
              <c:numCache>
                <c:formatCode>m/d/yyyy</c:formatCode>
                <c:ptCount val="16"/>
                <c:pt idx="0">
                  <c:v>43110</c:v>
                </c:pt>
                <c:pt idx="1">
                  <c:v>43111</c:v>
                </c:pt>
                <c:pt idx="2">
                  <c:v>43112</c:v>
                </c:pt>
                <c:pt idx="3">
                  <c:v>43113</c:v>
                </c:pt>
                <c:pt idx="4">
                  <c:v>43116</c:v>
                </c:pt>
                <c:pt idx="5">
                  <c:v>43117</c:v>
                </c:pt>
                <c:pt idx="6">
                  <c:v>43118</c:v>
                </c:pt>
                <c:pt idx="7">
                  <c:v>43119</c:v>
                </c:pt>
                <c:pt idx="8">
                  <c:v>43120</c:v>
                </c:pt>
                <c:pt idx="9">
                  <c:v>43123</c:v>
                </c:pt>
                <c:pt idx="10">
                  <c:v>43124</c:v>
                </c:pt>
                <c:pt idx="11">
                  <c:v>43125</c:v>
                </c:pt>
                <c:pt idx="12">
                  <c:v>43126</c:v>
                </c:pt>
                <c:pt idx="13">
                  <c:v>43127</c:v>
                </c:pt>
                <c:pt idx="14">
                  <c:v>43130</c:v>
                </c:pt>
                <c:pt idx="15">
                  <c:v>43131</c:v>
                </c:pt>
              </c:numCache>
            </c:numRef>
          </c:xVal>
          <c:yVal>
            <c:numRef>
              <c:f>'1'!$B$5:$B$20</c:f>
              <c:numCache>
                <c:formatCode>General</c:formatCode>
                <c:ptCount val="16"/>
                <c:pt idx="0">
                  <c:v>57.046300000000002</c:v>
                </c:pt>
                <c:pt idx="1">
                  <c:v>56.873399999999997</c:v>
                </c:pt>
                <c:pt idx="2">
                  <c:v>56.995699999999999</c:v>
                </c:pt>
                <c:pt idx="3">
                  <c:v>56.601900000000001</c:v>
                </c:pt>
                <c:pt idx="4">
                  <c:v>56.356900000000003</c:v>
                </c:pt>
                <c:pt idx="5">
                  <c:v>56.387799999999999</c:v>
                </c:pt>
                <c:pt idx="6">
                  <c:v>56.592500000000001</c:v>
                </c:pt>
                <c:pt idx="7">
                  <c:v>56.759700000000002</c:v>
                </c:pt>
                <c:pt idx="8">
                  <c:v>56.589199999999998</c:v>
                </c:pt>
                <c:pt idx="9">
                  <c:v>56.626100000000001</c:v>
                </c:pt>
                <c:pt idx="10">
                  <c:v>56.411499999999997</c:v>
                </c:pt>
                <c:pt idx="11">
                  <c:v>56.388800000000003</c:v>
                </c:pt>
                <c:pt idx="12">
                  <c:v>55.928800000000003</c:v>
                </c:pt>
                <c:pt idx="13">
                  <c:v>55.828800000000001</c:v>
                </c:pt>
                <c:pt idx="14">
                  <c:v>56.290799999999997</c:v>
                </c:pt>
                <c:pt idx="15">
                  <c:v>56.291400000000003</c:v>
                </c:pt>
              </c:numCache>
            </c:numRef>
          </c:yVal>
          <c:smooth val="0"/>
          <c:extLst>
            <c:ext xmlns:c16="http://schemas.microsoft.com/office/drawing/2014/chart" uri="{C3380CC4-5D6E-409C-BE32-E72D297353CC}">
              <c16:uniqueId val="{00000000-9027-4607-A6CE-BAD145DF7DD4}"/>
            </c:ext>
          </c:extLst>
        </c:ser>
        <c:ser>
          <c:idx val="1"/>
          <c:order val="1"/>
          <c:tx>
            <c:v>2</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rgbClr val="FF0000"/>
                </a:solidFill>
                <a:prstDash val="sysDot"/>
              </a:ln>
              <a:effectLst/>
            </c:spPr>
            <c:trendlineType val="poly"/>
            <c:order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trendlineLbl>
          </c:trendline>
          <c:xVal>
            <c:numRef>
              <c:f>'1'!$A$21:$A$39</c:f>
              <c:numCache>
                <c:formatCode>m/d/yyyy</c:formatCode>
                <c:ptCount val="19"/>
                <c:pt idx="0">
                  <c:v>43132</c:v>
                </c:pt>
                <c:pt idx="1">
                  <c:v>43133</c:v>
                </c:pt>
                <c:pt idx="2">
                  <c:v>43134</c:v>
                </c:pt>
                <c:pt idx="3">
                  <c:v>43137</c:v>
                </c:pt>
                <c:pt idx="4">
                  <c:v>43138</c:v>
                </c:pt>
                <c:pt idx="5">
                  <c:v>43139</c:v>
                </c:pt>
                <c:pt idx="6">
                  <c:v>43140</c:v>
                </c:pt>
                <c:pt idx="7">
                  <c:v>43141</c:v>
                </c:pt>
                <c:pt idx="8">
                  <c:v>43144</c:v>
                </c:pt>
                <c:pt idx="9">
                  <c:v>43145</c:v>
                </c:pt>
                <c:pt idx="10">
                  <c:v>43146</c:v>
                </c:pt>
                <c:pt idx="11">
                  <c:v>43147</c:v>
                </c:pt>
                <c:pt idx="12">
                  <c:v>43148</c:v>
                </c:pt>
                <c:pt idx="13">
                  <c:v>43151</c:v>
                </c:pt>
                <c:pt idx="14">
                  <c:v>43152</c:v>
                </c:pt>
                <c:pt idx="15">
                  <c:v>43153</c:v>
                </c:pt>
                <c:pt idx="16">
                  <c:v>43154</c:v>
                </c:pt>
                <c:pt idx="17">
                  <c:v>43158</c:v>
                </c:pt>
                <c:pt idx="18">
                  <c:v>43159</c:v>
                </c:pt>
              </c:numCache>
            </c:numRef>
          </c:xVal>
          <c:yVal>
            <c:numRef>
              <c:f>'1'!$B$21:$B$39</c:f>
              <c:numCache>
                <c:formatCode>General</c:formatCode>
                <c:ptCount val="19"/>
                <c:pt idx="0">
                  <c:v>56.183999999999997</c:v>
                </c:pt>
                <c:pt idx="1">
                  <c:v>56.261299999999999</c:v>
                </c:pt>
                <c:pt idx="2">
                  <c:v>56.040799999999997</c:v>
                </c:pt>
                <c:pt idx="3">
                  <c:v>56.627800000000001</c:v>
                </c:pt>
                <c:pt idx="4">
                  <c:v>57.2196</c:v>
                </c:pt>
                <c:pt idx="5">
                  <c:v>56.953299999999999</c:v>
                </c:pt>
                <c:pt idx="6">
                  <c:v>57.6736</c:v>
                </c:pt>
                <c:pt idx="7">
                  <c:v>58.171799999999998</c:v>
                </c:pt>
                <c:pt idx="8">
                  <c:v>58.017099999999999</c:v>
                </c:pt>
                <c:pt idx="9">
                  <c:v>57.770099999999999</c:v>
                </c:pt>
                <c:pt idx="10">
                  <c:v>57.5899</c:v>
                </c:pt>
                <c:pt idx="11">
                  <c:v>56.591799999999999</c:v>
                </c:pt>
                <c:pt idx="12">
                  <c:v>56.355400000000003</c:v>
                </c:pt>
                <c:pt idx="13">
                  <c:v>56.343800000000002</c:v>
                </c:pt>
                <c:pt idx="14">
                  <c:v>56.520099999999999</c:v>
                </c:pt>
                <c:pt idx="15">
                  <c:v>56.653700000000001</c:v>
                </c:pt>
                <c:pt idx="16">
                  <c:v>56.760800000000003</c:v>
                </c:pt>
                <c:pt idx="17">
                  <c:v>55.9208</c:v>
                </c:pt>
                <c:pt idx="18">
                  <c:v>55.671700000000001</c:v>
                </c:pt>
              </c:numCache>
            </c:numRef>
          </c:yVal>
          <c:smooth val="0"/>
          <c:extLst>
            <c:ext xmlns:c16="http://schemas.microsoft.com/office/drawing/2014/chart" uri="{C3380CC4-5D6E-409C-BE32-E72D297353CC}">
              <c16:uniqueId val="{00000002-9027-4607-A6CE-BAD145DF7DD4}"/>
            </c:ext>
          </c:extLst>
        </c:ser>
        <c:ser>
          <c:idx val="2"/>
          <c:order val="2"/>
          <c:tx>
            <c:v>3</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tx1"/>
                </a:solidFill>
                <a:prstDash val="sysDot"/>
              </a:ln>
              <a:effectLst/>
            </c:spPr>
            <c:trendlineType val="poly"/>
            <c:order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trendlineLbl>
          </c:trendline>
          <c:xVal>
            <c:numRef>
              <c:f>'1'!$A$40:$A$60</c:f>
              <c:numCache>
                <c:formatCode>m/d/yyyy</c:formatCode>
                <c:ptCount val="21"/>
                <c:pt idx="0">
                  <c:v>43160</c:v>
                </c:pt>
                <c:pt idx="1">
                  <c:v>43161</c:v>
                </c:pt>
                <c:pt idx="2">
                  <c:v>43162</c:v>
                </c:pt>
                <c:pt idx="3">
                  <c:v>43165</c:v>
                </c:pt>
                <c:pt idx="4">
                  <c:v>43166</c:v>
                </c:pt>
                <c:pt idx="5">
                  <c:v>43167</c:v>
                </c:pt>
                <c:pt idx="6">
                  <c:v>43172</c:v>
                </c:pt>
                <c:pt idx="7">
                  <c:v>43173</c:v>
                </c:pt>
                <c:pt idx="8">
                  <c:v>43174</c:v>
                </c:pt>
                <c:pt idx="9">
                  <c:v>43175</c:v>
                </c:pt>
                <c:pt idx="10">
                  <c:v>43176</c:v>
                </c:pt>
                <c:pt idx="11">
                  <c:v>43179</c:v>
                </c:pt>
                <c:pt idx="12">
                  <c:v>43180</c:v>
                </c:pt>
                <c:pt idx="13">
                  <c:v>43181</c:v>
                </c:pt>
                <c:pt idx="14">
                  <c:v>43182</c:v>
                </c:pt>
                <c:pt idx="15">
                  <c:v>43183</c:v>
                </c:pt>
                <c:pt idx="16">
                  <c:v>43186</c:v>
                </c:pt>
                <c:pt idx="17">
                  <c:v>43187</c:v>
                </c:pt>
                <c:pt idx="18">
                  <c:v>43188</c:v>
                </c:pt>
                <c:pt idx="19">
                  <c:v>43189</c:v>
                </c:pt>
                <c:pt idx="20">
                  <c:v>43190</c:v>
                </c:pt>
              </c:numCache>
            </c:numRef>
          </c:xVal>
          <c:yVal>
            <c:numRef>
              <c:f>'1'!$B$40:$B$60</c:f>
              <c:numCache>
                <c:formatCode>General</c:formatCode>
                <c:ptCount val="21"/>
                <c:pt idx="0">
                  <c:v>56.374200000000002</c:v>
                </c:pt>
                <c:pt idx="1">
                  <c:v>56.433399999999999</c:v>
                </c:pt>
                <c:pt idx="2">
                  <c:v>56.6616</c:v>
                </c:pt>
                <c:pt idx="3">
                  <c:v>57.1</c:v>
                </c:pt>
                <c:pt idx="4">
                  <c:v>56.504100000000001</c:v>
                </c:pt>
                <c:pt idx="5">
                  <c:v>56.801099999999998</c:v>
                </c:pt>
                <c:pt idx="6">
                  <c:v>56.612200000000001</c:v>
                </c:pt>
                <c:pt idx="7">
                  <c:v>56.935899999999997</c:v>
                </c:pt>
                <c:pt idx="8">
                  <c:v>56.937199999999997</c:v>
                </c:pt>
                <c:pt idx="9">
                  <c:v>57.018799999999999</c:v>
                </c:pt>
                <c:pt idx="10">
                  <c:v>57.494199999999999</c:v>
                </c:pt>
                <c:pt idx="11">
                  <c:v>57.552100000000003</c:v>
                </c:pt>
                <c:pt idx="12">
                  <c:v>57.703299999999999</c:v>
                </c:pt>
                <c:pt idx="13">
                  <c:v>57.495399999999997</c:v>
                </c:pt>
                <c:pt idx="14">
                  <c:v>56.839100000000002</c:v>
                </c:pt>
                <c:pt idx="15">
                  <c:v>57.107199999999999</c:v>
                </c:pt>
                <c:pt idx="16">
                  <c:v>57.003900000000002</c:v>
                </c:pt>
                <c:pt idx="17">
                  <c:v>57.174700000000001</c:v>
                </c:pt>
                <c:pt idx="18">
                  <c:v>57.559800000000003</c:v>
                </c:pt>
                <c:pt idx="19">
                  <c:v>57.762599999999999</c:v>
                </c:pt>
                <c:pt idx="20">
                  <c:v>57.264899999999997</c:v>
                </c:pt>
              </c:numCache>
            </c:numRef>
          </c:yVal>
          <c:smooth val="0"/>
          <c:extLst>
            <c:ext xmlns:c16="http://schemas.microsoft.com/office/drawing/2014/chart" uri="{C3380CC4-5D6E-409C-BE32-E72D297353CC}">
              <c16:uniqueId val="{00000003-9027-4607-A6CE-BAD145DF7DD4}"/>
            </c:ext>
          </c:extLst>
        </c:ser>
        <c:dLbls>
          <c:showLegendKey val="0"/>
          <c:showVal val="0"/>
          <c:showCatName val="0"/>
          <c:showSerName val="0"/>
          <c:showPercent val="0"/>
          <c:showBubbleSize val="0"/>
        </c:dLbls>
        <c:axId val="415406608"/>
        <c:axId val="415402672"/>
      </c:scatterChart>
      <c:valAx>
        <c:axId val="415406608"/>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15402672"/>
        <c:crosses val="autoZero"/>
        <c:crossBetween val="midCat"/>
      </c:valAx>
      <c:valAx>
        <c:axId val="415402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154066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111124</xdr:colOff>
      <xdr:row>9</xdr:row>
      <xdr:rowOff>130175</xdr:rowOff>
    </xdr:from>
    <xdr:to>
      <xdr:col>13</xdr:col>
      <xdr:colOff>330199</xdr:colOff>
      <xdr:row>24</xdr:row>
      <xdr:rowOff>111831</xdr:rowOff>
    </xdr:to>
    <xdr:graphicFrame macro="">
      <xdr:nvGraphicFramePr>
        <xdr:cNvPr id="6" name="Диаграмма 5">
          <a:extLst>
            <a:ext uri="{FF2B5EF4-FFF2-40B4-BE49-F238E27FC236}">
              <a16:creationId xmlns:a16="http://schemas.microsoft.com/office/drawing/2014/main" id="{53971824-81AF-42AE-A482-7ACD4FA13C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niDbQuery.Posted=True&amp;UniDbQuery.so=0&amp;UniDbQuery.mode=1&amp;UniDbQuery.date_req1=&amp;UniDbQuery.date_req2=&amp;UniDbQuery.VAL_NM_RQ=R01235&amp;UniDbQuery.From=30.12.2017&amp;UniDbQuery.To=31.12"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2"/>
  <sheetViews>
    <sheetView tabSelected="1" zoomScale="90" zoomScaleNormal="90" workbookViewId="0">
      <selection activeCell="S36" sqref="S36"/>
    </sheetView>
  </sheetViews>
  <sheetFormatPr defaultRowHeight="15" x14ac:dyDescent="0.25"/>
  <cols>
    <col min="1" max="1" width="11.85546875" bestFit="1" customWidth="1"/>
    <col min="2" max="2" width="8" customWidth="1"/>
    <col min="15" max="15" width="10.85546875" customWidth="1"/>
    <col min="17" max="17" width="7.5703125" customWidth="1"/>
    <col min="18" max="18" width="11.85546875" customWidth="1"/>
    <col min="21" max="21" width="11.28515625" customWidth="1"/>
  </cols>
  <sheetData>
    <row r="1" spans="1:22" x14ac:dyDescent="0.25">
      <c r="A1" t="s">
        <v>2</v>
      </c>
      <c r="P1" t="s">
        <v>20</v>
      </c>
      <c r="S1" t="s">
        <v>18</v>
      </c>
      <c r="V1" t="s">
        <v>19</v>
      </c>
    </row>
    <row r="2" spans="1:22" x14ac:dyDescent="0.25">
      <c r="J2" s="4" t="s">
        <v>17</v>
      </c>
      <c r="K2" s="4" t="s">
        <v>18</v>
      </c>
      <c r="L2" s="4" t="s">
        <v>19</v>
      </c>
      <c r="O2" s="1">
        <v>43110</v>
      </c>
      <c r="P2">
        <f>VLOOKUP(A5,A4:B251,2)</f>
        <v>57.046300000000002</v>
      </c>
      <c r="R2" s="1">
        <v>43132</v>
      </c>
      <c r="S2">
        <f>VLOOKUP(A21,A:B, 2)</f>
        <v>56.183999999999997</v>
      </c>
      <c r="U2" s="1">
        <v>43160</v>
      </c>
      <c r="V2">
        <f>VLOOKUP(A40,A:B,2)</f>
        <v>56.374200000000002</v>
      </c>
    </row>
    <row r="3" spans="1:22" x14ac:dyDescent="0.25">
      <c r="A3" t="s">
        <v>0</v>
      </c>
      <c r="B3" t="s">
        <v>1</v>
      </c>
      <c r="E3" t="s">
        <v>3</v>
      </c>
      <c r="J3" s="4">
        <f>AVERAGE($B$5:$B$20)</f>
        <v>56.498100000000008</v>
      </c>
      <c r="K3" s="4">
        <f>AVERAGE($B$21:$B$39)</f>
        <v>56.806705263157887</v>
      </c>
      <c r="L3" s="4">
        <f>AVERAGE($B$44:$B$60)</f>
        <v>57.16273529411766</v>
      </c>
      <c r="O3" s="1">
        <v>43111</v>
      </c>
      <c r="P3">
        <f t="shared" ref="P3:P16" si="0">VLOOKUP(A6,A5:B252,2)</f>
        <v>56.873399999999997</v>
      </c>
      <c r="R3" s="1">
        <v>43133</v>
      </c>
      <c r="S3">
        <f t="shared" ref="S3:S20" si="1">VLOOKUP(A22,A:B, 2)</f>
        <v>56.261299999999999</v>
      </c>
      <c r="U3" s="1">
        <v>43161</v>
      </c>
      <c r="V3">
        <f t="shared" ref="V3:V21" si="2">VLOOKUP(A41,A:B,2)</f>
        <v>56.433399999999999</v>
      </c>
    </row>
    <row r="4" spans="1:22" x14ac:dyDescent="0.25">
      <c r="A4" s="1">
        <v>43099</v>
      </c>
      <c r="B4">
        <v>57.600200000000001</v>
      </c>
      <c r="E4" t="s">
        <v>4</v>
      </c>
      <c r="J4" s="4" t="e">
        <f>MODE($B$5:$B$20)</f>
        <v>#N/A</v>
      </c>
      <c r="K4" s="4" t="e">
        <f>MODE($B$21:$B$39)</f>
        <v>#N/A</v>
      </c>
      <c r="L4" s="4" t="e">
        <f>MODE($B$44:$B$60)</f>
        <v>#N/A</v>
      </c>
      <c r="O4" s="1">
        <v>43112</v>
      </c>
      <c r="P4">
        <f t="shared" si="0"/>
        <v>56.995699999999999</v>
      </c>
      <c r="R4" s="1">
        <v>43134</v>
      </c>
      <c r="S4">
        <f t="shared" si="1"/>
        <v>56.040799999999997</v>
      </c>
      <c r="U4" s="1">
        <v>43162</v>
      </c>
      <c r="V4">
        <f t="shared" si="2"/>
        <v>56.6616</v>
      </c>
    </row>
    <row r="5" spans="1:22" x14ac:dyDescent="0.25">
      <c r="A5" s="1">
        <v>43110</v>
      </c>
      <c r="B5">
        <v>57.046300000000002</v>
      </c>
      <c r="E5" t="s">
        <v>5</v>
      </c>
      <c r="J5" s="4">
        <f>MEDIAN($B$5:$B$20)</f>
        <v>56.500349999999997</v>
      </c>
      <c r="K5" s="4">
        <f>MEDIAN($B$21:$B$39)</f>
        <v>56.627800000000001</v>
      </c>
      <c r="L5" s="4">
        <f>MEDIAN($B$44:$B$60)</f>
        <v>57.107199999999999</v>
      </c>
      <c r="O5" s="1">
        <v>43113</v>
      </c>
      <c r="P5">
        <f t="shared" si="0"/>
        <v>56.601900000000001</v>
      </c>
      <c r="R5" s="1">
        <v>43135</v>
      </c>
      <c r="S5">
        <f t="shared" si="1"/>
        <v>56.627800000000001</v>
      </c>
      <c r="U5" s="1">
        <v>43163</v>
      </c>
      <c r="V5">
        <f t="shared" si="2"/>
        <v>57.1</v>
      </c>
    </row>
    <row r="6" spans="1:22" x14ac:dyDescent="0.25">
      <c r="A6" s="1">
        <v>43111</v>
      </c>
      <c r="B6">
        <v>56.873399999999997</v>
      </c>
      <c r="E6" t="s">
        <v>6</v>
      </c>
      <c r="J6" s="4">
        <f>VAR($B$5:$B$20)</f>
        <v>0.11407302666666637</v>
      </c>
      <c r="K6" s="4">
        <f>VAR($B$21:$B$39)</f>
        <v>0.54234751719298213</v>
      </c>
      <c r="L6" s="4">
        <f>VAR($B$44:$B$60)</f>
        <v>0.14476178867647049</v>
      </c>
      <c r="O6" s="1">
        <v>43114</v>
      </c>
      <c r="P6">
        <f t="shared" si="0"/>
        <v>56.356900000000003</v>
      </c>
      <c r="R6" s="1">
        <v>43136</v>
      </c>
      <c r="S6">
        <f t="shared" si="1"/>
        <v>57.2196</v>
      </c>
      <c r="U6" s="1">
        <v>43164</v>
      </c>
      <c r="V6">
        <f t="shared" si="2"/>
        <v>56.504100000000001</v>
      </c>
    </row>
    <row r="7" spans="1:22" x14ac:dyDescent="0.25">
      <c r="A7" s="1">
        <v>43112</v>
      </c>
      <c r="B7">
        <v>56.995699999999999</v>
      </c>
      <c r="E7" t="s">
        <v>7</v>
      </c>
      <c r="J7" s="4" t="e">
        <f ca="1">Сстандотклон($B$5:$B$20)</f>
        <v>#NAME?</v>
      </c>
      <c r="K7" s="4">
        <f>STDEV($B$21:$B$39)</f>
        <v>0.73644247378392169</v>
      </c>
      <c r="L7" s="4">
        <f>STDEV($B$44:$B$60)</f>
        <v>0.38047573993156319</v>
      </c>
      <c r="O7" s="1">
        <v>43115</v>
      </c>
      <c r="P7">
        <f t="shared" si="0"/>
        <v>56.387799999999999</v>
      </c>
      <c r="R7" s="1">
        <v>43137</v>
      </c>
      <c r="S7">
        <f t="shared" si="1"/>
        <v>56.953299999999999</v>
      </c>
      <c r="U7" s="1">
        <v>43165</v>
      </c>
      <c r="V7">
        <f t="shared" si="2"/>
        <v>56.801099999999998</v>
      </c>
    </row>
    <row r="8" spans="1:22" x14ac:dyDescent="0.25">
      <c r="A8" s="1">
        <v>43113</v>
      </c>
      <c r="B8">
        <v>56.601900000000001</v>
      </c>
      <c r="E8" t="s">
        <v>8</v>
      </c>
      <c r="J8" s="4">
        <f>SKEW($B$5:$B$20)</f>
        <v>-0.28605757851815866</v>
      </c>
      <c r="K8" s="4">
        <f>SKEW($B$21:$B$39)</f>
        <v>0.49316142849348044</v>
      </c>
      <c r="L8" s="4">
        <f>SKEW($B$44:$B$60)</f>
        <v>7.2916176672302158E-3</v>
      </c>
      <c r="O8" s="1">
        <v>43116</v>
      </c>
      <c r="P8">
        <f t="shared" si="0"/>
        <v>56.592500000000001</v>
      </c>
      <c r="R8" s="1">
        <v>43138</v>
      </c>
      <c r="S8">
        <f t="shared" si="1"/>
        <v>57.6736</v>
      </c>
      <c r="U8" s="1">
        <v>43166</v>
      </c>
      <c r="V8">
        <f t="shared" si="2"/>
        <v>56.612200000000001</v>
      </c>
    </row>
    <row r="9" spans="1:22" x14ac:dyDescent="0.25">
      <c r="A9" s="1">
        <v>43116</v>
      </c>
      <c r="B9">
        <v>56.356900000000003</v>
      </c>
      <c r="E9" t="s">
        <v>9</v>
      </c>
      <c r="J9" s="4">
        <f>KURT($B$5:$B$20)</f>
        <v>1.8533478852936547E-2</v>
      </c>
      <c r="K9" s="4">
        <f>KURT($B$21:$B$39)</f>
        <v>-0.82738857184026093</v>
      </c>
      <c r="L9" s="4">
        <f>KURT($B$44:$B$60)</f>
        <v>-1.0428229213491371</v>
      </c>
      <c r="O9" s="1">
        <v>43117</v>
      </c>
      <c r="P9">
        <f t="shared" si="0"/>
        <v>56.759700000000002</v>
      </c>
      <c r="R9" s="1">
        <v>43139</v>
      </c>
      <c r="S9">
        <f t="shared" si="1"/>
        <v>58.171799999999998</v>
      </c>
      <c r="U9" s="1">
        <v>43167</v>
      </c>
      <c r="V9">
        <f t="shared" si="2"/>
        <v>56.935899999999997</v>
      </c>
    </row>
    <row r="10" spans="1:22" x14ac:dyDescent="0.25">
      <c r="A10" s="1">
        <v>43117</v>
      </c>
      <c r="B10">
        <v>56.387799999999999</v>
      </c>
      <c r="O10" s="1">
        <v>43118</v>
      </c>
      <c r="P10">
        <f t="shared" si="0"/>
        <v>56.589199999999998</v>
      </c>
      <c r="R10" s="1">
        <v>43140</v>
      </c>
      <c r="S10">
        <f t="shared" si="1"/>
        <v>58.017099999999999</v>
      </c>
      <c r="U10" s="1">
        <v>43168</v>
      </c>
      <c r="V10">
        <f t="shared" si="2"/>
        <v>56.937199999999997</v>
      </c>
    </row>
    <row r="11" spans="1:22" x14ac:dyDescent="0.25">
      <c r="A11" s="1">
        <v>43118</v>
      </c>
      <c r="B11">
        <v>56.592500000000001</v>
      </c>
      <c r="O11" s="1">
        <v>43119</v>
      </c>
      <c r="P11">
        <f t="shared" si="0"/>
        <v>56.626100000000001</v>
      </c>
      <c r="R11" s="1">
        <v>43141</v>
      </c>
      <c r="S11">
        <f t="shared" si="1"/>
        <v>57.770099999999999</v>
      </c>
      <c r="U11" s="1">
        <v>43169</v>
      </c>
      <c r="V11">
        <f t="shared" si="2"/>
        <v>57.018799999999999</v>
      </c>
    </row>
    <row r="12" spans="1:22" x14ac:dyDescent="0.25">
      <c r="A12" s="1">
        <v>43119</v>
      </c>
      <c r="B12">
        <v>56.759700000000002</v>
      </c>
      <c r="O12" s="1">
        <v>43120</v>
      </c>
      <c r="P12">
        <f t="shared" si="0"/>
        <v>56.411499999999997</v>
      </c>
      <c r="R12" s="1">
        <v>43142</v>
      </c>
      <c r="S12">
        <f t="shared" si="1"/>
        <v>57.5899</v>
      </c>
      <c r="U12" s="1">
        <v>43170</v>
      </c>
      <c r="V12">
        <f t="shared" si="2"/>
        <v>57.494199999999999</v>
      </c>
    </row>
    <row r="13" spans="1:22" x14ac:dyDescent="0.25">
      <c r="A13" s="1">
        <v>43120</v>
      </c>
      <c r="B13">
        <v>56.589199999999998</v>
      </c>
      <c r="O13" s="1">
        <v>43121</v>
      </c>
      <c r="P13">
        <f t="shared" si="0"/>
        <v>56.388800000000003</v>
      </c>
      <c r="R13" s="1">
        <v>43143</v>
      </c>
      <c r="S13">
        <f t="shared" si="1"/>
        <v>56.591799999999999</v>
      </c>
      <c r="U13" s="1">
        <v>43171</v>
      </c>
      <c r="V13">
        <f t="shared" si="2"/>
        <v>57.552100000000003</v>
      </c>
    </row>
    <row r="14" spans="1:22" x14ac:dyDescent="0.25">
      <c r="A14" s="1">
        <v>43123</v>
      </c>
      <c r="B14">
        <v>56.626100000000001</v>
      </c>
      <c r="O14" s="1">
        <v>43122</v>
      </c>
      <c r="P14">
        <f t="shared" si="0"/>
        <v>55.928800000000003</v>
      </c>
      <c r="R14" s="1">
        <v>43144</v>
      </c>
      <c r="S14">
        <f t="shared" si="1"/>
        <v>56.355400000000003</v>
      </c>
      <c r="U14" s="1">
        <v>43172</v>
      </c>
      <c r="V14">
        <f t="shared" si="2"/>
        <v>57.703299999999999</v>
      </c>
    </row>
    <row r="15" spans="1:22" x14ac:dyDescent="0.25">
      <c r="A15" s="1">
        <v>43124</v>
      </c>
      <c r="B15">
        <v>56.411499999999997</v>
      </c>
      <c r="O15" s="1">
        <v>43123</v>
      </c>
      <c r="P15">
        <f t="shared" si="0"/>
        <v>55.828800000000001</v>
      </c>
      <c r="R15" s="1">
        <v>43145</v>
      </c>
      <c r="S15">
        <f t="shared" si="1"/>
        <v>56.343800000000002</v>
      </c>
      <c r="U15" s="1">
        <v>43173</v>
      </c>
      <c r="V15">
        <f t="shared" si="2"/>
        <v>57.495399999999997</v>
      </c>
    </row>
    <row r="16" spans="1:22" x14ac:dyDescent="0.25">
      <c r="A16" s="1">
        <v>43125</v>
      </c>
      <c r="B16">
        <v>56.388800000000003</v>
      </c>
      <c r="O16" s="1">
        <v>43124</v>
      </c>
      <c r="P16">
        <f t="shared" si="0"/>
        <v>56.290799999999997</v>
      </c>
      <c r="R16" s="1">
        <v>43146</v>
      </c>
      <c r="S16">
        <f t="shared" si="1"/>
        <v>56.520099999999999</v>
      </c>
      <c r="U16" s="1">
        <v>43174</v>
      </c>
      <c r="V16">
        <f t="shared" si="2"/>
        <v>56.839100000000002</v>
      </c>
    </row>
    <row r="17" spans="1:22" x14ac:dyDescent="0.25">
      <c r="A17" s="1">
        <v>43126</v>
      </c>
      <c r="B17">
        <v>55.928800000000003</v>
      </c>
      <c r="O17" s="1">
        <v>43125</v>
      </c>
      <c r="P17">
        <f>VLOOKUP(A20,A19:B266,2)</f>
        <v>56.291400000000003</v>
      </c>
      <c r="R17" s="1">
        <v>43147</v>
      </c>
      <c r="S17">
        <f t="shared" si="1"/>
        <v>56.653700000000001</v>
      </c>
      <c r="U17" s="1">
        <v>43175</v>
      </c>
      <c r="V17">
        <f t="shared" si="2"/>
        <v>57.107199999999999</v>
      </c>
    </row>
    <row r="18" spans="1:22" x14ac:dyDescent="0.25">
      <c r="A18" s="1">
        <v>43127</v>
      </c>
      <c r="B18">
        <v>55.828800000000001</v>
      </c>
      <c r="R18" s="1">
        <v>43148</v>
      </c>
      <c r="S18">
        <f t="shared" si="1"/>
        <v>56.760800000000003</v>
      </c>
      <c r="U18" s="1">
        <v>43176</v>
      </c>
      <c r="V18">
        <f t="shared" si="2"/>
        <v>57.003900000000002</v>
      </c>
    </row>
    <row r="19" spans="1:22" x14ac:dyDescent="0.25">
      <c r="A19" s="1">
        <v>43130</v>
      </c>
      <c r="B19">
        <v>56.290799999999997</v>
      </c>
      <c r="R19" s="1">
        <v>43149</v>
      </c>
      <c r="S19">
        <f t="shared" si="1"/>
        <v>55.9208</v>
      </c>
      <c r="U19" s="1">
        <v>43177</v>
      </c>
      <c r="V19">
        <f t="shared" si="2"/>
        <v>57.174700000000001</v>
      </c>
    </row>
    <row r="20" spans="1:22" x14ac:dyDescent="0.25">
      <c r="A20" s="1">
        <v>43131</v>
      </c>
      <c r="B20">
        <v>56.291400000000003</v>
      </c>
      <c r="R20" s="1">
        <v>43150</v>
      </c>
      <c r="S20">
        <f t="shared" si="1"/>
        <v>55.671700000000001</v>
      </c>
      <c r="U20" s="1">
        <v>43178</v>
      </c>
      <c r="V20">
        <f t="shared" si="2"/>
        <v>57.559800000000003</v>
      </c>
    </row>
    <row r="21" spans="1:22" x14ac:dyDescent="0.25">
      <c r="A21" s="1">
        <v>43132</v>
      </c>
      <c r="B21">
        <v>56.183999999999997</v>
      </c>
      <c r="U21" s="1">
        <v>43179</v>
      </c>
      <c r="V21">
        <f t="shared" si="2"/>
        <v>57.762599999999999</v>
      </c>
    </row>
    <row r="22" spans="1:22" x14ac:dyDescent="0.25">
      <c r="A22" s="1">
        <v>43133</v>
      </c>
      <c r="B22">
        <v>56.261299999999999</v>
      </c>
      <c r="U22" s="1">
        <v>43180</v>
      </c>
      <c r="V22">
        <f>VLOOKUP(A60,A:B,2)</f>
        <v>57.264899999999997</v>
      </c>
    </row>
    <row r="23" spans="1:22" x14ac:dyDescent="0.25">
      <c r="A23" s="1">
        <v>43134</v>
      </c>
      <c r="B23">
        <v>56.040799999999997</v>
      </c>
      <c r="O23" s="4"/>
      <c r="P23" s="4"/>
      <c r="Q23" s="4"/>
      <c r="R23" s="4"/>
      <c r="S23" s="4"/>
      <c r="T23" s="4"/>
      <c r="U23" s="4"/>
      <c r="V23" s="4"/>
    </row>
    <row r="24" spans="1:22" x14ac:dyDescent="0.25">
      <c r="A24" s="1">
        <v>43137</v>
      </c>
      <c r="B24">
        <v>56.627800000000001</v>
      </c>
      <c r="O24" s="5"/>
      <c r="P24" s="5"/>
      <c r="Q24" s="5"/>
      <c r="R24" s="5"/>
      <c r="S24" s="5"/>
      <c r="T24" s="5"/>
      <c r="U24" s="5"/>
      <c r="V24" s="5"/>
    </row>
    <row r="25" spans="1:22" x14ac:dyDescent="0.25">
      <c r="A25" s="1">
        <v>43138</v>
      </c>
      <c r="B25">
        <v>57.2196</v>
      </c>
      <c r="O25" s="5"/>
      <c r="P25" s="5"/>
      <c r="Q25" s="5"/>
      <c r="R25" s="5"/>
      <c r="S25" s="5"/>
      <c r="T25" s="5"/>
      <c r="U25" s="5"/>
      <c r="V25" s="5"/>
    </row>
    <row r="26" spans="1:22" x14ac:dyDescent="0.25">
      <c r="A26" s="1">
        <v>43139</v>
      </c>
      <c r="B26">
        <v>56.953299999999999</v>
      </c>
      <c r="O26" s="5"/>
      <c r="P26" s="5"/>
      <c r="Q26" s="5"/>
      <c r="R26" s="5"/>
      <c r="S26" s="5"/>
      <c r="T26" s="5"/>
      <c r="U26" s="5"/>
      <c r="V26" s="5"/>
    </row>
    <row r="27" spans="1:22" x14ac:dyDescent="0.25">
      <c r="A27" s="1">
        <v>43140</v>
      </c>
      <c r="B27">
        <v>57.6736</v>
      </c>
      <c r="O27" s="5"/>
      <c r="P27" s="5"/>
      <c r="Q27" s="5"/>
      <c r="R27" s="5"/>
      <c r="S27" s="5"/>
      <c r="T27" s="5"/>
      <c r="U27" s="5"/>
      <c r="V27" s="5"/>
    </row>
    <row r="28" spans="1:22" x14ac:dyDescent="0.25">
      <c r="A28" s="1">
        <v>43141</v>
      </c>
      <c r="B28">
        <v>58.171799999999998</v>
      </c>
      <c r="O28" s="5"/>
      <c r="P28" s="5"/>
      <c r="Q28" s="5"/>
      <c r="R28" s="5"/>
      <c r="S28" s="5"/>
      <c r="T28" s="5"/>
      <c r="U28" s="5"/>
      <c r="V28" s="5"/>
    </row>
    <row r="29" spans="1:22" x14ac:dyDescent="0.25">
      <c r="A29" s="1">
        <v>43144</v>
      </c>
      <c r="B29">
        <v>58.017099999999999</v>
      </c>
      <c r="O29" s="5"/>
      <c r="P29" s="5"/>
      <c r="Q29" s="5"/>
      <c r="R29" s="5"/>
      <c r="S29" s="5"/>
      <c r="T29" s="5"/>
      <c r="U29" s="5"/>
      <c r="V29" s="5"/>
    </row>
    <row r="30" spans="1:22" x14ac:dyDescent="0.25">
      <c r="A30" s="1">
        <v>43145</v>
      </c>
      <c r="B30">
        <v>57.770099999999999</v>
      </c>
      <c r="O30" s="5"/>
      <c r="P30" s="5"/>
      <c r="Q30" s="5"/>
      <c r="R30" s="5"/>
      <c r="S30" s="5"/>
      <c r="T30" s="5"/>
      <c r="U30" s="5"/>
      <c r="V30" s="5"/>
    </row>
    <row r="31" spans="1:22" x14ac:dyDescent="0.25">
      <c r="A31" s="1">
        <v>43146</v>
      </c>
      <c r="B31">
        <v>57.5899</v>
      </c>
      <c r="O31" s="4"/>
      <c r="P31" s="4"/>
      <c r="Q31" s="4"/>
      <c r="R31" s="4"/>
      <c r="S31" s="4"/>
      <c r="T31" s="4"/>
      <c r="U31" s="4"/>
      <c r="V31" s="4"/>
    </row>
    <row r="32" spans="1:22" x14ac:dyDescent="0.25">
      <c r="A32" s="1">
        <v>43147</v>
      </c>
      <c r="B32">
        <v>56.591799999999999</v>
      </c>
    </row>
    <row r="33" spans="1:20" x14ac:dyDescent="0.25">
      <c r="A33" s="1">
        <v>43148</v>
      </c>
      <c r="B33">
        <v>56.355400000000003</v>
      </c>
    </row>
    <row r="34" spans="1:20" x14ac:dyDescent="0.25">
      <c r="A34" s="1">
        <v>43151</v>
      </c>
      <c r="B34">
        <v>56.343800000000002</v>
      </c>
    </row>
    <row r="35" spans="1:20" x14ac:dyDescent="0.25">
      <c r="A35" s="1">
        <v>43152</v>
      </c>
      <c r="B35">
        <v>56.520099999999999</v>
      </c>
      <c r="T35" s="6"/>
    </row>
    <row r="36" spans="1:20" x14ac:dyDescent="0.25">
      <c r="A36" s="1">
        <v>43153</v>
      </c>
      <c r="B36">
        <v>56.653700000000001</v>
      </c>
    </row>
    <row r="37" spans="1:20" x14ac:dyDescent="0.25">
      <c r="A37" s="1">
        <v>43154</v>
      </c>
      <c r="B37">
        <v>56.760800000000003</v>
      </c>
    </row>
    <row r="38" spans="1:20" x14ac:dyDescent="0.25">
      <c r="A38" s="1">
        <v>43158</v>
      </c>
      <c r="B38">
        <v>55.9208</v>
      </c>
    </row>
    <row r="39" spans="1:20" x14ac:dyDescent="0.25">
      <c r="A39" s="1">
        <v>43159</v>
      </c>
      <c r="B39">
        <v>55.671700000000001</v>
      </c>
    </row>
    <row r="40" spans="1:20" x14ac:dyDescent="0.25">
      <c r="A40" s="1">
        <v>43160</v>
      </c>
      <c r="B40">
        <v>56.374200000000002</v>
      </c>
    </row>
    <row r="41" spans="1:20" x14ac:dyDescent="0.25">
      <c r="A41" s="1">
        <v>43161</v>
      </c>
      <c r="B41">
        <v>56.433399999999999</v>
      </c>
    </row>
    <row r="42" spans="1:20" x14ac:dyDescent="0.25">
      <c r="A42" s="1">
        <v>43162</v>
      </c>
      <c r="B42">
        <v>56.6616</v>
      </c>
    </row>
    <row r="43" spans="1:20" x14ac:dyDescent="0.25">
      <c r="A43" s="1">
        <v>43165</v>
      </c>
      <c r="B43">
        <v>57.1</v>
      </c>
    </row>
    <row r="44" spans="1:20" x14ac:dyDescent="0.25">
      <c r="A44" s="1">
        <v>43166</v>
      </c>
      <c r="B44">
        <v>56.504100000000001</v>
      </c>
    </row>
    <row r="45" spans="1:20" x14ac:dyDescent="0.25">
      <c r="A45" s="1">
        <v>43167</v>
      </c>
      <c r="B45">
        <v>56.801099999999998</v>
      </c>
    </row>
    <row r="46" spans="1:20" x14ac:dyDescent="0.25">
      <c r="A46" s="1">
        <v>43172</v>
      </c>
      <c r="B46">
        <v>56.612200000000001</v>
      </c>
    </row>
    <row r="47" spans="1:20" x14ac:dyDescent="0.25">
      <c r="A47" s="1">
        <v>43173</v>
      </c>
      <c r="B47">
        <v>56.935899999999997</v>
      </c>
    </row>
    <row r="48" spans="1:20" x14ac:dyDescent="0.25">
      <c r="A48" s="1">
        <v>43174</v>
      </c>
      <c r="B48">
        <v>56.937199999999997</v>
      </c>
    </row>
    <row r="49" spans="1:2" x14ac:dyDescent="0.25">
      <c r="A49" s="1">
        <v>43175</v>
      </c>
      <c r="B49">
        <v>57.018799999999999</v>
      </c>
    </row>
    <row r="50" spans="1:2" x14ac:dyDescent="0.25">
      <c r="A50" s="1">
        <v>43176</v>
      </c>
      <c r="B50">
        <v>57.494199999999999</v>
      </c>
    </row>
    <row r="51" spans="1:2" x14ac:dyDescent="0.25">
      <c r="A51" s="1">
        <v>43179</v>
      </c>
      <c r="B51">
        <v>57.552100000000003</v>
      </c>
    </row>
    <row r="52" spans="1:2" x14ac:dyDescent="0.25">
      <c r="A52" s="1">
        <v>43180</v>
      </c>
      <c r="B52">
        <v>57.703299999999999</v>
      </c>
    </row>
    <row r="53" spans="1:2" x14ac:dyDescent="0.25">
      <c r="A53" s="1">
        <v>43181</v>
      </c>
      <c r="B53">
        <v>57.495399999999997</v>
      </c>
    </row>
    <row r="54" spans="1:2" x14ac:dyDescent="0.25">
      <c r="A54" s="1">
        <v>43182</v>
      </c>
      <c r="B54">
        <v>56.839100000000002</v>
      </c>
    </row>
    <row r="55" spans="1:2" x14ac:dyDescent="0.25">
      <c r="A55" s="1">
        <v>43183</v>
      </c>
      <c r="B55">
        <v>57.107199999999999</v>
      </c>
    </row>
    <row r="56" spans="1:2" x14ac:dyDescent="0.25">
      <c r="A56" s="1">
        <v>43186</v>
      </c>
      <c r="B56">
        <v>57.003900000000002</v>
      </c>
    </row>
    <row r="57" spans="1:2" x14ac:dyDescent="0.25">
      <c r="A57" s="1">
        <v>43187</v>
      </c>
      <c r="B57">
        <v>57.174700000000001</v>
      </c>
    </row>
    <row r="58" spans="1:2" x14ac:dyDescent="0.25">
      <c r="A58" s="1">
        <v>43188</v>
      </c>
      <c r="B58">
        <v>57.559800000000003</v>
      </c>
    </row>
    <row r="59" spans="1:2" x14ac:dyDescent="0.25">
      <c r="A59" s="1">
        <v>43189</v>
      </c>
      <c r="B59">
        <v>57.762599999999999</v>
      </c>
    </row>
    <row r="60" spans="1:2" x14ac:dyDescent="0.25">
      <c r="A60" s="1">
        <v>43190</v>
      </c>
      <c r="B60">
        <v>57.264899999999997</v>
      </c>
    </row>
    <row r="61" spans="1:2" x14ac:dyDescent="0.25">
      <c r="A61" s="1">
        <v>43193</v>
      </c>
      <c r="B61">
        <v>57.284999999999997</v>
      </c>
    </row>
    <row r="62" spans="1:2" x14ac:dyDescent="0.25">
      <c r="A62" s="1">
        <v>43194</v>
      </c>
      <c r="B62">
        <v>57.537500000000001</v>
      </c>
    </row>
    <row r="63" spans="1:2" x14ac:dyDescent="0.25">
      <c r="A63" s="1">
        <v>43195</v>
      </c>
      <c r="B63">
        <v>57.764600000000002</v>
      </c>
    </row>
    <row r="64" spans="1:2" x14ac:dyDescent="0.25">
      <c r="A64" s="1">
        <v>43196</v>
      </c>
      <c r="B64">
        <v>57.579599999999999</v>
      </c>
    </row>
    <row r="65" spans="1:2" x14ac:dyDescent="0.25">
      <c r="A65" s="1">
        <v>43197</v>
      </c>
      <c r="B65">
        <v>57.833199999999998</v>
      </c>
    </row>
    <row r="66" spans="1:2" x14ac:dyDescent="0.25">
      <c r="A66" s="1">
        <v>43200</v>
      </c>
      <c r="B66">
        <v>58.571399999999997</v>
      </c>
    </row>
    <row r="67" spans="1:2" x14ac:dyDescent="0.25">
      <c r="A67" s="1">
        <v>43201</v>
      </c>
      <c r="B67">
        <v>62.369900000000001</v>
      </c>
    </row>
    <row r="68" spans="1:2" x14ac:dyDescent="0.25">
      <c r="A68" s="1">
        <v>43202</v>
      </c>
      <c r="B68">
        <v>64.062600000000003</v>
      </c>
    </row>
    <row r="69" spans="1:2" x14ac:dyDescent="0.25">
      <c r="A69" s="1">
        <v>43203</v>
      </c>
      <c r="B69">
        <v>62.065899999999999</v>
      </c>
    </row>
    <row r="70" spans="1:2" x14ac:dyDescent="0.25">
      <c r="A70" s="1">
        <v>43204</v>
      </c>
      <c r="B70">
        <v>61.431100000000001</v>
      </c>
    </row>
    <row r="71" spans="1:2" x14ac:dyDescent="0.25">
      <c r="A71" s="1">
        <v>43207</v>
      </c>
      <c r="B71">
        <v>62.279400000000003</v>
      </c>
    </row>
    <row r="72" spans="1:2" x14ac:dyDescent="0.25">
      <c r="A72" s="1">
        <v>43208</v>
      </c>
      <c r="B72">
        <v>61.145400000000002</v>
      </c>
    </row>
    <row r="73" spans="1:2" x14ac:dyDescent="0.25">
      <c r="A73" s="1">
        <v>43209</v>
      </c>
      <c r="B73">
        <v>61.553899999999999</v>
      </c>
    </row>
    <row r="74" spans="1:2" x14ac:dyDescent="0.25">
      <c r="A74" s="1">
        <v>43210</v>
      </c>
      <c r="B74">
        <v>60.8583</v>
      </c>
    </row>
    <row r="75" spans="1:2" x14ac:dyDescent="0.25">
      <c r="A75" s="1">
        <v>43211</v>
      </c>
      <c r="B75">
        <v>61.322200000000002</v>
      </c>
    </row>
    <row r="76" spans="1:2" x14ac:dyDescent="0.25">
      <c r="A76" s="1">
        <v>43214</v>
      </c>
      <c r="B76">
        <v>61.765500000000003</v>
      </c>
    </row>
    <row r="77" spans="1:2" x14ac:dyDescent="0.25">
      <c r="A77" s="1">
        <v>43215</v>
      </c>
      <c r="B77">
        <v>61.664400000000001</v>
      </c>
    </row>
    <row r="78" spans="1:2" x14ac:dyDescent="0.25">
      <c r="A78" s="1">
        <v>43216</v>
      </c>
      <c r="B78">
        <v>61.749400000000001</v>
      </c>
    </row>
    <row r="79" spans="1:2" x14ac:dyDescent="0.25">
      <c r="A79" s="1">
        <v>43217</v>
      </c>
      <c r="B79">
        <v>62.602699999999999</v>
      </c>
    </row>
    <row r="80" spans="1:2" x14ac:dyDescent="0.25">
      <c r="A80" s="1">
        <v>43218</v>
      </c>
      <c r="B80">
        <v>62.725999999999999</v>
      </c>
    </row>
    <row r="81" spans="1:2" x14ac:dyDescent="0.25">
      <c r="A81" s="1">
        <v>43219</v>
      </c>
      <c r="B81">
        <v>61.999699999999997</v>
      </c>
    </row>
    <row r="82" spans="1:2" x14ac:dyDescent="0.25">
      <c r="A82" s="1">
        <v>43224</v>
      </c>
      <c r="B82">
        <v>63.485999999999997</v>
      </c>
    </row>
    <row r="83" spans="1:2" x14ac:dyDescent="0.25">
      <c r="A83" s="1">
        <v>43225</v>
      </c>
      <c r="B83">
        <v>63.2012</v>
      </c>
    </row>
    <row r="84" spans="1:2" x14ac:dyDescent="0.25">
      <c r="A84" s="1">
        <v>43228</v>
      </c>
      <c r="B84">
        <v>62.714799999999997</v>
      </c>
    </row>
    <row r="85" spans="1:2" x14ac:dyDescent="0.25">
      <c r="A85" s="1">
        <v>43229</v>
      </c>
      <c r="B85">
        <v>63.006599999999999</v>
      </c>
    </row>
    <row r="86" spans="1:2" x14ac:dyDescent="0.25">
      <c r="A86" s="1">
        <v>43231</v>
      </c>
      <c r="B86">
        <v>62.5229</v>
      </c>
    </row>
    <row r="87" spans="1:2" x14ac:dyDescent="0.25">
      <c r="A87" s="1">
        <v>43232</v>
      </c>
      <c r="B87">
        <v>61.735399999999998</v>
      </c>
    </row>
    <row r="88" spans="1:2" x14ac:dyDescent="0.25">
      <c r="A88" s="1">
        <v>43235</v>
      </c>
      <c r="B88">
        <v>61.7684</v>
      </c>
    </row>
    <row r="89" spans="1:2" x14ac:dyDescent="0.25">
      <c r="A89" s="1">
        <v>43236</v>
      </c>
      <c r="B89">
        <v>61.916400000000003</v>
      </c>
    </row>
    <row r="90" spans="1:2" x14ac:dyDescent="0.25">
      <c r="A90" s="1">
        <v>43237</v>
      </c>
      <c r="B90">
        <v>62.3033</v>
      </c>
    </row>
    <row r="91" spans="1:2" x14ac:dyDescent="0.25">
      <c r="A91" s="1">
        <v>43238</v>
      </c>
      <c r="B91">
        <v>61.8215</v>
      </c>
    </row>
    <row r="92" spans="1:2" x14ac:dyDescent="0.25">
      <c r="A92" s="1">
        <v>43239</v>
      </c>
      <c r="B92">
        <v>61.940800000000003</v>
      </c>
    </row>
    <row r="93" spans="1:2" x14ac:dyDescent="0.25">
      <c r="A93" s="1">
        <v>43242</v>
      </c>
      <c r="B93">
        <v>62.532699999999998</v>
      </c>
    </row>
    <row r="94" spans="1:2" x14ac:dyDescent="0.25">
      <c r="A94" s="1">
        <v>43243</v>
      </c>
      <c r="B94">
        <v>61.261000000000003</v>
      </c>
    </row>
    <row r="95" spans="1:2" x14ac:dyDescent="0.25">
      <c r="A95" s="1">
        <v>43244</v>
      </c>
      <c r="B95">
        <v>61.594499999999996</v>
      </c>
    </row>
    <row r="96" spans="1:2" x14ac:dyDescent="0.25">
      <c r="A96" s="1">
        <v>43245</v>
      </c>
      <c r="B96">
        <v>61.408999999999999</v>
      </c>
    </row>
    <row r="97" spans="1:2" x14ac:dyDescent="0.25">
      <c r="A97" s="1">
        <v>43246</v>
      </c>
      <c r="B97">
        <v>61.665900000000001</v>
      </c>
    </row>
    <row r="98" spans="1:2" x14ac:dyDescent="0.25">
      <c r="A98" s="1">
        <v>43249</v>
      </c>
      <c r="B98">
        <v>62.271000000000001</v>
      </c>
    </row>
    <row r="99" spans="1:2" x14ac:dyDescent="0.25">
      <c r="A99" s="1">
        <v>43250</v>
      </c>
      <c r="B99">
        <v>62.642000000000003</v>
      </c>
    </row>
    <row r="100" spans="1:2" x14ac:dyDescent="0.25">
      <c r="A100" s="1">
        <v>43251</v>
      </c>
      <c r="B100">
        <v>62.593699999999998</v>
      </c>
    </row>
    <row r="101" spans="1:2" x14ac:dyDescent="0.25">
      <c r="A101" s="1">
        <v>43252</v>
      </c>
      <c r="B101">
        <v>62.018799999999999</v>
      </c>
    </row>
    <row r="102" spans="1:2" x14ac:dyDescent="0.25">
      <c r="A102" s="1">
        <v>43253</v>
      </c>
      <c r="B102">
        <v>62.205599999999997</v>
      </c>
    </row>
    <row r="103" spans="1:2" x14ac:dyDescent="0.25">
      <c r="A103" s="1">
        <v>43256</v>
      </c>
      <c r="B103">
        <v>61.929000000000002</v>
      </c>
    </row>
    <row r="104" spans="1:2" x14ac:dyDescent="0.25">
      <c r="A104" s="1">
        <v>43257</v>
      </c>
      <c r="B104">
        <v>61.982199999999999</v>
      </c>
    </row>
    <row r="105" spans="1:2" x14ac:dyDescent="0.25">
      <c r="A105" s="1">
        <v>43258</v>
      </c>
      <c r="B105">
        <v>62.006399999999999</v>
      </c>
    </row>
    <row r="106" spans="1:2" x14ac:dyDescent="0.25">
      <c r="A106" s="1">
        <v>43259</v>
      </c>
      <c r="B106">
        <v>61.8125</v>
      </c>
    </row>
    <row r="107" spans="1:2" x14ac:dyDescent="0.25">
      <c r="A107" s="1">
        <v>43260</v>
      </c>
      <c r="B107">
        <v>62.667999999999999</v>
      </c>
    </row>
    <row r="108" spans="1:2" x14ac:dyDescent="0.25">
      <c r="A108" s="1">
        <v>43261</v>
      </c>
      <c r="B108">
        <v>62.3431</v>
      </c>
    </row>
    <row r="109" spans="1:2" x14ac:dyDescent="0.25">
      <c r="A109" s="1">
        <v>43265</v>
      </c>
      <c r="B109">
        <v>63.116399999999999</v>
      </c>
    </row>
    <row r="110" spans="1:2" x14ac:dyDescent="0.25">
      <c r="A110" s="1">
        <v>43266</v>
      </c>
      <c r="B110">
        <v>62.251100000000001</v>
      </c>
    </row>
    <row r="111" spans="1:2" x14ac:dyDescent="0.25">
      <c r="A111" s="1">
        <v>43267</v>
      </c>
      <c r="B111">
        <v>62.685099999999998</v>
      </c>
    </row>
    <row r="112" spans="1:2" x14ac:dyDescent="0.25">
      <c r="A112" s="1">
        <v>43270</v>
      </c>
      <c r="B112">
        <v>63.483800000000002</v>
      </c>
    </row>
    <row r="113" spans="1:2" x14ac:dyDescent="0.25">
      <c r="A113" s="1">
        <v>43271</v>
      </c>
      <c r="B113">
        <v>64.068299999999994</v>
      </c>
    </row>
    <row r="114" spans="1:2" x14ac:dyDescent="0.25">
      <c r="A114" s="1">
        <v>43272</v>
      </c>
      <c r="B114">
        <v>63.6175</v>
      </c>
    </row>
    <row r="115" spans="1:2" x14ac:dyDescent="0.25">
      <c r="A115" s="1">
        <v>43273</v>
      </c>
      <c r="B115">
        <v>63.787300000000002</v>
      </c>
    </row>
    <row r="116" spans="1:2" x14ac:dyDescent="0.25">
      <c r="A116" s="1">
        <v>43274</v>
      </c>
      <c r="B116">
        <v>63.239600000000003</v>
      </c>
    </row>
    <row r="117" spans="1:2" x14ac:dyDescent="0.25">
      <c r="A117" s="1">
        <v>43277</v>
      </c>
      <c r="B117">
        <v>62.9497</v>
      </c>
    </row>
    <row r="118" spans="1:2" x14ac:dyDescent="0.25">
      <c r="A118" s="1">
        <v>43278</v>
      </c>
      <c r="B118">
        <v>62.790799999999997</v>
      </c>
    </row>
    <row r="119" spans="1:2" x14ac:dyDescent="0.25">
      <c r="A119" s="1">
        <v>43279</v>
      </c>
      <c r="B119">
        <v>63.135899999999999</v>
      </c>
    </row>
    <row r="120" spans="1:2" x14ac:dyDescent="0.25">
      <c r="A120" s="1">
        <v>43280</v>
      </c>
      <c r="B120">
        <v>63.290999999999997</v>
      </c>
    </row>
    <row r="121" spans="1:2" x14ac:dyDescent="0.25">
      <c r="A121" s="1">
        <v>43281</v>
      </c>
      <c r="B121">
        <v>62.756500000000003</v>
      </c>
    </row>
    <row r="122" spans="1:2" x14ac:dyDescent="0.25">
      <c r="A122" s="1">
        <v>43284</v>
      </c>
      <c r="B122">
        <v>63.139400000000002</v>
      </c>
    </row>
    <row r="123" spans="1:2" x14ac:dyDescent="0.25">
      <c r="A123" s="1">
        <v>43285</v>
      </c>
      <c r="B123">
        <v>63.2194</v>
      </c>
    </row>
    <row r="124" spans="1:2" x14ac:dyDescent="0.25">
      <c r="A124" s="1">
        <v>43286</v>
      </c>
      <c r="B124">
        <v>63.226700000000001</v>
      </c>
    </row>
    <row r="125" spans="1:2" x14ac:dyDescent="0.25">
      <c r="A125" s="1">
        <v>43287</v>
      </c>
      <c r="B125">
        <v>63.260399999999997</v>
      </c>
    </row>
    <row r="126" spans="1:2" x14ac:dyDescent="0.25">
      <c r="A126" s="1">
        <v>43288</v>
      </c>
      <c r="B126">
        <v>63.121600000000001</v>
      </c>
    </row>
    <row r="127" spans="1:2" x14ac:dyDescent="0.25">
      <c r="A127" s="1">
        <v>43291</v>
      </c>
      <c r="B127">
        <v>62.833799999999997</v>
      </c>
    </row>
    <row r="128" spans="1:2" x14ac:dyDescent="0.25">
      <c r="A128" s="1">
        <v>43292</v>
      </c>
      <c r="B128">
        <v>62.444200000000002</v>
      </c>
    </row>
    <row r="129" spans="1:2" x14ac:dyDescent="0.25">
      <c r="A129" s="1">
        <v>43293</v>
      </c>
      <c r="B129">
        <v>62.097999999999999</v>
      </c>
    </row>
    <row r="130" spans="1:2" x14ac:dyDescent="0.25">
      <c r="A130" s="1">
        <v>43294</v>
      </c>
      <c r="B130">
        <v>62.206200000000003</v>
      </c>
    </row>
    <row r="131" spans="1:2" x14ac:dyDescent="0.25">
      <c r="A131" s="1">
        <v>43295</v>
      </c>
      <c r="B131">
        <v>62.293399999999998</v>
      </c>
    </row>
    <row r="132" spans="1:2" x14ac:dyDescent="0.25">
      <c r="A132" s="1">
        <v>43298</v>
      </c>
      <c r="B132">
        <v>62.255600000000001</v>
      </c>
    </row>
    <row r="133" spans="1:2" x14ac:dyDescent="0.25">
      <c r="A133" s="1">
        <v>43299</v>
      </c>
      <c r="B133">
        <v>62.435200000000002</v>
      </c>
    </row>
    <row r="134" spans="1:2" x14ac:dyDescent="0.25">
      <c r="A134" s="1">
        <v>43300</v>
      </c>
      <c r="B134">
        <v>62.900599999999997</v>
      </c>
    </row>
    <row r="135" spans="1:2" x14ac:dyDescent="0.25">
      <c r="A135" s="1">
        <v>43301</v>
      </c>
      <c r="B135">
        <v>63.2746</v>
      </c>
    </row>
    <row r="136" spans="1:2" x14ac:dyDescent="0.25">
      <c r="A136" s="1">
        <v>43302</v>
      </c>
      <c r="B136">
        <v>63.488799999999998</v>
      </c>
    </row>
    <row r="137" spans="1:2" x14ac:dyDescent="0.25">
      <c r="A137" s="1">
        <v>43305</v>
      </c>
      <c r="B137">
        <v>63.195700000000002</v>
      </c>
    </row>
    <row r="138" spans="1:2" x14ac:dyDescent="0.25">
      <c r="A138" s="1">
        <v>43306</v>
      </c>
      <c r="B138">
        <v>62.923499999999997</v>
      </c>
    </row>
    <row r="139" spans="1:2" x14ac:dyDescent="0.25">
      <c r="A139" s="1">
        <v>43307</v>
      </c>
      <c r="B139">
        <v>63.083599999999997</v>
      </c>
    </row>
    <row r="140" spans="1:2" x14ac:dyDescent="0.25">
      <c r="A140" s="1">
        <v>43308</v>
      </c>
      <c r="B140">
        <v>62.947099999999999</v>
      </c>
    </row>
    <row r="141" spans="1:2" x14ac:dyDescent="0.25">
      <c r="A141" s="1">
        <v>43309</v>
      </c>
      <c r="B141">
        <v>62.9726</v>
      </c>
    </row>
    <row r="142" spans="1:2" x14ac:dyDescent="0.25">
      <c r="A142" s="1">
        <v>43312</v>
      </c>
      <c r="B142">
        <v>62.780500000000004</v>
      </c>
    </row>
    <row r="143" spans="1:2" x14ac:dyDescent="0.25">
      <c r="A143" s="1">
        <v>43313</v>
      </c>
      <c r="B143">
        <v>62.349699999999999</v>
      </c>
    </row>
    <row r="144" spans="1:2" x14ac:dyDescent="0.25">
      <c r="A144" s="1">
        <v>43314</v>
      </c>
      <c r="B144">
        <v>62.558999999999997</v>
      </c>
    </row>
    <row r="145" spans="1:2" x14ac:dyDescent="0.25">
      <c r="A145" s="1">
        <v>43315</v>
      </c>
      <c r="B145">
        <v>63.135800000000003</v>
      </c>
    </row>
    <row r="146" spans="1:2" x14ac:dyDescent="0.25">
      <c r="A146" s="1">
        <v>43316</v>
      </c>
      <c r="B146">
        <v>63.454900000000002</v>
      </c>
    </row>
    <row r="147" spans="1:2" x14ac:dyDescent="0.25">
      <c r="A147" s="1">
        <v>43319</v>
      </c>
      <c r="B147">
        <v>63.497500000000002</v>
      </c>
    </row>
    <row r="148" spans="1:2" x14ac:dyDescent="0.25">
      <c r="A148" s="1">
        <v>43320</v>
      </c>
      <c r="B148">
        <v>63.542499999999997</v>
      </c>
    </row>
    <row r="149" spans="1:2" x14ac:dyDescent="0.25">
      <c r="A149" s="1">
        <v>43321</v>
      </c>
      <c r="B149">
        <v>63.594999999999999</v>
      </c>
    </row>
    <row r="150" spans="1:2" x14ac:dyDescent="0.25">
      <c r="A150" s="1">
        <v>43322</v>
      </c>
      <c r="B150">
        <v>66.285600000000002</v>
      </c>
    </row>
    <row r="151" spans="1:2" x14ac:dyDescent="0.25">
      <c r="A151" s="1">
        <v>43323</v>
      </c>
      <c r="B151">
        <v>66.907499999999999</v>
      </c>
    </row>
    <row r="152" spans="1:2" x14ac:dyDescent="0.25">
      <c r="A152" s="1">
        <v>43326</v>
      </c>
      <c r="B152">
        <v>68.223399999999998</v>
      </c>
    </row>
    <row r="153" spans="1:2" x14ac:dyDescent="0.25">
      <c r="A153" s="1">
        <v>43327</v>
      </c>
      <c r="B153">
        <v>66.753500000000003</v>
      </c>
    </row>
    <row r="154" spans="1:2" x14ac:dyDescent="0.25">
      <c r="A154" s="1">
        <v>43328</v>
      </c>
      <c r="B154">
        <v>66.377200000000002</v>
      </c>
    </row>
    <row r="155" spans="1:2" x14ac:dyDescent="0.25">
      <c r="A155" s="1">
        <v>43329</v>
      </c>
      <c r="B155">
        <v>66.893199999999993</v>
      </c>
    </row>
    <row r="156" spans="1:2" x14ac:dyDescent="0.25">
      <c r="A156" s="1">
        <v>43330</v>
      </c>
      <c r="B156">
        <v>66.875699999999995</v>
      </c>
    </row>
    <row r="157" spans="1:2" x14ac:dyDescent="0.25">
      <c r="A157" s="1">
        <v>43333</v>
      </c>
      <c r="B157">
        <v>67.180700000000002</v>
      </c>
    </row>
    <row r="158" spans="1:2" x14ac:dyDescent="0.25">
      <c r="A158" s="1">
        <v>43334</v>
      </c>
      <c r="B158">
        <v>67.178299999999993</v>
      </c>
    </row>
    <row r="159" spans="1:2" x14ac:dyDescent="0.25">
      <c r="A159" s="1">
        <v>43335</v>
      </c>
      <c r="B159">
        <v>67.616299999999995</v>
      </c>
    </row>
    <row r="160" spans="1:2" x14ac:dyDescent="0.25">
      <c r="A160" s="1">
        <v>43336</v>
      </c>
      <c r="B160">
        <v>68.525899999999993</v>
      </c>
    </row>
    <row r="161" spans="1:2" x14ac:dyDescent="0.25">
      <c r="A161" s="1">
        <v>43337</v>
      </c>
      <c r="B161">
        <v>67.7911</v>
      </c>
    </row>
    <row r="162" spans="1:2" x14ac:dyDescent="0.25">
      <c r="A162" s="1">
        <v>43340</v>
      </c>
      <c r="B162">
        <v>67.396299999999997</v>
      </c>
    </row>
    <row r="163" spans="1:2" x14ac:dyDescent="0.25">
      <c r="A163" s="1">
        <v>43341</v>
      </c>
      <c r="B163">
        <v>67.391099999999994</v>
      </c>
    </row>
    <row r="164" spans="1:2" x14ac:dyDescent="0.25">
      <c r="A164" s="1">
        <v>43342</v>
      </c>
      <c r="B164">
        <v>68.145099999999999</v>
      </c>
    </row>
    <row r="165" spans="1:2" x14ac:dyDescent="0.25">
      <c r="A165" s="1">
        <v>43343</v>
      </c>
      <c r="B165">
        <v>68.082099999999997</v>
      </c>
    </row>
    <row r="166" spans="1:2" x14ac:dyDescent="0.25">
      <c r="A166" s="1">
        <v>43344</v>
      </c>
      <c r="B166">
        <v>68.044700000000006</v>
      </c>
    </row>
    <row r="167" spans="1:2" x14ac:dyDescent="0.25">
      <c r="A167" s="1">
        <v>43347</v>
      </c>
      <c r="B167">
        <v>67.744299999999996</v>
      </c>
    </row>
    <row r="168" spans="1:2" x14ac:dyDescent="0.25">
      <c r="A168" s="1">
        <v>43348</v>
      </c>
      <c r="B168">
        <v>68.273700000000005</v>
      </c>
    </row>
    <row r="169" spans="1:2" x14ac:dyDescent="0.25">
      <c r="A169" s="1">
        <v>43349</v>
      </c>
      <c r="B169">
        <v>68.462800000000001</v>
      </c>
    </row>
    <row r="170" spans="1:2" x14ac:dyDescent="0.25">
      <c r="A170" s="1">
        <v>43350</v>
      </c>
      <c r="B170">
        <v>68.250500000000002</v>
      </c>
    </row>
    <row r="171" spans="1:2" x14ac:dyDescent="0.25">
      <c r="A171" s="1">
        <v>43351</v>
      </c>
      <c r="B171">
        <v>69.028599999999997</v>
      </c>
    </row>
    <row r="172" spans="1:2" x14ac:dyDescent="0.25">
      <c r="A172" s="1">
        <v>43354</v>
      </c>
      <c r="B172">
        <v>69.868499999999997</v>
      </c>
    </row>
    <row r="173" spans="1:2" x14ac:dyDescent="0.25">
      <c r="A173" s="1">
        <v>43355</v>
      </c>
      <c r="B173">
        <v>69.974400000000003</v>
      </c>
    </row>
    <row r="174" spans="1:2" x14ac:dyDescent="0.25">
      <c r="A174" s="1">
        <v>43356</v>
      </c>
      <c r="B174">
        <v>69.572800000000001</v>
      </c>
    </row>
    <row r="175" spans="1:2" x14ac:dyDescent="0.25">
      <c r="A175" s="1">
        <v>43357</v>
      </c>
      <c r="B175">
        <v>68.637</v>
      </c>
    </row>
    <row r="176" spans="1:2" x14ac:dyDescent="0.25">
      <c r="A176" s="1">
        <v>43358</v>
      </c>
      <c r="B176">
        <v>68.282600000000002</v>
      </c>
    </row>
    <row r="177" spans="1:2" x14ac:dyDescent="0.25">
      <c r="A177" s="1">
        <v>43361</v>
      </c>
      <c r="B177">
        <v>68.195800000000006</v>
      </c>
    </row>
    <row r="178" spans="1:2" x14ac:dyDescent="0.25">
      <c r="A178" s="1">
        <v>43362</v>
      </c>
      <c r="B178">
        <v>67.751900000000006</v>
      </c>
    </row>
    <row r="179" spans="1:2" x14ac:dyDescent="0.25">
      <c r="A179" s="1">
        <v>43363</v>
      </c>
      <c r="B179">
        <v>67.009799999999998</v>
      </c>
    </row>
    <row r="180" spans="1:2" x14ac:dyDescent="0.25">
      <c r="A180" s="1">
        <v>43364</v>
      </c>
      <c r="B180">
        <v>66.472499999999997</v>
      </c>
    </row>
    <row r="181" spans="1:2" x14ac:dyDescent="0.25">
      <c r="A181" s="1">
        <v>43365</v>
      </c>
      <c r="B181">
        <v>66.249700000000004</v>
      </c>
    </row>
    <row r="182" spans="1:2" x14ac:dyDescent="0.25">
      <c r="A182" s="1">
        <v>43368</v>
      </c>
      <c r="B182">
        <v>66.159400000000005</v>
      </c>
    </row>
    <row r="183" spans="1:2" x14ac:dyDescent="0.25">
      <c r="A183" s="1">
        <v>43369</v>
      </c>
      <c r="B183">
        <v>65.824399999999997</v>
      </c>
    </row>
    <row r="184" spans="1:2" x14ac:dyDescent="0.25">
      <c r="A184" s="1">
        <v>43370</v>
      </c>
      <c r="B184">
        <v>65.758499999999998</v>
      </c>
    </row>
    <row r="185" spans="1:2" x14ac:dyDescent="0.25">
      <c r="A185" s="1">
        <v>43371</v>
      </c>
      <c r="B185">
        <v>65.835499999999996</v>
      </c>
    </row>
    <row r="186" spans="1:2" x14ac:dyDescent="0.25">
      <c r="A186" s="1">
        <v>43372</v>
      </c>
      <c r="B186">
        <v>65.590599999999995</v>
      </c>
    </row>
    <row r="187" spans="1:2" x14ac:dyDescent="0.25">
      <c r="A187" s="1">
        <v>43375</v>
      </c>
      <c r="B187">
        <v>65.5745</v>
      </c>
    </row>
    <row r="188" spans="1:2" x14ac:dyDescent="0.25">
      <c r="A188" s="1">
        <v>43376</v>
      </c>
      <c r="B188">
        <v>65.222099999999998</v>
      </c>
    </row>
    <row r="189" spans="1:2" x14ac:dyDescent="0.25">
      <c r="A189" s="1">
        <v>43377</v>
      </c>
      <c r="B189">
        <v>65.424400000000006</v>
      </c>
    </row>
    <row r="190" spans="1:2" x14ac:dyDescent="0.25">
      <c r="A190" s="1">
        <v>43378</v>
      </c>
      <c r="B190">
        <v>66.211500000000001</v>
      </c>
    </row>
    <row r="191" spans="1:2" x14ac:dyDescent="0.25">
      <c r="A191" s="1">
        <v>43379</v>
      </c>
      <c r="B191">
        <v>66.626999999999995</v>
      </c>
    </row>
    <row r="192" spans="1:2" x14ac:dyDescent="0.25">
      <c r="A192" s="1">
        <v>43382</v>
      </c>
      <c r="B192">
        <v>66.968500000000006</v>
      </c>
    </row>
    <row r="193" spans="1:2" x14ac:dyDescent="0.25">
      <c r="A193" s="1">
        <v>43383</v>
      </c>
      <c r="B193">
        <v>66.403199999999998</v>
      </c>
    </row>
    <row r="194" spans="1:2" x14ac:dyDescent="0.25">
      <c r="A194" s="1">
        <v>43384</v>
      </c>
      <c r="B194">
        <v>66.183199999999999</v>
      </c>
    </row>
    <row r="195" spans="1:2" x14ac:dyDescent="0.25">
      <c r="A195" s="1">
        <v>43385</v>
      </c>
      <c r="B195">
        <v>66.7727</v>
      </c>
    </row>
    <row r="196" spans="1:2" x14ac:dyDescent="0.25">
      <c r="A196" s="1">
        <v>43386</v>
      </c>
      <c r="B196">
        <v>65.975099999999998</v>
      </c>
    </row>
    <row r="197" spans="1:2" x14ac:dyDescent="0.25">
      <c r="A197" s="1">
        <v>43389</v>
      </c>
      <c r="B197">
        <v>65.750799999999998</v>
      </c>
    </row>
    <row r="198" spans="1:2" x14ac:dyDescent="0.25">
      <c r="A198" s="1">
        <v>43390</v>
      </c>
      <c r="B198">
        <v>65.530500000000004</v>
      </c>
    </row>
    <row r="199" spans="1:2" x14ac:dyDescent="0.25">
      <c r="A199" s="1">
        <v>43391</v>
      </c>
      <c r="B199">
        <v>65.402600000000007</v>
      </c>
    </row>
    <row r="200" spans="1:2" x14ac:dyDescent="0.25">
      <c r="A200" s="1">
        <v>43392</v>
      </c>
      <c r="B200">
        <v>65.723799999999997</v>
      </c>
    </row>
    <row r="201" spans="1:2" x14ac:dyDescent="0.25">
      <c r="A201" s="1">
        <v>43393</v>
      </c>
      <c r="B201">
        <v>65.813999999999993</v>
      </c>
    </row>
    <row r="202" spans="1:2" x14ac:dyDescent="0.25">
      <c r="A202" s="1">
        <v>43396</v>
      </c>
      <c r="B202">
        <v>65.3065</v>
      </c>
    </row>
    <row r="203" spans="1:2" x14ac:dyDescent="0.25">
      <c r="A203" s="1">
        <v>43397</v>
      </c>
      <c r="B203">
        <v>65.310100000000006</v>
      </c>
    </row>
    <row r="204" spans="1:2" x14ac:dyDescent="0.25">
      <c r="A204" s="1">
        <v>43398</v>
      </c>
      <c r="B204">
        <v>65.629900000000006</v>
      </c>
    </row>
    <row r="205" spans="1:2" x14ac:dyDescent="0.25">
      <c r="A205" s="1">
        <v>43399</v>
      </c>
      <c r="B205">
        <v>65.747600000000006</v>
      </c>
    </row>
    <row r="206" spans="1:2" x14ac:dyDescent="0.25">
      <c r="A206" s="1">
        <v>43400</v>
      </c>
      <c r="B206">
        <v>65.634500000000003</v>
      </c>
    </row>
    <row r="207" spans="1:2" x14ac:dyDescent="0.25">
      <c r="A207" s="1">
        <v>43403</v>
      </c>
      <c r="B207">
        <v>65.812899999999999</v>
      </c>
    </row>
    <row r="208" spans="1:2" x14ac:dyDescent="0.25">
      <c r="A208" s="1">
        <v>43404</v>
      </c>
      <c r="B208">
        <v>65.774199999999993</v>
      </c>
    </row>
    <row r="209" spans="1:2" x14ac:dyDescent="0.25">
      <c r="A209" s="1">
        <v>43405</v>
      </c>
      <c r="B209">
        <v>65.596199999999996</v>
      </c>
    </row>
    <row r="210" spans="1:2" x14ac:dyDescent="0.25">
      <c r="A210" s="1">
        <v>43406</v>
      </c>
      <c r="B210">
        <v>65.651700000000005</v>
      </c>
    </row>
    <row r="211" spans="1:2" x14ac:dyDescent="0.25">
      <c r="A211" s="1">
        <v>43407</v>
      </c>
      <c r="B211">
        <v>65.579899999999995</v>
      </c>
    </row>
    <row r="212" spans="1:2" x14ac:dyDescent="0.25">
      <c r="A212" s="1">
        <v>43411</v>
      </c>
      <c r="B212">
        <v>65.991200000000006</v>
      </c>
    </row>
    <row r="213" spans="1:2" x14ac:dyDescent="0.25">
      <c r="A213" s="1">
        <v>43412</v>
      </c>
      <c r="B213">
        <v>66.091800000000006</v>
      </c>
    </row>
    <row r="214" spans="1:2" x14ac:dyDescent="0.25">
      <c r="A214" s="1">
        <v>43413</v>
      </c>
      <c r="B214">
        <v>66.215500000000006</v>
      </c>
    </row>
    <row r="215" spans="1:2" x14ac:dyDescent="0.25">
      <c r="A215" s="1">
        <v>43414</v>
      </c>
      <c r="B215">
        <v>66.849699999999999</v>
      </c>
    </row>
    <row r="216" spans="1:2" x14ac:dyDescent="0.25">
      <c r="A216" s="1">
        <v>43417</v>
      </c>
      <c r="B216">
        <v>67.523799999999994</v>
      </c>
    </row>
    <row r="217" spans="1:2" x14ac:dyDescent="0.25">
      <c r="A217" s="1">
        <v>43418</v>
      </c>
      <c r="B217">
        <v>67.681200000000004</v>
      </c>
    </row>
    <row r="218" spans="1:2" x14ac:dyDescent="0.25">
      <c r="A218" s="1">
        <v>43419</v>
      </c>
      <c r="B218">
        <v>67.997500000000002</v>
      </c>
    </row>
    <row r="219" spans="1:2" x14ac:dyDescent="0.25">
      <c r="A219" s="1">
        <v>43420</v>
      </c>
      <c r="B219">
        <v>66.615899999999996</v>
      </c>
    </row>
    <row r="220" spans="1:2" x14ac:dyDescent="0.25">
      <c r="A220" s="1">
        <v>43421</v>
      </c>
      <c r="B220">
        <v>65.993099999999998</v>
      </c>
    </row>
    <row r="221" spans="1:2" x14ac:dyDescent="0.25">
      <c r="A221" s="1">
        <v>43424</v>
      </c>
      <c r="B221">
        <v>66.008099999999999</v>
      </c>
    </row>
    <row r="222" spans="1:2" x14ac:dyDescent="0.25">
      <c r="A222" s="1">
        <v>43425</v>
      </c>
      <c r="B222">
        <v>65.587100000000007</v>
      </c>
    </row>
    <row r="223" spans="1:2" x14ac:dyDescent="0.25">
      <c r="A223" s="1">
        <v>43426</v>
      </c>
      <c r="B223">
        <v>65.948499999999996</v>
      </c>
    </row>
    <row r="224" spans="1:2" x14ac:dyDescent="0.25">
      <c r="A224" s="1">
        <v>43427</v>
      </c>
      <c r="B224">
        <v>65.606700000000004</v>
      </c>
    </row>
    <row r="225" spans="1:2" x14ac:dyDescent="0.25">
      <c r="A225" s="1">
        <v>43428</v>
      </c>
      <c r="B225">
        <v>65.666399999999996</v>
      </c>
    </row>
    <row r="226" spans="1:2" x14ac:dyDescent="0.25">
      <c r="A226" s="1">
        <v>43431</v>
      </c>
      <c r="B226">
        <v>66.507199999999997</v>
      </c>
    </row>
    <row r="227" spans="1:2" x14ac:dyDescent="0.25">
      <c r="A227" s="1">
        <v>43432</v>
      </c>
      <c r="B227">
        <v>66.78</v>
      </c>
    </row>
    <row r="228" spans="1:2" x14ac:dyDescent="0.25">
      <c r="A228" s="1">
        <v>43433</v>
      </c>
      <c r="B228">
        <v>66.943600000000004</v>
      </c>
    </row>
    <row r="229" spans="1:2" x14ac:dyDescent="0.25">
      <c r="A229" s="1">
        <v>43434</v>
      </c>
      <c r="B229">
        <v>66.634200000000007</v>
      </c>
    </row>
    <row r="230" spans="1:2" x14ac:dyDescent="0.25">
      <c r="A230" s="1">
        <v>43435</v>
      </c>
      <c r="B230">
        <v>66.533500000000004</v>
      </c>
    </row>
    <row r="231" spans="1:2" x14ac:dyDescent="0.25">
      <c r="A231" s="1">
        <v>43438</v>
      </c>
      <c r="B231">
        <v>66.292100000000005</v>
      </c>
    </row>
    <row r="232" spans="1:2" x14ac:dyDescent="0.25">
      <c r="A232" s="1">
        <v>43439</v>
      </c>
      <c r="B232">
        <v>66.446700000000007</v>
      </c>
    </row>
    <row r="233" spans="1:2" x14ac:dyDescent="0.25">
      <c r="A233" s="1">
        <v>43440</v>
      </c>
      <c r="B233">
        <v>66.824200000000005</v>
      </c>
    </row>
    <row r="234" spans="1:2" x14ac:dyDescent="0.25">
      <c r="A234" s="1">
        <v>43441</v>
      </c>
      <c r="B234">
        <v>66.737700000000004</v>
      </c>
    </row>
    <row r="235" spans="1:2" x14ac:dyDescent="0.25">
      <c r="A235" s="1">
        <v>43442</v>
      </c>
      <c r="B235">
        <v>66.922700000000006</v>
      </c>
    </row>
    <row r="236" spans="1:2" x14ac:dyDescent="0.25">
      <c r="A236" s="1">
        <v>43445</v>
      </c>
      <c r="B236">
        <v>66.241600000000005</v>
      </c>
    </row>
    <row r="237" spans="1:2" x14ac:dyDescent="0.25">
      <c r="A237" s="1">
        <v>43446</v>
      </c>
      <c r="B237">
        <v>66.502200000000002</v>
      </c>
    </row>
    <row r="238" spans="1:2" x14ac:dyDescent="0.25">
      <c r="A238" s="1">
        <v>43447</v>
      </c>
      <c r="B238">
        <v>66.422499999999999</v>
      </c>
    </row>
    <row r="239" spans="1:2" x14ac:dyDescent="0.25">
      <c r="A239" s="1">
        <v>43448</v>
      </c>
      <c r="B239">
        <v>66.254999999999995</v>
      </c>
    </row>
    <row r="240" spans="1:2" x14ac:dyDescent="0.25">
      <c r="A240" s="1">
        <v>43449</v>
      </c>
      <c r="B240">
        <v>66.433700000000002</v>
      </c>
    </row>
    <row r="241" spans="1:2" x14ac:dyDescent="0.25">
      <c r="A241" s="1">
        <v>43452</v>
      </c>
      <c r="B241">
        <v>66.620800000000003</v>
      </c>
    </row>
    <row r="242" spans="1:2" x14ac:dyDescent="0.25">
      <c r="A242" s="1">
        <v>43453</v>
      </c>
      <c r="B242">
        <v>66.745400000000004</v>
      </c>
    </row>
    <row r="243" spans="1:2" x14ac:dyDescent="0.25">
      <c r="A243" s="1">
        <v>43454</v>
      </c>
      <c r="B243">
        <v>67.112099999999998</v>
      </c>
    </row>
    <row r="244" spans="1:2" x14ac:dyDescent="0.25">
      <c r="A244" s="1">
        <v>43455</v>
      </c>
      <c r="B244">
        <v>67.370999999999995</v>
      </c>
    </row>
    <row r="245" spans="1:2" x14ac:dyDescent="0.25">
      <c r="A245" s="1">
        <v>43456</v>
      </c>
      <c r="B245">
        <v>68.008499999999998</v>
      </c>
    </row>
    <row r="246" spans="1:2" x14ac:dyDescent="0.25">
      <c r="A246" s="1">
        <v>43459</v>
      </c>
      <c r="B246">
        <v>68.407300000000006</v>
      </c>
    </row>
    <row r="247" spans="1:2" x14ac:dyDescent="0.25">
      <c r="A247" s="1">
        <v>43460</v>
      </c>
      <c r="B247">
        <v>68.744799999999998</v>
      </c>
    </row>
    <row r="248" spans="1:2" x14ac:dyDescent="0.25">
      <c r="A248" s="1">
        <v>43461</v>
      </c>
      <c r="B248">
        <v>68.886499999999998</v>
      </c>
    </row>
    <row r="249" spans="1:2" x14ac:dyDescent="0.25">
      <c r="A249" s="1">
        <v>43462</v>
      </c>
      <c r="B249">
        <v>68.876199999999997</v>
      </c>
    </row>
    <row r="250" spans="1:2" x14ac:dyDescent="0.25">
      <c r="A250" s="1">
        <v>43463</v>
      </c>
      <c r="B250">
        <v>69.521799999999999</v>
      </c>
    </row>
    <row r="251" spans="1:2" x14ac:dyDescent="0.25">
      <c r="A251" s="1">
        <v>43464</v>
      </c>
      <c r="B251">
        <v>69.470600000000005</v>
      </c>
    </row>
    <row r="252" spans="1:2" x14ac:dyDescent="0.25">
      <c r="A252" s="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workbookViewId="0">
      <selection activeCell="B4" sqref="B4:B14"/>
    </sheetView>
  </sheetViews>
  <sheetFormatPr defaultRowHeight="15" x14ac:dyDescent="0.25"/>
  <sheetData>
    <row r="1" spans="1:5" x14ac:dyDescent="0.25">
      <c r="A1" s="3" t="s">
        <v>15</v>
      </c>
    </row>
    <row r="2" spans="1:5" x14ac:dyDescent="0.25">
      <c r="A2" s="3"/>
    </row>
    <row r="3" spans="1:5" x14ac:dyDescent="0.25">
      <c r="A3" s="3"/>
    </row>
    <row r="4" spans="1:5" x14ac:dyDescent="0.25">
      <c r="A4" s="3"/>
      <c r="B4" s="2" t="s">
        <v>21</v>
      </c>
      <c r="C4" t="s">
        <v>22</v>
      </c>
      <c r="D4" t="s">
        <v>23</v>
      </c>
      <c r="E4">
        <v>100</v>
      </c>
    </row>
    <row r="5" spans="1:5" x14ac:dyDescent="0.25">
      <c r="A5" s="3"/>
      <c r="B5" s="2" t="s">
        <v>24</v>
      </c>
      <c r="C5" t="s">
        <v>25</v>
      </c>
      <c r="D5" t="s">
        <v>26</v>
      </c>
      <c r="E5">
        <v>150</v>
      </c>
    </row>
    <row r="6" spans="1:5" x14ac:dyDescent="0.25">
      <c r="B6" s="2" t="s">
        <v>21</v>
      </c>
      <c r="C6" t="s">
        <v>27</v>
      </c>
      <c r="D6" t="s">
        <v>28</v>
      </c>
      <c r="E6">
        <v>480</v>
      </c>
    </row>
    <row r="7" spans="1:5" x14ac:dyDescent="0.25">
      <c r="B7" t="s">
        <v>29</v>
      </c>
      <c r="C7" t="s">
        <v>30</v>
      </c>
      <c r="D7" t="s">
        <v>31</v>
      </c>
      <c r="E7" t="s">
        <v>32</v>
      </c>
    </row>
    <row r="8" spans="1:5" x14ac:dyDescent="0.25">
      <c r="B8" s="2" t="s">
        <v>33</v>
      </c>
      <c r="C8" t="s">
        <v>34</v>
      </c>
      <c r="D8" t="s">
        <v>35</v>
      </c>
      <c r="E8">
        <v>240</v>
      </c>
    </row>
    <row r="9" spans="1:5" x14ac:dyDescent="0.25">
      <c r="B9" s="2" t="s">
        <v>36</v>
      </c>
      <c r="C9" t="s">
        <v>37</v>
      </c>
      <c r="D9" t="s">
        <v>26</v>
      </c>
      <c r="E9">
        <v>350</v>
      </c>
    </row>
    <row r="10" spans="1:5" x14ac:dyDescent="0.25">
      <c r="B10" s="2" t="s">
        <v>33</v>
      </c>
      <c r="C10" t="s">
        <v>38</v>
      </c>
      <c r="D10" t="s">
        <v>35</v>
      </c>
      <c r="E10">
        <v>160</v>
      </c>
    </row>
    <row r="11" spans="1:5" x14ac:dyDescent="0.25">
      <c r="B11" s="2" t="s">
        <v>39</v>
      </c>
      <c r="C11" t="s">
        <v>40</v>
      </c>
      <c r="D11" t="s">
        <v>41</v>
      </c>
      <c r="E11">
        <v>280</v>
      </c>
    </row>
    <row r="12" spans="1:5" x14ac:dyDescent="0.25">
      <c r="B12" s="2" t="s">
        <v>39</v>
      </c>
      <c r="C12" t="s">
        <v>42</v>
      </c>
      <c r="D12" t="s">
        <v>41</v>
      </c>
      <c r="E12">
        <v>260</v>
      </c>
    </row>
    <row r="13" spans="1:5" x14ac:dyDescent="0.25">
      <c r="B13" s="2" t="s">
        <v>21</v>
      </c>
      <c r="C13" t="s">
        <v>43</v>
      </c>
      <c r="D13" t="s">
        <v>28</v>
      </c>
      <c r="E13">
        <v>170</v>
      </c>
    </row>
    <row r="14" spans="1:5" x14ac:dyDescent="0.25">
      <c r="B14" s="2" t="s">
        <v>33</v>
      </c>
      <c r="C14" t="s">
        <v>44</v>
      </c>
      <c r="D14" t="s">
        <v>35</v>
      </c>
      <c r="E14">
        <v>160</v>
      </c>
    </row>
    <row r="15" spans="1:5" x14ac:dyDescent="0.25">
      <c r="B15" s="2"/>
    </row>
    <row r="16" spans="1:5" x14ac:dyDescent="0.25">
      <c r="B16" s="2"/>
    </row>
    <row r="17" spans="2:2" x14ac:dyDescent="0.25">
      <c r="B1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80" zoomScaleNormal="80" workbookViewId="0">
      <selection activeCell="E3" sqref="E3"/>
    </sheetView>
  </sheetViews>
  <sheetFormatPr defaultRowHeight="15" x14ac:dyDescent="0.25"/>
  <cols>
    <col min="1" max="1" width="255.85546875" bestFit="1" customWidth="1"/>
  </cols>
  <sheetData>
    <row r="1" spans="1:5" x14ac:dyDescent="0.25">
      <c r="A1" s="3" t="s">
        <v>16</v>
      </c>
    </row>
    <row r="3" spans="1:5" x14ac:dyDescent="0.25">
      <c r="A3" t="s">
        <v>10</v>
      </c>
      <c r="C3">
        <v>100000</v>
      </c>
      <c r="E3">
        <f>FVSCHEDULE(C3,C4:C9)</f>
        <v>257657.40000000008</v>
      </c>
    </row>
    <row r="4" spans="1:5" x14ac:dyDescent="0.25">
      <c r="A4" t="s">
        <v>11</v>
      </c>
      <c r="C4">
        <v>0.05</v>
      </c>
    </row>
    <row r="5" spans="1:5" x14ac:dyDescent="0.25">
      <c r="A5" t="s">
        <v>12</v>
      </c>
      <c r="C5">
        <v>0.1</v>
      </c>
    </row>
    <row r="6" spans="1:5" x14ac:dyDescent="0.25">
      <c r="A6" t="s">
        <v>13</v>
      </c>
      <c r="C6">
        <v>0.1</v>
      </c>
    </row>
    <row r="7" spans="1:5" x14ac:dyDescent="0.25">
      <c r="A7" t="s">
        <v>14</v>
      </c>
      <c r="C7">
        <v>0.2</v>
      </c>
    </row>
    <row r="8" spans="1:5" x14ac:dyDescent="0.25">
      <c r="C8">
        <v>0.3</v>
      </c>
    </row>
    <row r="9" spans="1:5" x14ac:dyDescent="0.25">
      <c r="C9">
        <v>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1</vt:lpstr>
      <vt:lpstr>2</vt:lpstr>
      <vt:lpstr>3</vt:lpstr>
      <vt:lpstr>'1'!_?UniDbQuery.Posted_True_UniDbQuery.so_0_UniDbQuery.mode_1_UniDbQuery.date_req1__UniDbQuery.date_req2__UniDbQuery.VAL_NM_RQ_R01235_UniDbQuery.From_30.12.2017_UniDbQuery.To_31.12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2021-10-01T18:57:48Z</dcterms:modified>
</cp:coreProperties>
</file>