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H4" i="1"/>
  <c r="B7" s="1"/>
  <c r="I4" s="1"/>
  <c r="B10" s="1"/>
  <c r="A4"/>
  <c r="C13" l="1"/>
  <c r="C7"/>
</calcChain>
</file>

<file path=xl/comments1.xml><?xml version="1.0" encoding="utf-8"?>
<comments xmlns="http://schemas.openxmlformats.org/spreadsheetml/2006/main">
  <authors>
    <author>Автор</author>
  </authors>
  <commentList>
    <comment ref="D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резистор обратной связи</t>
        </r>
      </text>
    </comment>
    <comment ref="F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текущий номер канала
</t>
        </r>
      </text>
    </comment>
    <comment ref="H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отрицательное значение - уменьшаем сопротивление , канал увеличивается
</t>
        </r>
      </text>
    </comment>
  </commentList>
</comments>
</file>

<file path=xl/sharedStrings.xml><?xml version="1.0" encoding="utf-8"?>
<sst xmlns="http://schemas.openxmlformats.org/spreadsheetml/2006/main" count="17" uniqueCount="17">
  <si>
    <t>канал N</t>
  </si>
  <si>
    <t>бдкн-03</t>
  </si>
  <si>
    <t>R37 (560ом)</t>
  </si>
  <si>
    <t>канал No (259)</t>
  </si>
  <si>
    <t>новое R37 или R36</t>
  </si>
  <si>
    <t>ставим R36</t>
  </si>
  <si>
    <t>будет R37</t>
  </si>
  <si>
    <t>ставим R37</t>
  </si>
  <si>
    <t>будет R36</t>
  </si>
  <si>
    <t>R36 (3к9) для 6102 3к</t>
  </si>
  <si>
    <t>расчет резисторов ООС первого каскада усиления</t>
  </si>
  <si>
    <t xml:space="preserve"> R38 (20к)</t>
  </si>
  <si>
    <t>сумма резисторов инв.вх-&gt; земля</t>
  </si>
  <si>
    <t>резистор ООС</t>
  </si>
  <si>
    <t>разница сопротивлений (инв.вх-&gt; земля) старый - новый</t>
  </si>
  <si>
    <r>
      <t xml:space="preserve">сумма сопротивлений R36+R37 </t>
    </r>
    <r>
      <rPr>
        <b/>
        <sz val="11"/>
        <color theme="1"/>
        <rFont val="Calibri"/>
        <family val="2"/>
        <charset val="204"/>
        <scheme val="minor"/>
      </rPr>
      <t>новое значение</t>
    </r>
  </si>
  <si>
    <t>R37 новое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</si>
</sst>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/>
    <xf numFmtId="1" fontId="0" fillId="2" borderId="4" xfId="0" applyNumberFormat="1" applyFill="1" applyBorder="1"/>
    <xf numFmtId="1" fontId="0" fillId="2" borderId="7" xfId="0" applyNumberFormat="1" applyFill="1" applyBorder="1"/>
    <xf numFmtId="1" fontId="0" fillId="0" borderId="1" xfId="0" applyNumberFormat="1" applyBorder="1"/>
    <xf numFmtId="2" fontId="6" fillId="0" borderId="2" xfId="0" applyNumberFormat="1" applyFont="1" applyBorder="1"/>
    <xf numFmtId="2" fontId="0" fillId="0" borderId="4" xfId="0" applyNumberFormat="1" applyBorder="1"/>
    <xf numFmtId="2" fontId="0" fillId="0" borderId="5" xfId="0" applyNumberFormat="1" applyBorder="1"/>
    <xf numFmtId="2" fontId="4" fillId="0" borderId="4" xfId="0" applyNumberFormat="1" applyFont="1" applyBorder="1"/>
    <xf numFmtId="2" fontId="5" fillId="0" borderId="5" xfId="0" applyNumberFormat="1" applyFon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4" xfId="0" applyNumberFormat="1" applyBorder="1"/>
    <xf numFmtId="1" fontId="5" fillId="0" borderId="4" xfId="0" applyNumberFormat="1" applyFont="1" applyBorder="1"/>
    <xf numFmtId="1" fontId="4" fillId="0" borderId="5" xfId="0" applyNumberFormat="1" applyFont="1" applyBorder="1"/>
    <xf numFmtId="0" fontId="5" fillId="0" borderId="0" xfId="0" applyFont="1" applyAlignment="1">
      <alignment horizontal="center"/>
    </xf>
    <xf numFmtId="0" fontId="6" fillId="0" borderId="8" xfId="0" applyFont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2" borderId="6" xfId="0" applyFill="1" applyBorder="1"/>
    <xf numFmtId="0" fontId="0" fillId="2" borderId="7" xfId="0" applyFill="1" applyBorder="1"/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2" borderId="1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G13" sqref="G13"/>
    </sheetView>
  </sheetViews>
  <sheetFormatPr defaultRowHeight="15"/>
  <cols>
    <col min="2" max="2" width="11.42578125" customWidth="1"/>
    <col min="3" max="3" width="11.28515625" customWidth="1"/>
    <col min="8" max="9" width="15.85546875" customWidth="1"/>
  </cols>
  <sheetData>
    <row r="1" spans="1:9" s="3" customFormat="1" ht="17.25" customHeight="1" thickBot="1">
      <c r="A1" s="4" t="s">
        <v>1</v>
      </c>
      <c r="C1" s="3" t="s">
        <v>10</v>
      </c>
    </row>
    <row r="2" spans="1:9" s="3" customFormat="1" ht="42.75" customHeight="1">
      <c r="A2" s="4"/>
      <c r="B2" s="24" t="s">
        <v>12</v>
      </c>
      <c r="C2" s="25"/>
      <c r="D2" s="30" t="s">
        <v>13</v>
      </c>
    </row>
    <row r="3" spans="1:9" s="6" customFormat="1" ht="60" customHeight="1" thickBot="1">
      <c r="A3" s="5" t="s">
        <v>16</v>
      </c>
      <c r="B3" s="26" t="s">
        <v>2</v>
      </c>
      <c r="C3" s="27" t="s">
        <v>9</v>
      </c>
      <c r="D3" s="31" t="s">
        <v>11</v>
      </c>
      <c r="E3" s="5" t="s">
        <v>3</v>
      </c>
      <c r="F3" s="6" t="s">
        <v>0</v>
      </c>
      <c r="H3" s="5" t="s">
        <v>14</v>
      </c>
      <c r="I3" s="5" t="s">
        <v>15</v>
      </c>
    </row>
    <row r="4" spans="1:9" ht="15.75" thickBot="1">
      <c r="A4" s="23">
        <f>B4-(C4+B4)/(1+(D4/(D4+C4+B4)*(F4/(E4-F4))))</f>
        <v>371.9160788791105</v>
      </c>
      <c r="B4" s="28">
        <v>560</v>
      </c>
      <c r="C4" s="29">
        <v>3900</v>
      </c>
      <c r="D4" s="32">
        <v>20000</v>
      </c>
      <c r="E4" s="1">
        <v>259</v>
      </c>
      <c r="F4" s="2">
        <v>250</v>
      </c>
      <c r="H4" s="11">
        <f>-(C4+B4)/(1+(D4/(D4+C4+B4)*(F4/(E4-F4))))</f>
        <v>-188.0839211208895</v>
      </c>
      <c r="I4" s="7">
        <f>C4+B7</f>
        <v>4271.9160788791105</v>
      </c>
    </row>
    <row r="6" spans="1:9" ht="15.75" thickBot="1">
      <c r="B6" s="22" t="s">
        <v>4</v>
      </c>
      <c r="C6" s="22"/>
    </row>
    <row r="7" spans="1:9">
      <c r="B7" s="12">
        <f>B4+H4</f>
        <v>371.9160788791105</v>
      </c>
      <c r="C7" s="8">
        <f>C4+H4</f>
        <v>3711.9160788791105</v>
      </c>
    </row>
    <row r="8" spans="1:9">
      <c r="B8" s="13"/>
      <c r="C8" s="14"/>
    </row>
    <row r="9" spans="1:9">
      <c r="B9" s="15" t="s">
        <v>6</v>
      </c>
      <c r="C9" s="16" t="s">
        <v>5</v>
      </c>
    </row>
    <row r="10" spans="1:9">
      <c r="B10" s="9">
        <f>I4-C10</f>
        <v>671.9160788791105</v>
      </c>
      <c r="C10" s="17">
        <v>3600</v>
      </c>
    </row>
    <row r="11" spans="1:9">
      <c r="B11" s="19"/>
      <c r="C11" s="17"/>
    </row>
    <row r="12" spans="1:9">
      <c r="B12" s="20" t="s">
        <v>7</v>
      </c>
      <c r="C12" s="21" t="s">
        <v>8</v>
      </c>
    </row>
    <row r="13" spans="1:9" ht="15.75" thickBot="1">
      <c r="B13" s="18">
        <v>510</v>
      </c>
      <c r="C13" s="10">
        <f>I4-B13</f>
        <v>3761.9160788791105</v>
      </c>
    </row>
  </sheetData>
  <mergeCells count="2">
    <mergeCell ref="B6:C6"/>
    <mergeCell ref="B2:C2"/>
  </mergeCells>
  <pageMargins left="0.7" right="0.7" top="0.75" bottom="0.75" header="0.3" footer="0.3"/>
  <pageSetup paperSize="9" orientation="portrait" horizontalDpi="180" verticalDpi="18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2019-10-16T06:10:55Z</dcterms:modified>
</cp:coreProperties>
</file>