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апка\Воднік\3 курс\2 семестр\Оптимізація обчислень\Lab2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1" l="1"/>
  <c r="M24" i="1"/>
  <c r="N24" i="1"/>
  <c r="L25" i="1"/>
  <c r="M25" i="1"/>
  <c r="N25" i="1"/>
  <c r="M23" i="1"/>
  <c r="N23" i="1"/>
  <c r="L23" i="1"/>
  <c r="C57" i="1" l="1" a="1"/>
  <c r="I45" i="1" a="1"/>
  <c r="M38" i="1"/>
  <c r="I39" i="1" a="1"/>
  <c r="I33" i="1" a="1"/>
  <c r="M32" i="1"/>
  <c r="R23" i="1" a="1"/>
  <c r="S23" i="1" s="1"/>
  <c r="R23" i="1"/>
  <c r="R24" i="1"/>
  <c r="S24" i="1"/>
  <c r="S25" i="1"/>
  <c r="T25" i="1"/>
  <c r="N16" i="1" a="1"/>
  <c r="N17" i="1" s="1"/>
  <c r="L8" i="1" a="1"/>
  <c r="L10" i="1" s="1"/>
  <c r="L9" i="1" l="1"/>
  <c r="L8" i="1"/>
  <c r="R25" i="1"/>
  <c r="T23" i="1"/>
  <c r="T24" i="1"/>
  <c r="N16" i="1"/>
  <c r="N18" i="1"/>
  <c r="W23" i="1" l="1" a="1"/>
  <c r="P16" i="1" a="1"/>
  <c r="P17" i="1" s="1"/>
  <c r="X23" i="1" l="1"/>
  <c r="Y24" i="1"/>
  <c r="Y23" i="1"/>
  <c r="W25" i="1"/>
  <c r="W24" i="1"/>
  <c r="X25" i="1"/>
  <c r="W23" i="1"/>
  <c r="X24" i="1"/>
  <c r="Y25" i="1"/>
  <c r="P16" i="1"/>
  <c r="B33" i="1" s="1" a="1"/>
  <c r="B33" i="1" s="1"/>
  <c r="P18" i="1"/>
  <c r="D33" i="1" l="1" a="1"/>
  <c r="D39" i="1" a="1"/>
  <c r="B39" i="1" a="1"/>
  <c r="B39" i="1" s="1"/>
  <c r="B45" i="1" a="1"/>
  <c r="E39" i="1" l="1"/>
  <c r="E40" i="1"/>
  <c r="J40" i="1" s="1"/>
  <c r="F41" i="1"/>
  <c r="K41" i="1" s="1"/>
  <c r="D39" i="1"/>
  <c r="I39" i="1" s="1"/>
  <c r="E41" i="1"/>
  <c r="J41" i="1" s="1"/>
  <c r="F40" i="1"/>
  <c r="K40" i="1" s="1"/>
  <c r="D40" i="1"/>
  <c r="I40" i="1" s="1"/>
  <c r="D41" i="1"/>
  <c r="I41" i="1" s="1"/>
  <c r="F39" i="1"/>
  <c r="K39" i="1" s="1"/>
  <c r="E33" i="1"/>
  <c r="J33" i="1" s="1"/>
  <c r="E35" i="1"/>
  <c r="J35" i="1" s="1"/>
  <c r="D33" i="1"/>
  <c r="I33" i="1" s="1"/>
  <c r="F35" i="1"/>
  <c r="K35" i="1" s="1"/>
  <c r="D34" i="1"/>
  <c r="I34" i="1" s="1"/>
  <c r="E34" i="1"/>
  <c r="J34" i="1" s="1"/>
  <c r="D35" i="1"/>
  <c r="I35" i="1" s="1"/>
  <c r="F33" i="1"/>
  <c r="K33" i="1" s="1"/>
  <c r="F34" i="1"/>
  <c r="K34" i="1" s="1"/>
  <c r="C45" i="1"/>
  <c r="D45" i="1"/>
  <c r="B45" i="1"/>
  <c r="J39" i="1"/>
  <c r="B48" i="1" l="1" a="1"/>
  <c r="B48" i="1" s="1"/>
  <c r="K47" i="1" s="1"/>
  <c r="E59" i="1" s="1"/>
  <c r="I46" i="1" l="1"/>
  <c r="C58" i="1" s="1"/>
  <c r="J45" i="1"/>
  <c r="D57" i="1" s="1"/>
  <c r="K45" i="1"/>
  <c r="E57" i="1" s="1"/>
  <c r="J47" i="1"/>
  <c r="D59" i="1" s="1"/>
  <c r="I47" i="1"/>
  <c r="C59" i="1" s="1"/>
  <c r="I45" i="1"/>
  <c r="C57" i="1" s="1"/>
  <c r="K46" i="1"/>
  <c r="E58" i="1" s="1"/>
  <c r="J46" i="1"/>
  <c r="D58" i="1" s="1"/>
</calcChain>
</file>

<file path=xl/sharedStrings.xml><?xml version="1.0" encoding="utf-8"?>
<sst xmlns="http://schemas.openxmlformats.org/spreadsheetml/2006/main" count="41" uniqueCount="41">
  <si>
    <t>N=3</t>
  </si>
  <si>
    <t>A</t>
  </si>
  <si>
    <t>Крок 1</t>
  </si>
  <si>
    <t>Крок 2</t>
  </si>
  <si>
    <t>N</t>
  </si>
  <si>
    <t>b</t>
  </si>
  <si>
    <t>Крок 3</t>
  </si>
  <si>
    <t>y1 = A*b</t>
  </si>
  <si>
    <t>y1</t>
  </si>
  <si>
    <t>Крок 4</t>
  </si>
  <si>
    <t>A1</t>
  </si>
  <si>
    <t>b1</t>
  </si>
  <si>
    <t>c1</t>
  </si>
  <si>
    <t>Крок 5</t>
  </si>
  <si>
    <t>6b1-c1</t>
  </si>
  <si>
    <t>y2=A1(6b1-c1)</t>
  </si>
  <si>
    <t>y2</t>
  </si>
  <si>
    <t>Крок 6</t>
  </si>
  <si>
    <t>A2</t>
  </si>
  <si>
    <t>B2</t>
  </si>
  <si>
    <t>C2</t>
  </si>
  <si>
    <t>Y3=A2(10B2+C2)</t>
  </si>
  <si>
    <t>10B2+C2</t>
  </si>
  <si>
    <t>Y3</t>
  </si>
  <si>
    <t>Крок 7</t>
  </si>
  <si>
    <t>y2'y1</t>
  </si>
  <si>
    <t>Y3^2</t>
  </si>
  <si>
    <t>K1=</t>
  </si>
  <si>
    <t>K1y2'y1Y3^2</t>
  </si>
  <si>
    <t>y1'y2</t>
  </si>
  <si>
    <t>Y3^3</t>
  </si>
  <si>
    <t>K2y1'y2Y3^3</t>
  </si>
  <si>
    <t>K2=</t>
  </si>
  <si>
    <t>y2'Y3</t>
  </si>
  <si>
    <t>y2'Y3y1</t>
  </si>
  <si>
    <t>K2y2'Y3y1Y3</t>
  </si>
  <si>
    <t>Крок 8</t>
  </si>
  <si>
    <t>Х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</si>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</sst>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6</xdr:col>
      <xdr:colOff>561975</xdr:colOff>
      <xdr:row>3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95250"/>
          <a:ext cx="4029075" cy="638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6</xdr:col>
      <xdr:colOff>542925</xdr:colOff>
      <xdr:row>30</xdr:row>
      <xdr:rowOff>66675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143500"/>
          <a:ext cx="4029075" cy="638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542925</xdr:colOff>
      <xdr:row>53</xdr:row>
      <xdr:rowOff>66675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525000"/>
          <a:ext cx="40290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Y59"/>
  <sheetViews>
    <sheetView tabSelected="1" topLeftCell="A43" zoomScaleNormal="100" workbookViewId="0">
      <selection activeCell="P49" sqref="P49"/>
    </sheetView>
  </sheetViews>
  <sheetFormatPr defaultRowHeight="15" x14ac:dyDescent="0.25"/>
  <cols>
    <col min="4" max="4" width="11" bestFit="1" customWidth="1"/>
    <col min="5" max="5" width="12" bestFit="1" customWidth="1"/>
    <col min="6" max="6" width="11" bestFit="1" customWidth="1"/>
    <col min="9" max="11" width="12" bestFit="1" customWidth="1"/>
    <col min="13" max="15" width="12" bestFit="1" customWidth="1"/>
  </cols>
  <sheetData>
    <row r="6" spans="1:16" x14ac:dyDescent="0.25">
      <c r="A6" s="3" t="s">
        <v>2</v>
      </c>
      <c r="G6" s="3" t="s">
        <v>3</v>
      </c>
      <c r="K6" s="3" t="s">
        <v>6</v>
      </c>
      <c r="L6" t="s">
        <v>7</v>
      </c>
    </row>
    <row r="7" spans="1:16" x14ac:dyDescent="0.25">
      <c r="B7" t="s">
        <v>0</v>
      </c>
      <c r="H7" t="s">
        <v>4</v>
      </c>
      <c r="I7" s="1" t="s">
        <v>5</v>
      </c>
      <c r="L7" s="1" t="s">
        <v>8</v>
      </c>
    </row>
    <row r="8" spans="1:16" x14ac:dyDescent="0.25">
      <c r="A8" s="1" t="s">
        <v>1</v>
      </c>
      <c r="B8" s="1">
        <v>1</v>
      </c>
      <c r="C8" s="1">
        <v>6</v>
      </c>
      <c r="D8" s="1">
        <v>5</v>
      </c>
      <c r="H8">
        <v>1</v>
      </c>
      <c r="I8" s="1">
        <v>2</v>
      </c>
      <c r="L8" s="1">
        <f t="array" ref="L8:L10">MMULT(B8:D10,I8:I10)</f>
        <v>17</v>
      </c>
    </row>
    <row r="9" spans="1:16" x14ac:dyDescent="0.25">
      <c r="A9" s="1"/>
      <c r="B9" s="1">
        <v>3</v>
      </c>
      <c r="C9" s="1">
        <v>4</v>
      </c>
      <c r="D9" s="1">
        <v>2</v>
      </c>
      <c r="H9">
        <v>2</v>
      </c>
      <c r="I9" s="1">
        <v>0</v>
      </c>
      <c r="L9" s="1">
        <v>12</v>
      </c>
    </row>
    <row r="10" spans="1:16" x14ac:dyDescent="0.25">
      <c r="A10" s="1"/>
      <c r="B10" s="1">
        <v>5</v>
      </c>
      <c r="C10" s="1">
        <v>1</v>
      </c>
      <c r="D10" s="1">
        <v>4</v>
      </c>
      <c r="H10">
        <v>3</v>
      </c>
      <c r="I10" s="1">
        <v>3</v>
      </c>
      <c r="L10" s="1">
        <v>22</v>
      </c>
    </row>
    <row r="14" spans="1:16" x14ac:dyDescent="0.25">
      <c r="A14" s="3" t="s">
        <v>9</v>
      </c>
      <c r="M14" s="3" t="s">
        <v>13</v>
      </c>
      <c r="P14" s="1" t="s">
        <v>15</v>
      </c>
    </row>
    <row r="15" spans="1:16" x14ac:dyDescent="0.25">
      <c r="P15" s="1" t="s">
        <v>16</v>
      </c>
    </row>
    <row r="16" spans="1:16" x14ac:dyDescent="0.25">
      <c r="A16" s="1" t="s">
        <v>10</v>
      </c>
      <c r="B16" s="1">
        <v>1</v>
      </c>
      <c r="C16" s="1">
        <v>4</v>
      </c>
      <c r="D16" s="1">
        <v>2</v>
      </c>
      <c r="G16" s="1" t="s">
        <v>11</v>
      </c>
      <c r="H16" s="1">
        <v>1</v>
      </c>
      <c r="J16" s="1" t="s">
        <v>12</v>
      </c>
      <c r="K16" s="1">
        <v>2</v>
      </c>
      <c r="M16" s="1" t="s">
        <v>14</v>
      </c>
      <c r="N16" s="1">
        <f t="array" ref="N16:N18">6*H16:H18-K16:K18</f>
        <v>4</v>
      </c>
      <c r="P16" s="1">
        <f t="array" ref="P16:P18">MMULT(B16:D18,N16:N18)</f>
        <v>210</v>
      </c>
    </row>
    <row r="17" spans="1:25" x14ac:dyDescent="0.25">
      <c r="A17" s="1"/>
      <c r="B17" s="1">
        <v>8</v>
      </c>
      <c r="C17" s="1">
        <v>0</v>
      </c>
      <c r="D17" s="1">
        <v>7</v>
      </c>
      <c r="G17" s="1"/>
      <c r="H17" s="1">
        <v>5</v>
      </c>
      <c r="J17" s="1"/>
      <c r="K17" s="1">
        <v>1</v>
      </c>
      <c r="M17" s="1"/>
      <c r="N17" s="1">
        <v>29</v>
      </c>
      <c r="P17" s="1">
        <v>347</v>
      </c>
    </row>
    <row r="18" spans="1:25" x14ac:dyDescent="0.25">
      <c r="A18" s="1"/>
      <c r="B18" s="1">
        <v>0</v>
      </c>
      <c r="C18" s="1">
        <v>9</v>
      </c>
      <c r="D18" s="1">
        <v>8</v>
      </c>
      <c r="G18" s="1"/>
      <c r="H18" s="1">
        <v>8</v>
      </c>
      <c r="J18" s="1"/>
      <c r="K18" s="1">
        <v>3</v>
      </c>
      <c r="M18" s="1"/>
      <c r="N18" s="1">
        <v>45</v>
      </c>
      <c r="P18" s="1">
        <v>621</v>
      </c>
    </row>
    <row r="21" spans="1:25" x14ac:dyDescent="0.25">
      <c r="A21" s="3" t="s">
        <v>17</v>
      </c>
      <c r="R21" s="1" t="s">
        <v>21</v>
      </c>
      <c r="S21" s="1"/>
    </row>
    <row r="22" spans="1:25" x14ac:dyDescent="0.25">
      <c r="K22" s="1" t="s">
        <v>20</v>
      </c>
      <c r="L22" s="2">
        <v>1</v>
      </c>
      <c r="M22" s="2">
        <v>2</v>
      </c>
      <c r="N22" s="2">
        <v>3</v>
      </c>
    </row>
    <row r="23" spans="1:25" x14ac:dyDescent="0.25">
      <c r="A23" s="1" t="s">
        <v>18</v>
      </c>
      <c r="B23" s="1">
        <v>7</v>
      </c>
      <c r="C23" s="1">
        <v>8</v>
      </c>
      <c r="D23" s="1">
        <v>6</v>
      </c>
      <c r="F23" s="1" t="s">
        <v>19</v>
      </c>
      <c r="G23" s="1">
        <v>5</v>
      </c>
      <c r="H23" s="1">
        <v>8</v>
      </c>
      <c r="I23" s="1">
        <v>3</v>
      </c>
      <c r="K23" s="2">
        <v>1</v>
      </c>
      <c r="L23" s="1">
        <f>$K23+L$22</f>
        <v>2</v>
      </c>
      <c r="M23" s="1">
        <f t="shared" ref="M23:N25" si="0">$K23+M$22</f>
        <v>3</v>
      </c>
      <c r="N23" s="1">
        <f t="shared" si="0"/>
        <v>4</v>
      </c>
      <c r="Q23" s="1" t="s">
        <v>22</v>
      </c>
      <c r="R23" s="1">
        <f t="array" ref="R23:T25">10*G23:I25+L23:N25</f>
        <v>52</v>
      </c>
      <c r="S23" s="1">
        <v>83</v>
      </c>
      <c r="T23" s="1">
        <v>34</v>
      </c>
      <c r="V23" s="1" t="s">
        <v>23</v>
      </c>
      <c r="W23" s="1">
        <f t="array" ref="W23:Y25">MMULT(B23:D25,R23:T25)</f>
        <v>1372</v>
      </c>
      <c r="X23" s="1">
        <v>1703</v>
      </c>
      <c r="Y23" s="1">
        <v>1254</v>
      </c>
    </row>
    <row r="24" spans="1:25" x14ac:dyDescent="0.25">
      <c r="A24" s="1"/>
      <c r="B24" s="1">
        <v>2</v>
      </c>
      <c r="C24" s="1">
        <v>6</v>
      </c>
      <c r="D24" s="1">
        <v>4</v>
      </c>
      <c r="F24" s="1"/>
      <c r="G24" s="1">
        <v>6</v>
      </c>
      <c r="H24" s="1">
        <v>8</v>
      </c>
      <c r="I24" s="1">
        <v>5</v>
      </c>
      <c r="K24" s="2">
        <v>2</v>
      </c>
      <c r="L24" s="1">
        <f t="shared" ref="L24:L25" si="1">$K24+L$22</f>
        <v>3</v>
      </c>
      <c r="M24" s="1">
        <f t="shared" si="0"/>
        <v>4</v>
      </c>
      <c r="N24" s="1">
        <f t="shared" si="0"/>
        <v>5</v>
      </c>
      <c r="Q24" s="1"/>
      <c r="R24" s="1">
        <v>63</v>
      </c>
      <c r="S24" s="1">
        <v>84</v>
      </c>
      <c r="T24" s="1">
        <v>55</v>
      </c>
      <c r="V24" s="1"/>
      <c r="W24" s="1">
        <v>818</v>
      </c>
      <c r="X24" s="1">
        <v>970</v>
      </c>
      <c r="Y24" s="1">
        <v>782</v>
      </c>
    </row>
    <row r="25" spans="1:25" x14ac:dyDescent="0.25">
      <c r="A25" s="1"/>
      <c r="B25" s="1">
        <v>3</v>
      </c>
      <c r="C25" s="1">
        <v>1</v>
      </c>
      <c r="D25" s="1">
        <v>1</v>
      </c>
      <c r="F25" s="1"/>
      <c r="G25" s="1">
        <v>8</v>
      </c>
      <c r="H25" s="1">
        <v>7</v>
      </c>
      <c r="I25" s="1">
        <v>9</v>
      </c>
      <c r="K25" s="2">
        <v>3</v>
      </c>
      <c r="L25" s="1">
        <f t="shared" si="1"/>
        <v>4</v>
      </c>
      <c r="M25" s="1">
        <f t="shared" si="0"/>
        <v>5</v>
      </c>
      <c r="N25" s="1">
        <f t="shared" si="0"/>
        <v>6</v>
      </c>
      <c r="Q25" s="1"/>
      <c r="R25" s="1">
        <v>84</v>
      </c>
      <c r="S25" s="1">
        <v>75</v>
      </c>
      <c r="T25" s="1">
        <v>96</v>
      </c>
      <c r="V25" s="1"/>
      <c r="W25" s="1">
        <v>303</v>
      </c>
      <c r="X25" s="1">
        <v>408</v>
      </c>
      <c r="Y25" s="1">
        <v>253</v>
      </c>
    </row>
    <row r="28" spans="1:25" x14ac:dyDescent="0.25">
      <c r="A28" s="3" t="s">
        <v>24</v>
      </c>
    </row>
    <row r="32" spans="1:25" x14ac:dyDescent="0.25">
      <c r="A32" t="s">
        <v>38</v>
      </c>
      <c r="B32" s="1" t="s">
        <v>25</v>
      </c>
      <c r="D32" s="1" t="s">
        <v>26</v>
      </c>
      <c r="E32" s="1"/>
      <c r="F32" s="1"/>
      <c r="I32" s="1" t="s">
        <v>28</v>
      </c>
      <c r="J32" s="1"/>
      <c r="K32" s="1"/>
      <c r="L32" t="s">
        <v>27</v>
      </c>
      <c r="M32">
        <f>10^(-10)</f>
        <v>1E-10</v>
      </c>
    </row>
    <row r="33" spans="1:13" x14ac:dyDescent="0.25">
      <c r="B33" s="1">
        <f t="array" ref="B33">MMULT(TRANSPOSE(P16:P18),L8:L10)</f>
        <v>21396</v>
      </c>
      <c r="D33" s="1">
        <f t="array" ref="D33:F35">MMULT(W23:Y25,W23:Y25)</f>
        <v>3655400</v>
      </c>
      <c r="E33" s="1">
        <v>4500058</v>
      </c>
      <c r="F33" s="1">
        <v>3369496</v>
      </c>
      <c r="I33" s="1">
        <f t="array" ref="I33:K35">B33*D33:F35*M32</f>
        <v>7.8210938400000005</v>
      </c>
      <c r="J33" s="1">
        <v>9.6283240968000001</v>
      </c>
      <c r="K33" s="1">
        <v>7.2093736416</v>
      </c>
    </row>
    <row r="34" spans="1:13" x14ac:dyDescent="0.25">
      <c r="D34" s="1">
        <v>2152702</v>
      </c>
      <c r="E34" s="1">
        <v>2653010</v>
      </c>
      <c r="F34" s="1">
        <v>1982158</v>
      </c>
      <c r="I34" s="1">
        <v>4.6059211992</v>
      </c>
      <c r="J34" s="1">
        <v>5.6763801960000002</v>
      </c>
      <c r="K34" s="1">
        <v>4.2410252568000004</v>
      </c>
    </row>
    <row r="35" spans="1:13" x14ac:dyDescent="0.25">
      <c r="D35" s="1">
        <v>826119</v>
      </c>
      <c r="E35" s="1">
        <v>1014993</v>
      </c>
      <c r="F35" s="1">
        <v>763027</v>
      </c>
      <c r="I35" s="1">
        <v>1.7675642124000002</v>
      </c>
      <c r="J35" s="1">
        <v>2.1716790228000002</v>
      </c>
      <c r="K35" s="1">
        <v>1.6325725692000002</v>
      </c>
    </row>
    <row r="38" spans="1:13" x14ac:dyDescent="0.25">
      <c r="A38" t="s">
        <v>39</v>
      </c>
      <c r="B38" s="1" t="s">
        <v>29</v>
      </c>
      <c r="D38" s="1" t="s">
        <v>30</v>
      </c>
      <c r="E38" s="1"/>
      <c r="F38" s="1"/>
      <c r="I38" s="1" t="s">
        <v>31</v>
      </c>
      <c r="J38" s="1"/>
      <c r="K38" s="1"/>
      <c r="L38" t="s">
        <v>32</v>
      </c>
      <c r="M38">
        <f>10^(-13)</f>
        <v>1E-13</v>
      </c>
    </row>
    <row r="39" spans="1:13" x14ac:dyDescent="0.25">
      <c r="B39" s="1">
        <f t="array" ref="B39">MMULT(TRANSPOSE(L8:L10),P16:P18)</f>
        <v>21396</v>
      </c>
      <c r="D39" s="1">
        <f t="array" ref="D39:F41">MMULT(W23:Y25,MMULT(W23:Y25,W23:Y25))</f>
        <v>9717213532</v>
      </c>
      <c r="E39" s="1">
        <v>11964956828</v>
      </c>
      <c r="F39" s="1">
        <v>8955399444</v>
      </c>
      <c r="I39" s="1">
        <f t="array" ref="I39:K41">B39*D39:F41*M38</f>
        <v>20.790950073067201</v>
      </c>
      <c r="J39" s="1">
        <v>25.600221629188802</v>
      </c>
      <c r="K39" s="1">
        <v>19.160972650382401</v>
      </c>
    </row>
    <row r="40" spans="1:13" x14ac:dyDescent="0.25">
      <c r="D40" s="1">
        <v>5724263198</v>
      </c>
      <c r="E40" s="1">
        <v>7048191670</v>
      </c>
      <c r="F40" s="1">
        <v>5275628102</v>
      </c>
      <c r="I40" s="1">
        <v>12.2476335384408</v>
      </c>
      <c r="J40" s="1">
        <v>15.080310897132</v>
      </c>
      <c r="K40" s="1">
        <v>11.287733887039201</v>
      </c>
    </row>
    <row r="41" spans="1:13" x14ac:dyDescent="0.25">
      <c r="D41" s="1">
        <v>2194896723</v>
      </c>
      <c r="E41" s="1">
        <v>2702738883</v>
      </c>
      <c r="F41" s="1">
        <v>2022723583</v>
      </c>
      <c r="I41" s="1">
        <v>4.6962010285308002</v>
      </c>
      <c r="J41" s="1">
        <v>5.7827801140668003</v>
      </c>
      <c r="K41" s="1">
        <v>4.3278193781868</v>
      </c>
    </row>
    <row r="44" spans="1:13" x14ac:dyDescent="0.25">
      <c r="A44" t="s">
        <v>40</v>
      </c>
      <c r="B44" s="1" t="s">
        <v>33</v>
      </c>
      <c r="C44" s="1"/>
      <c r="D44" s="1"/>
      <c r="I44" s="1" t="s">
        <v>35</v>
      </c>
      <c r="J44" s="1"/>
      <c r="K44" s="1"/>
    </row>
    <row r="45" spans="1:13" x14ac:dyDescent="0.25">
      <c r="B45" s="1">
        <f t="array" ref="B45:D45">MMULT(TRANSPOSE(P16:P18),W23:Y25)</f>
        <v>760129</v>
      </c>
      <c r="C45" s="1">
        <v>947588</v>
      </c>
      <c r="D45" s="1">
        <v>691807</v>
      </c>
      <c r="I45" s="1">
        <f t="array" ref="I45:K47">B48*W23:Y25*M38</f>
        <v>5.4211840116000004E-3</v>
      </c>
      <c r="J45" s="1">
        <v>6.7290644109000005E-3</v>
      </c>
      <c r="K45" s="1">
        <v>4.9549305761999998E-3</v>
      </c>
    </row>
    <row r="46" spans="1:13" x14ac:dyDescent="0.25">
      <c r="I46" s="1">
        <v>3.2321636454000001E-3</v>
      </c>
      <c r="J46" s="1">
        <v>3.8327612910000002E-3</v>
      </c>
      <c r="K46" s="1">
        <v>3.0899168346000001E-3</v>
      </c>
      <c r="M46" s="4"/>
    </row>
    <row r="47" spans="1:13" x14ac:dyDescent="0.25">
      <c r="B47" s="1" t="s">
        <v>34</v>
      </c>
      <c r="I47" s="1">
        <v>1.1972439909E-3</v>
      </c>
      <c r="J47" s="1">
        <v>1.6121305224E-3</v>
      </c>
      <c r="K47" s="1">
        <v>9.9967897590000007E-4</v>
      </c>
    </row>
    <row r="48" spans="1:13" x14ac:dyDescent="0.25">
      <c r="B48" s="1">
        <f t="array" ref="B48">MMULT(B45:D45,L8:L10)</f>
        <v>39513003</v>
      </c>
    </row>
    <row r="51" spans="1:5" x14ac:dyDescent="0.25">
      <c r="A51" s="3" t="s">
        <v>36</v>
      </c>
    </row>
    <row r="57" spans="1:5" x14ac:dyDescent="0.25">
      <c r="B57" s="1" t="s">
        <v>37</v>
      </c>
      <c r="C57" s="1">
        <f t="array" ref="C57:E59">I33:K35+I39:K41+I45:K47+W23:Y25</f>
        <v>1400.6174650970788</v>
      </c>
      <c r="D57" s="1">
        <v>1738.2352747903997</v>
      </c>
      <c r="E57" s="1">
        <v>1280.3753012225586</v>
      </c>
    </row>
    <row r="58" spans="1:5" x14ac:dyDescent="0.25">
      <c r="B58" s="1"/>
      <c r="C58" s="1">
        <v>834.85678690128623</v>
      </c>
      <c r="D58" s="1">
        <v>990.76052385442301</v>
      </c>
      <c r="E58" s="1">
        <v>797.53184906067384</v>
      </c>
    </row>
    <row r="59" spans="1:5" x14ac:dyDescent="0.25">
      <c r="B59" s="1"/>
      <c r="C59" s="1">
        <v>309.46496248492173</v>
      </c>
      <c r="D59" s="1">
        <v>415.95607126738918</v>
      </c>
      <c r="E59" s="1">
        <v>258.96139162636268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2019-03-13T18:17:51Z</dcterms:created>
  <dcterms:modified xsi:type="dcterms:W3CDTF">2019-03-21T12:15:40Z</dcterms:modified>
</cp:coreProperties>
</file>