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90" yWindow="90" windowWidth="13380" windowHeight="2685"/>
  </bookViews>
  <sheets>
    <sheet name="Tabelle1" sheetId="1" r:id="rId1"/>
    <sheet name="Tabelle2" sheetId="2" r:id="rId2"/>
    <sheet name="Tabelle3" sheetId="3" r:id="rId3"/>
  </sheets>
  <calcPr calcId="145621"/>
</workbook>
</file>

<file path=xl/calcChain.xml><?xml version="1.0" encoding="utf-8"?>
<calcChain xmlns="http://schemas.openxmlformats.org/spreadsheetml/2006/main">
  <c r="Y31" i="1" l="1"/>
  <c r="AB31" i="1" s="1"/>
  <c r="Y32" i="1"/>
  <c r="AB32" i="1" s="1"/>
  <c r="Y33" i="1"/>
  <c r="AB33" i="1" s="1"/>
  <c r="Y34" i="1"/>
  <c r="AB34" i="1" s="1"/>
  <c r="Y35" i="1"/>
  <c r="AB35" i="1" s="1"/>
  <c r="Y36" i="1"/>
  <c r="AB36" i="1" s="1"/>
  <c r="Y37" i="1"/>
  <c r="AB37" i="1" s="1"/>
  <c r="Y38" i="1"/>
  <c r="AB38" i="1" s="1"/>
  <c r="Y39" i="1"/>
  <c r="AB39" i="1" s="1"/>
  <c r="Y40" i="1"/>
  <c r="AB40" i="1" s="1"/>
  <c r="Y41" i="1"/>
  <c r="AB41" i="1" s="1"/>
  <c r="Y42" i="1"/>
  <c r="AB42" i="1" s="1"/>
  <c r="Y43" i="1"/>
  <c r="AB43" i="1" s="1"/>
  <c r="Y44" i="1"/>
  <c r="AB44" i="1" s="1"/>
  <c r="Y45" i="1"/>
  <c r="AB45" i="1" s="1"/>
  <c r="Y46" i="1"/>
  <c r="AB46" i="1" s="1"/>
  <c r="Y47" i="1"/>
  <c r="AB47" i="1" s="1"/>
  <c r="Y48" i="1"/>
  <c r="AB48" i="1" s="1"/>
  <c r="Y49" i="1"/>
  <c r="AB49" i="1" s="1"/>
  <c r="Y50" i="1"/>
  <c r="AB50" i="1" s="1"/>
  <c r="Y51" i="1"/>
  <c r="AB51" i="1" s="1"/>
  <c r="Y52" i="1"/>
  <c r="AB52" i="1" s="1"/>
  <c r="Y53" i="1"/>
  <c r="AB53" i="1" s="1"/>
  <c r="Y54" i="1"/>
  <c r="AB54" i="1" s="1"/>
  <c r="Y55" i="1"/>
  <c r="AB55" i="1" s="1"/>
  <c r="Y56" i="1"/>
  <c r="AB56" i="1" s="1"/>
  <c r="Y57" i="1"/>
  <c r="AB57" i="1" s="1"/>
  <c r="Y58" i="1"/>
  <c r="AB58" i="1" s="1"/>
  <c r="Y59" i="1"/>
  <c r="AB59" i="1" s="1"/>
  <c r="Y60" i="1"/>
  <c r="AB60" i="1" s="1"/>
  <c r="Y61" i="1"/>
  <c r="AB61" i="1" s="1"/>
  <c r="Y62" i="1"/>
  <c r="AB62" i="1" s="1"/>
  <c r="Y63" i="1"/>
  <c r="AB63" i="1" s="1"/>
  <c r="Y64" i="1"/>
  <c r="AB64" i="1" s="1"/>
  <c r="Y65" i="1"/>
  <c r="AB65" i="1" s="1"/>
  <c r="Y66" i="1"/>
  <c r="AB66" i="1" s="1"/>
  <c r="Y67" i="1"/>
  <c r="AB67" i="1" s="1"/>
  <c r="Y68" i="1"/>
  <c r="AB68" i="1" s="1"/>
  <c r="Y69" i="1"/>
  <c r="AB69" i="1" s="1"/>
  <c r="Y70" i="1"/>
  <c r="AB70" i="1" s="1"/>
  <c r="Y71" i="1"/>
  <c r="AB71" i="1" s="1"/>
  <c r="Y72" i="1"/>
  <c r="AB72" i="1" s="1"/>
  <c r="Y73" i="1"/>
  <c r="AB73" i="1" s="1"/>
  <c r="Y74" i="1"/>
  <c r="AB74" i="1" s="1"/>
  <c r="Y75" i="1"/>
  <c r="AB75" i="1" s="1"/>
  <c r="Y76" i="1"/>
  <c r="AB76" i="1" s="1"/>
  <c r="Y77" i="1"/>
  <c r="AB77" i="1" s="1"/>
  <c r="Y78" i="1"/>
  <c r="AB78" i="1" s="1"/>
  <c r="Y79" i="1"/>
  <c r="AB79" i="1" s="1"/>
  <c r="Y80" i="1"/>
  <c r="AB80" i="1" s="1"/>
  <c r="Y81" i="1"/>
  <c r="AB81" i="1" s="1"/>
  <c r="Y82" i="1"/>
  <c r="AB82" i="1" s="1"/>
  <c r="Y83" i="1"/>
  <c r="AB83" i="1" s="1"/>
  <c r="Y84" i="1"/>
  <c r="AB84" i="1" s="1"/>
  <c r="Y85" i="1"/>
  <c r="AB85" i="1" s="1"/>
  <c r="Y86" i="1"/>
  <c r="AB86" i="1" s="1"/>
  <c r="Y87" i="1"/>
  <c r="AB87" i="1" s="1"/>
  <c r="Y88" i="1"/>
  <c r="AB88" i="1" s="1"/>
  <c r="Y89" i="1"/>
  <c r="AB89" i="1" s="1"/>
  <c r="Y90" i="1"/>
  <c r="AB90" i="1" s="1"/>
  <c r="Y91" i="1"/>
  <c r="AB91" i="1" s="1"/>
  <c r="Y92" i="1"/>
  <c r="AB92" i="1" s="1"/>
  <c r="Y93" i="1"/>
  <c r="AB93" i="1" s="1"/>
  <c r="Y94" i="1"/>
  <c r="AB94" i="1" s="1"/>
  <c r="Y95" i="1"/>
  <c r="AB95" i="1" s="1"/>
  <c r="Y96" i="1"/>
  <c r="AB96" i="1" s="1"/>
  <c r="Y97" i="1"/>
  <c r="AB97" i="1" s="1"/>
  <c r="Y98" i="1"/>
  <c r="AB98" i="1" s="1"/>
  <c r="Y99" i="1"/>
  <c r="AB99" i="1" s="1"/>
  <c r="Y100" i="1"/>
  <c r="AB100" i="1" s="1"/>
  <c r="Y101" i="1"/>
  <c r="AB101" i="1" s="1"/>
  <c r="Y102" i="1"/>
  <c r="AB102" i="1" s="1"/>
  <c r="Y103" i="1"/>
  <c r="AB103" i="1" s="1"/>
  <c r="Y104" i="1"/>
  <c r="AB104" i="1" s="1"/>
  <c r="Y105" i="1"/>
  <c r="AB105" i="1" s="1"/>
  <c r="Y106" i="1"/>
  <c r="AB106" i="1" s="1"/>
  <c r="Y107" i="1"/>
  <c r="AB107" i="1" s="1"/>
  <c r="Y108" i="1"/>
  <c r="AB108" i="1" s="1"/>
  <c r="Y109" i="1"/>
  <c r="AB109" i="1" s="1"/>
  <c r="Y110" i="1"/>
  <c r="AB110" i="1" s="1"/>
  <c r="Y111" i="1"/>
  <c r="AB111" i="1" s="1"/>
  <c r="Y112" i="1"/>
  <c r="AB112" i="1" s="1"/>
  <c r="Y113" i="1"/>
  <c r="AB113" i="1" s="1"/>
  <c r="Y114" i="1"/>
  <c r="AB114" i="1" s="1"/>
  <c r="Y115" i="1"/>
  <c r="AB115" i="1" s="1"/>
  <c r="Y116" i="1"/>
  <c r="AB116" i="1" s="1"/>
  <c r="Y117" i="1"/>
  <c r="AB117" i="1" s="1"/>
  <c r="Y118" i="1"/>
  <c r="AB118" i="1" s="1"/>
  <c r="Y119" i="1"/>
  <c r="AB119" i="1" s="1"/>
  <c r="Y120" i="1"/>
  <c r="AB120" i="1" s="1"/>
  <c r="Y121" i="1"/>
  <c r="AB121" i="1" s="1"/>
  <c r="Y122" i="1"/>
  <c r="AB122" i="1" s="1"/>
  <c r="Y123" i="1"/>
  <c r="AB123" i="1" s="1"/>
  <c r="Y124" i="1"/>
  <c r="AB124" i="1" s="1"/>
  <c r="Y125" i="1"/>
  <c r="AB125" i="1" s="1"/>
  <c r="Y126" i="1"/>
  <c r="AB126" i="1" s="1"/>
  <c r="Y127" i="1"/>
  <c r="AB127" i="1" s="1"/>
  <c r="Y128" i="1"/>
  <c r="AB128" i="1" s="1"/>
  <c r="Y129" i="1"/>
  <c r="AB129" i="1" s="1"/>
  <c r="Y130" i="1"/>
  <c r="AB130" i="1" s="1"/>
  <c r="Y131" i="1"/>
  <c r="AB131" i="1" s="1"/>
  <c r="Y132" i="1"/>
  <c r="AB132" i="1" s="1"/>
  <c r="Y133" i="1"/>
  <c r="AB133" i="1" s="1"/>
  <c r="Y134" i="1"/>
  <c r="AB134" i="1" s="1"/>
  <c r="Y135" i="1"/>
  <c r="AB135" i="1" s="1"/>
  <c r="Y136" i="1"/>
  <c r="AB136" i="1" s="1"/>
  <c r="Y137" i="1"/>
  <c r="AB137" i="1" s="1"/>
  <c r="Y30"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B30" i="1"/>
  <c r="AA31" i="1"/>
  <c r="AA30" i="1"/>
  <c r="AA139" i="1" s="1"/>
  <c r="AB139" i="1" l="1"/>
  <c r="AA140" i="1"/>
</calcChain>
</file>

<file path=xl/sharedStrings.xml><?xml version="1.0" encoding="utf-8"?>
<sst xmlns="http://schemas.openxmlformats.org/spreadsheetml/2006/main" count="707" uniqueCount="105">
  <si>
    <t>[net]</t>
  </si>
  <si>
    <t># Testing</t>
  </si>
  <si>
    <t>batch=1</t>
  </si>
  <si>
    <t>subdivisions=1</t>
  </si>
  <si>
    <t># Training</t>
  </si>
  <si>
    <t># batch=64</t>
  </si>
  <si>
    <t># subdivisions=16</t>
  </si>
  <si>
    <t>width= 416</t>
  </si>
  <si>
    <t>height = 416</t>
  </si>
  <si>
    <t>channels=3</t>
  </si>
  <si>
    <t>momentum=0.9</t>
  </si>
  <si>
    <t>decay=0.0005</t>
  </si>
  <si>
    <t>angle=0</t>
  </si>
  <si>
    <t>saturation = 1.5</t>
  </si>
  <si>
    <t>exposure = 1.5</t>
  </si>
  <si>
    <t>hue=.1</t>
  </si>
  <si>
    <t>learning_rate=0.001</t>
  </si>
  <si>
    <t>burn_in=1000</t>
  </si>
  <si>
    <t>max_batches = 500200</t>
  </si>
  <si>
    <t>policy=steps</t>
  </si>
  <si>
    <t>steps=400000,450000</t>
  </si>
  <si>
    <t>scales=.1,.1</t>
  </si>
  <si>
    <t>[convolutional]</t>
  </si>
  <si>
    <t>batch_normalize=1</t>
  </si>
  <si>
    <t>filters=32</t>
  </si>
  <si>
    <t>size=3</t>
  </si>
  <si>
    <t>stride=1</t>
  </si>
  <si>
    <t>pad=1</t>
  </si>
  <si>
    <t>activation=leaky</t>
  </si>
  <si>
    <t>filters=64</t>
  </si>
  <si>
    <t>stride=2</t>
  </si>
  <si>
    <t>size=1</t>
  </si>
  <si>
    <t>[shortcut]</t>
  </si>
  <si>
    <t>from=-3</t>
  </si>
  <si>
    <t>activation=linear</t>
  </si>
  <si>
    <t>filters=128</t>
  </si>
  <si>
    <t>filters=256</t>
  </si>
  <si>
    <t>filters=512</t>
  </si>
  <si>
    <t>filters=1024</t>
  </si>
  <si>
    <t>filters=255</t>
  </si>
  <si>
    <t>[yolo]</t>
  </si>
  <si>
    <t>mask = 6,7,8</t>
  </si>
  <si>
    <t>anchors = 10,13,  16,30,  33,23,  30,61,  62,45,  59,119,  116,90,  156,198,  373,326</t>
  </si>
  <si>
    <t>classes=80</t>
  </si>
  <si>
    <t>num=9</t>
  </si>
  <si>
    <t>jitter=.3</t>
  </si>
  <si>
    <t>ignore_thresh = .5</t>
  </si>
  <si>
    <t>truth_thresh = 1</t>
  </si>
  <si>
    <t>random=1</t>
  </si>
  <si>
    <t>[route]</t>
  </si>
  <si>
    <t>[upsample]</t>
  </si>
  <si>
    <t>mask = 3,4,5</t>
  </si>
  <si>
    <t>mask = 0,1,2</t>
  </si>
  <si>
    <t>filters=features=3*(5+10+26+4)</t>
  </si>
  <si>
    <t>pad=0</t>
  </si>
  <si>
    <t>filters</t>
  </si>
  <si>
    <t>size</t>
  </si>
  <si>
    <t>kernel</t>
  </si>
  <si>
    <t>layers = -1, 60 (61)</t>
  </si>
  <si>
    <t>layers = -1, 35 (36)</t>
  </si>
  <si>
    <t>layers = -3 (-4)</t>
  </si>
  <si>
    <t>Memory</t>
  </si>
  <si>
    <t>InputImage</t>
  </si>
  <si>
    <t>stride</t>
  </si>
  <si>
    <t>weights+bias</t>
  </si>
  <si>
    <t>Model Parameters</t>
  </si>
  <si>
    <t>weights + biases +gradients +momentum variables</t>
  </si>
  <si>
    <t>Activation</t>
  </si>
  <si>
    <t>https://datascience.stackexchange.com/questions/12649/how-to-calculate-the-mini-batch-memory-impact-when-training-deep-learning-models</t>
  </si>
  <si>
    <r>
      <t>NOTE:</t>
    </r>
    <r>
      <rPr>
        <sz val="11"/>
        <color theme="1"/>
        <rFont val="Calibri"/>
        <family val="2"/>
        <scheme val="minor"/>
      </rPr>
      <t xml:space="preserve"> </t>
    </r>
    <r>
      <rPr>
        <i/>
        <sz val="11"/>
        <color indexed="8"/>
        <rFont val="Calibri"/>
        <family val="2"/>
      </rPr>
      <t>The memory required to use a network for predictions is far less than that required for training for two reasons:</t>
    </r>
  </si>
  <si>
    <t>When predicting, we only send an image forward through the network and not backward (so we don't multiply memory X 3; see below)</t>
  </si>
  <si>
    <t>There's one prediction per image (so we don't need to multiply the memory required for one image by a batch size because we don't use batches in prediction).</t>
  </si>
  <si>
    <t>Process (Memory to Train)</t>
  </si>
  <si>
    <r>
      <t xml:space="preserve">1. Calculate </t>
    </r>
    <r>
      <rPr>
        <b/>
        <i/>
        <sz val="11"/>
        <color indexed="8"/>
        <rFont val="Calibri"/>
        <family val="2"/>
      </rPr>
      <t>the memory required to train on one image</t>
    </r>
  </si>
  <si>
    <r>
      <t xml:space="preserve">2. Multiply this number by </t>
    </r>
    <r>
      <rPr>
        <b/>
        <i/>
        <sz val="11"/>
        <color indexed="8"/>
        <rFont val="Calibri"/>
        <family val="2"/>
      </rPr>
      <t>the number of images in your batch</t>
    </r>
  </si>
  <si>
    <r>
      <t>(</t>
    </r>
    <r>
      <rPr>
        <b/>
        <sz val="11"/>
        <color indexed="8"/>
        <rFont val="Calibri"/>
        <family val="2"/>
      </rPr>
      <t>REMEMBER:</t>
    </r>
    <r>
      <rPr>
        <sz val="11"/>
        <color theme="1"/>
        <rFont val="Calibri"/>
        <family val="2"/>
        <scheme val="minor"/>
      </rPr>
      <t xml:space="preserve"> </t>
    </r>
    <r>
      <rPr>
        <i/>
        <sz val="11"/>
        <color indexed="8"/>
        <rFont val="Calibri"/>
        <family val="2"/>
      </rPr>
      <t>Mini-batching says we take a subset of our data, compute the gradients and errors for each image in the subset, then average these and step forward in the direction of the average. For convnets, weights and biases are shared, but the number of activations is mutliplied by the number of images in the batch.</t>
    </r>
    <r>
      <rPr>
        <sz val="11"/>
        <color theme="1"/>
        <rFont val="Calibri"/>
        <family val="2"/>
        <scheme val="minor"/>
      </rPr>
      <t>).</t>
    </r>
  </si>
  <si>
    <t>STEP 1: Memory for 1 Image</t>
  </si>
  <si>
    <t>To train one image, you must reserve memory for:</t>
  </si>
  <si>
    <t>Model Parameters:</t>
  </si>
  <si>
    <r>
      <t xml:space="preserve">The </t>
    </r>
    <r>
      <rPr>
        <b/>
        <i/>
        <sz val="11"/>
        <color indexed="8"/>
        <rFont val="Calibri"/>
        <family val="2"/>
      </rPr>
      <t>weights</t>
    </r>
    <r>
      <rPr>
        <i/>
        <sz val="11"/>
        <color indexed="8"/>
        <rFont val="Calibri"/>
        <family val="2"/>
      </rPr>
      <t xml:space="preserve"> and </t>
    </r>
    <r>
      <rPr>
        <b/>
        <i/>
        <sz val="11"/>
        <color indexed="8"/>
        <rFont val="Calibri"/>
        <family val="2"/>
      </rPr>
      <t>biases</t>
    </r>
    <r>
      <rPr>
        <i/>
        <sz val="11"/>
        <color indexed="8"/>
        <rFont val="Calibri"/>
        <family val="2"/>
      </rPr>
      <t xml:space="preserve"> at each layer, their </t>
    </r>
    <r>
      <rPr>
        <b/>
        <i/>
        <sz val="11"/>
        <color indexed="8"/>
        <rFont val="Calibri"/>
        <family val="2"/>
      </rPr>
      <t>gradients</t>
    </r>
    <r>
      <rPr>
        <i/>
        <sz val="11"/>
        <color indexed="8"/>
        <rFont val="Calibri"/>
        <family val="2"/>
      </rPr>
      <t xml:space="preserve">, and their </t>
    </r>
    <r>
      <rPr>
        <b/>
        <i/>
        <sz val="11"/>
        <color indexed="8"/>
        <rFont val="Calibri"/>
        <family val="2"/>
      </rPr>
      <t>momentum variables</t>
    </r>
    <r>
      <rPr>
        <i/>
        <sz val="11"/>
        <color indexed="8"/>
        <rFont val="Calibri"/>
        <family val="2"/>
      </rPr>
      <t xml:space="preserve"> (if Adam, Adagrad, RMSProp, etc., optimizers are used)</t>
    </r>
  </si>
  <si>
    <t>To approximate the memory for this, calculate the memory required to store the weights and biases and multiply that by 3 (i.e. "by 3" because we're saying the amount of memory needed to store the weights and biases is (roughly) equal to that needed for the gradients and for the momentum variables)</t>
  </si>
  <si>
    <t>EQUATIONS:</t>
  </si>
  <si>
    <t>Convolutions:</t>
  </si>
  <si>
    <t>weights(n) = depth(n) * (kernel_width * kernel_height) * depth(n-1)</t>
  </si>
  <si>
    <t>biases(n) = depth(n)</t>
  </si>
  <si>
    <t>Fully Connected (Dense) Layers:</t>
  </si>
  <si>
    <t>weights(n) = outputs(n) * inputs(n)</t>
  </si>
  <si>
    <t>biases(n) = outputs(n)</t>
  </si>
  <si>
    <r>
      <t xml:space="preserve">where </t>
    </r>
    <r>
      <rPr>
        <b/>
        <i/>
        <sz val="11"/>
        <color indexed="8"/>
        <rFont val="Calibri"/>
        <family val="2"/>
      </rPr>
      <t>n</t>
    </r>
    <r>
      <rPr>
        <sz val="11"/>
        <color theme="1"/>
        <rFont val="Calibri"/>
        <family val="2"/>
        <scheme val="minor"/>
      </rPr>
      <t xml:space="preserve"> is the current layer and </t>
    </r>
    <r>
      <rPr>
        <b/>
        <i/>
        <sz val="11"/>
        <color indexed="8"/>
        <rFont val="Calibri"/>
        <family val="2"/>
      </rPr>
      <t>n-1</t>
    </r>
    <r>
      <rPr>
        <sz val="11"/>
        <color theme="1"/>
        <rFont val="Calibri"/>
        <family val="2"/>
        <scheme val="minor"/>
      </rPr>
      <t xml:space="preserve"> is the previous layer, and </t>
    </r>
    <r>
      <rPr>
        <b/>
        <i/>
        <sz val="11"/>
        <color indexed="8"/>
        <rFont val="Calibri"/>
        <family val="2"/>
      </rPr>
      <t>outputs</t>
    </r>
    <r>
      <rPr>
        <sz val="11"/>
        <color theme="1"/>
        <rFont val="Calibri"/>
        <family val="2"/>
        <scheme val="minor"/>
      </rPr>
      <t xml:space="preserve"> are the number of outputs from the FC layer and </t>
    </r>
    <r>
      <rPr>
        <b/>
        <i/>
        <sz val="11"/>
        <color indexed="8"/>
        <rFont val="Calibri"/>
        <family val="2"/>
      </rPr>
      <t>inputs</t>
    </r>
    <r>
      <rPr>
        <sz val="11"/>
        <color theme="1"/>
        <rFont val="Calibri"/>
        <family val="2"/>
        <scheme val="minor"/>
      </rPr>
      <t xml:space="preserve"> are the number of inputs to the FC layer (if the previous layer is not a fully-connected layer, the number of inputs is equal to the size of that layer flattened).</t>
    </r>
  </si>
  <si>
    <r>
      <t>NOTE:</t>
    </r>
    <r>
      <rPr>
        <sz val="11"/>
        <color theme="1"/>
        <rFont val="Calibri"/>
        <family val="2"/>
        <scheme val="minor"/>
      </rPr>
      <t xml:space="preserve"> The memory for the weights and biases alone, plus the memory for the activations for one image (see below), is the total amount of memory you need for predictions (excluding some overhead for memory for convolutions and some other things).</t>
    </r>
  </si>
  <si>
    <t>Activations (these are "Blobs" in Caffe):</t>
  </si>
  <si>
    <t>(I'm using terms loosely here, bear with me)</t>
  </si>
  <si>
    <r>
      <t>Each convolution in a convolution layer produces "</t>
    </r>
    <r>
      <rPr>
        <i/>
        <sz val="11"/>
        <color indexed="8"/>
        <rFont val="Calibri"/>
        <family val="2"/>
      </rPr>
      <t>number of pixels in image</t>
    </r>
    <r>
      <rPr>
        <sz val="11"/>
        <color theme="1"/>
        <rFont val="Calibri"/>
        <family val="2"/>
        <scheme val="minor"/>
      </rPr>
      <t>" activations (i.e. you pass an image through a single convolution, you get a single feature map consisting of "</t>
    </r>
    <r>
      <rPr>
        <i/>
        <sz val="11"/>
        <color indexed="8"/>
        <rFont val="Calibri"/>
        <family val="2"/>
      </rPr>
      <t>m</t>
    </r>
    <r>
      <rPr>
        <sz val="11"/>
        <color theme="1"/>
        <rFont val="Calibri"/>
        <family val="2"/>
        <scheme val="minor"/>
      </rPr>
      <t>" activations, where "</t>
    </r>
    <r>
      <rPr>
        <i/>
        <sz val="11"/>
        <color indexed="8"/>
        <rFont val="Calibri"/>
        <family val="2"/>
      </rPr>
      <t>m</t>
    </r>
    <r>
      <rPr>
        <sz val="11"/>
        <color theme="1"/>
        <rFont val="Calibri"/>
        <family val="2"/>
        <scheme val="minor"/>
      </rPr>
      <t>" is the number of pixels from your image/input).</t>
    </r>
  </si>
  <si>
    <t>For fully-connected layers, the number of activations you produce is equal to the size of your output.</t>
  </si>
  <si>
    <t>activations(n) = image_width * image_height * image_num_channels</t>
  </si>
  <si>
    <t>activations(n) = outputs(n)</t>
  </si>
  <si>
    <t>Note that your input is really only an image at the beginning of the network. After convolutions, it turns into something else (feature maps). So really replace "image_width", "image_height", and "image_num_channels" with "input_width", "input_height", and "layer_depth" to be more precise. (It's just easier for me to think of this concept in terms of images.)</t>
  </si>
  <si>
    <t>Since we also need to store the error for the activations at each layer (used in the backward pass), we multiply the number of activations by 2 to get the total number of entities we need to make room for in our storage space. The number of activations increases with the number of images in the batch, so you multiply this number by the batch size.</t>
  </si>
  <si>
    <t>STEP 2: Memory to Train Batch</t>
  </si>
  <si>
    <t>Sum the number of weights and biases (times 3) and the number of activations (times 2 times the batch size). Multiply this by 4, and you get the number of bytes required to train the batch. You can divide by 1024^2 to get the answer in GB.</t>
  </si>
  <si>
    <t>Total</t>
  </si>
  <si>
    <t>Total each (2x)/(3x)</t>
  </si>
  <si>
    <t>Batch</t>
  </si>
  <si>
    <t>Float Bit (16/32)</t>
  </si>
  <si>
    <t>Anchor boxes: (x x y)  oder anders ausgedrückt (Höhe x Breite)</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</si>
</sst>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0"/>
      <color indexed="8"/>
      <name val="Arial Unicode MS"/>
      <family val="2"/>
    </font>
    <font>
      <b/>
      <sz val="11"/>
      <color indexed="8"/>
      <name val="Calibri"/>
      <family val="2"/>
    </font>
    <font>
      <u/>
      <sz val="9.35"/>
      <color indexed="12"/>
      <name val="Calibri"/>
      <family val="2"/>
    </font>
    <font>
      <b/>
      <i/>
      <sz val="11"/>
      <color indexed="8"/>
      <name val="Calibri"/>
      <family val="2"/>
    </font>
    <font>
      <i/>
      <sz val="11"/>
      <color indexed="8"/>
      <name val="Calibri"/>
      <family val="2"/>
    </font>
    <font>
      <b/>
      <sz val="18"/>
      <color indexed="8"/>
      <name val="Calibri"/>
      <family val="2"/>
    </font>
  </fonts>
  <fills count="3">
    <fill>
      <patternFill patternType="none"/>
    </fill>
    <fill>
      <patternFill patternType="gray125"/>
    </fill>
    <fill>
      <patternFill patternType="solid">
        <fgColor indexed="13"/>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0" fillId="0" borderId="0" xfId="0" applyAlignment="1">
      <alignment horizontal="center"/>
    </xf>
    <xf numFmtId="0" fontId="0" fillId="0" borderId="0" xfId="0" applyAlignment="1">
      <alignment vertical="center"/>
    </xf>
    <xf numFmtId="0" fontId="1" fillId="0" borderId="0" xfId="0" applyFont="1" applyAlignment="1">
      <alignment vertical="center"/>
    </xf>
    <xf numFmtId="0" fontId="3" fillId="0" borderId="0" xfId="1" applyAlignment="1" applyProtection="1"/>
    <xf numFmtId="0" fontId="4" fillId="0" borderId="0" xfId="0" applyFont="1"/>
    <xf numFmtId="0" fontId="0" fillId="0" borderId="0" xfId="0" applyAlignment="1">
      <alignment horizontal="left" indent="1"/>
    </xf>
    <xf numFmtId="0" fontId="6" fillId="0" borderId="0" xfId="0" applyFont="1"/>
    <xf numFmtId="0" fontId="2" fillId="0" borderId="0" xfId="0" applyFont="1" applyAlignment="1">
      <alignment horizontal="left" indent="1"/>
    </xf>
    <xf numFmtId="0" fontId="5" fillId="0" borderId="0" xfId="0" applyFont="1" applyAlignment="1">
      <alignment horizontal="left" indent="1"/>
    </xf>
    <xf numFmtId="0" fontId="4" fillId="0" borderId="0" xfId="0" applyFont="1" applyAlignment="1">
      <alignment horizontal="left" indent="1"/>
    </xf>
    <xf numFmtId="0" fontId="0" fillId="2" borderId="0" xfId="0" applyFill="1"/>
  </cellXfs>
  <cellStyles count="2">
    <cellStyle name="Hyper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219075</xdr:colOff>
      <xdr:row>1</xdr:row>
      <xdr:rowOff>142875</xdr:rowOff>
    </xdr:from>
    <xdr:to>
      <xdr:col>14</xdr:col>
      <xdr:colOff>0</xdr:colOff>
      <xdr:row>25</xdr:row>
      <xdr:rowOff>85725</xdr:rowOff>
    </xdr:to>
    <xdr:pic>
      <xdr:nvPicPr>
        <xdr:cNvPr id="1025" name="Grafik 1" descr="https://cdn-images-1.medium.com/max/1043/1*d4Eg17IVJ0L41e7CTWLLSg.png"/>
        <xdr:cNvPicPr>
          <a:picLocks noChangeAspect="1" noChangeArrowheads="1"/>
        </xdr:cNvPicPr>
      </xdr:nvPicPr>
      <xdr:blipFill>
        <a:blip xmlns:r="http://schemas.openxmlformats.org/officeDocument/2006/relationships" r:embed="rId1" cstate="print"/>
        <a:srcRect/>
        <a:stretch>
          <a:fillRect/>
        </a:stretch>
      </xdr:blipFill>
      <xdr:spPr bwMode="auto">
        <a:xfrm>
          <a:off x="3552825" y="333375"/>
          <a:ext cx="7886700" cy="451485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datascience.stackexchange.com/questions/12649/how-to-calculate-the-mini-batch-memory-impact-when-training-deep-learning-model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F210"/>
  <sheetViews>
    <sheetView tabSelected="1" topLeftCell="B95" zoomScale="85" zoomScaleNormal="100" workbookViewId="0">
      <selection activeCell="J114" sqref="J114"/>
    </sheetView>
  </sheetViews>
  <sheetFormatPr baseColWidth="10" defaultRowHeight="15" x14ac:dyDescent="0.25"/>
  <cols>
    <col min="4" max="4" width="15.7109375" customWidth="1"/>
    <col min="5" max="5" width="18.7109375" customWidth="1"/>
    <col min="25" max="25" width="20.140625" customWidth="1"/>
    <col min="26" max="26" width="14.28515625" customWidth="1"/>
    <col min="27" max="27" width="12.28515625" bestFit="1" customWidth="1"/>
    <col min="28" max="28" width="18.7109375" customWidth="1"/>
    <col min="30" max="30" width="16.85546875" customWidth="1"/>
    <col min="59" max="59" width="20.42578125" customWidth="1"/>
    <col min="60" max="60" width="15.28515625" customWidth="1"/>
    <col min="61" max="61" width="17.85546875" customWidth="1"/>
    <col min="62" max="62" width="15.7109375" customWidth="1"/>
    <col min="63" max="63" width="8.140625" customWidth="1"/>
    <col min="64" max="64" width="10.140625" customWidth="1"/>
    <col min="65" max="65" width="14.5703125" customWidth="1"/>
    <col min="66" max="66" width="15.7109375" customWidth="1"/>
    <col min="67" max="67" width="15" customWidth="1"/>
  </cols>
  <sheetData>
    <row r="1" spans="3:58" x14ac:dyDescent="0.25">
      <c r="BF1" s="1"/>
    </row>
    <row r="2" spans="3:58" x14ac:dyDescent="0.25">
      <c r="C2" s="3" t="s">
        <v>0</v>
      </c>
    </row>
    <row r="3" spans="3:58" x14ac:dyDescent="0.25">
      <c r="C3" s="3" t="s">
        <v>1</v>
      </c>
    </row>
    <row r="4" spans="3:58" x14ac:dyDescent="0.25">
      <c r="C4" s="3" t="s">
        <v>2</v>
      </c>
    </row>
    <row r="5" spans="3:58" x14ac:dyDescent="0.25">
      <c r="C5" s="3" t="s">
        <v>3</v>
      </c>
    </row>
    <row r="6" spans="3:58" x14ac:dyDescent="0.25">
      <c r="C6" s="3" t="s">
        <v>4</v>
      </c>
    </row>
    <row r="7" spans="3:58" x14ac:dyDescent="0.25">
      <c r="C7" s="3" t="s">
        <v>5</v>
      </c>
    </row>
    <row r="8" spans="3:58" x14ac:dyDescent="0.25">
      <c r="C8" s="3" t="s">
        <v>6</v>
      </c>
    </row>
    <row r="9" spans="3:58" x14ac:dyDescent="0.25">
      <c r="C9" s="3" t="s">
        <v>7</v>
      </c>
    </row>
    <row r="10" spans="3:58" x14ac:dyDescent="0.25">
      <c r="C10" s="2"/>
    </row>
    <row r="11" spans="3:58" x14ac:dyDescent="0.25">
      <c r="C11" s="3" t="s">
        <v>8</v>
      </c>
    </row>
    <row r="12" spans="3:58" x14ac:dyDescent="0.25">
      <c r="C12" s="3" t="s">
        <v>9</v>
      </c>
    </row>
    <row r="13" spans="3:58" x14ac:dyDescent="0.25">
      <c r="C13" s="3" t="s">
        <v>10</v>
      </c>
    </row>
    <row r="14" spans="3:58" x14ac:dyDescent="0.25">
      <c r="C14" s="3" t="s">
        <v>11</v>
      </c>
    </row>
    <row r="15" spans="3:58" x14ac:dyDescent="0.25">
      <c r="C15" s="3" t="s">
        <v>12</v>
      </c>
    </row>
    <row r="16" spans="3:58" x14ac:dyDescent="0.25">
      <c r="C16" s="3" t="s">
        <v>13</v>
      </c>
    </row>
    <row r="17" spans="2:28" x14ac:dyDescent="0.25">
      <c r="C17" s="3" t="s">
        <v>14</v>
      </c>
    </row>
    <row r="18" spans="2:28" x14ac:dyDescent="0.25">
      <c r="C18" s="3" t="s">
        <v>15</v>
      </c>
    </row>
    <row r="19" spans="2:28" x14ac:dyDescent="0.25">
      <c r="C19" s="2"/>
    </row>
    <row r="20" spans="2:28" x14ac:dyDescent="0.25">
      <c r="C20" s="3" t="s">
        <v>16</v>
      </c>
    </row>
    <row r="21" spans="2:28" x14ac:dyDescent="0.25">
      <c r="C21" s="3" t="s">
        <v>17</v>
      </c>
    </row>
    <row r="22" spans="2:28" x14ac:dyDescent="0.25">
      <c r="C22" s="3" t="s">
        <v>18</v>
      </c>
    </row>
    <row r="23" spans="2:28" x14ac:dyDescent="0.25">
      <c r="C23" s="3" t="s">
        <v>19</v>
      </c>
    </row>
    <row r="24" spans="2:28" x14ac:dyDescent="0.25">
      <c r="C24" s="3" t="s">
        <v>20</v>
      </c>
    </row>
    <row r="25" spans="2:28" x14ac:dyDescent="0.25">
      <c r="C25" s="3" t="s">
        <v>21</v>
      </c>
    </row>
    <row r="26" spans="2:28" x14ac:dyDescent="0.25">
      <c r="AB26" t="s">
        <v>65</v>
      </c>
    </row>
    <row r="27" spans="2:28" x14ac:dyDescent="0.25">
      <c r="AA27" t="s">
        <v>67</v>
      </c>
      <c r="AB27" t="s">
        <v>66</v>
      </c>
    </row>
    <row r="29" spans="2:28" x14ac:dyDescent="0.25">
      <c r="U29" t="s">
        <v>56</v>
      </c>
      <c r="V29" t="s">
        <v>55</v>
      </c>
      <c r="W29" t="s">
        <v>57</v>
      </c>
      <c r="X29" t="s">
        <v>63</v>
      </c>
      <c r="Z29" t="s">
        <v>102</v>
      </c>
      <c r="AA29" t="s">
        <v>61</v>
      </c>
      <c r="AB29" t="s">
        <v>64</v>
      </c>
    </row>
    <row r="30" spans="2:28" x14ac:dyDescent="0.25">
      <c r="T30" t="s">
        <v>62</v>
      </c>
      <c r="U30">
        <v>512</v>
      </c>
      <c r="V30">
        <v>3</v>
      </c>
      <c r="W30">
        <v>0</v>
      </c>
      <c r="X30">
        <v>0</v>
      </c>
      <c r="Y30">
        <f>IF(X30=2,0.5,X30)</f>
        <v>0</v>
      </c>
      <c r="Z30">
        <v>1</v>
      </c>
      <c r="AA30">
        <f>U30*U30*V30</f>
        <v>786432</v>
      </c>
      <c r="AB30">
        <f>V30*V30*W30*X30</f>
        <v>0</v>
      </c>
    </row>
    <row r="31" spans="2:28" x14ac:dyDescent="0.25">
      <c r="B31">
        <v>1</v>
      </c>
      <c r="C31" s="1">
        <v>1</v>
      </c>
      <c r="D31" t="s">
        <v>22</v>
      </c>
      <c r="E31" t="s">
        <v>23</v>
      </c>
      <c r="F31" t="s">
        <v>24</v>
      </c>
      <c r="G31" t="s">
        <v>25</v>
      </c>
      <c r="H31" t="s">
        <v>26</v>
      </c>
      <c r="I31" t="s">
        <v>27</v>
      </c>
      <c r="J31" t="s">
        <v>28</v>
      </c>
      <c r="U31">
        <v>512</v>
      </c>
      <c r="V31">
        <v>32</v>
      </c>
      <c r="W31">
        <v>3</v>
      </c>
      <c r="X31">
        <v>1</v>
      </c>
      <c r="Y31">
        <f t="shared" ref="Y31:Y94" si="0">IF(X31=2,0.5,X31)</f>
        <v>1</v>
      </c>
      <c r="Z31">
        <v>1</v>
      </c>
      <c r="AA31">
        <f>U31*U31*V31</f>
        <v>8388608</v>
      </c>
      <c r="AB31">
        <f>V31*W31*W31*X31*V30*Y31</f>
        <v>864</v>
      </c>
    </row>
    <row r="32" spans="2:28" x14ac:dyDescent="0.25">
      <c r="B32">
        <v>2</v>
      </c>
      <c r="C32" s="1">
        <v>2</v>
      </c>
      <c r="D32" t="s">
        <v>22</v>
      </c>
      <c r="E32" t="s">
        <v>23</v>
      </c>
      <c r="F32" t="s">
        <v>29</v>
      </c>
      <c r="G32" t="s">
        <v>25</v>
      </c>
      <c r="H32" t="s">
        <v>30</v>
      </c>
      <c r="I32" t="s">
        <v>27</v>
      </c>
      <c r="J32" t="s">
        <v>28</v>
      </c>
      <c r="U32">
        <v>256</v>
      </c>
      <c r="V32">
        <v>64</v>
      </c>
      <c r="W32">
        <v>3</v>
      </c>
      <c r="X32">
        <v>2</v>
      </c>
      <c r="Y32">
        <f t="shared" si="0"/>
        <v>0.5</v>
      </c>
      <c r="Z32">
        <v>1</v>
      </c>
      <c r="AA32">
        <f t="shared" ref="AA32:AA95" si="1">U32*U32*V32</f>
        <v>4194304</v>
      </c>
      <c r="AB32">
        <f t="shared" ref="AB32:AB95" si="2">V32*W32*W32*X32*V31*Y32</f>
        <v>18432</v>
      </c>
    </row>
    <row r="33" spans="2:28" x14ac:dyDescent="0.25">
      <c r="B33">
        <v>3</v>
      </c>
      <c r="C33" s="1">
        <v>3</v>
      </c>
      <c r="D33" t="s">
        <v>22</v>
      </c>
      <c r="E33" t="s">
        <v>23</v>
      </c>
      <c r="F33" t="s">
        <v>24</v>
      </c>
      <c r="G33" t="s">
        <v>31</v>
      </c>
      <c r="H33" t="s">
        <v>26</v>
      </c>
      <c r="I33" t="s">
        <v>54</v>
      </c>
      <c r="J33" t="s">
        <v>28</v>
      </c>
      <c r="U33">
        <v>256</v>
      </c>
      <c r="V33">
        <v>32</v>
      </c>
      <c r="W33">
        <v>1</v>
      </c>
      <c r="X33">
        <v>1</v>
      </c>
      <c r="Y33">
        <f t="shared" si="0"/>
        <v>1</v>
      </c>
      <c r="Z33">
        <v>1</v>
      </c>
      <c r="AA33">
        <f t="shared" si="1"/>
        <v>2097152</v>
      </c>
      <c r="AB33">
        <f t="shared" si="2"/>
        <v>2048</v>
      </c>
    </row>
    <row r="34" spans="2:28" x14ac:dyDescent="0.25">
      <c r="B34">
        <v>4</v>
      </c>
      <c r="C34" s="1">
        <v>4</v>
      </c>
      <c r="D34" t="s">
        <v>22</v>
      </c>
      <c r="E34" t="s">
        <v>23</v>
      </c>
      <c r="F34" t="s">
        <v>29</v>
      </c>
      <c r="G34" t="s">
        <v>25</v>
      </c>
      <c r="H34" t="s">
        <v>26</v>
      </c>
      <c r="I34" t="s">
        <v>27</v>
      </c>
      <c r="J34" t="s">
        <v>28</v>
      </c>
      <c r="U34">
        <v>256</v>
      </c>
      <c r="V34">
        <v>64</v>
      </c>
      <c r="W34">
        <v>3</v>
      </c>
      <c r="X34">
        <v>1</v>
      </c>
      <c r="Y34">
        <f t="shared" si="0"/>
        <v>1</v>
      </c>
      <c r="Z34">
        <v>1</v>
      </c>
      <c r="AA34">
        <f t="shared" si="1"/>
        <v>4194304</v>
      </c>
      <c r="AB34">
        <f t="shared" si="2"/>
        <v>18432</v>
      </c>
    </row>
    <row r="35" spans="2:28" x14ac:dyDescent="0.25">
      <c r="B35">
        <v>5</v>
      </c>
      <c r="C35" s="1">
        <v>5</v>
      </c>
      <c r="D35" t="s">
        <v>32</v>
      </c>
      <c r="E35" t="s">
        <v>33</v>
      </c>
      <c r="F35" t="s">
        <v>34</v>
      </c>
      <c r="U35">
        <v>256</v>
      </c>
      <c r="V35">
        <v>64</v>
      </c>
      <c r="W35">
        <v>0</v>
      </c>
      <c r="X35">
        <v>0</v>
      </c>
      <c r="Y35">
        <f t="shared" si="0"/>
        <v>0</v>
      </c>
      <c r="Z35">
        <v>1</v>
      </c>
      <c r="AA35">
        <f t="shared" si="1"/>
        <v>4194304</v>
      </c>
      <c r="AB35">
        <f t="shared" si="2"/>
        <v>0</v>
      </c>
    </row>
    <row r="36" spans="2:28" x14ac:dyDescent="0.25">
      <c r="B36">
        <v>6</v>
      </c>
      <c r="C36" s="1">
        <v>6</v>
      </c>
      <c r="D36" t="s">
        <v>22</v>
      </c>
      <c r="E36" t="s">
        <v>23</v>
      </c>
      <c r="F36" t="s">
        <v>35</v>
      </c>
      <c r="G36" t="s">
        <v>25</v>
      </c>
      <c r="H36" t="s">
        <v>30</v>
      </c>
      <c r="I36" t="s">
        <v>27</v>
      </c>
      <c r="J36" t="s">
        <v>28</v>
      </c>
      <c r="U36">
        <v>128</v>
      </c>
      <c r="V36">
        <v>128</v>
      </c>
      <c r="W36">
        <v>3</v>
      </c>
      <c r="X36">
        <v>2</v>
      </c>
      <c r="Y36">
        <f t="shared" si="0"/>
        <v>0.5</v>
      </c>
      <c r="Z36">
        <v>1</v>
      </c>
      <c r="AA36">
        <f t="shared" si="1"/>
        <v>2097152</v>
      </c>
      <c r="AB36">
        <f t="shared" si="2"/>
        <v>73728</v>
      </c>
    </row>
    <row r="37" spans="2:28" x14ac:dyDescent="0.25">
      <c r="B37">
        <v>7</v>
      </c>
      <c r="C37" s="1">
        <v>7</v>
      </c>
      <c r="D37" t="s">
        <v>22</v>
      </c>
      <c r="E37" t="s">
        <v>23</v>
      </c>
      <c r="F37" t="s">
        <v>29</v>
      </c>
      <c r="G37" t="s">
        <v>31</v>
      </c>
      <c r="H37" t="s">
        <v>26</v>
      </c>
      <c r="I37" t="s">
        <v>54</v>
      </c>
      <c r="J37" t="s">
        <v>28</v>
      </c>
      <c r="U37">
        <v>128</v>
      </c>
      <c r="V37">
        <v>64</v>
      </c>
      <c r="W37">
        <v>1</v>
      </c>
      <c r="X37">
        <v>1</v>
      </c>
      <c r="Y37">
        <f t="shared" si="0"/>
        <v>1</v>
      </c>
      <c r="Z37">
        <v>1</v>
      </c>
      <c r="AA37">
        <f t="shared" si="1"/>
        <v>1048576</v>
      </c>
      <c r="AB37">
        <f t="shared" si="2"/>
        <v>8192</v>
      </c>
    </row>
    <row r="38" spans="2:28" x14ac:dyDescent="0.25">
      <c r="B38">
        <v>8</v>
      </c>
      <c r="C38" s="1">
        <v>8</v>
      </c>
      <c r="D38" t="s">
        <v>22</v>
      </c>
      <c r="E38" t="s">
        <v>23</v>
      </c>
      <c r="F38" t="s">
        <v>35</v>
      </c>
      <c r="G38" t="s">
        <v>25</v>
      </c>
      <c r="H38" t="s">
        <v>26</v>
      </c>
      <c r="I38" t="s">
        <v>27</v>
      </c>
      <c r="J38" t="s">
        <v>28</v>
      </c>
      <c r="U38">
        <v>128</v>
      </c>
      <c r="V38">
        <v>128</v>
      </c>
      <c r="W38">
        <v>3</v>
      </c>
      <c r="X38">
        <v>1</v>
      </c>
      <c r="Y38">
        <f t="shared" si="0"/>
        <v>1</v>
      </c>
      <c r="Z38">
        <v>1</v>
      </c>
      <c r="AA38">
        <f t="shared" si="1"/>
        <v>2097152</v>
      </c>
      <c r="AB38">
        <f t="shared" si="2"/>
        <v>73728</v>
      </c>
    </row>
    <row r="39" spans="2:28" x14ac:dyDescent="0.25">
      <c r="B39">
        <v>9</v>
      </c>
      <c r="C39" s="1">
        <v>9</v>
      </c>
      <c r="D39" t="s">
        <v>32</v>
      </c>
      <c r="E39" t="s">
        <v>33</v>
      </c>
      <c r="F39" t="s">
        <v>34</v>
      </c>
      <c r="U39">
        <v>128</v>
      </c>
      <c r="V39">
        <v>128</v>
      </c>
      <c r="W39">
        <v>0</v>
      </c>
      <c r="X39">
        <v>0</v>
      </c>
      <c r="Y39">
        <f t="shared" si="0"/>
        <v>0</v>
      </c>
      <c r="Z39">
        <v>1</v>
      </c>
      <c r="AA39">
        <f t="shared" si="1"/>
        <v>2097152</v>
      </c>
      <c r="AB39">
        <f t="shared" si="2"/>
        <v>0</v>
      </c>
    </row>
    <row r="40" spans="2:28" x14ac:dyDescent="0.25">
      <c r="B40">
        <v>10</v>
      </c>
      <c r="C40" s="1">
        <v>10</v>
      </c>
      <c r="D40" t="s">
        <v>22</v>
      </c>
      <c r="E40" t="s">
        <v>23</v>
      </c>
      <c r="F40" t="s">
        <v>29</v>
      </c>
      <c r="G40" t="s">
        <v>31</v>
      </c>
      <c r="H40" t="s">
        <v>26</v>
      </c>
      <c r="I40" t="s">
        <v>54</v>
      </c>
      <c r="J40" t="s">
        <v>28</v>
      </c>
      <c r="U40">
        <v>128</v>
      </c>
      <c r="V40">
        <v>64</v>
      </c>
      <c r="W40">
        <v>1</v>
      </c>
      <c r="X40">
        <v>1</v>
      </c>
      <c r="Y40">
        <f t="shared" si="0"/>
        <v>1</v>
      </c>
      <c r="Z40">
        <v>1</v>
      </c>
      <c r="AA40">
        <f t="shared" si="1"/>
        <v>1048576</v>
      </c>
      <c r="AB40">
        <f t="shared" si="2"/>
        <v>8192</v>
      </c>
    </row>
    <row r="41" spans="2:28" x14ac:dyDescent="0.25">
      <c r="B41">
        <v>11</v>
      </c>
      <c r="C41" s="1">
        <v>11</v>
      </c>
      <c r="D41" t="s">
        <v>22</v>
      </c>
      <c r="E41" t="s">
        <v>23</v>
      </c>
      <c r="F41" t="s">
        <v>35</v>
      </c>
      <c r="G41" t="s">
        <v>25</v>
      </c>
      <c r="H41" t="s">
        <v>26</v>
      </c>
      <c r="I41" t="s">
        <v>27</v>
      </c>
      <c r="J41" t="s">
        <v>28</v>
      </c>
      <c r="U41">
        <v>128</v>
      </c>
      <c r="V41">
        <v>128</v>
      </c>
      <c r="W41">
        <v>3</v>
      </c>
      <c r="X41">
        <v>1</v>
      </c>
      <c r="Y41">
        <f t="shared" si="0"/>
        <v>1</v>
      </c>
      <c r="Z41">
        <v>1</v>
      </c>
      <c r="AA41">
        <f t="shared" si="1"/>
        <v>2097152</v>
      </c>
      <c r="AB41">
        <f t="shared" si="2"/>
        <v>73728</v>
      </c>
    </row>
    <row r="42" spans="2:28" x14ac:dyDescent="0.25">
      <c r="B42">
        <v>12</v>
      </c>
      <c r="C42" s="1">
        <v>12</v>
      </c>
      <c r="D42" t="s">
        <v>32</v>
      </c>
      <c r="E42" t="s">
        <v>33</v>
      </c>
      <c r="F42" t="s">
        <v>34</v>
      </c>
      <c r="U42">
        <v>128</v>
      </c>
      <c r="V42">
        <v>128</v>
      </c>
      <c r="W42">
        <v>0</v>
      </c>
      <c r="X42">
        <v>0</v>
      </c>
      <c r="Y42">
        <f t="shared" si="0"/>
        <v>0</v>
      </c>
      <c r="Z42">
        <v>1</v>
      </c>
      <c r="AA42">
        <f t="shared" si="1"/>
        <v>2097152</v>
      </c>
      <c r="AB42">
        <f t="shared" si="2"/>
        <v>0</v>
      </c>
    </row>
    <row r="43" spans="2:28" x14ac:dyDescent="0.25">
      <c r="B43">
        <v>13</v>
      </c>
      <c r="C43" s="1">
        <v>13</v>
      </c>
      <c r="D43" t="s">
        <v>22</v>
      </c>
      <c r="E43" t="s">
        <v>23</v>
      </c>
      <c r="F43" t="s">
        <v>36</v>
      </c>
      <c r="G43" t="s">
        <v>25</v>
      </c>
      <c r="H43" t="s">
        <v>30</v>
      </c>
      <c r="I43" t="s">
        <v>27</v>
      </c>
      <c r="J43" t="s">
        <v>28</v>
      </c>
      <c r="U43">
        <v>64</v>
      </c>
      <c r="V43">
        <v>256</v>
      </c>
      <c r="W43">
        <v>3</v>
      </c>
      <c r="X43">
        <v>2</v>
      </c>
      <c r="Y43">
        <f t="shared" si="0"/>
        <v>0.5</v>
      </c>
      <c r="Z43">
        <v>1</v>
      </c>
      <c r="AA43">
        <f t="shared" si="1"/>
        <v>1048576</v>
      </c>
      <c r="AB43">
        <f t="shared" si="2"/>
        <v>294912</v>
      </c>
    </row>
    <row r="44" spans="2:28" x14ac:dyDescent="0.25">
      <c r="B44">
        <v>14</v>
      </c>
      <c r="C44" s="1">
        <v>14</v>
      </c>
      <c r="D44" t="s">
        <v>22</v>
      </c>
      <c r="E44" t="s">
        <v>23</v>
      </c>
      <c r="F44" t="s">
        <v>35</v>
      </c>
      <c r="G44" t="s">
        <v>31</v>
      </c>
      <c r="H44" t="s">
        <v>26</v>
      </c>
      <c r="I44" t="s">
        <v>54</v>
      </c>
      <c r="J44" t="s">
        <v>28</v>
      </c>
      <c r="U44">
        <v>64</v>
      </c>
      <c r="V44">
        <v>128</v>
      </c>
      <c r="W44">
        <v>1</v>
      </c>
      <c r="X44">
        <v>1</v>
      </c>
      <c r="Y44">
        <f t="shared" si="0"/>
        <v>1</v>
      </c>
      <c r="Z44">
        <v>1</v>
      </c>
      <c r="AA44">
        <f t="shared" si="1"/>
        <v>524288</v>
      </c>
      <c r="AB44">
        <f t="shared" si="2"/>
        <v>32768</v>
      </c>
    </row>
    <row r="45" spans="2:28" x14ac:dyDescent="0.25">
      <c r="B45">
        <v>15</v>
      </c>
      <c r="C45" s="1">
        <v>15</v>
      </c>
      <c r="D45" t="s">
        <v>22</v>
      </c>
      <c r="E45" t="s">
        <v>23</v>
      </c>
      <c r="F45" t="s">
        <v>36</v>
      </c>
      <c r="G45" t="s">
        <v>25</v>
      </c>
      <c r="H45" t="s">
        <v>26</v>
      </c>
      <c r="I45" t="s">
        <v>27</v>
      </c>
      <c r="J45" t="s">
        <v>28</v>
      </c>
      <c r="U45">
        <v>64</v>
      </c>
      <c r="V45">
        <v>256</v>
      </c>
      <c r="W45">
        <v>3</v>
      </c>
      <c r="X45">
        <v>1</v>
      </c>
      <c r="Y45">
        <f t="shared" si="0"/>
        <v>1</v>
      </c>
      <c r="Z45">
        <v>1</v>
      </c>
      <c r="AA45">
        <f t="shared" si="1"/>
        <v>1048576</v>
      </c>
      <c r="AB45">
        <f t="shared" si="2"/>
        <v>294912</v>
      </c>
    </row>
    <row r="46" spans="2:28" x14ac:dyDescent="0.25">
      <c r="B46">
        <v>16</v>
      </c>
      <c r="C46" s="1">
        <v>16</v>
      </c>
      <c r="D46" t="s">
        <v>32</v>
      </c>
      <c r="E46" t="s">
        <v>33</v>
      </c>
      <c r="F46" t="s">
        <v>34</v>
      </c>
      <c r="U46">
        <v>64</v>
      </c>
      <c r="V46">
        <v>256</v>
      </c>
      <c r="W46">
        <v>0</v>
      </c>
      <c r="X46">
        <v>0</v>
      </c>
      <c r="Y46">
        <f t="shared" si="0"/>
        <v>0</v>
      </c>
      <c r="Z46">
        <v>1</v>
      </c>
      <c r="AA46">
        <f t="shared" si="1"/>
        <v>1048576</v>
      </c>
      <c r="AB46">
        <f t="shared" si="2"/>
        <v>0</v>
      </c>
    </row>
    <row r="47" spans="2:28" x14ac:dyDescent="0.25">
      <c r="B47">
        <v>17</v>
      </c>
      <c r="C47" s="1">
        <v>17</v>
      </c>
      <c r="D47" t="s">
        <v>22</v>
      </c>
      <c r="E47" t="s">
        <v>23</v>
      </c>
      <c r="F47" t="s">
        <v>35</v>
      </c>
      <c r="G47" t="s">
        <v>31</v>
      </c>
      <c r="H47" t="s">
        <v>26</v>
      </c>
      <c r="I47" t="s">
        <v>54</v>
      </c>
      <c r="J47" t="s">
        <v>28</v>
      </c>
      <c r="U47">
        <v>64</v>
      </c>
      <c r="V47">
        <v>128</v>
      </c>
      <c r="W47">
        <v>1</v>
      </c>
      <c r="X47">
        <v>1</v>
      </c>
      <c r="Y47">
        <f t="shared" si="0"/>
        <v>1</v>
      </c>
      <c r="Z47">
        <v>1</v>
      </c>
      <c r="AA47">
        <f t="shared" si="1"/>
        <v>524288</v>
      </c>
      <c r="AB47">
        <f t="shared" si="2"/>
        <v>32768</v>
      </c>
    </row>
    <row r="48" spans="2:28" x14ac:dyDescent="0.25">
      <c r="B48">
        <v>18</v>
      </c>
      <c r="C48" s="1">
        <v>18</v>
      </c>
      <c r="D48" t="s">
        <v>22</v>
      </c>
      <c r="E48" t="s">
        <v>23</v>
      </c>
      <c r="F48" t="s">
        <v>36</v>
      </c>
      <c r="G48" t="s">
        <v>25</v>
      </c>
      <c r="H48" t="s">
        <v>26</v>
      </c>
      <c r="I48" t="s">
        <v>27</v>
      </c>
      <c r="J48" t="s">
        <v>28</v>
      </c>
      <c r="U48">
        <v>64</v>
      </c>
      <c r="V48">
        <v>256</v>
      </c>
      <c r="W48">
        <v>3</v>
      </c>
      <c r="X48">
        <v>1</v>
      </c>
      <c r="Y48">
        <f t="shared" si="0"/>
        <v>1</v>
      </c>
      <c r="Z48">
        <v>1</v>
      </c>
      <c r="AA48">
        <f t="shared" si="1"/>
        <v>1048576</v>
      </c>
      <c r="AB48">
        <f t="shared" si="2"/>
        <v>294912</v>
      </c>
    </row>
    <row r="49" spans="2:28" x14ac:dyDescent="0.25">
      <c r="B49">
        <v>19</v>
      </c>
      <c r="C49" s="1">
        <v>19</v>
      </c>
      <c r="D49" t="s">
        <v>32</v>
      </c>
      <c r="E49" t="s">
        <v>33</v>
      </c>
      <c r="F49" t="s">
        <v>34</v>
      </c>
      <c r="U49">
        <v>64</v>
      </c>
      <c r="V49">
        <v>256</v>
      </c>
      <c r="W49">
        <v>0</v>
      </c>
      <c r="X49">
        <v>0</v>
      </c>
      <c r="Y49">
        <f t="shared" si="0"/>
        <v>0</v>
      </c>
      <c r="Z49">
        <v>1</v>
      </c>
      <c r="AA49">
        <f t="shared" si="1"/>
        <v>1048576</v>
      </c>
      <c r="AB49">
        <f t="shared" si="2"/>
        <v>0</v>
      </c>
    </row>
    <row r="50" spans="2:28" x14ac:dyDescent="0.25">
      <c r="B50">
        <v>20</v>
      </c>
      <c r="C50" s="1">
        <v>20</v>
      </c>
      <c r="D50" t="s">
        <v>22</v>
      </c>
      <c r="E50" t="s">
        <v>23</v>
      </c>
      <c r="F50" t="s">
        <v>35</v>
      </c>
      <c r="G50" t="s">
        <v>31</v>
      </c>
      <c r="H50" t="s">
        <v>26</v>
      </c>
      <c r="I50" t="s">
        <v>54</v>
      </c>
      <c r="J50" t="s">
        <v>28</v>
      </c>
      <c r="U50">
        <v>64</v>
      </c>
      <c r="V50">
        <v>128</v>
      </c>
      <c r="W50">
        <v>1</v>
      </c>
      <c r="X50">
        <v>1</v>
      </c>
      <c r="Y50">
        <f t="shared" si="0"/>
        <v>1</v>
      </c>
      <c r="Z50">
        <v>1</v>
      </c>
      <c r="AA50">
        <f t="shared" si="1"/>
        <v>524288</v>
      </c>
      <c r="AB50">
        <f t="shared" si="2"/>
        <v>32768</v>
      </c>
    </row>
    <row r="51" spans="2:28" x14ac:dyDescent="0.25">
      <c r="B51">
        <v>21</v>
      </c>
      <c r="C51" s="1">
        <v>21</v>
      </c>
      <c r="D51" t="s">
        <v>22</v>
      </c>
      <c r="E51" t="s">
        <v>23</v>
      </c>
      <c r="F51" t="s">
        <v>36</v>
      </c>
      <c r="G51" t="s">
        <v>25</v>
      </c>
      <c r="H51" t="s">
        <v>26</v>
      </c>
      <c r="I51" t="s">
        <v>27</v>
      </c>
      <c r="J51" t="s">
        <v>28</v>
      </c>
      <c r="U51">
        <v>64</v>
      </c>
      <c r="V51">
        <v>256</v>
      </c>
      <c r="W51">
        <v>3</v>
      </c>
      <c r="X51">
        <v>1</v>
      </c>
      <c r="Y51">
        <f t="shared" si="0"/>
        <v>1</v>
      </c>
      <c r="Z51">
        <v>1</v>
      </c>
      <c r="AA51">
        <f t="shared" si="1"/>
        <v>1048576</v>
      </c>
      <c r="AB51">
        <f t="shared" si="2"/>
        <v>294912</v>
      </c>
    </row>
    <row r="52" spans="2:28" x14ac:dyDescent="0.25">
      <c r="B52">
        <v>22</v>
      </c>
      <c r="C52" s="1">
        <v>22</v>
      </c>
      <c r="D52" t="s">
        <v>32</v>
      </c>
      <c r="E52" t="s">
        <v>33</v>
      </c>
      <c r="F52" t="s">
        <v>34</v>
      </c>
      <c r="U52">
        <v>64</v>
      </c>
      <c r="V52">
        <v>256</v>
      </c>
      <c r="W52">
        <v>0</v>
      </c>
      <c r="X52">
        <v>0</v>
      </c>
      <c r="Y52">
        <f t="shared" si="0"/>
        <v>0</v>
      </c>
      <c r="Z52">
        <v>1</v>
      </c>
      <c r="AA52">
        <f t="shared" si="1"/>
        <v>1048576</v>
      </c>
      <c r="AB52">
        <f t="shared" si="2"/>
        <v>0</v>
      </c>
    </row>
    <row r="53" spans="2:28" x14ac:dyDescent="0.25">
      <c r="B53">
        <v>23</v>
      </c>
      <c r="C53" s="1">
        <v>23</v>
      </c>
      <c r="D53" t="s">
        <v>22</v>
      </c>
      <c r="E53" t="s">
        <v>23</v>
      </c>
      <c r="F53" t="s">
        <v>35</v>
      </c>
      <c r="G53" t="s">
        <v>31</v>
      </c>
      <c r="H53" t="s">
        <v>26</v>
      </c>
      <c r="I53" t="s">
        <v>54</v>
      </c>
      <c r="J53" t="s">
        <v>28</v>
      </c>
      <c r="U53">
        <v>64</v>
      </c>
      <c r="V53">
        <v>128</v>
      </c>
      <c r="W53">
        <v>1</v>
      </c>
      <c r="X53">
        <v>1</v>
      </c>
      <c r="Y53">
        <f t="shared" si="0"/>
        <v>1</v>
      </c>
      <c r="Z53">
        <v>1</v>
      </c>
      <c r="AA53">
        <f t="shared" si="1"/>
        <v>524288</v>
      </c>
      <c r="AB53">
        <f t="shared" si="2"/>
        <v>32768</v>
      </c>
    </row>
    <row r="54" spans="2:28" x14ac:dyDescent="0.25">
      <c r="B54">
        <v>24</v>
      </c>
      <c r="C54" s="1">
        <v>24</v>
      </c>
      <c r="D54" t="s">
        <v>22</v>
      </c>
      <c r="E54" t="s">
        <v>23</v>
      </c>
      <c r="F54" t="s">
        <v>36</v>
      </c>
      <c r="G54" t="s">
        <v>25</v>
      </c>
      <c r="H54" t="s">
        <v>26</v>
      </c>
      <c r="I54" t="s">
        <v>27</v>
      </c>
      <c r="J54" t="s">
        <v>28</v>
      </c>
      <c r="U54">
        <v>64</v>
      </c>
      <c r="V54">
        <v>256</v>
      </c>
      <c r="W54">
        <v>3</v>
      </c>
      <c r="X54">
        <v>1</v>
      </c>
      <c r="Y54">
        <f t="shared" si="0"/>
        <v>1</v>
      </c>
      <c r="Z54">
        <v>1</v>
      </c>
      <c r="AA54">
        <f t="shared" si="1"/>
        <v>1048576</v>
      </c>
      <c r="AB54">
        <f t="shared" si="2"/>
        <v>294912</v>
      </c>
    </row>
    <row r="55" spans="2:28" x14ac:dyDescent="0.25">
      <c r="B55">
        <v>25</v>
      </c>
      <c r="C55" s="1">
        <v>25</v>
      </c>
      <c r="D55" t="s">
        <v>32</v>
      </c>
      <c r="E55" t="s">
        <v>33</v>
      </c>
      <c r="F55" t="s">
        <v>34</v>
      </c>
      <c r="U55">
        <v>64</v>
      </c>
      <c r="V55">
        <v>256</v>
      </c>
      <c r="W55">
        <v>0</v>
      </c>
      <c r="X55">
        <v>0</v>
      </c>
      <c r="Y55">
        <f t="shared" si="0"/>
        <v>0</v>
      </c>
      <c r="Z55">
        <v>1</v>
      </c>
      <c r="AA55">
        <f t="shared" si="1"/>
        <v>1048576</v>
      </c>
      <c r="AB55">
        <f t="shared" si="2"/>
        <v>0</v>
      </c>
    </row>
    <row r="56" spans="2:28" x14ac:dyDescent="0.25">
      <c r="B56">
        <v>26</v>
      </c>
      <c r="C56" s="1">
        <v>26</v>
      </c>
      <c r="D56" t="s">
        <v>22</v>
      </c>
      <c r="E56" t="s">
        <v>23</v>
      </c>
      <c r="F56" t="s">
        <v>35</v>
      </c>
      <c r="G56" t="s">
        <v>31</v>
      </c>
      <c r="H56" t="s">
        <v>26</v>
      </c>
      <c r="I56" t="s">
        <v>54</v>
      </c>
      <c r="J56" t="s">
        <v>28</v>
      </c>
      <c r="U56">
        <v>64</v>
      </c>
      <c r="V56">
        <v>128</v>
      </c>
      <c r="W56">
        <v>1</v>
      </c>
      <c r="X56">
        <v>1</v>
      </c>
      <c r="Y56">
        <f t="shared" si="0"/>
        <v>1</v>
      </c>
      <c r="Z56">
        <v>1</v>
      </c>
      <c r="AA56">
        <f t="shared" si="1"/>
        <v>524288</v>
      </c>
      <c r="AB56">
        <f t="shared" si="2"/>
        <v>32768</v>
      </c>
    </row>
    <row r="57" spans="2:28" x14ac:dyDescent="0.25">
      <c r="B57">
        <v>27</v>
      </c>
      <c r="C57" s="1">
        <v>27</v>
      </c>
      <c r="D57" t="s">
        <v>22</v>
      </c>
      <c r="E57" t="s">
        <v>23</v>
      </c>
      <c r="F57" t="s">
        <v>36</v>
      </c>
      <c r="G57" t="s">
        <v>25</v>
      </c>
      <c r="H57" t="s">
        <v>26</v>
      </c>
      <c r="I57" t="s">
        <v>27</v>
      </c>
      <c r="J57" t="s">
        <v>28</v>
      </c>
      <c r="U57">
        <v>64</v>
      </c>
      <c r="V57">
        <v>256</v>
      </c>
      <c r="W57">
        <v>3</v>
      </c>
      <c r="X57">
        <v>1</v>
      </c>
      <c r="Y57">
        <f t="shared" si="0"/>
        <v>1</v>
      </c>
      <c r="Z57">
        <v>1</v>
      </c>
      <c r="AA57">
        <f t="shared" si="1"/>
        <v>1048576</v>
      </c>
      <c r="AB57">
        <f t="shared" si="2"/>
        <v>294912</v>
      </c>
    </row>
    <row r="58" spans="2:28" x14ac:dyDescent="0.25">
      <c r="B58">
        <v>28</v>
      </c>
      <c r="C58" s="1">
        <v>28</v>
      </c>
      <c r="D58" t="s">
        <v>32</v>
      </c>
      <c r="E58" t="s">
        <v>33</v>
      </c>
      <c r="F58" t="s">
        <v>34</v>
      </c>
      <c r="U58">
        <v>64</v>
      </c>
      <c r="V58">
        <v>256</v>
      </c>
      <c r="W58">
        <v>0</v>
      </c>
      <c r="X58">
        <v>0</v>
      </c>
      <c r="Y58">
        <f t="shared" si="0"/>
        <v>0</v>
      </c>
      <c r="Z58">
        <v>1</v>
      </c>
      <c r="AA58">
        <f t="shared" si="1"/>
        <v>1048576</v>
      </c>
      <c r="AB58">
        <f t="shared" si="2"/>
        <v>0</v>
      </c>
    </row>
    <row r="59" spans="2:28" x14ac:dyDescent="0.25">
      <c r="B59">
        <v>29</v>
      </c>
      <c r="C59" s="1">
        <v>29</v>
      </c>
      <c r="D59" t="s">
        <v>22</v>
      </c>
      <c r="E59" t="s">
        <v>23</v>
      </c>
      <c r="F59" t="s">
        <v>35</v>
      </c>
      <c r="G59" t="s">
        <v>31</v>
      </c>
      <c r="H59" t="s">
        <v>26</v>
      </c>
      <c r="I59" t="s">
        <v>54</v>
      </c>
      <c r="J59" t="s">
        <v>28</v>
      </c>
      <c r="U59">
        <v>64</v>
      </c>
      <c r="V59">
        <v>128</v>
      </c>
      <c r="W59">
        <v>1</v>
      </c>
      <c r="X59">
        <v>1</v>
      </c>
      <c r="Y59">
        <f t="shared" si="0"/>
        <v>1</v>
      </c>
      <c r="Z59">
        <v>1</v>
      </c>
      <c r="AA59">
        <f t="shared" si="1"/>
        <v>524288</v>
      </c>
      <c r="AB59">
        <f t="shared" si="2"/>
        <v>32768</v>
      </c>
    </row>
    <row r="60" spans="2:28" x14ac:dyDescent="0.25">
      <c r="B60">
        <v>30</v>
      </c>
      <c r="C60" s="1">
        <v>30</v>
      </c>
      <c r="D60" t="s">
        <v>22</v>
      </c>
      <c r="E60" t="s">
        <v>23</v>
      </c>
      <c r="F60" t="s">
        <v>36</v>
      </c>
      <c r="G60" t="s">
        <v>25</v>
      </c>
      <c r="H60" t="s">
        <v>26</v>
      </c>
      <c r="I60" t="s">
        <v>27</v>
      </c>
      <c r="J60" t="s">
        <v>28</v>
      </c>
      <c r="U60">
        <v>64</v>
      </c>
      <c r="V60">
        <v>256</v>
      </c>
      <c r="W60">
        <v>3</v>
      </c>
      <c r="X60">
        <v>1</v>
      </c>
      <c r="Y60">
        <f t="shared" si="0"/>
        <v>1</v>
      </c>
      <c r="Z60">
        <v>1</v>
      </c>
      <c r="AA60">
        <f t="shared" si="1"/>
        <v>1048576</v>
      </c>
      <c r="AB60">
        <f t="shared" si="2"/>
        <v>294912</v>
      </c>
    </row>
    <row r="61" spans="2:28" x14ac:dyDescent="0.25">
      <c r="B61">
        <v>31</v>
      </c>
      <c r="C61" s="1">
        <v>31</v>
      </c>
      <c r="D61" t="s">
        <v>32</v>
      </c>
      <c r="E61" t="s">
        <v>33</v>
      </c>
      <c r="F61" t="s">
        <v>34</v>
      </c>
      <c r="U61">
        <v>64</v>
      </c>
      <c r="V61">
        <v>256</v>
      </c>
      <c r="W61">
        <v>0</v>
      </c>
      <c r="X61">
        <v>0</v>
      </c>
      <c r="Y61">
        <f t="shared" si="0"/>
        <v>0</v>
      </c>
      <c r="Z61">
        <v>1</v>
      </c>
      <c r="AA61">
        <f t="shared" si="1"/>
        <v>1048576</v>
      </c>
      <c r="AB61">
        <f t="shared" si="2"/>
        <v>0</v>
      </c>
    </row>
    <row r="62" spans="2:28" x14ac:dyDescent="0.25">
      <c r="B62">
        <v>32</v>
      </c>
      <c r="C62" s="1">
        <v>32</v>
      </c>
      <c r="D62" t="s">
        <v>22</v>
      </c>
      <c r="E62" t="s">
        <v>23</v>
      </c>
      <c r="F62" t="s">
        <v>35</v>
      </c>
      <c r="G62" t="s">
        <v>31</v>
      </c>
      <c r="H62" t="s">
        <v>26</v>
      </c>
      <c r="I62" t="s">
        <v>54</v>
      </c>
      <c r="J62" t="s">
        <v>28</v>
      </c>
      <c r="U62">
        <v>64</v>
      </c>
      <c r="V62">
        <v>128</v>
      </c>
      <c r="W62">
        <v>1</v>
      </c>
      <c r="X62">
        <v>1</v>
      </c>
      <c r="Y62">
        <f t="shared" si="0"/>
        <v>1</v>
      </c>
      <c r="Z62">
        <v>1</v>
      </c>
      <c r="AA62">
        <f t="shared" si="1"/>
        <v>524288</v>
      </c>
      <c r="AB62">
        <f t="shared" si="2"/>
        <v>32768</v>
      </c>
    </row>
    <row r="63" spans="2:28" x14ac:dyDescent="0.25">
      <c r="B63">
        <v>33</v>
      </c>
      <c r="C63" s="1">
        <v>33</v>
      </c>
      <c r="D63" t="s">
        <v>22</v>
      </c>
      <c r="E63" t="s">
        <v>23</v>
      </c>
      <c r="F63" t="s">
        <v>36</v>
      </c>
      <c r="G63" t="s">
        <v>25</v>
      </c>
      <c r="H63" t="s">
        <v>26</v>
      </c>
      <c r="I63" t="s">
        <v>27</v>
      </c>
      <c r="J63" t="s">
        <v>28</v>
      </c>
      <c r="U63">
        <v>64</v>
      </c>
      <c r="V63">
        <v>256</v>
      </c>
      <c r="W63">
        <v>3</v>
      </c>
      <c r="X63">
        <v>1</v>
      </c>
      <c r="Y63">
        <f t="shared" si="0"/>
        <v>1</v>
      </c>
      <c r="Z63">
        <v>1</v>
      </c>
      <c r="AA63">
        <f t="shared" si="1"/>
        <v>1048576</v>
      </c>
      <c r="AB63">
        <f t="shared" si="2"/>
        <v>294912</v>
      </c>
    </row>
    <row r="64" spans="2:28" x14ac:dyDescent="0.25">
      <c r="B64">
        <v>34</v>
      </c>
      <c r="C64" s="1">
        <v>34</v>
      </c>
      <c r="D64" t="s">
        <v>32</v>
      </c>
      <c r="E64" t="s">
        <v>33</v>
      </c>
      <c r="F64" t="s">
        <v>34</v>
      </c>
      <c r="U64">
        <v>64</v>
      </c>
      <c r="V64">
        <v>256</v>
      </c>
      <c r="W64">
        <v>0</v>
      </c>
      <c r="X64">
        <v>0</v>
      </c>
      <c r="Y64">
        <f t="shared" si="0"/>
        <v>0</v>
      </c>
      <c r="Z64">
        <v>1</v>
      </c>
      <c r="AA64">
        <f t="shared" si="1"/>
        <v>1048576</v>
      </c>
      <c r="AB64">
        <f t="shared" si="2"/>
        <v>0</v>
      </c>
    </row>
    <row r="65" spans="2:28" x14ac:dyDescent="0.25">
      <c r="B65">
        <v>35</v>
      </c>
      <c r="C65" s="1">
        <v>35</v>
      </c>
      <c r="D65" t="s">
        <v>22</v>
      </c>
      <c r="E65" t="s">
        <v>23</v>
      </c>
      <c r="F65" t="s">
        <v>35</v>
      </c>
      <c r="G65" t="s">
        <v>31</v>
      </c>
      <c r="H65" t="s">
        <v>26</v>
      </c>
      <c r="I65" t="s">
        <v>54</v>
      </c>
      <c r="J65" t="s">
        <v>28</v>
      </c>
      <c r="U65">
        <v>64</v>
      </c>
      <c r="V65">
        <v>128</v>
      </c>
      <c r="W65">
        <v>1</v>
      </c>
      <c r="X65">
        <v>1</v>
      </c>
      <c r="Y65">
        <f t="shared" si="0"/>
        <v>1</v>
      </c>
      <c r="Z65">
        <v>1</v>
      </c>
      <c r="AA65">
        <f t="shared" si="1"/>
        <v>524288</v>
      </c>
      <c r="AB65">
        <f t="shared" si="2"/>
        <v>32768</v>
      </c>
    </row>
    <row r="66" spans="2:28" x14ac:dyDescent="0.25">
      <c r="B66">
        <v>36</v>
      </c>
      <c r="C66" s="1">
        <v>36</v>
      </c>
      <c r="D66" t="s">
        <v>22</v>
      </c>
      <c r="E66" t="s">
        <v>23</v>
      </c>
      <c r="F66" t="s">
        <v>36</v>
      </c>
      <c r="G66" t="s">
        <v>25</v>
      </c>
      <c r="H66" t="s">
        <v>26</v>
      </c>
      <c r="I66" t="s">
        <v>27</v>
      </c>
      <c r="J66" t="s">
        <v>28</v>
      </c>
      <c r="U66">
        <v>64</v>
      </c>
      <c r="V66">
        <v>256</v>
      </c>
      <c r="W66">
        <v>3</v>
      </c>
      <c r="X66">
        <v>1</v>
      </c>
      <c r="Y66">
        <f t="shared" si="0"/>
        <v>1</v>
      </c>
      <c r="Z66">
        <v>1</v>
      </c>
      <c r="AA66">
        <f t="shared" si="1"/>
        <v>1048576</v>
      </c>
      <c r="AB66">
        <f t="shared" si="2"/>
        <v>294912</v>
      </c>
    </row>
    <row r="67" spans="2:28" x14ac:dyDescent="0.25">
      <c r="B67">
        <v>37</v>
      </c>
      <c r="C67" s="1">
        <v>37</v>
      </c>
      <c r="D67" t="s">
        <v>32</v>
      </c>
      <c r="E67" t="s">
        <v>33</v>
      </c>
      <c r="F67" t="s">
        <v>34</v>
      </c>
      <c r="U67">
        <v>64</v>
      </c>
      <c r="V67">
        <v>256</v>
      </c>
      <c r="W67">
        <v>0</v>
      </c>
      <c r="X67">
        <v>0</v>
      </c>
      <c r="Y67">
        <f t="shared" si="0"/>
        <v>0</v>
      </c>
      <c r="Z67">
        <v>1</v>
      </c>
      <c r="AA67">
        <f t="shared" si="1"/>
        <v>1048576</v>
      </c>
      <c r="AB67">
        <f t="shared" si="2"/>
        <v>0</v>
      </c>
    </row>
    <row r="68" spans="2:28" x14ac:dyDescent="0.25">
      <c r="B68">
        <v>38</v>
      </c>
      <c r="C68" s="1">
        <v>38</v>
      </c>
      <c r="D68" t="s">
        <v>22</v>
      </c>
      <c r="E68" t="s">
        <v>23</v>
      </c>
      <c r="F68" t="s">
        <v>37</v>
      </c>
      <c r="G68" t="s">
        <v>25</v>
      </c>
      <c r="H68" t="s">
        <v>30</v>
      </c>
      <c r="I68" t="s">
        <v>27</v>
      </c>
      <c r="J68" t="s">
        <v>28</v>
      </c>
      <c r="U68">
        <v>32</v>
      </c>
      <c r="V68">
        <v>512</v>
      </c>
      <c r="W68">
        <v>3</v>
      </c>
      <c r="X68">
        <v>2</v>
      </c>
      <c r="Y68">
        <f t="shared" si="0"/>
        <v>0.5</v>
      </c>
      <c r="Z68">
        <v>1</v>
      </c>
      <c r="AA68">
        <f t="shared" si="1"/>
        <v>524288</v>
      </c>
      <c r="AB68">
        <f t="shared" si="2"/>
        <v>1179648</v>
      </c>
    </row>
    <row r="69" spans="2:28" x14ac:dyDescent="0.25">
      <c r="B69">
        <v>39</v>
      </c>
      <c r="C69" s="1">
        <v>39</v>
      </c>
      <c r="D69" t="s">
        <v>22</v>
      </c>
      <c r="E69" t="s">
        <v>23</v>
      </c>
      <c r="F69" t="s">
        <v>36</v>
      </c>
      <c r="G69" t="s">
        <v>31</v>
      </c>
      <c r="H69" t="s">
        <v>26</v>
      </c>
      <c r="I69" t="s">
        <v>54</v>
      </c>
      <c r="J69" t="s">
        <v>28</v>
      </c>
      <c r="U69">
        <v>32</v>
      </c>
      <c r="V69">
        <v>256</v>
      </c>
      <c r="W69">
        <v>1</v>
      </c>
      <c r="X69">
        <v>1</v>
      </c>
      <c r="Y69">
        <f t="shared" si="0"/>
        <v>1</v>
      </c>
      <c r="Z69">
        <v>1</v>
      </c>
      <c r="AA69">
        <f t="shared" si="1"/>
        <v>262144</v>
      </c>
      <c r="AB69">
        <f t="shared" si="2"/>
        <v>131072</v>
      </c>
    </row>
    <row r="70" spans="2:28" x14ac:dyDescent="0.25">
      <c r="B70">
        <v>40</v>
      </c>
      <c r="C70" s="1">
        <v>40</v>
      </c>
      <c r="D70" t="s">
        <v>22</v>
      </c>
      <c r="E70" t="s">
        <v>23</v>
      </c>
      <c r="F70" t="s">
        <v>37</v>
      </c>
      <c r="G70" t="s">
        <v>25</v>
      </c>
      <c r="H70" t="s">
        <v>26</v>
      </c>
      <c r="I70" t="s">
        <v>27</v>
      </c>
      <c r="J70" t="s">
        <v>28</v>
      </c>
      <c r="U70">
        <v>32</v>
      </c>
      <c r="V70">
        <v>512</v>
      </c>
      <c r="W70">
        <v>3</v>
      </c>
      <c r="X70">
        <v>1</v>
      </c>
      <c r="Y70">
        <f t="shared" si="0"/>
        <v>1</v>
      </c>
      <c r="Z70">
        <v>1</v>
      </c>
      <c r="AA70">
        <f t="shared" si="1"/>
        <v>524288</v>
      </c>
      <c r="AB70">
        <f t="shared" si="2"/>
        <v>1179648</v>
      </c>
    </row>
    <row r="71" spans="2:28" x14ac:dyDescent="0.25">
      <c r="B71">
        <v>41</v>
      </c>
      <c r="C71" s="1">
        <v>41</v>
      </c>
      <c r="D71" t="s">
        <v>32</v>
      </c>
      <c r="E71" t="s">
        <v>33</v>
      </c>
      <c r="F71" t="s">
        <v>34</v>
      </c>
      <c r="U71">
        <v>32</v>
      </c>
      <c r="V71">
        <v>512</v>
      </c>
      <c r="W71">
        <v>0</v>
      </c>
      <c r="X71">
        <v>0</v>
      </c>
      <c r="Y71">
        <f t="shared" si="0"/>
        <v>0</v>
      </c>
      <c r="Z71">
        <v>1</v>
      </c>
      <c r="AA71">
        <f t="shared" si="1"/>
        <v>524288</v>
      </c>
      <c r="AB71">
        <f t="shared" si="2"/>
        <v>0</v>
      </c>
    </row>
    <row r="72" spans="2:28" x14ac:dyDescent="0.25">
      <c r="B72">
        <v>42</v>
      </c>
      <c r="C72" s="1">
        <v>42</v>
      </c>
      <c r="D72" t="s">
        <v>22</v>
      </c>
      <c r="E72" t="s">
        <v>23</v>
      </c>
      <c r="F72" t="s">
        <v>36</v>
      </c>
      <c r="G72" t="s">
        <v>31</v>
      </c>
      <c r="H72" t="s">
        <v>26</v>
      </c>
      <c r="I72" t="s">
        <v>54</v>
      </c>
      <c r="J72" t="s">
        <v>28</v>
      </c>
      <c r="U72">
        <v>32</v>
      </c>
      <c r="V72">
        <v>256</v>
      </c>
      <c r="W72">
        <v>1</v>
      </c>
      <c r="X72">
        <v>1</v>
      </c>
      <c r="Y72">
        <f t="shared" si="0"/>
        <v>1</v>
      </c>
      <c r="Z72">
        <v>1</v>
      </c>
      <c r="AA72">
        <f t="shared" si="1"/>
        <v>262144</v>
      </c>
      <c r="AB72">
        <f t="shared" si="2"/>
        <v>131072</v>
      </c>
    </row>
    <row r="73" spans="2:28" x14ac:dyDescent="0.25">
      <c r="B73">
        <v>43</v>
      </c>
      <c r="C73" s="1">
        <v>43</v>
      </c>
      <c r="D73" t="s">
        <v>22</v>
      </c>
      <c r="E73" t="s">
        <v>23</v>
      </c>
      <c r="F73" t="s">
        <v>37</v>
      </c>
      <c r="G73" t="s">
        <v>25</v>
      </c>
      <c r="H73" t="s">
        <v>26</v>
      </c>
      <c r="I73" t="s">
        <v>27</v>
      </c>
      <c r="J73" t="s">
        <v>28</v>
      </c>
      <c r="U73">
        <v>32</v>
      </c>
      <c r="V73">
        <v>512</v>
      </c>
      <c r="W73">
        <v>3</v>
      </c>
      <c r="X73">
        <v>1</v>
      </c>
      <c r="Y73">
        <f t="shared" si="0"/>
        <v>1</v>
      </c>
      <c r="Z73">
        <v>1</v>
      </c>
      <c r="AA73">
        <f t="shared" si="1"/>
        <v>524288</v>
      </c>
      <c r="AB73">
        <f t="shared" si="2"/>
        <v>1179648</v>
      </c>
    </row>
    <row r="74" spans="2:28" x14ac:dyDescent="0.25">
      <c r="B74">
        <v>44</v>
      </c>
      <c r="C74" s="1">
        <v>44</v>
      </c>
      <c r="D74" t="s">
        <v>32</v>
      </c>
      <c r="E74" t="s">
        <v>33</v>
      </c>
      <c r="F74" t="s">
        <v>34</v>
      </c>
      <c r="U74">
        <v>32</v>
      </c>
      <c r="V74">
        <v>512</v>
      </c>
      <c r="W74">
        <v>0</v>
      </c>
      <c r="X74">
        <v>0</v>
      </c>
      <c r="Y74">
        <f t="shared" si="0"/>
        <v>0</v>
      </c>
      <c r="Z74">
        <v>1</v>
      </c>
      <c r="AA74">
        <f t="shared" si="1"/>
        <v>524288</v>
      </c>
      <c r="AB74">
        <f t="shared" si="2"/>
        <v>0</v>
      </c>
    </row>
    <row r="75" spans="2:28" x14ac:dyDescent="0.25">
      <c r="B75">
        <v>45</v>
      </c>
      <c r="C75" s="1">
        <v>45</v>
      </c>
      <c r="D75" t="s">
        <v>22</v>
      </c>
      <c r="E75" t="s">
        <v>23</v>
      </c>
      <c r="F75" t="s">
        <v>36</v>
      </c>
      <c r="G75" t="s">
        <v>31</v>
      </c>
      <c r="H75" t="s">
        <v>26</v>
      </c>
      <c r="I75" t="s">
        <v>54</v>
      </c>
      <c r="J75" t="s">
        <v>28</v>
      </c>
      <c r="U75">
        <v>32</v>
      </c>
      <c r="V75">
        <v>256</v>
      </c>
      <c r="W75">
        <v>1</v>
      </c>
      <c r="X75">
        <v>1</v>
      </c>
      <c r="Y75">
        <f t="shared" si="0"/>
        <v>1</v>
      </c>
      <c r="Z75">
        <v>1</v>
      </c>
      <c r="AA75">
        <f t="shared" si="1"/>
        <v>262144</v>
      </c>
      <c r="AB75">
        <f t="shared" si="2"/>
        <v>131072</v>
      </c>
    </row>
    <row r="76" spans="2:28" x14ac:dyDescent="0.25">
      <c r="B76">
        <v>46</v>
      </c>
      <c r="C76" s="1">
        <v>46</v>
      </c>
      <c r="D76" t="s">
        <v>22</v>
      </c>
      <c r="E76" t="s">
        <v>23</v>
      </c>
      <c r="F76" t="s">
        <v>37</v>
      </c>
      <c r="G76" t="s">
        <v>25</v>
      </c>
      <c r="H76" t="s">
        <v>26</v>
      </c>
      <c r="I76" t="s">
        <v>27</v>
      </c>
      <c r="J76" t="s">
        <v>28</v>
      </c>
      <c r="U76">
        <v>32</v>
      </c>
      <c r="V76">
        <v>512</v>
      </c>
      <c r="W76">
        <v>3</v>
      </c>
      <c r="X76">
        <v>1</v>
      </c>
      <c r="Y76">
        <f t="shared" si="0"/>
        <v>1</v>
      </c>
      <c r="Z76">
        <v>1</v>
      </c>
      <c r="AA76">
        <f t="shared" si="1"/>
        <v>524288</v>
      </c>
      <c r="AB76">
        <f t="shared" si="2"/>
        <v>1179648</v>
      </c>
    </row>
    <row r="77" spans="2:28" x14ac:dyDescent="0.25">
      <c r="B77">
        <v>47</v>
      </c>
      <c r="C77" s="1">
        <v>47</v>
      </c>
      <c r="D77" t="s">
        <v>32</v>
      </c>
      <c r="E77" t="s">
        <v>33</v>
      </c>
      <c r="F77" t="s">
        <v>34</v>
      </c>
      <c r="U77">
        <v>32</v>
      </c>
      <c r="V77">
        <v>512</v>
      </c>
      <c r="W77">
        <v>0</v>
      </c>
      <c r="X77">
        <v>0</v>
      </c>
      <c r="Y77">
        <f t="shared" si="0"/>
        <v>0</v>
      </c>
      <c r="Z77">
        <v>1</v>
      </c>
      <c r="AA77">
        <f t="shared" si="1"/>
        <v>524288</v>
      </c>
      <c r="AB77">
        <f t="shared" si="2"/>
        <v>0</v>
      </c>
    </row>
    <row r="78" spans="2:28" x14ac:dyDescent="0.25">
      <c r="B78">
        <v>48</v>
      </c>
      <c r="C78" s="1">
        <v>48</v>
      </c>
      <c r="D78" t="s">
        <v>22</v>
      </c>
      <c r="E78" t="s">
        <v>23</v>
      </c>
      <c r="F78" t="s">
        <v>36</v>
      </c>
      <c r="G78" t="s">
        <v>31</v>
      </c>
      <c r="H78" t="s">
        <v>26</v>
      </c>
      <c r="I78" t="s">
        <v>54</v>
      </c>
      <c r="J78" t="s">
        <v>28</v>
      </c>
      <c r="U78">
        <v>32</v>
      </c>
      <c r="V78">
        <v>256</v>
      </c>
      <c r="W78">
        <v>1</v>
      </c>
      <c r="X78">
        <v>1</v>
      </c>
      <c r="Y78">
        <f t="shared" si="0"/>
        <v>1</v>
      </c>
      <c r="Z78">
        <v>1</v>
      </c>
      <c r="AA78">
        <f t="shared" si="1"/>
        <v>262144</v>
      </c>
      <c r="AB78">
        <f t="shared" si="2"/>
        <v>131072</v>
      </c>
    </row>
    <row r="79" spans="2:28" x14ac:dyDescent="0.25">
      <c r="B79">
        <v>49</v>
      </c>
      <c r="C79" s="1">
        <v>49</v>
      </c>
      <c r="D79" t="s">
        <v>22</v>
      </c>
      <c r="E79" t="s">
        <v>23</v>
      </c>
      <c r="F79" t="s">
        <v>37</v>
      </c>
      <c r="G79" t="s">
        <v>25</v>
      </c>
      <c r="H79" t="s">
        <v>26</v>
      </c>
      <c r="I79" t="s">
        <v>27</v>
      </c>
      <c r="J79" t="s">
        <v>28</v>
      </c>
      <c r="U79">
        <v>32</v>
      </c>
      <c r="V79">
        <v>512</v>
      </c>
      <c r="W79">
        <v>3</v>
      </c>
      <c r="X79">
        <v>1</v>
      </c>
      <c r="Y79">
        <f t="shared" si="0"/>
        <v>1</v>
      </c>
      <c r="Z79">
        <v>1</v>
      </c>
      <c r="AA79">
        <f t="shared" si="1"/>
        <v>524288</v>
      </c>
      <c r="AB79">
        <f t="shared" si="2"/>
        <v>1179648</v>
      </c>
    </row>
    <row r="80" spans="2:28" x14ac:dyDescent="0.25">
      <c r="B80">
        <v>50</v>
      </c>
      <c r="C80" s="1">
        <v>50</v>
      </c>
      <c r="D80" t="s">
        <v>32</v>
      </c>
      <c r="E80" t="s">
        <v>33</v>
      </c>
      <c r="F80" t="s">
        <v>34</v>
      </c>
      <c r="U80">
        <v>32</v>
      </c>
      <c r="V80">
        <v>512</v>
      </c>
      <c r="W80">
        <v>0</v>
      </c>
      <c r="X80">
        <v>0</v>
      </c>
      <c r="Y80">
        <f t="shared" si="0"/>
        <v>0</v>
      </c>
      <c r="Z80">
        <v>1</v>
      </c>
      <c r="AA80">
        <f t="shared" si="1"/>
        <v>524288</v>
      </c>
      <c r="AB80">
        <f t="shared" si="2"/>
        <v>0</v>
      </c>
    </row>
    <row r="81" spans="2:28" x14ac:dyDescent="0.25">
      <c r="B81">
        <v>51</v>
      </c>
      <c r="C81" s="1">
        <v>51</v>
      </c>
      <c r="D81" t="s">
        <v>22</v>
      </c>
      <c r="E81" t="s">
        <v>23</v>
      </c>
      <c r="F81" t="s">
        <v>36</v>
      </c>
      <c r="G81" t="s">
        <v>31</v>
      </c>
      <c r="H81" t="s">
        <v>26</v>
      </c>
      <c r="I81" t="s">
        <v>54</v>
      </c>
      <c r="J81" t="s">
        <v>28</v>
      </c>
      <c r="U81">
        <v>32</v>
      </c>
      <c r="V81">
        <v>256</v>
      </c>
      <c r="W81">
        <v>1</v>
      </c>
      <c r="X81">
        <v>1</v>
      </c>
      <c r="Y81">
        <f t="shared" si="0"/>
        <v>1</v>
      </c>
      <c r="Z81">
        <v>1</v>
      </c>
      <c r="AA81">
        <f t="shared" si="1"/>
        <v>262144</v>
      </c>
      <c r="AB81">
        <f t="shared" si="2"/>
        <v>131072</v>
      </c>
    </row>
    <row r="82" spans="2:28" x14ac:dyDescent="0.25">
      <c r="B82">
        <v>52</v>
      </c>
      <c r="C82" s="1">
        <v>52</v>
      </c>
      <c r="D82" t="s">
        <v>22</v>
      </c>
      <c r="E82" t="s">
        <v>23</v>
      </c>
      <c r="F82" t="s">
        <v>37</v>
      </c>
      <c r="G82" t="s">
        <v>25</v>
      </c>
      <c r="H82" t="s">
        <v>26</v>
      </c>
      <c r="I82" t="s">
        <v>27</v>
      </c>
      <c r="J82" t="s">
        <v>28</v>
      </c>
      <c r="U82">
        <v>32</v>
      </c>
      <c r="V82">
        <v>512</v>
      </c>
      <c r="W82">
        <v>3</v>
      </c>
      <c r="X82">
        <v>1</v>
      </c>
      <c r="Y82">
        <f t="shared" si="0"/>
        <v>1</v>
      </c>
      <c r="Z82">
        <v>1</v>
      </c>
      <c r="AA82">
        <f t="shared" si="1"/>
        <v>524288</v>
      </c>
      <c r="AB82">
        <f t="shared" si="2"/>
        <v>1179648</v>
      </c>
    </row>
    <row r="83" spans="2:28" x14ac:dyDescent="0.25">
      <c r="B83">
        <v>53</v>
      </c>
      <c r="C83" s="1">
        <v>53</v>
      </c>
      <c r="D83" t="s">
        <v>32</v>
      </c>
      <c r="E83" t="s">
        <v>33</v>
      </c>
      <c r="F83" t="s">
        <v>34</v>
      </c>
      <c r="U83">
        <v>32</v>
      </c>
      <c r="V83">
        <v>512</v>
      </c>
      <c r="W83">
        <v>0</v>
      </c>
      <c r="X83">
        <v>0</v>
      </c>
      <c r="Y83">
        <f t="shared" si="0"/>
        <v>0</v>
      </c>
      <c r="Z83">
        <v>1</v>
      </c>
      <c r="AA83">
        <f t="shared" si="1"/>
        <v>524288</v>
      </c>
      <c r="AB83">
        <f t="shared" si="2"/>
        <v>0</v>
      </c>
    </row>
    <row r="84" spans="2:28" x14ac:dyDescent="0.25">
      <c r="B84">
        <v>54</v>
      </c>
      <c r="C84" s="1">
        <v>54</v>
      </c>
      <c r="D84" t="s">
        <v>22</v>
      </c>
      <c r="E84" t="s">
        <v>23</v>
      </c>
      <c r="F84" t="s">
        <v>36</v>
      </c>
      <c r="G84" t="s">
        <v>31</v>
      </c>
      <c r="H84" t="s">
        <v>26</v>
      </c>
      <c r="I84" t="s">
        <v>54</v>
      </c>
      <c r="J84" t="s">
        <v>28</v>
      </c>
      <c r="U84">
        <v>32</v>
      </c>
      <c r="V84">
        <v>256</v>
      </c>
      <c r="W84">
        <v>1</v>
      </c>
      <c r="X84">
        <v>1</v>
      </c>
      <c r="Y84">
        <f t="shared" si="0"/>
        <v>1</v>
      </c>
      <c r="Z84">
        <v>1</v>
      </c>
      <c r="AA84">
        <f t="shared" si="1"/>
        <v>262144</v>
      </c>
      <c r="AB84">
        <f t="shared" si="2"/>
        <v>131072</v>
      </c>
    </row>
    <row r="85" spans="2:28" x14ac:dyDescent="0.25">
      <c r="B85">
        <v>55</v>
      </c>
      <c r="C85" s="1">
        <v>55</v>
      </c>
      <c r="D85" t="s">
        <v>22</v>
      </c>
      <c r="E85" t="s">
        <v>23</v>
      </c>
      <c r="F85" t="s">
        <v>37</v>
      </c>
      <c r="G85" t="s">
        <v>25</v>
      </c>
      <c r="H85" t="s">
        <v>26</v>
      </c>
      <c r="I85" t="s">
        <v>27</v>
      </c>
      <c r="J85" t="s">
        <v>28</v>
      </c>
      <c r="U85">
        <v>32</v>
      </c>
      <c r="V85">
        <v>512</v>
      </c>
      <c r="W85">
        <v>3</v>
      </c>
      <c r="X85">
        <v>1</v>
      </c>
      <c r="Y85">
        <f t="shared" si="0"/>
        <v>1</v>
      </c>
      <c r="Z85">
        <v>1</v>
      </c>
      <c r="AA85">
        <f t="shared" si="1"/>
        <v>524288</v>
      </c>
      <c r="AB85">
        <f t="shared" si="2"/>
        <v>1179648</v>
      </c>
    </row>
    <row r="86" spans="2:28" x14ac:dyDescent="0.25">
      <c r="B86">
        <v>56</v>
      </c>
      <c r="C86" s="1">
        <v>56</v>
      </c>
      <c r="D86" t="s">
        <v>32</v>
      </c>
      <c r="E86" t="s">
        <v>33</v>
      </c>
      <c r="F86" t="s">
        <v>34</v>
      </c>
      <c r="U86">
        <v>32</v>
      </c>
      <c r="V86">
        <v>512</v>
      </c>
      <c r="W86">
        <v>0</v>
      </c>
      <c r="X86">
        <v>0</v>
      </c>
      <c r="Y86">
        <f t="shared" si="0"/>
        <v>0</v>
      </c>
      <c r="Z86">
        <v>1</v>
      </c>
      <c r="AA86">
        <f t="shared" si="1"/>
        <v>524288</v>
      </c>
      <c r="AB86">
        <f t="shared" si="2"/>
        <v>0</v>
      </c>
    </row>
    <row r="87" spans="2:28" x14ac:dyDescent="0.25">
      <c r="B87">
        <v>57</v>
      </c>
      <c r="C87" s="1">
        <v>57</v>
      </c>
      <c r="D87" t="s">
        <v>22</v>
      </c>
      <c r="E87" t="s">
        <v>23</v>
      </c>
      <c r="F87" t="s">
        <v>36</v>
      </c>
      <c r="G87" t="s">
        <v>31</v>
      </c>
      <c r="H87" t="s">
        <v>26</v>
      </c>
      <c r="I87" t="s">
        <v>54</v>
      </c>
      <c r="J87" t="s">
        <v>28</v>
      </c>
      <c r="U87">
        <v>32</v>
      </c>
      <c r="V87">
        <v>256</v>
      </c>
      <c r="W87">
        <v>1</v>
      </c>
      <c r="X87">
        <v>1</v>
      </c>
      <c r="Y87">
        <f t="shared" si="0"/>
        <v>1</v>
      </c>
      <c r="Z87">
        <v>1</v>
      </c>
      <c r="AA87">
        <f t="shared" si="1"/>
        <v>262144</v>
      </c>
      <c r="AB87">
        <f t="shared" si="2"/>
        <v>131072</v>
      </c>
    </row>
    <row r="88" spans="2:28" x14ac:dyDescent="0.25">
      <c r="B88">
        <v>58</v>
      </c>
      <c r="C88" s="1">
        <v>58</v>
      </c>
      <c r="D88" t="s">
        <v>22</v>
      </c>
      <c r="E88" t="s">
        <v>23</v>
      </c>
      <c r="F88" t="s">
        <v>37</v>
      </c>
      <c r="G88" t="s">
        <v>25</v>
      </c>
      <c r="H88" t="s">
        <v>26</v>
      </c>
      <c r="I88" t="s">
        <v>27</v>
      </c>
      <c r="J88" t="s">
        <v>28</v>
      </c>
      <c r="U88">
        <v>32</v>
      </c>
      <c r="V88">
        <v>512</v>
      </c>
      <c r="W88">
        <v>3</v>
      </c>
      <c r="X88">
        <v>1</v>
      </c>
      <c r="Y88">
        <f t="shared" si="0"/>
        <v>1</v>
      </c>
      <c r="Z88">
        <v>1</v>
      </c>
      <c r="AA88">
        <f t="shared" si="1"/>
        <v>524288</v>
      </c>
      <c r="AB88">
        <f t="shared" si="2"/>
        <v>1179648</v>
      </c>
    </row>
    <row r="89" spans="2:28" x14ac:dyDescent="0.25">
      <c r="B89">
        <v>59</v>
      </c>
      <c r="C89" s="1">
        <v>59</v>
      </c>
      <c r="D89" t="s">
        <v>32</v>
      </c>
      <c r="E89" t="s">
        <v>33</v>
      </c>
      <c r="F89" t="s">
        <v>34</v>
      </c>
      <c r="U89">
        <v>32</v>
      </c>
      <c r="V89">
        <v>512</v>
      </c>
      <c r="W89">
        <v>0</v>
      </c>
      <c r="X89">
        <v>0</v>
      </c>
      <c r="Y89">
        <f t="shared" si="0"/>
        <v>0</v>
      </c>
      <c r="Z89">
        <v>1</v>
      </c>
      <c r="AA89">
        <f t="shared" si="1"/>
        <v>524288</v>
      </c>
      <c r="AB89">
        <f t="shared" si="2"/>
        <v>0</v>
      </c>
    </row>
    <row r="90" spans="2:28" x14ac:dyDescent="0.25">
      <c r="B90">
        <v>60</v>
      </c>
      <c r="C90" s="1">
        <v>60</v>
      </c>
      <c r="D90" t="s">
        <v>22</v>
      </c>
      <c r="E90" t="s">
        <v>23</v>
      </c>
      <c r="F90" t="s">
        <v>36</v>
      </c>
      <c r="G90" t="s">
        <v>31</v>
      </c>
      <c r="H90" t="s">
        <v>26</v>
      </c>
      <c r="I90" t="s">
        <v>54</v>
      </c>
      <c r="J90" t="s">
        <v>28</v>
      </c>
      <c r="U90">
        <v>32</v>
      </c>
      <c r="V90">
        <v>256</v>
      </c>
      <c r="W90">
        <v>1</v>
      </c>
      <c r="X90">
        <v>1</v>
      </c>
      <c r="Y90">
        <f t="shared" si="0"/>
        <v>1</v>
      </c>
      <c r="Z90">
        <v>1</v>
      </c>
      <c r="AA90">
        <f t="shared" si="1"/>
        <v>262144</v>
      </c>
      <c r="AB90">
        <f t="shared" si="2"/>
        <v>131072</v>
      </c>
    </row>
    <row r="91" spans="2:28" x14ac:dyDescent="0.25">
      <c r="B91">
        <v>61</v>
      </c>
      <c r="C91" s="1">
        <v>61</v>
      </c>
      <c r="D91" t="s">
        <v>22</v>
      </c>
      <c r="E91" t="s">
        <v>23</v>
      </c>
      <c r="F91" t="s">
        <v>37</v>
      </c>
      <c r="G91" t="s">
        <v>25</v>
      </c>
      <c r="H91" t="s">
        <v>26</v>
      </c>
      <c r="I91" t="s">
        <v>27</v>
      </c>
      <c r="J91" t="s">
        <v>28</v>
      </c>
      <c r="U91">
        <v>32</v>
      </c>
      <c r="V91">
        <v>512</v>
      </c>
      <c r="W91">
        <v>3</v>
      </c>
      <c r="X91">
        <v>1</v>
      </c>
      <c r="Y91">
        <f t="shared" si="0"/>
        <v>1</v>
      </c>
      <c r="Z91">
        <v>1</v>
      </c>
      <c r="AA91">
        <f t="shared" si="1"/>
        <v>524288</v>
      </c>
      <c r="AB91">
        <f t="shared" si="2"/>
        <v>1179648</v>
      </c>
    </row>
    <row r="92" spans="2:28" x14ac:dyDescent="0.25">
      <c r="B92">
        <v>62</v>
      </c>
      <c r="C92" s="1">
        <v>62</v>
      </c>
      <c r="D92" t="s">
        <v>32</v>
      </c>
      <c r="E92" t="s">
        <v>33</v>
      </c>
      <c r="F92" t="s">
        <v>34</v>
      </c>
      <c r="U92">
        <v>32</v>
      </c>
      <c r="V92">
        <v>512</v>
      </c>
      <c r="W92">
        <v>0</v>
      </c>
      <c r="X92">
        <v>0</v>
      </c>
      <c r="Y92">
        <f t="shared" si="0"/>
        <v>0</v>
      </c>
      <c r="Z92">
        <v>1</v>
      </c>
      <c r="AA92">
        <f t="shared" si="1"/>
        <v>524288</v>
      </c>
      <c r="AB92">
        <f t="shared" si="2"/>
        <v>0</v>
      </c>
    </row>
    <row r="93" spans="2:28" x14ac:dyDescent="0.25">
      <c r="B93">
        <v>63</v>
      </c>
      <c r="C93" s="1">
        <v>63</v>
      </c>
      <c r="D93" t="s">
        <v>22</v>
      </c>
      <c r="E93" t="s">
        <v>23</v>
      </c>
      <c r="F93" t="s">
        <v>38</v>
      </c>
      <c r="G93" t="s">
        <v>25</v>
      </c>
      <c r="H93" t="s">
        <v>30</v>
      </c>
      <c r="I93" t="s">
        <v>27</v>
      </c>
      <c r="J93" t="s">
        <v>28</v>
      </c>
      <c r="U93">
        <v>16</v>
      </c>
      <c r="V93">
        <v>1024</v>
      </c>
      <c r="W93">
        <v>3</v>
      </c>
      <c r="X93">
        <v>2</v>
      </c>
      <c r="Y93">
        <f t="shared" si="0"/>
        <v>0.5</v>
      </c>
      <c r="Z93">
        <v>1</v>
      </c>
      <c r="AA93">
        <f t="shared" si="1"/>
        <v>262144</v>
      </c>
      <c r="AB93">
        <f t="shared" si="2"/>
        <v>4718592</v>
      </c>
    </row>
    <row r="94" spans="2:28" x14ac:dyDescent="0.25">
      <c r="B94">
        <v>64</v>
      </c>
      <c r="C94" s="1">
        <v>64</v>
      </c>
      <c r="D94" t="s">
        <v>22</v>
      </c>
      <c r="E94" t="s">
        <v>23</v>
      </c>
      <c r="F94" t="s">
        <v>37</v>
      </c>
      <c r="G94" t="s">
        <v>31</v>
      </c>
      <c r="H94" t="s">
        <v>26</v>
      </c>
      <c r="I94" t="s">
        <v>54</v>
      </c>
      <c r="J94" t="s">
        <v>28</v>
      </c>
      <c r="U94">
        <v>16</v>
      </c>
      <c r="V94">
        <v>512</v>
      </c>
      <c r="W94">
        <v>1</v>
      </c>
      <c r="X94">
        <v>1</v>
      </c>
      <c r="Y94">
        <f t="shared" si="0"/>
        <v>1</v>
      </c>
      <c r="Z94">
        <v>1</v>
      </c>
      <c r="AA94">
        <f t="shared" si="1"/>
        <v>131072</v>
      </c>
      <c r="AB94">
        <f t="shared" si="2"/>
        <v>524288</v>
      </c>
    </row>
    <row r="95" spans="2:28" x14ac:dyDescent="0.25">
      <c r="B95">
        <v>65</v>
      </c>
      <c r="C95" s="1">
        <v>65</v>
      </c>
      <c r="D95" t="s">
        <v>22</v>
      </c>
      <c r="E95" t="s">
        <v>23</v>
      </c>
      <c r="F95" t="s">
        <v>38</v>
      </c>
      <c r="G95" t="s">
        <v>25</v>
      </c>
      <c r="H95" t="s">
        <v>26</v>
      </c>
      <c r="I95" t="s">
        <v>27</v>
      </c>
      <c r="J95" t="s">
        <v>28</v>
      </c>
      <c r="U95">
        <v>16</v>
      </c>
      <c r="V95">
        <v>1024</v>
      </c>
      <c r="W95">
        <v>3</v>
      </c>
      <c r="X95">
        <v>1</v>
      </c>
      <c r="Y95">
        <f t="shared" ref="Y95:Y137" si="3">IF(X95=2,0.5,X95)</f>
        <v>1</v>
      </c>
      <c r="Z95">
        <v>1</v>
      </c>
      <c r="AA95">
        <f t="shared" si="1"/>
        <v>262144</v>
      </c>
      <c r="AB95">
        <f t="shared" si="2"/>
        <v>4718592</v>
      </c>
    </row>
    <row r="96" spans="2:28" x14ac:dyDescent="0.25">
      <c r="B96">
        <v>66</v>
      </c>
      <c r="C96" s="1">
        <v>66</v>
      </c>
      <c r="D96" t="s">
        <v>32</v>
      </c>
      <c r="E96" t="s">
        <v>33</v>
      </c>
      <c r="F96" t="s">
        <v>34</v>
      </c>
      <c r="U96">
        <v>16</v>
      </c>
      <c r="V96">
        <v>1024</v>
      </c>
      <c r="W96">
        <v>0</v>
      </c>
      <c r="X96">
        <v>0</v>
      </c>
      <c r="Y96">
        <f t="shared" si="3"/>
        <v>0</v>
      </c>
      <c r="Z96">
        <v>1</v>
      </c>
      <c r="AA96">
        <f t="shared" ref="AA96:AA137" si="4">U96*U96*V96</f>
        <v>262144</v>
      </c>
      <c r="AB96">
        <f t="shared" ref="AB96:AB137" si="5">V96*W96*W96*X96*V95*Y96</f>
        <v>0</v>
      </c>
    </row>
    <row r="97" spans="2:28" x14ac:dyDescent="0.25">
      <c r="B97">
        <v>67</v>
      </c>
      <c r="C97" s="1">
        <v>67</v>
      </c>
      <c r="D97" t="s">
        <v>22</v>
      </c>
      <c r="E97" t="s">
        <v>23</v>
      </c>
      <c r="F97" t="s">
        <v>37</v>
      </c>
      <c r="G97" t="s">
        <v>31</v>
      </c>
      <c r="H97" t="s">
        <v>26</v>
      </c>
      <c r="I97" t="s">
        <v>54</v>
      </c>
      <c r="J97" t="s">
        <v>28</v>
      </c>
      <c r="U97">
        <v>16</v>
      </c>
      <c r="V97">
        <v>512</v>
      </c>
      <c r="W97">
        <v>1</v>
      </c>
      <c r="X97">
        <v>1</v>
      </c>
      <c r="Y97">
        <f t="shared" si="3"/>
        <v>1</v>
      </c>
      <c r="Z97">
        <v>1</v>
      </c>
      <c r="AA97">
        <f t="shared" si="4"/>
        <v>131072</v>
      </c>
      <c r="AB97">
        <f t="shared" si="5"/>
        <v>524288</v>
      </c>
    </row>
    <row r="98" spans="2:28" x14ac:dyDescent="0.25">
      <c r="B98">
        <v>68</v>
      </c>
      <c r="C98" s="1">
        <v>68</v>
      </c>
      <c r="D98" t="s">
        <v>22</v>
      </c>
      <c r="E98" t="s">
        <v>23</v>
      </c>
      <c r="F98" t="s">
        <v>38</v>
      </c>
      <c r="G98" t="s">
        <v>25</v>
      </c>
      <c r="H98" t="s">
        <v>26</v>
      </c>
      <c r="I98" t="s">
        <v>27</v>
      </c>
      <c r="J98" t="s">
        <v>28</v>
      </c>
      <c r="U98">
        <v>16</v>
      </c>
      <c r="V98">
        <v>1024</v>
      </c>
      <c r="W98">
        <v>3</v>
      </c>
      <c r="X98">
        <v>1</v>
      </c>
      <c r="Y98">
        <f t="shared" si="3"/>
        <v>1</v>
      </c>
      <c r="Z98">
        <v>1</v>
      </c>
      <c r="AA98">
        <f t="shared" si="4"/>
        <v>262144</v>
      </c>
      <c r="AB98">
        <f t="shared" si="5"/>
        <v>4718592</v>
      </c>
    </row>
    <row r="99" spans="2:28" x14ac:dyDescent="0.25">
      <c r="B99">
        <v>69</v>
      </c>
      <c r="C99" s="1">
        <v>69</v>
      </c>
      <c r="D99" t="s">
        <v>32</v>
      </c>
      <c r="E99" t="s">
        <v>33</v>
      </c>
      <c r="F99" t="s">
        <v>34</v>
      </c>
      <c r="U99">
        <v>16</v>
      </c>
      <c r="V99">
        <v>1024</v>
      </c>
      <c r="W99">
        <v>0</v>
      </c>
      <c r="X99">
        <v>0</v>
      </c>
      <c r="Y99">
        <f t="shared" si="3"/>
        <v>0</v>
      </c>
      <c r="Z99">
        <v>1</v>
      </c>
      <c r="AA99">
        <f t="shared" si="4"/>
        <v>262144</v>
      </c>
      <c r="AB99">
        <f t="shared" si="5"/>
        <v>0</v>
      </c>
    </row>
    <row r="100" spans="2:28" x14ac:dyDescent="0.25">
      <c r="B100">
        <v>70</v>
      </c>
      <c r="C100" s="1">
        <v>70</v>
      </c>
      <c r="D100" t="s">
        <v>22</v>
      </c>
      <c r="E100" t="s">
        <v>23</v>
      </c>
      <c r="F100" t="s">
        <v>37</v>
      </c>
      <c r="G100" t="s">
        <v>31</v>
      </c>
      <c r="H100" t="s">
        <v>26</v>
      </c>
      <c r="I100" t="s">
        <v>54</v>
      </c>
      <c r="J100" t="s">
        <v>28</v>
      </c>
      <c r="U100">
        <v>16</v>
      </c>
      <c r="V100">
        <v>512</v>
      </c>
      <c r="W100">
        <v>1</v>
      </c>
      <c r="X100">
        <v>1</v>
      </c>
      <c r="Y100">
        <f t="shared" si="3"/>
        <v>1</v>
      </c>
      <c r="Z100">
        <v>1</v>
      </c>
      <c r="AA100">
        <f t="shared" si="4"/>
        <v>131072</v>
      </c>
      <c r="AB100">
        <f t="shared" si="5"/>
        <v>524288</v>
      </c>
    </row>
    <row r="101" spans="2:28" x14ac:dyDescent="0.25">
      <c r="B101">
        <v>71</v>
      </c>
      <c r="C101" s="1">
        <v>71</v>
      </c>
      <c r="D101" t="s">
        <v>22</v>
      </c>
      <c r="E101" t="s">
        <v>23</v>
      </c>
      <c r="F101" t="s">
        <v>38</v>
      </c>
      <c r="G101" t="s">
        <v>25</v>
      </c>
      <c r="H101" t="s">
        <v>26</v>
      </c>
      <c r="I101" t="s">
        <v>27</v>
      </c>
      <c r="J101" t="s">
        <v>28</v>
      </c>
      <c r="U101">
        <v>16</v>
      </c>
      <c r="V101">
        <v>1024</v>
      </c>
      <c r="W101">
        <v>3</v>
      </c>
      <c r="X101">
        <v>1</v>
      </c>
      <c r="Y101">
        <f t="shared" si="3"/>
        <v>1</v>
      </c>
      <c r="Z101">
        <v>1</v>
      </c>
      <c r="AA101">
        <f t="shared" si="4"/>
        <v>262144</v>
      </c>
      <c r="AB101">
        <f t="shared" si="5"/>
        <v>4718592</v>
      </c>
    </row>
    <row r="102" spans="2:28" x14ac:dyDescent="0.25">
      <c r="B102">
        <v>72</v>
      </c>
      <c r="C102" s="1">
        <v>72</v>
      </c>
      <c r="D102" t="s">
        <v>32</v>
      </c>
      <c r="E102" t="s">
        <v>33</v>
      </c>
      <c r="F102" t="s">
        <v>34</v>
      </c>
      <c r="U102">
        <v>16</v>
      </c>
      <c r="V102">
        <v>1024</v>
      </c>
      <c r="W102">
        <v>0</v>
      </c>
      <c r="X102">
        <v>0</v>
      </c>
      <c r="Y102">
        <f t="shared" si="3"/>
        <v>0</v>
      </c>
      <c r="Z102">
        <v>1</v>
      </c>
      <c r="AA102">
        <f t="shared" si="4"/>
        <v>262144</v>
      </c>
      <c r="AB102">
        <f t="shared" si="5"/>
        <v>0</v>
      </c>
    </row>
    <row r="103" spans="2:28" x14ac:dyDescent="0.25">
      <c r="B103">
        <v>73</v>
      </c>
      <c r="C103" s="1">
        <v>73</v>
      </c>
      <c r="D103" t="s">
        <v>22</v>
      </c>
      <c r="E103" t="s">
        <v>23</v>
      </c>
      <c r="F103" t="s">
        <v>37</v>
      </c>
      <c r="G103" t="s">
        <v>31</v>
      </c>
      <c r="H103" t="s">
        <v>26</v>
      </c>
      <c r="I103" t="s">
        <v>54</v>
      </c>
      <c r="J103" t="s">
        <v>28</v>
      </c>
      <c r="U103">
        <v>16</v>
      </c>
      <c r="V103">
        <v>512</v>
      </c>
      <c r="W103">
        <v>1</v>
      </c>
      <c r="X103">
        <v>1</v>
      </c>
      <c r="Y103">
        <f t="shared" si="3"/>
        <v>1</v>
      </c>
      <c r="Z103">
        <v>1</v>
      </c>
      <c r="AA103">
        <f t="shared" si="4"/>
        <v>131072</v>
      </c>
      <c r="AB103">
        <f t="shared" si="5"/>
        <v>524288</v>
      </c>
    </row>
    <row r="104" spans="2:28" x14ac:dyDescent="0.25">
      <c r="B104">
        <v>74</v>
      </c>
      <c r="C104" s="1">
        <v>74</v>
      </c>
      <c r="D104" t="s">
        <v>22</v>
      </c>
      <c r="E104" t="s">
        <v>23</v>
      </c>
      <c r="F104" t="s">
        <v>38</v>
      </c>
      <c r="G104" t="s">
        <v>25</v>
      </c>
      <c r="H104" t="s">
        <v>26</v>
      </c>
      <c r="I104" t="s">
        <v>27</v>
      </c>
      <c r="J104" t="s">
        <v>28</v>
      </c>
      <c r="U104">
        <v>16</v>
      </c>
      <c r="V104">
        <v>1024</v>
      </c>
      <c r="W104">
        <v>3</v>
      </c>
      <c r="X104">
        <v>1</v>
      </c>
      <c r="Y104">
        <f t="shared" si="3"/>
        <v>1</v>
      </c>
      <c r="Z104">
        <v>1</v>
      </c>
      <c r="AA104">
        <f t="shared" si="4"/>
        <v>262144</v>
      </c>
      <c r="AB104">
        <f t="shared" si="5"/>
        <v>4718592</v>
      </c>
    </row>
    <row r="105" spans="2:28" x14ac:dyDescent="0.25">
      <c r="B105">
        <v>75</v>
      </c>
      <c r="C105" s="1">
        <v>75</v>
      </c>
      <c r="D105" t="s">
        <v>32</v>
      </c>
      <c r="E105" t="s">
        <v>33</v>
      </c>
      <c r="F105" t="s">
        <v>34</v>
      </c>
      <c r="U105">
        <v>16</v>
      </c>
      <c r="V105">
        <v>1024</v>
      </c>
      <c r="W105">
        <v>0</v>
      </c>
      <c r="X105">
        <v>0</v>
      </c>
      <c r="Y105">
        <f t="shared" si="3"/>
        <v>0</v>
      </c>
      <c r="Z105">
        <v>1</v>
      </c>
      <c r="AA105">
        <f t="shared" si="4"/>
        <v>262144</v>
      </c>
      <c r="AB105">
        <f t="shared" si="5"/>
        <v>0</v>
      </c>
    </row>
    <row r="106" spans="2:28" x14ac:dyDescent="0.25">
      <c r="B106">
        <v>76</v>
      </c>
      <c r="C106" s="1">
        <v>76</v>
      </c>
      <c r="D106" t="s">
        <v>22</v>
      </c>
      <c r="E106" t="s">
        <v>23</v>
      </c>
      <c r="F106" t="s">
        <v>37</v>
      </c>
      <c r="G106" t="s">
        <v>31</v>
      </c>
      <c r="H106" t="s">
        <v>26</v>
      </c>
      <c r="I106" t="s">
        <v>54</v>
      </c>
      <c r="J106" t="s">
        <v>28</v>
      </c>
      <c r="U106">
        <v>16</v>
      </c>
      <c r="V106">
        <v>512</v>
      </c>
      <c r="W106">
        <v>1</v>
      </c>
      <c r="X106">
        <v>1</v>
      </c>
      <c r="Y106">
        <f t="shared" si="3"/>
        <v>1</v>
      </c>
      <c r="Z106">
        <v>1</v>
      </c>
      <c r="AA106">
        <f t="shared" si="4"/>
        <v>131072</v>
      </c>
      <c r="AB106">
        <f t="shared" si="5"/>
        <v>524288</v>
      </c>
    </row>
    <row r="107" spans="2:28" x14ac:dyDescent="0.25">
      <c r="B107">
        <v>77</v>
      </c>
      <c r="C107" s="1">
        <v>77</v>
      </c>
      <c r="D107" t="s">
        <v>22</v>
      </c>
      <c r="E107" t="s">
        <v>23</v>
      </c>
      <c r="F107" t="s">
        <v>38</v>
      </c>
      <c r="G107" t="s">
        <v>25</v>
      </c>
      <c r="H107" t="s">
        <v>26</v>
      </c>
      <c r="I107" t="s">
        <v>27</v>
      </c>
      <c r="J107" t="s">
        <v>28</v>
      </c>
      <c r="U107">
        <v>16</v>
      </c>
      <c r="V107">
        <v>1024</v>
      </c>
      <c r="W107">
        <v>3</v>
      </c>
      <c r="X107">
        <v>1</v>
      </c>
      <c r="Y107">
        <f t="shared" si="3"/>
        <v>1</v>
      </c>
      <c r="Z107">
        <v>1</v>
      </c>
      <c r="AA107">
        <f t="shared" si="4"/>
        <v>262144</v>
      </c>
      <c r="AB107">
        <f t="shared" si="5"/>
        <v>4718592</v>
      </c>
    </row>
    <row r="108" spans="2:28" x14ac:dyDescent="0.25">
      <c r="B108">
        <v>78</v>
      </c>
      <c r="C108" s="1">
        <v>78</v>
      </c>
      <c r="D108" t="s">
        <v>22</v>
      </c>
      <c r="E108" t="s">
        <v>23</v>
      </c>
      <c r="F108" t="s">
        <v>37</v>
      </c>
      <c r="G108" t="s">
        <v>31</v>
      </c>
      <c r="H108" t="s">
        <v>26</v>
      </c>
      <c r="I108" t="s">
        <v>54</v>
      </c>
      <c r="J108" t="s">
        <v>28</v>
      </c>
      <c r="U108">
        <v>16</v>
      </c>
      <c r="V108">
        <v>512</v>
      </c>
      <c r="W108">
        <v>1</v>
      </c>
      <c r="X108">
        <v>1</v>
      </c>
      <c r="Y108">
        <f t="shared" si="3"/>
        <v>1</v>
      </c>
      <c r="Z108">
        <v>1</v>
      </c>
      <c r="AA108">
        <f t="shared" si="4"/>
        <v>131072</v>
      </c>
      <c r="AB108">
        <f t="shared" si="5"/>
        <v>524288</v>
      </c>
    </row>
    <row r="109" spans="2:28" x14ac:dyDescent="0.25">
      <c r="B109">
        <v>79</v>
      </c>
      <c r="C109" s="1">
        <v>79</v>
      </c>
      <c r="D109" t="s">
        <v>22</v>
      </c>
      <c r="E109" t="s">
        <v>23</v>
      </c>
      <c r="F109" t="s">
        <v>38</v>
      </c>
      <c r="G109" t="s">
        <v>25</v>
      </c>
      <c r="H109" t="s">
        <v>26</v>
      </c>
      <c r="I109" t="s">
        <v>27</v>
      </c>
      <c r="J109" t="s">
        <v>28</v>
      </c>
      <c r="U109">
        <v>16</v>
      </c>
      <c r="V109">
        <v>1024</v>
      </c>
      <c r="W109">
        <v>3</v>
      </c>
      <c r="X109">
        <v>1</v>
      </c>
      <c r="Y109">
        <f t="shared" si="3"/>
        <v>1</v>
      </c>
      <c r="Z109">
        <v>1</v>
      </c>
      <c r="AA109">
        <f t="shared" si="4"/>
        <v>262144</v>
      </c>
      <c r="AB109">
        <f t="shared" si="5"/>
        <v>4718592</v>
      </c>
    </row>
    <row r="110" spans="2:28" x14ac:dyDescent="0.25">
      <c r="B110">
        <v>80</v>
      </c>
      <c r="C110" s="1">
        <v>80</v>
      </c>
      <c r="D110" t="s">
        <v>22</v>
      </c>
      <c r="E110" t="s">
        <v>23</v>
      </c>
      <c r="F110" t="s">
        <v>37</v>
      </c>
      <c r="G110" t="s">
        <v>31</v>
      </c>
      <c r="H110" t="s">
        <v>26</v>
      </c>
      <c r="I110" t="s">
        <v>54</v>
      </c>
      <c r="J110" t="s">
        <v>28</v>
      </c>
      <c r="U110">
        <v>16</v>
      </c>
      <c r="V110">
        <v>512</v>
      </c>
      <c r="W110">
        <v>1</v>
      </c>
      <c r="X110">
        <v>1</v>
      </c>
      <c r="Y110">
        <f t="shared" si="3"/>
        <v>1</v>
      </c>
      <c r="Z110">
        <v>1</v>
      </c>
      <c r="AA110">
        <f t="shared" si="4"/>
        <v>131072</v>
      </c>
      <c r="AB110">
        <f t="shared" si="5"/>
        <v>524288</v>
      </c>
    </row>
    <row r="111" spans="2:28" x14ac:dyDescent="0.25">
      <c r="B111">
        <v>81</v>
      </c>
      <c r="C111" s="1">
        <v>81</v>
      </c>
      <c r="D111" t="s">
        <v>22</v>
      </c>
      <c r="E111" t="s">
        <v>23</v>
      </c>
      <c r="F111" t="s">
        <v>38</v>
      </c>
      <c r="G111" t="s">
        <v>25</v>
      </c>
      <c r="H111" t="s">
        <v>26</v>
      </c>
      <c r="I111" t="s">
        <v>27</v>
      </c>
      <c r="J111" t="s">
        <v>28</v>
      </c>
      <c r="U111">
        <v>16</v>
      </c>
      <c r="V111">
        <v>1024</v>
      </c>
      <c r="W111">
        <v>3</v>
      </c>
      <c r="X111">
        <v>1</v>
      </c>
      <c r="Y111">
        <f t="shared" si="3"/>
        <v>1</v>
      </c>
      <c r="Z111">
        <v>1</v>
      </c>
      <c r="AA111">
        <f t="shared" si="4"/>
        <v>262144</v>
      </c>
      <c r="AB111">
        <f t="shared" si="5"/>
        <v>4718592</v>
      </c>
    </row>
    <row r="112" spans="2:28" x14ac:dyDescent="0.25">
      <c r="B112">
        <v>82</v>
      </c>
      <c r="C112" s="1">
        <v>82</v>
      </c>
      <c r="D112" t="s">
        <v>22</v>
      </c>
      <c r="F112" t="s">
        <v>39</v>
      </c>
      <c r="G112" t="s">
        <v>31</v>
      </c>
      <c r="H112" t="s">
        <v>26</v>
      </c>
      <c r="I112" t="s">
        <v>54</v>
      </c>
      <c r="J112" t="s">
        <v>34</v>
      </c>
      <c r="M112" t="s">
        <v>53</v>
      </c>
      <c r="U112">
        <v>16</v>
      </c>
      <c r="V112">
        <v>255</v>
      </c>
      <c r="W112">
        <v>1</v>
      </c>
      <c r="X112">
        <v>1</v>
      </c>
      <c r="Y112">
        <f t="shared" si="3"/>
        <v>1</v>
      </c>
      <c r="Z112">
        <v>1</v>
      </c>
      <c r="AA112">
        <f t="shared" si="4"/>
        <v>65280</v>
      </c>
      <c r="AB112">
        <f t="shared" si="5"/>
        <v>261120</v>
      </c>
    </row>
    <row r="113" spans="2:28" x14ac:dyDescent="0.25">
      <c r="C113" s="1">
        <v>83</v>
      </c>
      <c r="D113" t="s">
        <v>40</v>
      </c>
      <c r="E113" t="s">
        <v>41</v>
      </c>
      <c r="F113" t="s">
        <v>42</v>
      </c>
      <c r="G113" t="s">
        <v>43</v>
      </c>
      <c r="H113" t="s">
        <v>44</v>
      </c>
      <c r="I113" t="s">
        <v>45</v>
      </c>
      <c r="J113" t="s">
        <v>46</v>
      </c>
      <c r="K113" t="s">
        <v>47</v>
      </c>
      <c r="L113" t="s">
        <v>48</v>
      </c>
      <c r="N113" t="s">
        <v>42</v>
      </c>
      <c r="U113">
        <v>16</v>
      </c>
      <c r="V113">
        <v>255</v>
      </c>
      <c r="W113">
        <v>1</v>
      </c>
      <c r="X113">
        <v>1</v>
      </c>
      <c r="Y113">
        <f t="shared" si="3"/>
        <v>1</v>
      </c>
      <c r="Z113">
        <v>1</v>
      </c>
      <c r="AA113">
        <f t="shared" si="4"/>
        <v>65280</v>
      </c>
      <c r="AB113">
        <f t="shared" si="5"/>
        <v>65025</v>
      </c>
    </row>
    <row r="114" spans="2:28" x14ac:dyDescent="0.25">
      <c r="B114">
        <v>83</v>
      </c>
      <c r="C114" s="1">
        <v>84</v>
      </c>
      <c r="D114" t="s">
        <v>49</v>
      </c>
      <c r="E114" t="s">
        <v>60</v>
      </c>
      <c r="U114">
        <v>16</v>
      </c>
      <c r="V114">
        <v>512</v>
      </c>
      <c r="W114">
        <v>0</v>
      </c>
      <c r="X114">
        <v>0</v>
      </c>
      <c r="Y114">
        <f t="shared" si="3"/>
        <v>0</v>
      </c>
      <c r="Z114">
        <v>1</v>
      </c>
      <c r="AA114">
        <f t="shared" si="4"/>
        <v>131072</v>
      </c>
      <c r="AB114">
        <f t="shared" si="5"/>
        <v>0</v>
      </c>
    </row>
    <row r="115" spans="2:28" x14ac:dyDescent="0.25">
      <c r="B115">
        <v>84</v>
      </c>
      <c r="C115" s="1">
        <v>85</v>
      </c>
      <c r="D115" t="s">
        <v>22</v>
      </c>
      <c r="E115" t="s">
        <v>23</v>
      </c>
      <c r="F115" t="s">
        <v>36</v>
      </c>
      <c r="G115" t="s">
        <v>31</v>
      </c>
      <c r="H115" t="s">
        <v>26</v>
      </c>
      <c r="I115" t="s">
        <v>27</v>
      </c>
      <c r="J115" t="s">
        <v>28</v>
      </c>
      <c r="U115">
        <v>16</v>
      </c>
      <c r="V115">
        <v>256</v>
      </c>
      <c r="W115">
        <v>1</v>
      </c>
      <c r="X115">
        <v>1</v>
      </c>
      <c r="Y115">
        <f t="shared" si="3"/>
        <v>1</v>
      </c>
      <c r="Z115">
        <v>1</v>
      </c>
      <c r="AA115">
        <f t="shared" si="4"/>
        <v>65536</v>
      </c>
      <c r="AB115">
        <f t="shared" si="5"/>
        <v>131072</v>
      </c>
    </row>
    <row r="116" spans="2:28" x14ac:dyDescent="0.25">
      <c r="B116">
        <v>85</v>
      </c>
      <c r="C116" s="1">
        <v>86</v>
      </c>
      <c r="D116" t="s">
        <v>50</v>
      </c>
      <c r="G116" t="s">
        <v>25</v>
      </c>
      <c r="H116" t="s">
        <v>30</v>
      </c>
      <c r="U116">
        <v>16</v>
      </c>
      <c r="V116">
        <v>256</v>
      </c>
      <c r="W116">
        <v>3</v>
      </c>
      <c r="X116">
        <v>2</v>
      </c>
      <c r="Y116">
        <f t="shared" si="3"/>
        <v>0.5</v>
      </c>
      <c r="Z116">
        <v>1</v>
      </c>
      <c r="AA116">
        <f t="shared" si="4"/>
        <v>65536</v>
      </c>
      <c r="AB116">
        <f t="shared" si="5"/>
        <v>589824</v>
      </c>
    </row>
    <row r="117" spans="2:28" x14ac:dyDescent="0.25">
      <c r="B117">
        <v>86</v>
      </c>
      <c r="C117" s="1">
        <v>87</v>
      </c>
      <c r="D117" t="s">
        <v>49</v>
      </c>
      <c r="E117" t="s">
        <v>58</v>
      </c>
      <c r="U117">
        <v>32</v>
      </c>
      <c r="V117">
        <v>512</v>
      </c>
      <c r="W117">
        <v>0</v>
      </c>
      <c r="X117">
        <v>0</v>
      </c>
      <c r="Y117">
        <f t="shared" si="3"/>
        <v>0</v>
      </c>
      <c r="Z117">
        <v>1</v>
      </c>
      <c r="AA117">
        <f t="shared" si="4"/>
        <v>524288</v>
      </c>
      <c r="AB117">
        <f t="shared" si="5"/>
        <v>0</v>
      </c>
    </row>
    <row r="118" spans="2:28" x14ac:dyDescent="0.25">
      <c r="B118">
        <v>87</v>
      </c>
      <c r="C118" s="1">
        <v>88</v>
      </c>
      <c r="D118" t="s">
        <v>22</v>
      </c>
      <c r="E118" t="s">
        <v>23</v>
      </c>
      <c r="F118" t="s">
        <v>36</v>
      </c>
      <c r="G118" t="s">
        <v>31</v>
      </c>
      <c r="H118" t="s">
        <v>26</v>
      </c>
      <c r="I118" t="s">
        <v>54</v>
      </c>
      <c r="J118" t="s">
        <v>28</v>
      </c>
      <c r="U118">
        <v>32</v>
      </c>
      <c r="V118">
        <v>256</v>
      </c>
      <c r="W118">
        <v>1</v>
      </c>
      <c r="X118">
        <v>1</v>
      </c>
      <c r="Y118">
        <f t="shared" si="3"/>
        <v>1</v>
      </c>
      <c r="Z118">
        <v>1</v>
      </c>
      <c r="AA118">
        <f t="shared" si="4"/>
        <v>262144</v>
      </c>
      <c r="AB118">
        <f t="shared" si="5"/>
        <v>131072</v>
      </c>
    </row>
    <row r="119" spans="2:28" x14ac:dyDescent="0.25">
      <c r="B119">
        <v>88</v>
      </c>
      <c r="C119" s="1">
        <v>89</v>
      </c>
      <c r="D119" t="s">
        <v>22</v>
      </c>
      <c r="E119" t="s">
        <v>23</v>
      </c>
      <c r="F119" t="s">
        <v>37</v>
      </c>
      <c r="G119" t="s">
        <v>25</v>
      </c>
      <c r="H119" t="s">
        <v>26</v>
      </c>
      <c r="I119" t="s">
        <v>27</v>
      </c>
      <c r="J119" t="s">
        <v>28</v>
      </c>
      <c r="U119">
        <v>32</v>
      </c>
      <c r="V119">
        <v>512</v>
      </c>
      <c r="W119">
        <v>3</v>
      </c>
      <c r="X119">
        <v>1</v>
      </c>
      <c r="Y119">
        <f t="shared" si="3"/>
        <v>1</v>
      </c>
      <c r="Z119">
        <v>1</v>
      </c>
      <c r="AA119">
        <f t="shared" si="4"/>
        <v>524288</v>
      </c>
      <c r="AB119">
        <f t="shared" si="5"/>
        <v>1179648</v>
      </c>
    </row>
    <row r="120" spans="2:28" x14ac:dyDescent="0.25">
      <c r="B120">
        <v>89</v>
      </c>
      <c r="C120" s="1">
        <v>90</v>
      </c>
      <c r="D120" t="s">
        <v>22</v>
      </c>
      <c r="E120" t="s">
        <v>23</v>
      </c>
      <c r="F120" t="s">
        <v>36</v>
      </c>
      <c r="G120" t="s">
        <v>31</v>
      </c>
      <c r="H120" t="s">
        <v>26</v>
      </c>
      <c r="I120" t="s">
        <v>54</v>
      </c>
      <c r="J120" t="s">
        <v>28</v>
      </c>
      <c r="U120">
        <v>32</v>
      </c>
      <c r="V120">
        <v>256</v>
      </c>
      <c r="W120">
        <v>1</v>
      </c>
      <c r="X120">
        <v>1</v>
      </c>
      <c r="Y120">
        <f t="shared" si="3"/>
        <v>1</v>
      </c>
      <c r="Z120">
        <v>1</v>
      </c>
      <c r="AA120">
        <f t="shared" si="4"/>
        <v>262144</v>
      </c>
      <c r="AB120">
        <f t="shared" si="5"/>
        <v>131072</v>
      </c>
    </row>
    <row r="121" spans="2:28" x14ac:dyDescent="0.25">
      <c r="B121">
        <v>90</v>
      </c>
      <c r="C121" s="1">
        <v>91</v>
      </c>
      <c r="D121" t="s">
        <v>22</v>
      </c>
      <c r="E121" t="s">
        <v>23</v>
      </c>
      <c r="F121" t="s">
        <v>37</v>
      </c>
      <c r="G121" t="s">
        <v>25</v>
      </c>
      <c r="H121" t="s">
        <v>26</v>
      </c>
      <c r="I121" t="s">
        <v>27</v>
      </c>
      <c r="J121" t="s">
        <v>28</v>
      </c>
      <c r="U121">
        <v>32</v>
      </c>
      <c r="V121">
        <v>512</v>
      </c>
      <c r="W121">
        <v>3</v>
      </c>
      <c r="X121">
        <v>1</v>
      </c>
      <c r="Y121">
        <f t="shared" si="3"/>
        <v>1</v>
      </c>
      <c r="Z121">
        <v>1</v>
      </c>
      <c r="AA121">
        <f t="shared" si="4"/>
        <v>524288</v>
      </c>
      <c r="AB121">
        <f t="shared" si="5"/>
        <v>1179648</v>
      </c>
    </row>
    <row r="122" spans="2:28" x14ac:dyDescent="0.25">
      <c r="B122">
        <v>91</v>
      </c>
      <c r="C122" s="1">
        <v>92</v>
      </c>
      <c r="D122" t="s">
        <v>22</v>
      </c>
      <c r="E122" t="s">
        <v>23</v>
      </c>
      <c r="F122" t="s">
        <v>36</v>
      </c>
      <c r="G122" t="s">
        <v>31</v>
      </c>
      <c r="H122" t="s">
        <v>26</v>
      </c>
      <c r="I122" t="s">
        <v>54</v>
      </c>
      <c r="J122" t="s">
        <v>28</v>
      </c>
      <c r="U122">
        <v>32</v>
      </c>
      <c r="V122">
        <v>256</v>
      </c>
      <c r="W122">
        <v>1</v>
      </c>
      <c r="X122">
        <v>1</v>
      </c>
      <c r="Y122">
        <f t="shared" si="3"/>
        <v>1</v>
      </c>
      <c r="Z122">
        <v>1</v>
      </c>
      <c r="AA122">
        <f t="shared" si="4"/>
        <v>262144</v>
      </c>
      <c r="AB122">
        <f t="shared" si="5"/>
        <v>131072</v>
      </c>
    </row>
    <row r="123" spans="2:28" x14ac:dyDescent="0.25">
      <c r="B123">
        <v>92</v>
      </c>
      <c r="C123" s="1">
        <v>93</v>
      </c>
      <c r="D123" t="s">
        <v>22</v>
      </c>
      <c r="E123" t="s">
        <v>23</v>
      </c>
      <c r="F123" t="s">
        <v>37</v>
      </c>
      <c r="G123" t="s">
        <v>25</v>
      </c>
      <c r="H123" t="s">
        <v>26</v>
      </c>
      <c r="I123" t="s">
        <v>27</v>
      </c>
      <c r="J123" t="s">
        <v>28</v>
      </c>
      <c r="U123">
        <v>32</v>
      </c>
      <c r="V123">
        <v>512</v>
      </c>
      <c r="W123">
        <v>3</v>
      </c>
      <c r="X123">
        <v>1</v>
      </c>
      <c r="Y123">
        <f t="shared" si="3"/>
        <v>1</v>
      </c>
      <c r="Z123">
        <v>1</v>
      </c>
      <c r="AA123">
        <f t="shared" si="4"/>
        <v>524288</v>
      </c>
      <c r="AB123">
        <f t="shared" si="5"/>
        <v>1179648</v>
      </c>
    </row>
    <row r="124" spans="2:28" x14ac:dyDescent="0.25">
      <c r="B124">
        <v>93</v>
      </c>
      <c r="C124" s="1">
        <v>94</v>
      </c>
      <c r="D124" t="s">
        <v>22</v>
      </c>
      <c r="F124" t="s">
        <v>39</v>
      </c>
      <c r="G124" t="s">
        <v>31</v>
      </c>
      <c r="H124" t="s">
        <v>26</v>
      </c>
      <c r="I124" t="s">
        <v>54</v>
      </c>
      <c r="J124" t="s">
        <v>34</v>
      </c>
      <c r="U124">
        <v>32</v>
      </c>
      <c r="V124">
        <v>255</v>
      </c>
      <c r="W124">
        <v>1</v>
      </c>
      <c r="X124">
        <v>1</v>
      </c>
      <c r="Y124">
        <f t="shared" si="3"/>
        <v>1</v>
      </c>
      <c r="Z124">
        <v>1</v>
      </c>
      <c r="AA124">
        <f t="shared" si="4"/>
        <v>261120</v>
      </c>
      <c r="AB124">
        <f t="shared" si="5"/>
        <v>130560</v>
      </c>
    </row>
    <row r="125" spans="2:28" x14ac:dyDescent="0.25">
      <c r="C125" s="1">
        <v>95</v>
      </c>
      <c r="D125" t="s">
        <v>40</v>
      </c>
      <c r="E125" t="s">
        <v>51</v>
      </c>
      <c r="F125" t="s">
        <v>42</v>
      </c>
      <c r="G125" t="s">
        <v>43</v>
      </c>
      <c r="H125" t="s">
        <v>44</v>
      </c>
      <c r="I125" t="s">
        <v>45</v>
      </c>
      <c r="J125" t="s">
        <v>46</v>
      </c>
      <c r="K125" t="s">
        <v>47</v>
      </c>
      <c r="L125" t="s">
        <v>48</v>
      </c>
      <c r="N125" t="s">
        <v>42</v>
      </c>
      <c r="U125">
        <v>32</v>
      </c>
      <c r="V125">
        <v>255</v>
      </c>
      <c r="W125">
        <v>1</v>
      </c>
      <c r="X125">
        <v>1</v>
      </c>
      <c r="Y125">
        <f t="shared" si="3"/>
        <v>1</v>
      </c>
      <c r="Z125">
        <v>1</v>
      </c>
      <c r="AA125">
        <f t="shared" si="4"/>
        <v>261120</v>
      </c>
      <c r="AB125">
        <f t="shared" si="5"/>
        <v>65025</v>
      </c>
    </row>
    <row r="126" spans="2:28" x14ac:dyDescent="0.25">
      <c r="B126">
        <v>94</v>
      </c>
      <c r="C126" s="1">
        <v>96</v>
      </c>
      <c r="D126" t="s">
        <v>49</v>
      </c>
      <c r="E126" t="s">
        <v>60</v>
      </c>
      <c r="U126">
        <v>32</v>
      </c>
      <c r="V126">
        <v>256</v>
      </c>
      <c r="W126">
        <v>0</v>
      </c>
      <c r="X126">
        <v>0</v>
      </c>
      <c r="Y126">
        <f t="shared" si="3"/>
        <v>0</v>
      </c>
      <c r="Z126">
        <v>1</v>
      </c>
      <c r="AA126">
        <f t="shared" si="4"/>
        <v>262144</v>
      </c>
      <c r="AB126">
        <f t="shared" si="5"/>
        <v>0</v>
      </c>
    </row>
    <row r="127" spans="2:28" x14ac:dyDescent="0.25">
      <c r="B127">
        <v>95</v>
      </c>
      <c r="C127" s="1">
        <v>97</v>
      </c>
      <c r="D127" t="s">
        <v>22</v>
      </c>
      <c r="E127" t="s">
        <v>23</v>
      </c>
      <c r="F127" t="s">
        <v>35</v>
      </c>
      <c r="G127" t="s">
        <v>31</v>
      </c>
      <c r="H127" t="s">
        <v>26</v>
      </c>
      <c r="I127" t="s">
        <v>27</v>
      </c>
      <c r="J127" t="s">
        <v>28</v>
      </c>
      <c r="U127">
        <v>32</v>
      </c>
      <c r="V127">
        <v>128</v>
      </c>
      <c r="W127">
        <v>1</v>
      </c>
      <c r="X127">
        <v>1</v>
      </c>
      <c r="Y127">
        <f t="shared" si="3"/>
        <v>1</v>
      </c>
      <c r="Z127">
        <v>1</v>
      </c>
      <c r="AA127">
        <f t="shared" si="4"/>
        <v>131072</v>
      </c>
      <c r="AB127">
        <f t="shared" si="5"/>
        <v>32768</v>
      </c>
    </row>
    <row r="128" spans="2:28" x14ac:dyDescent="0.25">
      <c r="B128">
        <v>96</v>
      </c>
      <c r="C128" s="1">
        <v>98</v>
      </c>
      <c r="D128" t="s">
        <v>50</v>
      </c>
      <c r="G128" t="s">
        <v>25</v>
      </c>
      <c r="H128" t="s">
        <v>30</v>
      </c>
      <c r="U128">
        <v>64</v>
      </c>
      <c r="V128">
        <v>128</v>
      </c>
      <c r="W128">
        <v>3</v>
      </c>
      <c r="X128">
        <v>2</v>
      </c>
      <c r="Y128">
        <f t="shared" si="3"/>
        <v>0.5</v>
      </c>
      <c r="Z128">
        <v>1</v>
      </c>
      <c r="AA128">
        <f t="shared" si="4"/>
        <v>524288</v>
      </c>
      <c r="AB128">
        <f t="shared" si="5"/>
        <v>147456</v>
      </c>
    </row>
    <row r="129" spans="2:30" x14ac:dyDescent="0.25">
      <c r="B129">
        <v>97</v>
      </c>
      <c r="C129" s="1">
        <v>99</v>
      </c>
      <c r="D129" t="s">
        <v>49</v>
      </c>
      <c r="E129" t="s">
        <v>59</v>
      </c>
      <c r="U129">
        <v>64</v>
      </c>
      <c r="V129">
        <v>256</v>
      </c>
      <c r="W129">
        <v>0</v>
      </c>
      <c r="X129">
        <v>0</v>
      </c>
      <c r="Y129">
        <f t="shared" si="3"/>
        <v>0</v>
      </c>
      <c r="Z129">
        <v>1</v>
      </c>
      <c r="AA129">
        <f t="shared" si="4"/>
        <v>1048576</v>
      </c>
      <c r="AB129">
        <f t="shared" si="5"/>
        <v>0</v>
      </c>
    </row>
    <row r="130" spans="2:30" x14ac:dyDescent="0.25">
      <c r="B130">
        <v>98</v>
      </c>
      <c r="C130" s="1">
        <v>100</v>
      </c>
      <c r="D130" t="s">
        <v>22</v>
      </c>
      <c r="E130" t="s">
        <v>23</v>
      </c>
      <c r="F130" t="s">
        <v>35</v>
      </c>
      <c r="G130" t="s">
        <v>31</v>
      </c>
      <c r="H130" t="s">
        <v>26</v>
      </c>
      <c r="I130" t="s">
        <v>54</v>
      </c>
      <c r="J130" t="s">
        <v>28</v>
      </c>
      <c r="U130">
        <v>64</v>
      </c>
      <c r="V130">
        <v>128</v>
      </c>
      <c r="W130">
        <v>1</v>
      </c>
      <c r="X130">
        <v>1</v>
      </c>
      <c r="Y130">
        <f t="shared" si="3"/>
        <v>1</v>
      </c>
      <c r="Z130">
        <v>1</v>
      </c>
      <c r="AA130">
        <f t="shared" si="4"/>
        <v>524288</v>
      </c>
      <c r="AB130">
        <f t="shared" si="5"/>
        <v>32768</v>
      </c>
    </row>
    <row r="131" spans="2:30" x14ac:dyDescent="0.25">
      <c r="B131">
        <v>99</v>
      </c>
      <c r="C131" s="1">
        <v>101</v>
      </c>
      <c r="D131" t="s">
        <v>22</v>
      </c>
      <c r="E131" t="s">
        <v>23</v>
      </c>
      <c r="F131" t="s">
        <v>36</v>
      </c>
      <c r="G131" t="s">
        <v>25</v>
      </c>
      <c r="H131" t="s">
        <v>26</v>
      </c>
      <c r="I131" t="s">
        <v>27</v>
      </c>
      <c r="J131" t="s">
        <v>28</v>
      </c>
      <c r="U131">
        <v>64</v>
      </c>
      <c r="V131">
        <v>256</v>
      </c>
      <c r="W131">
        <v>3</v>
      </c>
      <c r="X131">
        <v>1</v>
      </c>
      <c r="Y131">
        <f t="shared" si="3"/>
        <v>1</v>
      </c>
      <c r="Z131">
        <v>1</v>
      </c>
      <c r="AA131">
        <f t="shared" si="4"/>
        <v>1048576</v>
      </c>
      <c r="AB131">
        <f t="shared" si="5"/>
        <v>294912</v>
      </c>
    </row>
    <row r="132" spans="2:30" x14ac:dyDescent="0.25">
      <c r="B132">
        <v>100</v>
      </c>
      <c r="C132" s="1">
        <v>102</v>
      </c>
      <c r="D132" t="s">
        <v>22</v>
      </c>
      <c r="E132" t="s">
        <v>23</v>
      </c>
      <c r="F132" t="s">
        <v>35</v>
      </c>
      <c r="G132" t="s">
        <v>31</v>
      </c>
      <c r="H132" t="s">
        <v>26</v>
      </c>
      <c r="I132" t="s">
        <v>54</v>
      </c>
      <c r="J132" t="s">
        <v>28</v>
      </c>
      <c r="U132">
        <v>64</v>
      </c>
      <c r="V132">
        <v>128</v>
      </c>
      <c r="W132">
        <v>1</v>
      </c>
      <c r="X132">
        <v>1</v>
      </c>
      <c r="Y132">
        <f t="shared" si="3"/>
        <v>1</v>
      </c>
      <c r="Z132">
        <v>1</v>
      </c>
      <c r="AA132">
        <f t="shared" si="4"/>
        <v>524288</v>
      </c>
      <c r="AB132">
        <f t="shared" si="5"/>
        <v>32768</v>
      </c>
    </row>
    <row r="133" spans="2:30" x14ac:dyDescent="0.25">
      <c r="B133">
        <v>101</v>
      </c>
      <c r="C133" s="1">
        <v>103</v>
      </c>
      <c r="D133" t="s">
        <v>22</v>
      </c>
      <c r="E133" t="s">
        <v>23</v>
      </c>
      <c r="F133" t="s">
        <v>36</v>
      </c>
      <c r="G133" t="s">
        <v>25</v>
      </c>
      <c r="H133" t="s">
        <v>26</v>
      </c>
      <c r="I133" t="s">
        <v>27</v>
      </c>
      <c r="J133" t="s">
        <v>28</v>
      </c>
      <c r="U133">
        <v>64</v>
      </c>
      <c r="V133">
        <v>256</v>
      </c>
      <c r="W133">
        <v>3</v>
      </c>
      <c r="X133">
        <v>1</v>
      </c>
      <c r="Y133">
        <f t="shared" si="3"/>
        <v>1</v>
      </c>
      <c r="Z133">
        <v>1</v>
      </c>
      <c r="AA133">
        <f t="shared" si="4"/>
        <v>1048576</v>
      </c>
      <c r="AB133">
        <f t="shared" si="5"/>
        <v>294912</v>
      </c>
    </row>
    <row r="134" spans="2:30" x14ac:dyDescent="0.25">
      <c r="B134">
        <v>102</v>
      </c>
      <c r="C134" s="1">
        <v>104</v>
      </c>
      <c r="D134" t="s">
        <v>22</v>
      </c>
      <c r="E134" t="s">
        <v>23</v>
      </c>
      <c r="F134" t="s">
        <v>35</v>
      </c>
      <c r="G134" t="s">
        <v>31</v>
      </c>
      <c r="H134" t="s">
        <v>26</v>
      </c>
      <c r="I134" t="s">
        <v>54</v>
      </c>
      <c r="J134" t="s">
        <v>28</v>
      </c>
      <c r="U134">
        <v>64</v>
      </c>
      <c r="V134">
        <v>128</v>
      </c>
      <c r="W134">
        <v>1</v>
      </c>
      <c r="X134">
        <v>1</v>
      </c>
      <c r="Y134">
        <f t="shared" si="3"/>
        <v>1</v>
      </c>
      <c r="Z134">
        <v>1</v>
      </c>
      <c r="AA134">
        <f t="shared" si="4"/>
        <v>524288</v>
      </c>
      <c r="AB134">
        <f t="shared" si="5"/>
        <v>32768</v>
      </c>
    </row>
    <row r="135" spans="2:30" x14ac:dyDescent="0.25">
      <c r="B135">
        <v>103</v>
      </c>
      <c r="C135" s="1">
        <v>105</v>
      </c>
      <c r="D135" t="s">
        <v>22</v>
      </c>
      <c r="E135" t="s">
        <v>23</v>
      </c>
      <c r="F135" t="s">
        <v>36</v>
      </c>
      <c r="G135" t="s">
        <v>25</v>
      </c>
      <c r="H135" t="s">
        <v>26</v>
      </c>
      <c r="I135" t="s">
        <v>27</v>
      </c>
      <c r="J135" t="s">
        <v>28</v>
      </c>
      <c r="U135">
        <v>64</v>
      </c>
      <c r="V135">
        <v>256</v>
      </c>
      <c r="W135">
        <v>3</v>
      </c>
      <c r="X135">
        <v>1</v>
      </c>
      <c r="Y135">
        <f t="shared" si="3"/>
        <v>1</v>
      </c>
      <c r="Z135">
        <v>1</v>
      </c>
      <c r="AA135">
        <f t="shared" si="4"/>
        <v>1048576</v>
      </c>
      <c r="AB135">
        <f t="shared" si="5"/>
        <v>294912</v>
      </c>
    </row>
    <row r="136" spans="2:30" x14ac:dyDescent="0.25">
      <c r="B136">
        <v>104</v>
      </c>
      <c r="C136" s="1">
        <v>106</v>
      </c>
      <c r="D136" t="s">
        <v>22</v>
      </c>
      <c r="F136" t="s">
        <v>39</v>
      </c>
      <c r="G136" t="s">
        <v>31</v>
      </c>
      <c r="H136" t="s">
        <v>26</v>
      </c>
      <c r="I136" t="s">
        <v>27</v>
      </c>
      <c r="J136" t="s">
        <v>34</v>
      </c>
      <c r="U136">
        <v>64</v>
      </c>
      <c r="V136">
        <v>255</v>
      </c>
      <c r="W136">
        <v>1</v>
      </c>
      <c r="X136">
        <v>1</v>
      </c>
      <c r="Y136">
        <f t="shared" si="3"/>
        <v>1</v>
      </c>
      <c r="Z136">
        <v>1</v>
      </c>
      <c r="AA136">
        <f t="shared" si="4"/>
        <v>1044480</v>
      </c>
      <c r="AB136">
        <f t="shared" si="5"/>
        <v>65280</v>
      </c>
    </row>
    <row r="137" spans="2:30" x14ac:dyDescent="0.25">
      <c r="C137" s="1">
        <v>107</v>
      </c>
      <c r="D137" t="s">
        <v>40</v>
      </c>
      <c r="E137" t="s">
        <v>52</v>
      </c>
      <c r="F137" t="s">
        <v>42</v>
      </c>
      <c r="G137" t="s">
        <v>43</v>
      </c>
      <c r="H137" t="s">
        <v>44</v>
      </c>
      <c r="I137" t="s">
        <v>45</v>
      </c>
      <c r="J137" t="s">
        <v>46</v>
      </c>
      <c r="K137" t="s">
        <v>47</v>
      </c>
      <c r="L137" t="s">
        <v>48</v>
      </c>
      <c r="N137" t="s">
        <v>42</v>
      </c>
      <c r="U137">
        <v>0</v>
      </c>
      <c r="V137">
        <v>0</v>
      </c>
      <c r="W137">
        <v>0</v>
      </c>
      <c r="X137">
        <v>0</v>
      </c>
      <c r="Y137">
        <f t="shared" si="3"/>
        <v>0</v>
      </c>
      <c r="Z137">
        <v>1</v>
      </c>
      <c r="AA137">
        <f t="shared" si="4"/>
        <v>0</v>
      </c>
      <c r="AB137">
        <f t="shared" si="5"/>
        <v>0</v>
      </c>
    </row>
    <row r="138" spans="2:30" x14ac:dyDescent="0.25">
      <c r="AD138" t="s">
        <v>103</v>
      </c>
    </row>
    <row r="139" spans="2:30" x14ac:dyDescent="0.25">
      <c r="Y139" t="s">
        <v>101</v>
      </c>
      <c r="Z139">
        <v>1</v>
      </c>
      <c r="AA139">
        <f>SUM(AA30:AA137)*2</f>
        <v>170118144</v>
      </c>
      <c r="AB139">
        <f>SUM(AB30:AB137)*3</f>
        <v>188043558</v>
      </c>
      <c r="AD139" s="11">
        <v>32</v>
      </c>
    </row>
    <row r="140" spans="2:30" x14ac:dyDescent="0.25">
      <c r="Y140" t="s">
        <v>100</v>
      </c>
      <c r="Z140" s="11">
        <v>16</v>
      </c>
      <c r="AA140">
        <f>(AA139+AB139)*Z140*AD139/8/1024/1024/1024</f>
        <v>21.348101019859314</v>
      </c>
    </row>
    <row r="141" spans="2:30" x14ac:dyDescent="0.25">
      <c r="B141" t="s">
        <v>104</v>
      </c>
    </row>
    <row r="146" spans="26:26" x14ac:dyDescent="0.25">
      <c r="Z146" s="4" t="s">
        <v>68</v>
      </c>
    </row>
    <row r="148" spans="26:26" x14ac:dyDescent="0.25">
      <c r="Z148" s="5" t="s">
        <v>69</v>
      </c>
    </row>
    <row r="149" spans="26:26" x14ac:dyDescent="0.25">
      <c r="Z149" s="6"/>
    </row>
    <row r="150" spans="26:26" x14ac:dyDescent="0.25">
      <c r="Z150" s="6" t="s">
        <v>70</v>
      </c>
    </row>
    <row r="151" spans="26:26" x14ac:dyDescent="0.25">
      <c r="Z151" s="6" t="s">
        <v>71</v>
      </c>
    </row>
    <row r="153" spans="26:26" ht="23.25" x14ac:dyDescent="0.35">
      <c r="Z153" s="7" t="s">
        <v>72</v>
      </c>
    </row>
    <row r="154" spans="26:26" x14ac:dyDescent="0.25">
      <c r="Z154" s="6"/>
    </row>
    <row r="155" spans="26:26" x14ac:dyDescent="0.25">
      <c r="Z155" s="6" t="s">
        <v>73</v>
      </c>
    </row>
    <row r="156" spans="26:26" x14ac:dyDescent="0.25">
      <c r="Z156" s="6" t="s">
        <v>74</v>
      </c>
    </row>
    <row r="158" spans="26:26" x14ac:dyDescent="0.25">
      <c r="Z158" t="s">
        <v>75</v>
      </c>
    </row>
    <row r="160" spans="26:26" ht="23.25" x14ac:dyDescent="0.35">
      <c r="Z160" s="7" t="s">
        <v>76</v>
      </c>
    </row>
    <row r="162" spans="26:26" x14ac:dyDescent="0.25">
      <c r="Z162" t="s">
        <v>77</v>
      </c>
    </row>
    <row r="163" spans="26:26" x14ac:dyDescent="0.25">
      <c r="Z163" s="6"/>
    </row>
    <row r="164" spans="26:26" x14ac:dyDescent="0.25">
      <c r="Z164" s="8" t="s">
        <v>78</v>
      </c>
    </row>
    <row r="165" spans="26:26" x14ac:dyDescent="0.25">
      <c r="Z165" s="6"/>
    </row>
    <row r="166" spans="26:26" x14ac:dyDescent="0.25">
      <c r="Z166" s="9" t="s">
        <v>79</v>
      </c>
    </row>
    <row r="167" spans="26:26" x14ac:dyDescent="0.25">
      <c r="Z167" s="6"/>
    </row>
    <row r="168" spans="26:26" x14ac:dyDescent="0.25">
      <c r="Z168" s="6" t="s">
        <v>80</v>
      </c>
    </row>
    <row r="169" spans="26:26" x14ac:dyDescent="0.25">
      <c r="Z169" s="6"/>
    </row>
    <row r="170" spans="26:26" x14ac:dyDescent="0.25">
      <c r="Z170" s="9" t="s">
        <v>81</v>
      </c>
    </row>
    <row r="171" spans="26:26" x14ac:dyDescent="0.25">
      <c r="Z171" s="6"/>
    </row>
    <row r="172" spans="26:26" x14ac:dyDescent="0.25">
      <c r="Z172" s="10" t="s">
        <v>82</v>
      </c>
    </row>
    <row r="173" spans="26:26" x14ac:dyDescent="0.25">
      <c r="Z173" s="6"/>
    </row>
    <row r="174" spans="26:26" x14ac:dyDescent="0.25">
      <c r="Z174" s="6" t="s">
        <v>83</v>
      </c>
    </row>
    <row r="175" spans="26:26" x14ac:dyDescent="0.25">
      <c r="Z175" s="6"/>
    </row>
    <row r="176" spans="26:26" x14ac:dyDescent="0.25">
      <c r="Z176" s="6" t="s">
        <v>84</v>
      </c>
    </row>
    <row r="177" spans="26:26" x14ac:dyDescent="0.25">
      <c r="Z177" s="6"/>
    </row>
    <row r="178" spans="26:26" x14ac:dyDescent="0.25">
      <c r="Z178" s="10" t="s">
        <v>85</v>
      </c>
    </row>
    <row r="179" spans="26:26" x14ac:dyDescent="0.25">
      <c r="Z179" s="6"/>
    </row>
    <row r="180" spans="26:26" x14ac:dyDescent="0.25">
      <c r="Z180" s="6" t="s">
        <v>86</v>
      </c>
    </row>
    <row r="181" spans="26:26" x14ac:dyDescent="0.25">
      <c r="Z181" s="6"/>
    </row>
    <row r="182" spans="26:26" x14ac:dyDescent="0.25">
      <c r="Z182" s="6" t="s">
        <v>87</v>
      </c>
    </row>
    <row r="184" spans="26:26" x14ac:dyDescent="0.25">
      <c r="Z184" t="s">
        <v>88</v>
      </c>
    </row>
    <row r="186" spans="26:26" x14ac:dyDescent="0.25">
      <c r="Z186" s="5" t="s">
        <v>89</v>
      </c>
    </row>
    <row r="187" spans="26:26" x14ac:dyDescent="0.25">
      <c r="Z187" s="6"/>
    </row>
    <row r="188" spans="26:26" x14ac:dyDescent="0.25">
      <c r="Z188" s="8" t="s">
        <v>90</v>
      </c>
    </row>
    <row r="190" spans="26:26" x14ac:dyDescent="0.25">
      <c r="Z190" t="s">
        <v>91</v>
      </c>
    </row>
    <row r="192" spans="26:26" x14ac:dyDescent="0.25">
      <c r="Z192" t="s">
        <v>92</v>
      </c>
    </row>
    <row r="194" spans="26:26" x14ac:dyDescent="0.25">
      <c r="Z194" t="s">
        <v>93</v>
      </c>
    </row>
    <row r="196" spans="26:26" x14ac:dyDescent="0.25">
      <c r="Z196" s="5" t="s">
        <v>82</v>
      </c>
    </row>
    <row r="198" spans="26:26" x14ac:dyDescent="0.25">
      <c r="Z198" t="s">
        <v>94</v>
      </c>
    </row>
    <row r="200" spans="26:26" x14ac:dyDescent="0.25">
      <c r="Z200" s="5" t="s">
        <v>85</v>
      </c>
    </row>
    <row r="202" spans="26:26" x14ac:dyDescent="0.25">
      <c r="Z202" t="s">
        <v>95</v>
      </c>
    </row>
    <row r="204" spans="26:26" x14ac:dyDescent="0.25">
      <c r="Z204" t="s">
        <v>96</v>
      </c>
    </row>
    <row r="206" spans="26:26" x14ac:dyDescent="0.25">
      <c r="Z206" t="s">
        <v>97</v>
      </c>
    </row>
    <row r="208" spans="26:26" ht="23.25" x14ac:dyDescent="0.35">
      <c r="Z208" s="7" t="s">
        <v>98</v>
      </c>
    </row>
    <row r="210" spans="26:26" x14ac:dyDescent="0.25">
      <c r="Z210" t="s">
        <v>99</v>
      </c>
    </row>
  </sheetData>
  <phoneticPr fontId="0" type="noConversion"/>
  <hyperlinks>
    <hyperlink ref="Z146" r:id="rId1"/>
  </hyperlinks>
  <pageMargins left="0.7" right="0.7" top="0.78740157499999996" bottom="0.78740157499999996"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2" sqref="B2"/>
    </sheetView>
  </sheetViews>
  <sheetFormatPr baseColWidth="10" defaultRowHeight="15" x14ac:dyDescent="0.25"/>
  <sheetData/>
  <phoneticPr fontId="0" type="noConversion"/>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honeticPr fontId="0" type="noConversion"/>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Tabelle1</vt:lpstr>
      <vt:lpstr>Tabelle2</vt:lpstr>
      <vt:lpstr>Tabelle3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Vagabound</dc:creator>
  <cp:lastModifiedBy>User</cp:lastModifiedBy>
  <dcterms:created xsi:type="dcterms:W3CDTF">2019-01-03T20:40:32Z</dcterms:created>
  <dcterms:modified xsi:type="dcterms:W3CDTF">2019-11-05T01:51:07Z</dcterms:modified>
</cp:coreProperties>
</file>