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08\"/>
    </mc:Choice>
  </mc:AlternateContent>
  <bookViews>
    <workbookView xWindow="-120" yWindow="-120" windowWidth="20736" windowHeight="11760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7" i="3"/>
  <c r="C10" i="3"/>
  <c r="C9" i="3"/>
  <c r="C8" i="3"/>
  <c r="D10" i="2"/>
  <c r="D9" i="2"/>
  <c r="D8" i="2"/>
  <c r="D7" i="2"/>
  <c r="C10" i="2"/>
  <c r="C9" i="2"/>
  <c r="C8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<sst xmlns="http://schemas.openxmlformats.org/spreadsheetml/2006/main" count="8031" uniqueCount="24">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</sst>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5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_-"R$"\ * #,##0.00_-;\-"R$"\ * #,##0.00_-;_-"R$"\ * "-"??_-;_-@_-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744</c:v>
                </c:pt>
                <c:pt idx="1">
                  <c:v>785</c:v>
                </c:pt>
                <c:pt idx="2">
                  <c:v>1051</c:v>
                </c:pt>
                <c:pt idx="3">
                  <c:v>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_-"R$"\ * #,##0.00_-;\-"R$"\ * #,##0.00_-;_-"R$"\ * "-"??_-;_-@_-</c:formatCode>
                <c:ptCount val="4"/>
                <c:pt idx="0">
                  <c:v>7597</c:v>
                </c:pt>
                <c:pt idx="1">
                  <c:v>8040</c:v>
                </c:pt>
                <c:pt idx="2">
                  <c:v>9798</c:v>
                </c:pt>
                <c:pt idx="3">
                  <c:v>8092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Vendas" displayName="tbl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tabSelected="1" workbookViewId="0"/>
  </sheetViews>
  <sheetFormatPr defaultRowHeight="14.4" x14ac:dyDescent="0.3"/>
  <cols>
    <col min="1" max="1" width="15.6640625" style="3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4" customWidth="1"/>
    <col min="6" max="6" width="15.6640625" style="2" customWidth="1"/>
    <col min="7" max="7" width="23.5546875" style="1" customWidth="1"/>
    <col min="8" max="8" width="29" style="5" customWidth="1"/>
    <col min="9" max="9" width="27.5546875" bestFit="1" customWidth="1"/>
  </cols>
  <sheetData>
    <row r="1" spans="1:7" x14ac:dyDescent="0.3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3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>
      <selection activeCell="D11" sqref="D11"/>
    </sheetView>
  </sheetViews>
  <sheetFormatPr defaultColWidth="0" defaultRowHeight="14.4" x14ac:dyDescent="0.3"/>
  <cols>
    <col min="1" max="1" width="5.6640625" style="13" customWidth="1"/>
    <col min="2" max="13" width="14.6640625" style="13" customWidth="1"/>
    <col min="14" max="14" width="5.6640625" style="13" customWidth="1"/>
    <col min="15" max="16384" width="5.6640625" style="13" hidden="1"/>
  </cols>
  <sheetData>
    <row r="1" spans="2:13" ht="39.9" customHeight="1" x14ac:dyDescent="0.3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3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3">
      <c r="B4" s="13" t="s">
        <v>22</v>
      </c>
      <c r="C4" s="15"/>
    </row>
    <row r="6" spans="2:13" x14ac:dyDescent="0.3">
      <c r="B6" s="16" t="s">
        <v>1</v>
      </c>
      <c r="C6" s="17" t="s">
        <v>3</v>
      </c>
      <c r="D6" s="17" t="s">
        <v>4</v>
      </c>
    </row>
    <row r="7" spans="2:13" x14ac:dyDescent="0.3">
      <c r="B7" s="18" t="s">
        <v>8</v>
      </c>
      <c r="C7" s="21">
        <f>SUMIF(tblVendas[LOJA],B7,tblVendas[VOLUME])</f>
        <v>7558</v>
      </c>
      <c r="D7" s="26">
        <f>SUMIF(tblVendas[LOJA],B7,tblVendas[VALOR])</f>
        <v>77069</v>
      </c>
    </row>
    <row r="8" spans="2:13" x14ac:dyDescent="0.3">
      <c r="B8" s="19" t="s">
        <v>7</v>
      </c>
      <c r="C8" s="22">
        <f>SUMIF(tblVendas[LOJA],B8,tblVendas[VOLUME])</f>
        <v>8494</v>
      </c>
      <c r="D8" s="27">
        <f>SUMIF(tblVendas[LOJA],B8,tblVendas[VALOR])</f>
        <v>84906</v>
      </c>
    </row>
    <row r="9" spans="2:13" x14ac:dyDescent="0.3">
      <c r="B9" s="19" t="s">
        <v>5</v>
      </c>
      <c r="C9" s="22">
        <f>SUMIF(tblVendas[LOJA],B9,tblVendas[VOLUME])</f>
        <v>7837</v>
      </c>
      <c r="D9" s="27">
        <f>SUMIF(tblVendas[LOJA],B9,tblVendas[VALOR])</f>
        <v>81247</v>
      </c>
    </row>
    <row r="10" spans="2:13" x14ac:dyDescent="0.3">
      <c r="B10" s="20" t="s">
        <v>6</v>
      </c>
      <c r="C10" s="23">
        <f>SUMIF(tblVendas[LOJA],B10,tblVendas[VOLUME])</f>
        <v>7515</v>
      </c>
      <c r="D10" s="28">
        <f>SUMIF(tblVendas[LOJA],B10,tblVendas[VALOR])</f>
        <v>77743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workbookViewId="0"/>
  </sheetViews>
  <sheetFormatPr defaultColWidth="0" defaultRowHeight="14.4" x14ac:dyDescent="0.3"/>
  <cols>
    <col min="1" max="1" width="5.6640625" style="13" customWidth="1"/>
    <col min="2" max="13" width="14.6640625" style="13" customWidth="1"/>
    <col min="14" max="14" width="5.6640625" style="13" customWidth="1"/>
    <col min="15" max="16384" width="5.6640625" style="13" hidden="1"/>
  </cols>
  <sheetData>
    <row r="1" spans="2:13" ht="39.9" customHeight="1" x14ac:dyDescent="0.3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3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3">
      <c r="B4" s="13" t="s">
        <v>23</v>
      </c>
      <c r="C4" s="15"/>
    </row>
    <row r="6" spans="2:13" x14ac:dyDescent="0.3">
      <c r="B6" s="16" t="s">
        <v>1</v>
      </c>
      <c r="C6" s="17" t="s">
        <v>3</v>
      </c>
      <c r="D6" s="17" t="s">
        <v>4</v>
      </c>
    </row>
    <row r="7" spans="2:13" x14ac:dyDescent="0.3">
      <c r="B7" s="18" t="s">
        <v>8</v>
      </c>
      <c r="C7" s="21">
        <f>SUMIFS(tblVendas[VOLUME],tblVendas[LOJA],B7,tblVendas[CATEGORIA],$C$12,tblVendas[GÊNERO],$C$13)</f>
        <v>744</v>
      </c>
      <c r="D7" s="26">
        <f>SUMIFS(tblVendas[VALOR],tblVendas[LOJA],B7,tblVendas[CATEGORIA],$C$12,tblVendas[GÊNERO],$C$13)</f>
        <v>7597</v>
      </c>
    </row>
    <row r="8" spans="2:13" x14ac:dyDescent="0.3">
      <c r="B8" s="19" t="s">
        <v>7</v>
      </c>
      <c r="C8" s="22">
        <f>SUMIFS(tblVendas[VOLUME],tblVendas[LOJA],B8,tblVendas[CATEGORIA],C12,tblVendas[GÊNERO],C13)</f>
        <v>785</v>
      </c>
      <c r="D8" s="26">
        <f>SUMIFS(tblVendas[VALOR],tblVendas[LOJA],B8,tblVendas[CATEGORIA],$C$12,tblVendas[GÊNERO],$C$13)</f>
        <v>8040</v>
      </c>
    </row>
    <row r="9" spans="2:13" x14ac:dyDescent="0.3">
      <c r="B9" s="19" t="s">
        <v>5</v>
      </c>
      <c r="C9" s="22">
        <f>SUMIFS(tblVendas[VOLUME],tblVendas[LOJA],B9,tblVendas[CATEGORIA],C12,tblVendas[GÊNERO],C13)</f>
        <v>1051</v>
      </c>
      <c r="D9" s="26">
        <f>SUMIFS(tblVendas[VALOR],tblVendas[LOJA],B9,tblVendas[CATEGORIA],$C$12,tblVendas[GÊNERO],$C$13)</f>
        <v>9798</v>
      </c>
    </row>
    <row r="10" spans="2:13" x14ac:dyDescent="0.3">
      <c r="B10" s="20" t="s">
        <v>6</v>
      </c>
      <c r="C10" s="23">
        <f>SUMIFS(tblVendas[VOLUME],tblVendas[LOJA],B10,tblVendas[CATEGORIA],C12,tblVendas[GÊNERO],C13)</f>
        <v>725</v>
      </c>
      <c r="D10" s="26">
        <f>SUMIFS(tblVendas[VALOR],tblVendas[LOJA],B10,tblVendas[CATEGORIA],$C$12,tblVendas[GÊNERO],$C$13)</f>
        <v>8092</v>
      </c>
    </row>
    <row r="11" spans="2:13" x14ac:dyDescent="0.3">
      <c r="C11" s="29"/>
      <c r="D11" s="29"/>
    </row>
    <row r="12" spans="2:13" x14ac:dyDescent="0.3">
      <c r="B12" s="18" t="s">
        <v>9</v>
      </c>
      <c r="C12" s="24" t="s">
        <v>11</v>
      </c>
      <c r="D12" s="24"/>
    </row>
    <row r="13" spans="2:13" x14ac:dyDescent="0.3">
      <c r="B13" s="20" t="s">
        <v>14</v>
      </c>
      <c r="C13" s="25" t="s">
        <v>15</v>
      </c>
      <c r="D13" s="25"/>
    </row>
    <row r="15" spans="2:13" x14ac:dyDescent="0.3">
      <c r="C15"/>
    </row>
    <row r="16" spans="2:13" x14ac:dyDescent="0.3">
      <c r="C16"/>
    </row>
    <row r="17" spans="3:3" x14ac:dyDescent="0.3">
      <c r="C17"/>
    </row>
    <row r="18" spans="3:3" x14ac:dyDescent="0.3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showInputMessage="1" showErrorMessage="1" errorTitle="ERRO !" error="Informe o gênero apenas que estão disponíveis na lista." promptTitle="Informação !" prompt="Escolha entre os gêneros disponíveis." sqref="C13">
      <formula1>"Feminino,Masculino"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2018-11-19T03:02:24Z</cp:lastPrinted>
  <dcterms:created xsi:type="dcterms:W3CDTF">2018-11-07T11:16:17Z</dcterms:created>
  <dcterms:modified xsi:type="dcterms:W3CDTF">2023-05-02T22:56:48Z</dcterms:modified>
</cp:coreProperties>
</file>