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fif" ContentType="image/jpeg"/>
  <Default Extension="png" ContentType="image/png"/>
  <Default Extension="svg" ContentType="image/svg+xml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licers/slicer2.xml" ContentType="application/vnd.ms-excel.slicer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Excel-II\Trabalhos Novos\Capitulo12\"/>
    </mc:Choice>
  </mc:AlternateContent>
  <bookViews>
    <workbookView xWindow="-120" yWindow="-120" windowWidth="20736" windowHeight="11160" tabRatio="753"/>
  </bookViews>
  <sheets>
    <sheet name="Dados" sheetId="8" r:id="rId1"/>
    <sheet name="PIvot Table" sheetId="11" r:id="rId2"/>
    <sheet name="Imagens Produtos" sheetId="7" r:id="rId3"/>
    <sheet name="Personagens" sheetId="9" r:id="rId4"/>
    <sheet name="Vendedores Top 3" sheetId="10" r:id="rId5"/>
    <sheet name="Ranking Vendas" sheetId="12" r:id="rId6"/>
    <sheet name="Resumo" sheetId="13" r:id="rId7"/>
  </sheets>
  <definedNames>
    <definedName name="_xlnm._FilterDatabase" localSheetId="2" hidden="1">'Imagens Produtos'!$B$1:$B$19</definedName>
    <definedName name="_xlnm._FilterDatabase" localSheetId="3" hidden="1">Personagens!$A$1:$A$9</definedName>
    <definedName name="Bermuda_Masculino">'Imagens Produtos'!$C$2</definedName>
    <definedName name="Bolsa_de_Trabalho">'Imagens Produtos'!$C$3</definedName>
    <definedName name="Boné">'Imagens Produtos'!$C$4</definedName>
    <definedName name="Bota_Masculina">'Imagens Produtos'!$C$5</definedName>
    <definedName name="Bulma">Personagens!$B$2</definedName>
    <definedName name="Calça_Bailarina">'Imagens Produtos'!$C$6</definedName>
    <definedName name="CalçaFemininaJogger">'Imagens Produtos'!$C$7</definedName>
    <definedName name="Camisa_Masculina">'Imagens Produtos'!$C$8</definedName>
    <definedName name="Camisa_Masculina_Festa_Balada">'Imagens Produtos'!$C$9</definedName>
    <definedName name="Camisa_Térmica">'Imagens Produtos'!$C$10</definedName>
    <definedName name="Chinelo">'Imagens Produtos'!$C$11</definedName>
    <definedName name="Colar_Pingente">'Imagens Produtos'!$C$12</definedName>
    <definedName name="Gohan">Personagens!$B$3</definedName>
    <definedName name="Goku">Personagens!$B$4</definedName>
    <definedName name="Jaqueta_Masculina_Preta">'Imagens Produtos'!$C$13</definedName>
    <definedName name="Kit_de_Pinceis_de_Maquiagem">'Imagens Produtos'!$C$14</definedName>
    <definedName name="Kuririn">Personagens!$B$5</definedName>
    <definedName name="Piccolo">Personagens!$B$6</definedName>
    <definedName name="Produto01">INDIRECT(Resumo!$G$14)</definedName>
    <definedName name="Produto02">INDIRECT(Resumo!$G$15)</definedName>
    <definedName name="Produto03">INDIRECT(Resumo!$G$16)</definedName>
    <definedName name="Produto04">INDIRECT(Resumo!$G$17)</definedName>
    <definedName name="Produto05">INDIRECT(Resumo!$G$18)</definedName>
    <definedName name="Produto06">INDIRECT(Resumo!$G$19)</definedName>
    <definedName name="Produto07">INDIRECT(Resumo!$G$20)</definedName>
    <definedName name="Produto08">INDIRECT(Resumo!$G$21)</definedName>
    <definedName name="Produto09">INDIRECT(Resumo!$G$22)</definedName>
    <definedName name="Produto10">INDIRECT(Resumo!$G$23)</definedName>
    <definedName name="Produto11">INDIRECT(Resumo!$G$24)</definedName>
    <definedName name="Produto12">INDIRECT(Resumo!$G$25)</definedName>
    <definedName name="Ranking01">INDIRECT('PIvot Table'!$A$4)</definedName>
    <definedName name="Ranking02">INDIRECT('PIvot Table'!$A$5)</definedName>
    <definedName name="Ranking03">INDIRECT('PIvot Table'!$A$6)</definedName>
    <definedName name="Ranking04">INDIRECT('PIvot Table'!$A$7)</definedName>
    <definedName name="Ranking05">INDIRECT('PIvot Table'!$A$8)</definedName>
    <definedName name="Ranking06">INDIRECT('PIvot Table'!$A$9)</definedName>
    <definedName name="Ranking07">INDIRECT('PIvot Table'!$A$10)</definedName>
    <definedName name="Ranking08">INDIRECT('PIvot Table'!$A$11)</definedName>
    <definedName name="Relógio">'Imagens Produtos'!$C$15</definedName>
    <definedName name="ResumoVendedor">INDIRECT(Resumo!$E$6)</definedName>
    <definedName name="Sapatilha_Sapato">'Imagens Produtos'!$C$16</definedName>
    <definedName name="Sapato_Social">'Imagens Produtos'!$C$17</definedName>
    <definedName name="SegmentaçãodeDados_Vendedor">#N/A</definedName>
    <definedName name="Tênis_Feminino">'Imagens Produtos'!$C$18</definedName>
    <definedName name="Tenshinhan">Personagens!$B$7</definedName>
    <definedName name="Vazio">'Imagens Produtos'!$C$20</definedName>
    <definedName name="Vegeta">Personagens!$B$8</definedName>
    <definedName name="Vestido_Infantil">'Imagens Produtos'!$C$19</definedName>
    <definedName name="Yamcha">Personagens!$B$9</definedName>
  </definedNames>
  <calcPr calcId="152511"/>
  <pivotCaches>
    <pivotCache cacheId="21" r:id="rId8"/>
  </pivotCaches>
  <extLst>
    <ext xmlns:x14="http://schemas.microsoft.com/office/spreadsheetml/2009/9/main" uri="{BBE1A952-AA13-448e-AADC-164F8A28A991}">
      <x14:slicerCaches>
        <x14:slicerCache r:id="rId9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19" i="12" l="1"/>
  <c r="O15" i="12"/>
  <c r="O11" i="12"/>
  <c r="O7" i="12"/>
  <c r="H19" i="12"/>
  <c r="H15" i="12"/>
  <c r="H11" i="12"/>
  <c r="H7" i="12"/>
  <c r="E6" i="13" l="1"/>
  <c r="F15" i="13" a="1"/>
  <c r="F15" i="13"/>
  <c r="F16" i="13" a="1"/>
  <c r="F16" i="13"/>
  <c r="F17" i="13" a="1"/>
  <c r="F17" i="13"/>
  <c r="F18" i="13" a="1"/>
  <c r="F18" i="13"/>
  <c r="F19" i="13" a="1"/>
  <c r="F19" i="13"/>
  <c r="F20" i="13" a="1"/>
  <c r="F20" i="13"/>
  <c r="F21" i="13" a="1"/>
  <c r="F21" i="13"/>
  <c r="F22" i="13" a="1"/>
  <c r="F22" i="13"/>
  <c r="F23" i="13" a="1"/>
  <c r="F23" i="13"/>
  <c r="F24" i="13" a="1"/>
  <c r="F24" i="13"/>
  <c r="F25" i="13" a="1"/>
  <c r="F25" i="13"/>
  <c r="F14" i="13" a="1"/>
  <c r="F14" i="13"/>
  <c r="E15" i="13" a="1"/>
  <c r="E15" i="13"/>
  <c r="E16" i="13" a="1"/>
  <c r="E16" i="13"/>
  <c r="E17" i="13" a="1"/>
  <c r="E17" i="13"/>
  <c r="E18" i="13" a="1"/>
  <c r="E18" i="13"/>
  <c r="E19" i="13" a="1"/>
  <c r="E19" i="13"/>
  <c r="E20" i="13" a="1"/>
  <c r="E20" i="13"/>
  <c r="E21" i="13" a="1"/>
  <c r="E21" i="13"/>
  <c r="E22" i="13" a="1"/>
  <c r="E22" i="13"/>
  <c r="E23" i="13" a="1"/>
  <c r="E23" i="13"/>
  <c r="E24" i="13" a="1"/>
  <c r="E24" i="13"/>
  <c r="E25" i="13" a="1"/>
  <c r="E25" i="13"/>
  <c r="E14" i="13" a="1"/>
  <c r="E14" i="13"/>
  <c r="D15" i="13" a="1"/>
  <c r="D15" i="13"/>
  <c r="G15" i="13" s="1"/>
  <c r="D16" i="13" a="1"/>
  <c r="D16" i="13"/>
  <c r="G16" i="13" s="1"/>
  <c r="D17" i="13" a="1"/>
  <c r="D17" i="13"/>
  <c r="G17" i="13" s="1"/>
  <c r="D18" i="13" a="1"/>
  <c r="D18" i="13"/>
  <c r="G18" i="13" s="1"/>
  <c r="D19" i="13" a="1"/>
  <c r="D19" i="13"/>
  <c r="G19" i="13" s="1"/>
  <c r="D20" i="13" a="1"/>
  <c r="D20" i="13"/>
  <c r="G20" i="13" s="1"/>
  <c r="D21" i="13" a="1"/>
  <c r="D21" i="13"/>
  <c r="G21" i="13" s="1"/>
  <c r="D22" i="13" a="1"/>
  <c r="D22" i="13"/>
  <c r="G22" i="13" s="1"/>
  <c r="D23" i="13" a="1"/>
  <c r="D23" i="13"/>
  <c r="G23" i="13" s="1"/>
  <c r="D24" i="13" a="1"/>
  <c r="D24" i="13"/>
  <c r="G24" i="13" s="1"/>
  <c r="D25" i="13" a="1"/>
  <c r="D25" i="13"/>
  <c r="G25" i="13" s="1"/>
  <c r="D14" i="13" a="1"/>
  <c r="D14" i="13"/>
  <c r="G14" i="13" s="1"/>
  <c r="M18" i="12" l="1"/>
  <c r="M14" i="12"/>
  <c r="M10" i="12"/>
  <c r="M6" i="12"/>
  <c r="F18" i="12"/>
  <c r="F14" i="12"/>
  <c r="F10" i="12"/>
  <c r="F6" i="12"/>
  <c r="H12" i="12" l="1"/>
  <c r="H8" i="12"/>
  <c r="H16" i="12"/>
  <c r="H20" i="12"/>
  <c r="O8" i="12"/>
  <c r="O12" i="12"/>
  <c r="O16" i="12"/>
  <c r="O20" i="12"/>
  <c r="F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2" i="8"/>
</calcChain>
</file>

<file path=xl/sharedStrings.xml><?xml version="1.0" encoding="utf-8"?>
<sst xmlns="http://schemas.openxmlformats.org/spreadsheetml/2006/main" count="341" uniqueCount="64">
  <si>
    <t>Vendedor</t>
  </si>
  <si>
    <t>Produto</t>
  </si>
  <si>
    <t>Valor Unitário</t>
  </si>
  <si>
    <t>Unidades Vendidas</t>
  </si>
  <si>
    <t>Total</t>
  </si>
  <si>
    <t>Tênis Feminino</t>
  </si>
  <si>
    <t>Calça Feminina Jogger</t>
  </si>
  <si>
    <t>Camisa Masculina</t>
  </si>
  <si>
    <t>Bermuda Masculino</t>
  </si>
  <si>
    <t>Camisa Masculina Festa Balada</t>
  </si>
  <si>
    <t>Bota Masculina</t>
  </si>
  <si>
    <t>Jaqueta Masculina Preta</t>
  </si>
  <si>
    <t>Bolsa de Trabalho</t>
  </si>
  <si>
    <t>Kit de Pinceis de Maquiagem</t>
  </si>
  <si>
    <t>Vestido Infantil</t>
  </si>
  <si>
    <t>Calça Bailarina</t>
  </si>
  <si>
    <t>Camisa Térmica</t>
  </si>
  <si>
    <t>Sapato Social</t>
  </si>
  <si>
    <t>Sapatilha Sapato</t>
  </si>
  <si>
    <t>Colar Pingente</t>
  </si>
  <si>
    <t>Boné</t>
  </si>
  <si>
    <t>Relógio</t>
  </si>
  <si>
    <t>Chinelo</t>
  </si>
  <si>
    <t>Goku</t>
  </si>
  <si>
    <t>Bulma</t>
  </si>
  <si>
    <t>Yamcha</t>
  </si>
  <si>
    <t>Kuririn</t>
  </si>
  <si>
    <t>Tenshinhan</t>
  </si>
  <si>
    <t>Piccolo</t>
  </si>
  <si>
    <t>Gohan</t>
  </si>
  <si>
    <t>Vegeta</t>
  </si>
  <si>
    <t>Vazio</t>
  </si>
  <si>
    <t>CalçaFemininaJogger</t>
  </si>
  <si>
    <t>Camisa_Masculina_Festa_Balada</t>
  </si>
  <si>
    <t>Bermuda_Masculino</t>
  </si>
  <si>
    <t>Bolsa_de_Trabalho</t>
  </si>
  <si>
    <t>Bota_Masculina</t>
  </si>
  <si>
    <t>Calça_Bailarina</t>
  </si>
  <si>
    <t>Camisa_Masculina</t>
  </si>
  <si>
    <t>Camisa_Térmica</t>
  </si>
  <si>
    <t>Colar_Pingente</t>
  </si>
  <si>
    <t>Jaqueta_Masculina_Preta</t>
  </si>
  <si>
    <t>Kit_de_Pinceis_de_Maquiagem</t>
  </si>
  <si>
    <t>Sapatilha_Sapato</t>
  </si>
  <si>
    <t>Sapato_Social</t>
  </si>
  <si>
    <t>Tênis_Feminino</t>
  </si>
  <si>
    <t>Vestido_Infantil</t>
  </si>
  <si>
    <t>Vendedor Repetido</t>
  </si>
  <si>
    <t>Rótulos de Linha</t>
  </si>
  <si>
    <t>Total Geral</t>
  </si>
  <si>
    <t>Soma de Total</t>
  </si>
  <si>
    <t>01 - Vendedor TOP 3</t>
  </si>
  <si>
    <t>02 - Ranking Vendas</t>
  </si>
  <si>
    <t>03 - Resumo</t>
  </si>
  <si>
    <t>MELHORES VENDEDORES DO MÊS</t>
  </si>
  <si>
    <t>Vendas</t>
  </si>
  <si>
    <t>META VENDAS</t>
  </si>
  <si>
    <t>RANKING DE VENDAS POR VENDEDOR</t>
  </si>
  <si>
    <t>Meta (%)</t>
  </si>
  <si>
    <t>PRODUTO</t>
  </si>
  <si>
    <t>DESCRIÇÃO</t>
  </si>
  <si>
    <t>UNIDADES</t>
  </si>
  <si>
    <t>TOTAL</t>
  </si>
  <si>
    <t>Soma de Unidades Vendidas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</si>
</sst>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-&quot;R$&quot;* #,##0.00_-;\-&quot;R$&quot;* #,##0.00_-;_-&quot;R$&quot;* &quot;-&quot;??_-;_-@_-"/>
    <numFmt numFmtId="164" formatCode="#,##0.00_ ;[Red]\-#,##0.00\ "/>
  </numFmts>
  <fonts count="12" x14ac:knownFonts="1">
    <font>
      <sz val="11"/>
      <color theme="1"/>
      <name val="Calibri"/>
      <family val="2"/>
      <scheme val="minor"/>
    </font>
    <font>
      <sz val="12"/>
      <color theme="1"/>
      <name val="Arial"/>
      <family val="2"/>
    </font>
    <font>
      <sz val="11"/>
      <color theme="0" tint="-4.9989318521683403E-2"/>
      <name val="Calibri"/>
      <family val="2"/>
      <scheme val="minor"/>
    </font>
    <font>
      <b/>
      <sz val="12"/>
      <color theme="0" tint="-4.9989318521683403E-2"/>
      <name val="Arial"/>
      <family val="2"/>
    </font>
    <font>
      <sz val="14"/>
      <color theme="0" tint="-4.9989318521683403E-2"/>
      <name val="Arial Black"/>
      <family val="2"/>
    </font>
    <font>
      <sz val="12"/>
      <color theme="0" tint="-4.9989318521683403E-2"/>
      <name val="Arial"/>
      <family val="2"/>
    </font>
    <font>
      <sz val="28"/>
      <color theme="1"/>
      <name val="Arial"/>
      <family val="2"/>
    </font>
    <font>
      <b/>
      <sz val="12"/>
      <color theme="1"/>
      <name val="Arial"/>
      <family val="2"/>
    </font>
    <font>
      <b/>
      <sz val="18"/>
      <color theme="0" tint="-4.9989318521683403E-2"/>
      <name val="Arial"/>
      <family val="2"/>
    </font>
    <font>
      <sz val="11"/>
      <color theme="0"/>
      <name val="Calibri"/>
      <family val="2"/>
      <scheme val="minor"/>
    </font>
    <font>
      <sz val="22"/>
      <color theme="1"/>
      <name val="Arial"/>
      <family val="2"/>
    </font>
    <font>
      <sz val="12"/>
      <color theme="1"/>
      <name val="Arial"/>
    </font>
  </fonts>
  <fills count="4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rgb="FFFFFF00"/>
        <bgColor indexed="64"/>
      </patternFill>
    </fill>
  </fills>
  <borders count="2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ck">
        <color rgb="FF7030A0"/>
      </left>
      <right style="thick">
        <color rgb="FF7030A0"/>
      </right>
      <top style="thick">
        <color rgb="FF7030A0"/>
      </top>
      <bottom style="thick">
        <color rgb="FF7030A0"/>
      </bottom>
      <diagonal/>
    </border>
    <border>
      <left style="thin">
        <color theme="4" tint="0.79998168889431442"/>
      </left>
      <right/>
      <top style="thin">
        <color theme="4" tint="0.79998168889431442"/>
      </top>
      <bottom/>
      <diagonal/>
    </border>
    <border>
      <left/>
      <right/>
      <top style="thin">
        <color theme="4" tint="0.79998168889431442"/>
      </top>
      <bottom/>
      <diagonal/>
    </border>
    <border>
      <left/>
      <right style="thin">
        <color theme="4" tint="0.79998168889431442"/>
      </right>
      <top style="thin">
        <color theme="4" tint="0.79998168889431442"/>
      </top>
      <bottom/>
      <diagonal/>
    </border>
    <border>
      <left style="thin">
        <color theme="4" tint="0.79998168889431442"/>
      </left>
      <right/>
      <top/>
      <bottom/>
      <diagonal/>
    </border>
    <border>
      <left/>
      <right style="thin">
        <color theme="4" tint="0.79998168889431442"/>
      </right>
      <top/>
      <bottom/>
      <diagonal/>
    </border>
    <border>
      <left style="thin">
        <color theme="4" tint="0.79998168889431442"/>
      </left>
      <right/>
      <top/>
      <bottom style="thin">
        <color theme="4" tint="0.79998168889431442"/>
      </bottom>
      <diagonal/>
    </border>
    <border>
      <left/>
      <right/>
      <top/>
      <bottom style="thin">
        <color theme="4" tint="0.79998168889431442"/>
      </bottom>
      <diagonal/>
    </border>
    <border>
      <left/>
      <right style="thin">
        <color theme="4" tint="0.79998168889431442"/>
      </right>
      <top/>
      <bottom style="thin">
        <color theme="4" tint="0.79998168889431442"/>
      </bottom>
      <diagonal/>
    </border>
    <border>
      <left style="thin">
        <color theme="4" tint="0.79995117038483843"/>
      </left>
      <right/>
      <top style="thin">
        <color theme="4" tint="0.79995117038483843"/>
      </top>
      <bottom/>
      <diagonal/>
    </border>
    <border>
      <left/>
      <right/>
      <top style="thin">
        <color theme="4" tint="0.79995117038483843"/>
      </top>
      <bottom/>
      <diagonal/>
    </border>
    <border>
      <left/>
      <right style="thin">
        <color theme="4" tint="0.79995117038483843"/>
      </right>
      <top style="thin">
        <color theme="4" tint="0.79995117038483843"/>
      </top>
      <bottom/>
      <diagonal/>
    </border>
    <border>
      <left style="thin">
        <color theme="4" tint="0.79995117038483843"/>
      </left>
      <right/>
      <top/>
      <bottom/>
      <diagonal/>
    </border>
    <border>
      <left/>
      <right style="thin">
        <color theme="4" tint="0.79995117038483843"/>
      </right>
      <top/>
      <bottom/>
      <diagonal/>
    </border>
    <border>
      <left style="thin">
        <color theme="4" tint="0.79992065187536243"/>
      </left>
      <right/>
      <top style="thin">
        <color theme="4" tint="0.79992065187536243"/>
      </top>
      <bottom/>
      <diagonal/>
    </border>
    <border>
      <left/>
      <right/>
      <top style="thin">
        <color theme="4" tint="0.79992065187536243"/>
      </top>
      <bottom/>
      <diagonal/>
    </border>
    <border>
      <left/>
      <right style="thin">
        <color theme="4" tint="0.79992065187536243"/>
      </right>
      <top style="thin">
        <color theme="4" tint="0.79992065187536243"/>
      </top>
      <bottom/>
      <diagonal/>
    </border>
    <border>
      <left style="thin">
        <color theme="4" tint="0.79992065187536243"/>
      </left>
      <right/>
      <top/>
      <bottom/>
      <diagonal/>
    </border>
    <border>
      <left/>
      <right style="thin">
        <color theme="4" tint="0.79992065187536243"/>
      </right>
      <top/>
      <bottom/>
      <diagonal/>
    </border>
    <border>
      <left style="thin">
        <color theme="4" tint="0.79992065187536243"/>
      </left>
      <right/>
      <top/>
      <bottom style="thin">
        <color theme="4" tint="0.79992065187536243"/>
      </bottom>
      <diagonal/>
    </border>
    <border>
      <left/>
      <right/>
      <top/>
      <bottom style="thin">
        <color theme="4" tint="0.79992065187536243"/>
      </bottom>
      <diagonal/>
    </border>
    <border>
      <left/>
      <right style="thin">
        <color theme="4" tint="0.79992065187536243"/>
      </right>
      <top/>
      <bottom style="thin">
        <color theme="4" tint="0.79992065187536243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</borders>
  <cellStyleXfs count="1">
    <xf numFmtId="0" fontId="0" fillId="0" borderId="0"/>
  </cellStyleXfs>
  <cellXfs count="58">
    <xf numFmtId="0" fontId="0" fillId="0" borderId="0" xfId="0"/>
    <xf numFmtId="0" fontId="1" fillId="0" borderId="0" xfId="0" applyFont="1"/>
    <xf numFmtId="0" fontId="1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2" fillId="2" borderId="0" xfId="0" applyFont="1" applyFill="1"/>
    <xf numFmtId="0" fontId="3" fillId="2" borderId="1" xfId="0" applyFont="1" applyFill="1" applyBorder="1"/>
    <xf numFmtId="0" fontId="5" fillId="2" borderId="0" xfId="0" applyFont="1" applyFill="1"/>
    <xf numFmtId="0" fontId="1" fillId="0" borderId="2" xfId="0" applyNumberFormat="1" applyFont="1" applyBorder="1" applyAlignment="1">
      <alignment horizontal="center" vertical="center"/>
    </xf>
    <xf numFmtId="0" fontId="1" fillId="0" borderId="0" xfId="0" applyFont="1" applyBorder="1"/>
    <xf numFmtId="0" fontId="1" fillId="0" borderId="4" xfId="0" applyFont="1" applyBorder="1"/>
    <xf numFmtId="44" fontId="1" fillId="0" borderId="7" xfId="0" applyNumberFormat="1" applyFont="1" applyBorder="1" applyAlignment="1">
      <alignment horizontal="center" vertical="center"/>
    </xf>
    <xf numFmtId="10" fontId="1" fillId="0" borderId="7" xfId="0" applyNumberFormat="1" applyFont="1" applyBorder="1"/>
    <xf numFmtId="0" fontId="1" fillId="0" borderId="9" xfId="0" applyFont="1" applyBorder="1"/>
    <xf numFmtId="0" fontId="1" fillId="0" borderId="6" xfId="0" applyFont="1" applyBorder="1" applyAlignment="1">
      <alignment horizontal="center" vertical="center"/>
    </xf>
    <xf numFmtId="0" fontId="1" fillId="0" borderId="7" xfId="0" applyFont="1" applyBorder="1"/>
    <xf numFmtId="0" fontId="1" fillId="0" borderId="12" xfId="0" applyFont="1" applyBorder="1"/>
    <xf numFmtId="44" fontId="1" fillId="0" borderId="15" xfId="0" applyNumberFormat="1" applyFont="1" applyBorder="1" applyAlignment="1">
      <alignment horizontal="center" vertical="center"/>
    </xf>
    <xf numFmtId="10" fontId="1" fillId="0" borderId="15" xfId="0" applyNumberFormat="1" applyFont="1" applyBorder="1"/>
    <xf numFmtId="10" fontId="1" fillId="0" borderId="10" xfId="0" applyNumberFormat="1" applyFont="1" applyBorder="1"/>
    <xf numFmtId="0" fontId="1" fillId="0" borderId="14" xfId="0" applyFont="1" applyBorder="1"/>
    <xf numFmtId="0" fontId="1" fillId="0" borderId="15" xfId="0" applyFont="1" applyBorder="1"/>
    <xf numFmtId="0" fontId="1" fillId="0" borderId="17" xfId="0" applyFont="1" applyBorder="1"/>
    <xf numFmtId="44" fontId="1" fillId="0" borderId="20" xfId="0" applyNumberFormat="1" applyFont="1" applyBorder="1" applyAlignment="1">
      <alignment horizontal="center" vertical="center"/>
    </xf>
    <xf numFmtId="0" fontId="1" fillId="0" borderId="22" xfId="0" applyFont="1" applyBorder="1"/>
    <xf numFmtId="10" fontId="1" fillId="0" borderId="23" xfId="0" applyNumberFormat="1" applyFont="1" applyBorder="1"/>
    <xf numFmtId="0" fontId="0" fillId="0" borderId="0" xfId="0" pivotButton="1"/>
    <xf numFmtId="0" fontId="0" fillId="0" borderId="0" xfId="0" applyNumberFormat="1"/>
    <xf numFmtId="164" fontId="0" fillId="0" borderId="0" xfId="0" applyNumberFormat="1"/>
    <xf numFmtId="164" fontId="9" fillId="0" borderId="0" xfId="0" applyNumberFormat="1" applyFont="1"/>
    <xf numFmtId="0" fontId="1" fillId="3" borderId="0" xfId="0" applyFont="1" applyFill="1" applyAlignment="1">
      <alignment horizontal="center" vertical="center"/>
    </xf>
    <xf numFmtId="0" fontId="1" fillId="0" borderId="24" xfId="0" applyFont="1" applyBorder="1" applyAlignment="1">
      <alignment horizontal="center" vertical="center"/>
    </xf>
    <xf numFmtId="44" fontId="1" fillId="0" borderId="24" xfId="0" applyNumberFormat="1" applyFont="1" applyBorder="1" applyAlignment="1">
      <alignment horizontal="right" vertical="center"/>
    </xf>
    <xf numFmtId="0" fontId="1" fillId="0" borderId="24" xfId="0" applyFont="1" applyBorder="1" applyAlignment="1">
      <alignment vertical="center"/>
    </xf>
    <xf numFmtId="0" fontId="1" fillId="0" borderId="2" xfId="0" applyFont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6" fillId="2" borderId="8" xfId="0" applyFont="1" applyFill="1" applyBorder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6" fillId="2" borderId="16" xfId="0" applyFont="1" applyFill="1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6" fillId="2" borderId="21" xfId="0" applyFont="1" applyFill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6" fillId="2" borderId="11" xfId="0" applyFont="1" applyFill="1" applyBorder="1" applyAlignment="1">
      <alignment horizontal="center" vertical="center"/>
    </xf>
    <xf numFmtId="0" fontId="6" fillId="2" borderId="14" xfId="0" applyFont="1" applyFill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10" fillId="2" borderId="0" xfId="0" applyFont="1" applyFill="1" applyAlignment="1">
      <alignment horizontal="center" vertical="center"/>
    </xf>
    <xf numFmtId="0" fontId="0" fillId="0" borderId="0" xfId="0" applyAlignment="1">
      <alignment horizontal="left"/>
    </xf>
    <xf numFmtId="0" fontId="11" fillId="0" borderId="0" xfId="0" pivotButton="1" applyFont="1"/>
    <xf numFmtId="0" fontId="11" fillId="0" borderId="0" xfId="0" applyFont="1"/>
    <xf numFmtId="0" fontId="11" fillId="0" borderId="0" xfId="0" applyFont="1" applyAlignment="1">
      <alignment horizontal="left"/>
    </xf>
    <xf numFmtId="44" fontId="11" fillId="0" borderId="0" xfId="0" applyNumberFormat="1" applyFont="1"/>
  </cellXfs>
  <cellStyles count="1">
    <cellStyle name="Normal" xfId="0" builtinId="0"/>
  </cellStyles>
  <dxfs count="189">
    <dxf>
      <font>
        <color theme="0"/>
      </font>
    </dxf>
    <dxf>
      <font>
        <color theme="0"/>
      </font>
    </dxf>
    <dxf>
      <numFmt numFmtId="34" formatCode="_-&quot;R$&quot;* #,##0.00_-;\-&quot;R$&quot;* #,##0.00_-;_-&quot;R$&quot;* &quot;-&quot;??_-;_-@_-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numFmt numFmtId="34" formatCode="_-&quot;R$&quot;* #,##0.00_-;\-&quot;R$&quot;* #,##0.00_-;_-&quot;R$&quot;* &quot;-&quot;??_-;_-@_-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34" formatCode="_-&quot;R$&quot;* #,##0.00_-;\-&quot;R$&quot;* #,##0.00_-;_-&quot;R$&quot;* &quot;-&quot;??_-;_-@_-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numFmt numFmtId="34" formatCode="_-&quot;R$&quot;* #,##0.00_-;\-&quot;R$&quot;* #,##0.00_-;_-&quot;R$&quot;* &quot;-&quot;??_-;_-@_-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color theme="0"/>
      </font>
    </dxf>
    <dxf>
      <font>
        <color theme="0"/>
      </font>
    </dxf>
    <dxf>
      <numFmt numFmtId="34" formatCode="_-&quot;R$&quot;* #,##0.00_-;\-&quot;R$&quot;* #,##0.00_-;_-&quot;R$&quot;* &quot;-&quot;??_-;_-@_-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numFmt numFmtId="34" formatCode="_-&quot;R$&quot;* #,##0.00_-;\-&quot;R$&quot;* #,##0.00_-;_-&quot;R$&quot;* &quot;-&quot;??_-;_-@_-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color theme="0"/>
      </font>
    </dxf>
    <dxf>
      <font>
        <color theme="0"/>
      </font>
    </dxf>
    <dxf>
      <numFmt numFmtId="34" formatCode="_-&quot;R$&quot;* #,##0.00_-;\-&quot;R$&quot;* #,##0.00_-;_-&quot;R$&quot;* &quot;-&quot;??_-;_-@_-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numFmt numFmtId="34" formatCode="_-&quot;R$&quot;* #,##0.00_-;\-&quot;R$&quot;* #,##0.00_-;_-&quot;R$&quot;* &quot;-&quot;??_-;_-@_-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numFmt numFmtId="34" formatCode="_-&quot;R$&quot;* #,##0.00_-;\-&quot;R$&quot;* #,##0.00_-;_-&quot;R$&quot;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</dxf>
  </dxfs>
  <tableStyles count="0" defaultTableStyle="TableStyleMedium2" defaultPivotStyle="PivotStyleLight16"/>
  <colors>
    <mruColors>
      <color rgb="FF65F1F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microsoft.com/office/2007/relationships/slicerCache" Target="slicerCaches/slicerCach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[06-Ranking_e_Grafico.xlsx]PIvot Table!Tabela dinâmica3</c:name>
    <c:fmtId val="5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gradFill>
            <a:gsLst>
              <a:gs pos="0">
                <a:schemeClr val="accent1"/>
              </a:gs>
              <a:gs pos="100000">
                <a:schemeClr val="accent1">
                  <a:lumMod val="84000"/>
                </a:schemeClr>
              </a:gs>
            </a:gsLst>
            <a:lin ang="5400000" scaled="1"/>
          </a:gra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Table'!$E$10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Table'!$D$11:$D$15</c:f>
              <c:strCache>
                <c:ptCount val="4"/>
                <c:pt idx="0">
                  <c:v>Bermuda Masculino</c:v>
                </c:pt>
                <c:pt idx="1">
                  <c:v>Sapatilha Sapato</c:v>
                </c:pt>
                <c:pt idx="2">
                  <c:v>Sapato Social</c:v>
                </c:pt>
                <c:pt idx="3">
                  <c:v>Vestido Infantil</c:v>
                </c:pt>
              </c:strCache>
            </c:strRef>
          </c:cat>
          <c:val>
            <c:numRef>
              <c:f>'PIvot Table'!$E$11:$E$15</c:f>
              <c:numCache>
                <c:formatCode>#,##0.00_ ;[Red]\-#,##0.00\ </c:formatCode>
                <c:ptCount val="4"/>
                <c:pt idx="0">
                  <c:v>16193.04</c:v>
                </c:pt>
                <c:pt idx="1">
                  <c:v>223.6</c:v>
                </c:pt>
                <c:pt idx="2">
                  <c:v>655.20000000000005</c:v>
                </c:pt>
                <c:pt idx="3">
                  <c:v>359.4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718823968"/>
        <c:axId val="1718827776"/>
      </c:barChart>
      <c:catAx>
        <c:axId val="1718823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18827776"/>
        <c:crosses val="autoZero"/>
        <c:auto val="1"/>
        <c:lblAlgn val="ctr"/>
        <c:lblOffset val="100"/>
        <c:noMultiLvlLbl val="0"/>
      </c:catAx>
      <c:valAx>
        <c:axId val="1718827776"/>
        <c:scaling>
          <c:orientation val="minMax"/>
        </c:scaling>
        <c:delete val="1"/>
        <c:axPos val="l"/>
        <c:numFmt formatCode="#,##0.00_ ;[Red]\-#,##0.00\ " sourceLinked="1"/>
        <c:majorTickMark val="none"/>
        <c:minorTickMark val="none"/>
        <c:tickLblPos val="nextTo"/>
        <c:crossAx val="1718823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fif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g"/><Relationship Id="rId3" Type="http://schemas.openxmlformats.org/officeDocument/2006/relationships/image" Target="../media/image3.jfif"/><Relationship Id="rId21" Type="http://schemas.openxmlformats.org/officeDocument/2006/relationships/image" Target="../media/image21.jpeg"/><Relationship Id="rId7" Type="http://schemas.openxmlformats.org/officeDocument/2006/relationships/image" Target="../media/image7.jfif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8.jfif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5" Type="http://schemas.openxmlformats.org/officeDocument/2006/relationships/image" Target="../media/image5.jfif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svg"/><Relationship Id="rId10" Type="http://schemas.openxmlformats.org/officeDocument/2006/relationships/image" Target="../media/image10.jpeg"/><Relationship Id="rId19" Type="http://schemas.openxmlformats.org/officeDocument/2006/relationships/image" Target="../media/image19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jpeg"/><Relationship Id="rId3" Type="http://schemas.openxmlformats.org/officeDocument/2006/relationships/image" Target="../media/image28.jfif"/><Relationship Id="rId7" Type="http://schemas.openxmlformats.org/officeDocument/2006/relationships/image" Target="../media/image20.jpeg"/><Relationship Id="rId2" Type="http://schemas.openxmlformats.org/officeDocument/2006/relationships/image" Target="../media/image21.jpeg"/><Relationship Id="rId1" Type="http://schemas.openxmlformats.org/officeDocument/2006/relationships/image" Target="../media/image19.png"/><Relationship Id="rId6" Type="http://schemas.openxmlformats.org/officeDocument/2006/relationships/image" Target="../media/image24.jpeg"/><Relationship Id="rId5" Type="http://schemas.openxmlformats.org/officeDocument/2006/relationships/image" Target="../media/image23.jpeg"/><Relationship Id="rId4" Type="http://schemas.openxmlformats.org/officeDocument/2006/relationships/image" Target="../media/image22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emf"/><Relationship Id="rId2" Type="http://schemas.openxmlformats.org/officeDocument/2006/relationships/image" Target="../media/image29.emf"/><Relationship Id="rId1" Type="http://schemas.openxmlformats.org/officeDocument/2006/relationships/image" Target="../media/image26.jpg"/><Relationship Id="rId5" Type="http://schemas.openxmlformats.org/officeDocument/2006/relationships/image" Target="../media/image27.png"/><Relationship Id="rId28" Type="http://schemas.openxmlformats.org/officeDocument/2006/relationships/image" Target="../media/image28.svg"/><Relationship Id="rId4" Type="http://schemas.openxmlformats.org/officeDocument/2006/relationships/image" Target="../media/image31.emf"/></Relationships>
</file>

<file path=xl/drawings/_rels/drawing5.xml.rels><?xml version="1.0" encoding="UTF-8" standalone="yes"?>
<Relationships xmlns="http://schemas.openxmlformats.org/package/2006/relationships"><Relationship Id="rId34" Type="http://schemas.openxmlformats.org/officeDocument/2006/relationships/image" Target="../media/image38.emf"/><Relationship Id="rId33" Type="http://schemas.openxmlformats.org/officeDocument/2006/relationships/image" Target="../media/image37.emf"/><Relationship Id="rId29" Type="http://schemas.openxmlformats.org/officeDocument/2006/relationships/image" Target="../media/image30.emf"/><Relationship Id="rId1" Type="http://schemas.openxmlformats.org/officeDocument/2006/relationships/image" Target="../media/image27.png"/><Relationship Id="rId32" Type="http://schemas.openxmlformats.org/officeDocument/2006/relationships/image" Target="../media/image36.emf"/><Relationship Id="rId28" Type="http://schemas.openxmlformats.org/officeDocument/2006/relationships/image" Target="../media/image28.svg"/><Relationship Id="rId36" Type="http://schemas.openxmlformats.org/officeDocument/2006/relationships/image" Target="../media/image40.emf"/><Relationship Id="rId31" Type="http://schemas.openxmlformats.org/officeDocument/2006/relationships/image" Target="../media/image35.emf"/><Relationship Id="rId30" Type="http://schemas.openxmlformats.org/officeDocument/2006/relationships/image" Target="../media/image29.emf"/><Relationship Id="rId35" Type="http://schemas.openxmlformats.org/officeDocument/2006/relationships/image" Target="../media/image39.emf"/></Relationships>
</file>

<file path=xl/drawings/_rels/drawing6.xml.rels><?xml version="1.0" encoding="UTF-8" standalone="yes"?>
<Relationships xmlns="http://schemas.openxmlformats.org/package/2006/relationships"><Relationship Id="rId34" Type="http://schemas.openxmlformats.org/officeDocument/2006/relationships/image" Target="../media/image54.emf"/><Relationship Id="rId33" Type="http://schemas.openxmlformats.org/officeDocument/2006/relationships/image" Target="../media/image53.emf"/><Relationship Id="rId29" Type="http://schemas.openxmlformats.org/officeDocument/2006/relationships/image" Target="../media/image49.emf"/><Relationship Id="rId1" Type="http://schemas.openxmlformats.org/officeDocument/2006/relationships/image" Target="../media/image27.png"/><Relationship Id="rId32" Type="http://schemas.openxmlformats.org/officeDocument/2006/relationships/image" Target="../media/image52.emf"/><Relationship Id="rId28" Type="http://schemas.openxmlformats.org/officeDocument/2006/relationships/image" Target="../media/image28.svg"/><Relationship Id="rId36" Type="http://schemas.openxmlformats.org/officeDocument/2006/relationships/image" Target="../media/image55.emf"/><Relationship Id="rId31" Type="http://schemas.openxmlformats.org/officeDocument/2006/relationships/image" Target="../media/image51.emf"/><Relationship Id="rId30" Type="http://schemas.openxmlformats.org/officeDocument/2006/relationships/image" Target="../media/image50.emf"/><Relationship Id="rId35" Type="http://schemas.openxmlformats.org/officeDocument/2006/relationships/image" Target="../media/image26.jp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_rels/vmlDrawing2.vml.rels><?xml version="1.0" encoding="UTF-8" standalone="yes"?>
<Relationships xmlns="http://schemas.openxmlformats.org/package/2006/relationships"><Relationship Id="rId8" Type="http://schemas.openxmlformats.org/officeDocument/2006/relationships/image" Target="../media/image48.emf"/><Relationship Id="rId3" Type="http://schemas.openxmlformats.org/officeDocument/2006/relationships/image" Target="../media/image43.emf"/><Relationship Id="rId7" Type="http://schemas.openxmlformats.org/officeDocument/2006/relationships/image" Target="../media/image47.emf"/><Relationship Id="rId2" Type="http://schemas.openxmlformats.org/officeDocument/2006/relationships/image" Target="../media/image42.emf"/><Relationship Id="rId1" Type="http://schemas.openxmlformats.org/officeDocument/2006/relationships/image" Target="../media/image41.emf"/><Relationship Id="rId6" Type="http://schemas.openxmlformats.org/officeDocument/2006/relationships/image" Target="../media/image46.emf"/><Relationship Id="rId5" Type="http://schemas.openxmlformats.org/officeDocument/2006/relationships/image" Target="../media/image45.emf"/><Relationship Id="rId4" Type="http://schemas.openxmlformats.org/officeDocument/2006/relationships/image" Target="../media/image44.emf"/></Relationships>
</file>

<file path=xl/drawings/_rels/vmlDrawing3.vml.rels><?xml version="1.0" encoding="UTF-8" standalone="yes"?>
<Relationships xmlns="http://schemas.openxmlformats.org/package/2006/relationships"><Relationship Id="rId3" Type="http://schemas.openxmlformats.org/officeDocument/2006/relationships/image" Target="../media/image58.emf"/><Relationship Id="rId7" Type="http://schemas.openxmlformats.org/officeDocument/2006/relationships/image" Target="../media/image62.emf"/><Relationship Id="rId2" Type="http://schemas.openxmlformats.org/officeDocument/2006/relationships/image" Target="../media/image57.emf"/><Relationship Id="rId1" Type="http://schemas.openxmlformats.org/officeDocument/2006/relationships/image" Target="../media/image56.emf"/><Relationship Id="rId6" Type="http://schemas.openxmlformats.org/officeDocument/2006/relationships/image" Target="../media/image61.emf"/><Relationship Id="rId5" Type="http://schemas.openxmlformats.org/officeDocument/2006/relationships/image" Target="../media/image60.emf"/><Relationship Id="rId4" Type="http://schemas.openxmlformats.org/officeDocument/2006/relationships/image" Target="../media/image59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91440</xdr:colOff>
      <xdr:row>1</xdr:row>
      <xdr:rowOff>182880</xdr:rowOff>
    </xdr:from>
    <xdr:to>
      <xdr:col>10</xdr:col>
      <xdr:colOff>91440</xdr:colOff>
      <xdr:row>14</xdr:row>
      <xdr:rowOff>106680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Vendedor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Vendedo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692640" y="381000"/>
              <a:ext cx="1828800" cy="24917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3</xdr:col>
      <xdr:colOff>278130</xdr:colOff>
      <xdr:row>17</xdr:row>
      <xdr:rowOff>38100</xdr:rowOff>
    </xdr:from>
    <xdr:to>
      <xdr:col>6</xdr:col>
      <xdr:colOff>552450</xdr:colOff>
      <xdr:row>31</xdr:row>
      <xdr:rowOff>7620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365760</xdr:colOff>
      <xdr:row>17</xdr:row>
      <xdr:rowOff>83820</xdr:rowOff>
    </xdr:from>
    <xdr:to>
      <xdr:col>3</xdr:col>
      <xdr:colOff>1158240</xdr:colOff>
      <xdr:row>18</xdr:row>
      <xdr:rowOff>137160</xdr:rowOff>
    </xdr:to>
    <xdr:sp macro="" textlink="">
      <xdr:nvSpPr>
        <xdr:cNvPr id="4" name="CaixaDeTexto 3"/>
        <xdr:cNvSpPr txBox="1"/>
      </xdr:nvSpPr>
      <xdr:spPr>
        <a:xfrm>
          <a:off x="3383280" y="3444240"/>
          <a:ext cx="792480" cy="251460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pt-BR" sz="1100"/>
        </a:p>
      </xdr:txBody>
    </xdr:sp>
    <xdr:clientData/>
  </xdr:twoCellAnchor>
  <xdr:twoCellAnchor>
    <xdr:from>
      <xdr:col>3</xdr:col>
      <xdr:colOff>342900</xdr:colOff>
      <xdr:row>29</xdr:row>
      <xdr:rowOff>45720</xdr:rowOff>
    </xdr:from>
    <xdr:to>
      <xdr:col>3</xdr:col>
      <xdr:colOff>1028700</xdr:colOff>
      <xdr:row>30</xdr:row>
      <xdr:rowOff>160020</xdr:rowOff>
    </xdr:to>
    <xdr:sp macro="" textlink="">
      <xdr:nvSpPr>
        <xdr:cNvPr id="5" name="CaixaDeTexto 4"/>
        <xdr:cNvSpPr txBox="1"/>
      </xdr:nvSpPr>
      <xdr:spPr>
        <a:xfrm>
          <a:off x="3360420" y="5783580"/>
          <a:ext cx="685800" cy="31242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pt-BR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127000</xdr:colOff>
      <xdr:row>2</xdr:row>
      <xdr:rowOff>44450</xdr:rowOff>
    </xdr:from>
    <xdr:to>
      <xdr:col>2</xdr:col>
      <xdr:colOff>704850</xdr:colOff>
      <xdr:row>2</xdr:row>
      <xdr:rowOff>622300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7AF2550D-C928-4445-9265-A931C3FFA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2950" y="914400"/>
          <a:ext cx="577850" cy="5778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127000</xdr:colOff>
      <xdr:row>1</xdr:row>
      <xdr:rowOff>31750</xdr:rowOff>
    </xdr:from>
    <xdr:to>
      <xdr:col>2</xdr:col>
      <xdr:colOff>749300</xdr:colOff>
      <xdr:row>1</xdr:row>
      <xdr:rowOff>654050</xdr:rowOff>
    </xdr:to>
    <xdr:pic>
      <xdr:nvPicPr>
        <xdr:cNvPr id="5" name="Picture 4">
          <a:extLst>
            <a:ext uri="{FF2B5EF4-FFF2-40B4-BE49-F238E27FC236}">
              <a16:creationId xmlns="" xmlns:a16="http://schemas.microsoft.com/office/drawing/2014/main" id="{6A18B402-C1F9-4112-9376-AEAEC6132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2950" y="215900"/>
          <a:ext cx="622300" cy="622300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114301</xdr:colOff>
      <xdr:row>3</xdr:row>
      <xdr:rowOff>44451</xdr:rowOff>
    </xdr:from>
    <xdr:to>
      <xdr:col>2</xdr:col>
      <xdr:colOff>688975</xdr:colOff>
      <xdr:row>3</xdr:row>
      <xdr:rowOff>619125</xdr:rowOff>
    </xdr:to>
    <xdr:pic>
      <xdr:nvPicPr>
        <xdr:cNvPr id="7" name="Picture 6">
          <a:extLst>
            <a:ext uri="{FF2B5EF4-FFF2-40B4-BE49-F238E27FC236}">
              <a16:creationId xmlns="" xmlns:a16="http://schemas.microsoft.com/office/drawing/2014/main" id="{79F7CA14-1B5E-420F-892B-E06EDEE5D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1" y="1600201"/>
          <a:ext cx="574674" cy="574674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4</xdr:row>
      <xdr:rowOff>19050</xdr:rowOff>
    </xdr:from>
    <xdr:to>
      <xdr:col>2</xdr:col>
      <xdr:colOff>774700</xdr:colOff>
      <xdr:row>4</xdr:row>
      <xdr:rowOff>660400</xdr:rowOff>
    </xdr:to>
    <xdr:pic>
      <xdr:nvPicPr>
        <xdr:cNvPr id="9" name="Picture 8">
          <a:extLst>
            <a:ext uri="{FF2B5EF4-FFF2-40B4-BE49-F238E27FC236}">
              <a16:creationId xmlns="" xmlns:a16="http://schemas.microsoft.com/office/drawing/2014/main" id="{F6803F9C-0FEC-4FDC-ACC1-1A4160831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9300" y="2260600"/>
          <a:ext cx="641350" cy="641350"/>
        </a:xfrm>
        <a:prstGeom prst="rect">
          <a:avLst/>
        </a:prstGeom>
      </xdr:spPr>
    </xdr:pic>
    <xdr:clientData/>
  </xdr:twoCellAnchor>
  <xdr:twoCellAnchor editAs="oneCell">
    <xdr:from>
      <xdr:col>2</xdr:col>
      <xdr:colOff>222251</xdr:colOff>
      <xdr:row>5</xdr:row>
      <xdr:rowOff>37738</xdr:rowOff>
    </xdr:from>
    <xdr:to>
      <xdr:col>2</xdr:col>
      <xdr:colOff>685800</xdr:colOff>
      <xdr:row>5</xdr:row>
      <xdr:rowOff>667012</xdr:rowOff>
    </xdr:to>
    <xdr:pic>
      <xdr:nvPicPr>
        <xdr:cNvPr id="11" name="Picture 10">
          <a:extLst>
            <a:ext uri="{FF2B5EF4-FFF2-40B4-BE49-F238E27FC236}">
              <a16:creationId xmlns="" xmlns:a16="http://schemas.microsoft.com/office/drawing/2014/main" id="{F6CA6838-A71A-4428-9386-3373F9A2D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8201" y="2965088"/>
          <a:ext cx="463549" cy="629274"/>
        </a:xfrm>
        <a:prstGeom prst="rect">
          <a:avLst/>
        </a:prstGeom>
      </xdr:spPr>
    </xdr:pic>
    <xdr:clientData/>
  </xdr:twoCellAnchor>
  <xdr:twoCellAnchor editAs="oneCell">
    <xdr:from>
      <xdr:col>2</xdr:col>
      <xdr:colOff>139700</xdr:colOff>
      <xdr:row>6</xdr:row>
      <xdr:rowOff>19050</xdr:rowOff>
    </xdr:from>
    <xdr:to>
      <xdr:col>2</xdr:col>
      <xdr:colOff>774700</xdr:colOff>
      <xdr:row>6</xdr:row>
      <xdr:rowOff>654050</xdr:rowOff>
    </xdr:to>
    <xdr:pic>
      <xdr:nvPicPr>
        <xdr:cNvPr id="13" name="Picture 12">
          <a:extLst>
            <a:ext uri="{FF2B5EF4-FFF2-40B4-BE49-F238E27FC236}">
              <a16:creationId xmlns="" xmlns:a16="http://schemas.microsoft.com/office/drawing/2014/main" id="{1973C46D-FD02-48B1-BED6-38AB2C339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5650" y="3632200"/>
          <a:ext cx="635000" cy="635000"/>
        </a:xfrm>
        <a:prstGeom prst="rect">
          <a:avLst/>
        </a:prstGeom>
      </xdr:spPr>
    </xdr:pic>
    <xdr:clientData/>
  </xdr:twoCellAnchor>
  <xdr:twoCellAnchor editAs="oneCell">
    <xdr:from>
      <xdr:col>2</xdr:col>
      <xdr:colOff>165101</xdr:colOff>
      <xdr:row>7</xdr:row>
      <xdr:rowOff>21007</xdr:rowOff>
    </xdr:from>
    <xdr:to>
      <xdr:col>2</xdr:col>
      <xdr:colOff>781050</xdr:colOff>
      <xdr:row>7</xdr:row>
      <xdr:rowOff>670707</xdr:rowOff>
    </xdr:to>
    <xdr:pic>
      <xdr:nvPicPr>
        <xdr:cNvPr id="15" name="Picture 14">
          <a:extLst>
            <a:ext uri="{FF2B5EF4-FFF2-40B4-BE49-F238E27FC236}">
              <a16:creationId xmlns="" xmlns:a16="http://schemas.microsoft.com/office/drawing/2014/main" id="{F8DB4ADD-D526-44A9-B54B-93A0474FF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1051" y="4319957"/>
          <a:ext cx="615949" cy="649700"/>
        </a:xfrm>
        <a:prstGeom prst="rect">
          <a:avLst/>
        </a:prstGeom>
      </xdr:spPr>
    </xdr:pic>
    <xdr:clientData/>
  </xdr:twoCellAnchor>
  <xdr:twoCellAnchor editAs="oneCell">
    <xdr:from>
      <xdr:col>2</xdr:col>
      <xdr:colOff>165100</xdr:colOff>
      <xdr:row>8</xdr:row>
      <xdr:rowOff>28574</xdr:rowOff>
    </xdr:from>
    <xdr:to>
      <xdr:col>2</xdr:col>
      <xdr:colOff>787399</xdr:colOff>
      <xdr:row>8</xdr:row>
      <xdr:rowOff>650873</xdr:rowOff>
    </xdr:to>
    <xdr:pic>
      <xdr:nvPicPr>
        <xdr:cNvPr id="17" name="Picture 16">
          <a:extLst>
            <a:ext uri="{FF2B5EF4-FFF2-40B4-BE49-F238E27FC236}">
              <a16:creationId xmlns="" xmlns:a16="http://schemas.microsoft.com/office/drawing/2014/main" id="{2BFEC810-FC67-48B2-A548-C848D3BF9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1050" y="5013324"/>
          <a:ext cx="622299" cy="622299"/>
        </a:xfrm>
        <a:prstGeom prst="rect">
          <a:avLst/>
        </a:prstGeom>
      </xdr:spPr>
    </xdr:pic>
    <xdr:clientData/>
  </xdr:twoCellAnchor>
  <xdr:twoCellAnchor editAs="oneCell">
    <xdr:from>
      <xdr:col>2</xdr:col>
      <xdr:colOff>139701</xdr:colOff>
      <xdr:row>9</xdr:row>
      <xdr:rowOff>32136</xdr:rowOff>
    </xdr:from>
    <xdr:to>
      <xdr:col>2</xdr:col>
      <xdr:colOff>768351</xdr:colOff>
      <xdr:row>9</xdr:row>
      <xdr:rowOff>640703</xdr:rowOff>
    </xdr:to>
    <xdr:pic>
      <xdr:nvPicPr>
        <xdr:cNvPr id="19" name="Picture 18">
          <a:extLst>
            <a:ext uri="{FF2B5EF4-FFF2-40B4-BE49-F238E27FC236}">
              <a16:creationId xmlns="" xmlns:a16="http://schemas.microsoft.com/office/drawing/2014/main" id="{08897EC5-B533-4F18-8CF8-3A88AA2EC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5651" y="5702686"/>
          <a:ext cx="628650" cy="608567"/>
        </a:xfrm>
        <a:prstGeom prst="rect">
          <a:avLst/>
        </a:prstGeom>
      </xdr:spPr>
    </xdr:pic>
    <xdr:clientData/>
  </xdr:twoCellAnchor>
  <xdr:twoCellAnchor editAs="oneCell">
    <xdr:from>
      <xdr:col>2</xdr:col>
      <xdr:colOff>12701</xdr:colOff>
      <xdr:row>10</xdr:row>
      <xdr:rowOff>106050</xdr:rowOff>
    </xdr:from>
    <xdr:to>
      <xdr:col>2</xdr:col>
      <xdr:colOff>850901</xdr:colOff>
      <xdr:row>10</xdr:row>
      <xdr:rowOff>628649</xdr:rowOff>
    </xdr:to>
    <xdr:pic>
      <xdr:nvPicPr>
        <xdr:cNvPr id="21" name="Picture 20">
          <a:extLst>
            <a:ext uri="{FF2B5EF4-FFF2-40B4-BE49-F238E27FC236}">
              <a16:creationId xmlns="" xmlns:a16="http://schemas.microsoft.com/office/drawing/2014/main" id="{C2442327-331C-4ED6-91ED-24B97A6FB48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498" b="20155"/>
        <a:stretch/>
      </xdr:blipFill>
      <xdr:spPr>
        <a:xfrm>
          <a:off x="1898651" y="6462400"/>
          <a:ext cx="838200" cy="522599"/>
        </a:xfrm>
        <a:prstGeom prst="rect">
          <a:avLst/>
        </a:prstGeom>
      </xdr:spPr>
    </xdr:pic>
    <xdr:clientData/>
  </xdr:twoCellAnchor>
  <xdr:twoCellAnchor editAs="oneCell">
    <xdr:from>
      <xdr:col>2</xdr:col>
      <xdr:colOff>101600</xdr:colOff>
      <xdr:row>11</xdr:row>
      <xdr:rowOff>12700</xdr:rowOff>
    </xdr:from>
    <xdr:to>
      <xdr:col>2</xdr:col>
      <xdr:colOff>749300</xdr:colOff>
      <xdr:row>11</xdr:row>
      <xdr:rowOff>660400</xdr:rowOff>
    </xdr:to>
    <xdr:pic>
      <xdr:nvPicPr>
        <xdr:cNvPr id="23" name="Picture 22">
          <a:extLst>
            <a:ext uri="{FF2B5EF4-FFF2-40B4-BE49-F238E27FC236}">
              <a16:creationId xmlns="" xmlns:a16="http://schemas.microsoft.com/office/drawing/2014/main" id="{FDF929DF-93BF-4270-BE56-8CB6BD4BB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7550" y="7054850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12</xdr:row>
      <xdr:rowOff>15345</xdr:rowOff>
    </xdr:from>
    <xdr:to>
      <xdr:col>2</xdr:col>
      <xdr:colOff>717549</xdr:colOff>
      <xdr:row>12</xdr:row>
      <xdr:rowOff>677785</xdr:rowOff>
    </xdr:to>
    <xdr:pic>
      <xdr:nvPicPr>
        <xdr:cNvPr id="25" name="Picture 24">
          <a:extLst>
            <a:ext uri="{FF2B5EF4-FFF2-40B4-BE49-F238E27FC236}">
              <a16:creationId xmlns="" xmlns:a16="http://schemas.microsoft.com/office/drawing/2014/main" id="{7552D388-79AE-4CC2-8076-07D474E27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8350" y="7743295"/>
          <a:ext cx="565149" cy="662440"/>
        </a:xfrm>
        <a:prstGeom prst="rect">
          <a:avLst/>
        </a:prstGeom>
      </xdr:spPr>
    </xdr:pic>
    <xdr:clientData/>
  </xdr:twoCellAnchor>
  <xdr:twoCellAnchor editAs="oneCell">
    <xdr:from>
      <xdr:col>2</xdr:col>
      <xdr:colOff>63500</xdr:colOff>
      <xdr:row>13</xdr:row>
      <xdr:rowOff>44450</xdr:rowOff>
    </xdr:from>
    <xdr:to>
      <xdr:col>2</xdr:col>
      <xdr:colOff>812800</xdr:colOff>
      <xdr:row>13</xdr:row>
      <xdr:rowOff>652705</xdr:rowOff>
    </xdr:to>
    <xdr:pic>
      <xdr:nvPicPr>
        <xdr:cNvPr id="27" name="Picture 26">
          <a:extLst>
            <a:ext uri="{FF2B5EF4-FFF2-40B4-BE49-F238E27FC236}">
              <a16:creationId xmlns="" xmlns:a16="http://schemas.microsoft.com/office/drawing/2014/main" id="{4EC6E74E-69C7-4011-9D19-DB63A62D21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9450" y="8458200"/>
          <a:ext cx="749300" cy="608255"/>
        </a:xfrm>
        <a:prstGeom prst="rect">
          <a:avLst/>
        </a:prstGeom>
      </xdr:spPr>
    </xdr:pic>
    <xdr:clientData/>
  </xdr:twoCellAnchor>
  <xdr:twoCellAnchor editAs="oneCell">
    <xdr:from>
      <xdr:col>2</xdr:col>
      <xdr:colOff>260351</xdr:colOff>
      <xdr:row>14</xdr:row>
      <xdr:rowOff>34086</xdr:rowOff>
    </xdr:from>
    <xdr:to>
      <xdr:col>2</xdr:col>
      <xdr:colOff>647700</xdr:colOff>
      <xdr:row>14</xdr:row>
      <xdr:rowOff>659633</xdr:rowOff>
    </xdr:to>
    <xdr:pic>
      <xdr:nvPicPr>
        <xdr:cNvPr id="29" name="Picture 28">
          <a:extLst>
            <a:ext uri="{FF2B5EF4-FFF2-40B4-BE49-F238E27FC236}">
              <a16:creationId xmlns="" xmlns:a16="http://schemas.microsoft.com/office/drawing/2014/main" id="{D9B0B23E-0FDE-4886-8A43-06914CCC29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6301" y="9133636"/>
          <a:ext cx="387349" cy="625547"/>
        </a:xfrm>
        <a:prstGeom prst="rect">
          <a:avLst/>
        </a:prstGeom>
      </xdr:spPr>
    </xdr:pic>
    <xdr:clientData/>
  </xdr:twoCellAnchor>
  <xdr:twoCellAnchor editAs="oneCell">
    <xdr:from>
      <xdr:col>2</xdr:col>
      <xdr:colOff>50800</xdr:colOff>
      <xdr:row>15</xdr:row>
      <xdr:rowOff>50800</xdr:rowOff>
    </xdr:from>
    <xdr:to>
      <xdr:col>2</xdr:col>
      <xdr:colOff>844550</xdr:colOff>
      <xdr:row>15</xdr:row>
      <xdr:rowOff>591526</xdr:rowOff>
    </xdr:to>
    <xdr:pic>
      <xdr:nvPicPr>
        <xdr:cNvPr id="31" name="Picture 30">
          <a:extLst>
            <a:ext uri="{FF2B5EF4-FFF2-40B4-BE49-F238E27FC236}">
              <a16:creationId xmlns="" xmlns:a16="http://schemas.microsoft.com/office/drawing/2014/main" id="{EA65D2AE-481C-43DC-A972-A74A8B82D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9836150"/>
          <a:ext cx="793750" cy="540726"/>
        </a:xfrm>
        <a:prstGeom prst="rect">
          <a:avLst/>
        </a:prstGeom>
      </xdr:spPr>
    </xdr:pic>
    <xdr:clientData/>
  </xdr:twoCellAnchor>
  <xdr:twoCellAnchor editAs="oneCell">
    <xdr:from>
      <xdr:col>2</xdr:col>
      <xdr:colOff>88900</xdr:colOff>
      <xdr:row>16</xdr:row>
      <xdr:rowOff>22224</xdr:rowOff>
    </xdr:from>
    <xdr:to>
      <xdr:col>2</xdr:col>
      <xdr:colOff>742949</xdr:colOff>
      <xdr:row>16</xdr:row>
      <xdr:rowOff>676273</xdr:rowOff>
    </xdr:to>
    <xdr:pic>
      <xdr:nvPicPr>
        <xdr:cNvPr id="33" name="Picture 32">
          <a:extLst>
            <a:ext uri="{FF2B5EF4-FFF2-40B4-BE49-F238E27FC236}">
              <a16:creationId xmlns="" xmlns:a16="http://schemas.microsoft.com/office/drawing/2014/main" id="{1FC42746-35A8-4ED3-A523-40F314B8D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4850" y="10493374"/>
          <a:ext cx="654049" cy="654049"/>
        </a:xfrm>
        <a:prstGeom prst="rect">
          <a:avLst/>
        </a:prstGeom>
      </xdr:spPr>
    </xdr:pic>
    <xdr:clientData/>
  </xdr:twoCellAnchor>
  <xdr:twoCellAnchor editAs="oneCell">
    <xdr:from>
      <xdr:col>2</xdr:col>
      <xdr:colOff>6350</xdr:colOff>
      <xdr:row>17</xdr:row>
      <xdr:rowOff>6350</xdr:rowOff>
    </xdr:from>
    <xdr:to>
      <xdr:col>3</xdr:col>
      <xdr:colOff>25400</xdr:colOff>
      <xdr:row>18</xdr:row>
      <xdr:rowOff>25400</xdr:rowOff>
    </xdr:to>
    <xdr:pic>
      <xdr:nvPicPr>
        <xdr:cNvPr id="35" name="Picture 34">
          <a:extLst>
            <a:ext uri="{FF2B5EF4-FFF2-40B4-BE49-F238E27FC236}">
              <a16:creationId xmlns="" xmlns:a16="http://schemas.microsoft.com/office/drawing/2014/main" id="{75E710BB-E7D8-4302-9AD7-D568670E6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11163300"/>
          <a:ext cx="882650" cy="704850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18</xdr:row>
      <xdr:rowOff>38100</xdr:rowOff>
    </xdr:from>
    <xdr:to>
      <xdr:col>2</xdr:col>
      <xdr:colOff>787400</xdr:colOff>
      <xdr:row>18</xdr:row>
      <xdr:rowOff>673100</xdr:rowOff>
    </xdr:to>
    <xdr:pic>
      <xdr:nvPicPr>
        <xdr:cNvPr id="37" name="Picture 36">
          <a:extLst>
            <a:ext uri="{FF2B5EF4-FFF2-40B4-BE49-F238E27FC236}">
              <a16:creationId xmlns="" xmlns:a16="http://schemas.microsoft.com/office/drawing/2014/main" id="{91A659FE-D87E-41A0-A40F-40F8B8AE3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8350" y="11880850"/>
          <a:ext cx="635000" cy="635000"/>
        </a:xfrm>
        <a:prstGeom prst="rect">
          <a:avLst/>
        </a:prstGeom>
      </xdr:spPr>
    </xdr:pic>
    <xdr:clientData/>
  </xdr:twoCellAnchor>
  <xdr:twoCellAnchor editAs="oneCell">
    <xdr:from>
      <xdr:col>8</xdr:col>
      <xdr:colOff>3883</xdr:colOff>
      <xdr:row>1</xdr:row>
      <xdr:rowOff>0</xdr:rowOff>
    </xdr:from>
    <xdr:to>
      <xdr:col>8</xdr:col>
      <xdr:colOff>601135</xdr:colOff>
      <xdr:row>1</xdr:row>
      <xdr:rowOff>594447</xdr:rowOff>
    </xdr:to>
    <xdr:pic>
      <xdr:nvPicPr>
        <xdr:cNvPr id="20" name="Imagem 17">
          <a:extLst>
            <a:ext uri="{FF2B5EF4-FFF2-40B4-BE49-F238E27FC236}">
              <a16:creationId xmlns="" xmlns:a16="http://schemas.microsoft.com/office/drawing/2014/main" id="{243746D9-262B-4940-96D5-7EF6EE69D7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167" r="20150" b="26531"/>
        <a:stretch/>
      </xdr:blipFill>
      <xdr:spPr>
        <a:xfrm>
          <a:off x="7585783" y="190500"/>
          <a:ext cx="597252" cy="59444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</xdr:row>
      <xdr:rowOff>165264</xdr:rowOff>
    </xdr:from>
    <xdr:to>
      <xdr:col>8</xdr:col>
      <xdr:colOff>591257</xdr:colOff>
      <xdr:row>7</xdr:row>
      <xdr:rowOff>80431</xdr:rowOff>
    </xdr:to>
    <xdr:pic>
      <xdr:nvPicPr>
        <xdr:cNvPr id="24" name="Imagem 13">
          <a:extLst>
            <a:ext uri="{FF2B5EF4-FFF2-40B4-BE49-F238E27FC236}">
              <a16:creationId xmlns="" xmlns:a16="http://schemas.microsoft.com/office/drawing/2014/main" id="{A14CDB85-6A08-448A-89EA-EA8CFD244BE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746" r="33507" b="50448"/>
        <a:stretch/>
      </xdr:blipFill>
      <xdr:spPr>
        <a:xfrm>
          <a:off x="7581900" y="3784764"/>
          <a:ext cx="591257" cy="600967"/>
        </a:xfrm>
        <a:prstGeom prst="rect">
          <a:avLst/>
        </a:prstGeom>
      </xdr:spPr>
    </xdr:pic>
    <xdr:clientData/>
  </xdr:twoCellAnchor>
  <xdr:twoCellAnchor editAs="oneCell">
    <xdr:from>
      <xdr:col>8</xdr:col>
      <xdr:colOff>10233</xdr:colOff>
      <xdr:row>1</xdr:row>
      <xdr:rowOff>593682</xdr:rowOff>
    </xdr:from>
    <xdr:to>
      <xdr:col>8</xdr:col>
      <xdr:colOff>592793</xdr:colOff>
      <xdr:row>2</xdr:row>
      <xdr:rowOff>507293</xdr:rowOff>
    </xdr:to>
    <xdr:pic>
      <xdr:nvPicPr>
        <xdr:cNvPr id="26" name="Picture 5">
          <a:extLst>
            <a:ext uri="{FF2B5EF4-FFF2-40B4-BE49-F238E27FC236}">
              <a16:creationId xmlns="" xmlns:a16="http://schemas.microsoft.com/office/drawing/2014/main" id="{4BCE4B10-14A1-4B84-B093-B55D3C1FF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2133" y="784182"/>
          <a:ext cx="582560" cy="599411"/>
        </a:xfrm>
        <a:prstGeom prst="rect">
          <a:avLst/>
        </a:prstGeom>
      </xdr:spPr>
    </xdr:pic>
    <xdr:clientData/>
  </xdr:twoCellAnchor>
  <xdr:twoCellAnchor editAs="oneCell">
    <xdr:from>
      <xdr:col>8</xdr:col>
      <xdr:colOff>2</xdr:colOff>
      <xdr:row>3</xdr:row>
      <xdr:rowOff>416196</xdr:rowOff>
    </xdr:from>
    <xdr:to>
      <xdr:col>9</xdr:col>
      <xdr:colOff>10585</xdr:colOff>
      <xdr:row>4</xdr:row>
      <xdr:rowOff>335138</xdr:rowOff>
    </xdr:to>
    <xdr:pic>
      <xdr:nvPicPr>
        <xdr:cNvPr id="28" name="Picture 7">
          <a:extLst>
            <a:ext uri="{FF2B5EF4-FFF2-40B4-BE49-F238E27FC236}">
              <a16:creationId xmlns="" xmlns:a16="http://schemas.microsoft.com/office/drawing/2014/main" id="{E9097BE7-E0A0-45C4-AE18-DED58A7100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757" t="-1" r="29509" b="29532"/>
        <a:stretch/>
      </xdr:blipFill>
      <xdr:spPr>
        <a:xfrm>
          <a:off x="7581902" y="1978296"/>
          <a:ext cx="620183" cy="604742"/>
        </a:xfrm>
        <a:prstGeom prst="rect">
          <a:avLst/>
        </a:prstGeom>
      </xdr:spPr>
    </xdr:pic>
    <xdr:clientData/>
  </xdr:twoCellAnchor>
  <xdr:twoCellAnchor editAs="oneCell">
    <xdr:from>
      <xdr:col>8</xdr:col>
      <xdr:colOff>3883</xdr:colOff>
      <xdr:row>4</xdr:row>
      <xdr:rowOff>341752</xdr:rowOff>
    </xdr:from>
    <xdr:to>
      <xdr:col>9</xdr:col>
      <xdr:colOff>16935</xdr:colOff>
      <xdr:row>5</xdr:row>
      <xdr:rowOff>249060</xdr:rowOff>
    </xdr:to>
    <xdr:pic>
      <xdr:nvPicPr>
        <xdr:cNvPr id="30" name="Picture 9">
          <a:extLst>
            <a:ext uri="{FF2B5EF4-FFF2-40B4-BE49-F238E27FC236}">
              <a16:creationId xmlns="" xmlns:a16="http://schemas.microsoft.com/office/drawing/2014/main" id="{E3F4C20F-FCDF-4D1E-B201-1A48D7F8489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402"/>
        <a:stretch/>
      </xdr:blipFill>
      <xdr:spPr>
        <a:xfrm>
          <a:off x="7585783" y="2589652"/>
          <a:ext cx="622652" cy="593108"/>
        </a:xfrm>
        <a:prstGeom prst="rect">
          <a:avLst/>
        </a:prstGeom>
      </xdr:spPr>
    </xdr:pic>
    <xdr:clientData/>
  </xdr:twoCellAnchor>
  <xdr:twoCellAnchor editAs="oneCell">
    <xdr:from>
      <xdr:col>8</xdr:col>
      <xdr:colOff>6351</xdr:colOff>
      <xdr:row>5</xdr:row>
      <xdr:rowOff>250998</xdr:rowOff>
    </xdr:from>
    <xdr:to>
      <xdr:col>9</xdr:col>
      <xdr:colOff>16935</xdr:colOff>
      <xdr:row>6</xdr:row>
      <xdr:rowOff>175682</xdr:rowOff>
    </xdr:to>
    <xdr:pic>
      <xdr:nvPicPr>
        <xdr:cNvPr id="32" name="Picture 11">
          <a:extLst>
            <a:ext uri="{FF2B5EF4-FFF2-40B4-BE49-F238E27FC236}">
              <a16:creationId xmlns="" xmlns:a16="http://schemas.microsoft.com/office/drawing/2014/main" id="{F1651C88-3651-4377-AB8F-CE1479D4E7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173"/>
        <a:stretch/>
      </xdr:blipFill>
      <xdr:spPr>
        <a:xfrm>
          <a:off x="7588251" y="3184698"/>
          <a:ext cx="620184" cy="610484"/>
        </a:xfrm>
        <a:prstGeom prst="rect">
          <a:avLst/>
        </a:prstGeom>
      </xdr:spPr>
    </xdr:pic>
    <xdr:clientData/>
  </xdr:twoCellAnchor>
  <xdr:twoCellAnchor editAs="oneCell">
    <xdr:from>
      <xdr:col>8</xdr:col>
      <xdr:colOff>2470</xdr:colOff>
      <xdr:row>7</xdr:row>
      <xdr:rowOff>83488</xdr:rowOff>
    </xdr:from>
    <xdr:to>
      <xdr:col>8</xdr:col>
      <xdr:colOff>599718</xdr:colOff>
      <xdr:row>7</xdr:row>
      <xdr:rowOff>676627</xdr:rowOff>
    </xdr:to>
    <xdr:pic>
      <xdr:nvPicPr>
        <xdr:cNvPr id="34" name="Picture 13">
          <a:extLst>
            <a:ext uri="{FF2B5EF4-FFF2-40B4-BE49-F238E27FC236}">
              <a16:creationId xmlns="" xmlns:a16="http://schemas.microsoft.com/office/drawing/2014/main" id="{201262AE-EEE0-4B49-BFF0-A5BE92F018B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454" r="24376" b="21362"/>
        <a:stretch/>
      </xdr:blipFill>
      <xdr:spPr>
        <a:xfrm>
          <a:off x="7584370" y="4388788"/>
          <a:ext cx="597248" cy="593139"/>
        </a:xfrm>
        <a:prstGeom prst="rect">
          <a:avLst/>
        </a:prstGeom>
      </xdr:spPr>
    </xdr:pic>
    <xdr:clientData/>
  </xdr:twoCellAnchor>
  <xdr:twoCellAnchor editAs="oneCell">
    <xdr:from>
      <xdr:col>9</xdr:col>
      <xdr:colOff>409575</xdr:colOff>
      <xdr:row>1</xdr:row>
      <xdr:rowOff>447675</xdr:rowOff>
    </xdr:from>
    <xdr:to>
      <xdr:col>17</xdr:col>
      <xdr:colOff>210185</xdr:colOff>
      <xdr:row>5</xdr:row>
      <xdr:rowOff>369090</xdr:rowOff>
    </xdr:to>
    <xdr:pic>
      <xdr:nvPicPr>
        <xdr:cNvPr id="36" name="Picture 6">
          <a:extLst>
            <a:ext uri="{FF2B5EF4-FFF2-40B4-BE49-F238E27FC236}">
              <a16:creationId xmlns="" xmlns:a16="http://schemas.microsoft.com/office/drawing/2014/main" id="{2AD5DA28-4B48-4C11-8102-59CD65E5C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01075" y="638175"/>
          <a:ext cx="4921250" cy="2664615"/>
        </a:xfrm>
        <a:prstGeom prst="rect">
          <a:avLst/>
        </a:prstGeom>
      </xdr:spPr>
    </xdr:pic>
    <xdr:clientData/>
  </xdr:twoCellAnchor>
  <xdr:twoCellAnchor editAs="oneCell">
    <xdr:from>
      <xdr:col>10</xdr:col>
      <xdr:colOff>485775</xdr:colOff>
      <xdr:row>5</xdr:row>
      <xdr:rowOff>390525</xdr:rowOff>
    </xdr:from>
    <xdr:to>
      <xdr:col>12</xdr:col>
      <xdr:colOff>180975</xdr:colOff>
      <xdr:row>6</xdr:row>
      <xdr:rowOff>635000</xdr:rowOff>
    </xdr:to>
    <xdr:pic>
      <xdr:nvPicPr>
        <xdr:cNvPr id="38" name="Graphic 3" descr="Trophy">
          <a:extLst>
            <a:ext uri="{FF2B5EF4-FFF2-40B4-BE49-F238E27FC236}">
              <a16:creationId xmlns="" xmlns:a16="http://schemas.microsoft.com/office/drawing/2014/main" id="{B9E90051-CFC8-473A-B2B1-8A2B9D200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28"/>
            </a:ext>
          </a:extLst>
        </a:blip>
        <a:stretch>
          <a:fillRect/>
        </a:stretch>
      </xdr:blipFill>
      <xdr:spPr>
        <a:xfrm>
          <a:off x="9286875" y="3324225"/>
          <a:ext cx="914400" cy="930275"/>
        </a:xfrm>
        <a:prstGeom prst="rect">
          <a:avLst/>
        </a:prstGeom>
      </xdr:spPr>
    </xdr:pic>
    <xdr:clientData/>
  </xdr:twoCellAnchor>
  <xdr:twoCellAnchor editAs="oneCell">
    <xdr:from>
      <xdr:col>7</xdr:col>
      <xdr:colOff>586740</xdr:colOff>
      <xdr:row>2</xdr:row>
      <xdr:rowOff>510540</xdr:rowOff>
    </xdr:from>
    <xdr:to>
      <xdr:col>9</xdr:col>
      <xdr:colOff>18415</xdr:colOff>
      <xdr:row>3</xdr:row>
      <xdr:rowOff>396240</xdr:rowOff>
    </xdr:to>
    <xdr:pic>
      <xdr:nvPicPr>
        <xdr:cNvPr id="2" name="Imagem 1"/>
        <xdr:cNvPicPr>
          <a:picLocks noChangeAspect="1"/>
        </xdr:cNvPicPr>
      </xdr:nvPicPr>
      <xdr:blipFill rotWithShape="1"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742" t="-494" r="23355" b="11605"/>
        <a:stretch/>
      </xdr:blipFill>
      <xdr:spPr>
        <a:xfrm>
          <a:off x="7688580" y="1379220"/>
          <a:ext cx="650875" cy="571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1</xdr:row>
      <xdr:rowOff>15240</xdr:rowOff>
    </xdr:from>
    <xdr:to>
      <xdr:col>1</xdr:col>
      <xdr:colOff>937260</xdr:colOff>
      <xdr:row>1</xdr:row>
      <xdr:rowOff>739140</xdr:rowOff>
    </xdr:to>
    <xdr:pic>
      <xdr:nvPicPr>
        <xdr:cNvPr id="3" name="Imagem 17">
          <a:extLst>
            <a:ext uri="{FF2B5EF4-FFF2-40B4-BE49-F238E27FC236}">
              <a16:creationId xmlns="" xmlns:a16="http://schemas.microsoft.com/office/drawing/2014/main" id="{243746D9-262B-4940-96D5-7EF6EE69D7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167" r="20150" b="26531"/>
        <a:stretch/>
      </xdr:blipFill>
      <xdr:spPr>
        <a:xfrm>
          <a:off x="838200" y="205740"/>
          <a:ext cx="914400" cy="723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929640</xdr:colOff>
      <xdr:row>2</xdr:row>
      <xdr:rowOff>731520</xdr:rowOff>
    </xdr:to>
    <xdr:pic>
      <xdr:nvPicPr>
        <xdr:cNvPr id="5" name="Picture 5">
          <a:extLst>
            <a:ext uri="{FF2B5EF4-FFF2-40B4-BE49-F238E27FC236}">
              <a16:creationId xmlns="" xmlns:a16="http://schemas.microsoft.com/office/drawing/2014/main" id="{4BCE4B10-14A1-4B84-B093-B55D3C1FF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5340" y="952500"/>
          <a:ext cx="929640" cy="7315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937260</xdr:colOff>
      <xdr:row>3</xdr:row>
      <xdr:rowOff>731520</xdr:rowOff>
    </xdr:to>
    <xdr:pic>
      <xdr:nvPicPr>
        <xdr:cNvPr id="7" name="Imagem 6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742" t="-494" r="23355" b="11605"/>
        <a:stretch/>
      </xdr:blipFill>
      <xdr:spPr>
        <a:xfrm>
          <a:off x="815340" y="1714500"/>
          <a:ext cx="937260" cy="7315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929640</xdr:colOff>
      <xdr:row>4</xdr:row>
      <xdr:rowOff>739140</xdr:rowOff>
    </xdr:to>
    <xdr:pic>
      <xdr:nvPicPr>
        <xdr:cNvPr id="9" name="Picture 7">
          <a:extLst>
            <a:ext uri="{FF2B5EF4-FFF2-40B4-BE49-F238E27FC236}">
              <a16:creationId xmlns="" xmlns:a16="http://schemas.microsoft.com/office/drawing/2014/main" id="{E9097BE7-E0A0-45C4-AE18-DED58A7100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757" t="-1" r="29509" b="29532"/>
        <a:stretch/>
      </xdr:blipFill>
      <xdr:spPr>
        <a:xfrm>
          <a:off x="815340" y="2476500"/>
          <a:ext cx="929640" cy="7391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937260</xdr:colOff>
      <xdr:row>5</xdr:row>
      <xdr:rowOff>716280</xdr:rowOff>
    </xdr:to>
    <xdr:pic>
      <xdr:nvPicPr>
        <xdr:cNvPr id="11" name="Picture 9">
          <a:extLst>
            <a:ext uri="{FF2B5EF4-FFF2-40B4-BE49-F238E27FC236}">
              <a16:creationId xmlns="" xmlns:a16="http://schemas.microsoft.com/office/drawing/2014/main" id="{E3F4C20F-FCDF-4D1E-B201-1A48D7F8489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402"/>
        <a:stretch/>
      </xdr:blipFill>
      <xdr:spPr>
        <a:xfrm>
          <a:off x="815340" y="3238500"/>
          <a:ext cx="937260" cy="716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914400</xdr:colOff>
      <xdr:row>6</xdr:row>
      <xdr:rowOff>723900</xdr:rowOff>
    </xdr:to>
    <xdr:pic>
      <xdr:nvPicPr>
        <xdr:cNvPr id="13" name="Picture 11">
          <a:extLst>
            <a:ext uri="{FF2B5EF4-FFF2-40B4-BE49-F238E27FC236}">
              <a16:creationId xmlns="" xmlns:a16="http://schemas.microsoft.com/office/drawing/2014/main" id="{F1651C88-3651-4377-AB8F-CE1479D4E7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173"/>
        <a:stretch/>
      </xdr:blipFill>
      <xdr:spPr>
        <a:xfrm>
          <a:off x="815340" y="4000500"/>
          <a:ext cx="914400" cy="723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906780</xdr:colOff>
      <xdr:row>7</xdr:row>
      <xdr:rowOff>716280</xdr:rowOff>
    </xdr:to>
    <xdr:pic>
      <xdr:nvPicPr>
        <xdr:cNvPr id="15" name="Imagem 13">
          <a:extLst>
            <a:ext uri="{FF2B5EF4-FFF2-40B4-BE49-F238E27FC236}">
              <a16:creationId xmlns="" xmlns:a16="http://schemas.microsoft.com/office/drawing/2014/main" id="{A14CDB85-6A08-448A-89EA-EA8CFD244BE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746" r="33507" b="50448"/>
        <a:stretch/>
      </xdr:blipFill>
      <xdr:spPr>
        <a:xfrm>
          <a:off x="815340" y="4762500"/>
          <a:ext cx="906780" cy="716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914400</xdr:colOff>
      <xdr:row>8</xdr:row>
      <xdr:rowOff>731520</xdr:rowOff>
    </xdr:to>
    <xdr:pic>
      <xdr:nvPicPr>
        <xdr:cNvPr id="17" name="Picture 13">
          <a:extLst>
            <a:ext uri="{FF2B5EF4-FFF2-40B4-BE49-F238E27FC236}">
              <a16:creationId xmlns="" xmlns:a16="http://schemas.microsoft.com/office/drawing/2014/main" id="{201262AE-EEE0-4B49-BFF0-A5BE92F018B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454" r="24376" b="21362"/>
        <a:stretch/>
      </xdr:blipFill>
      <xdr:spPr>
        <a:xfrm>
          <a:off x="815340" y="5524500"/>
          <a:ext cx="914400" cy="73152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601980</xdr:colOff>
      <xdr:row>8</xdr:row>
      <xdr:rowOff>22860</xdr:rowOff>
    </xdr:from>
    <xdr:to>
      <xdr:col>12</xdr:col>
      <xdr:colOff>7620</xdr:colOff>
      <xdr:row>22</xdr:row>
      <xdr:rowOff>111915</xdr:rowOff>
    </xdr:to>
    <xdr:pic>
      <xdr:nvPicPr>
        <xdr:cNvPr id="2" name="Picture 6">
          <a:extLst>
            <a:ext uri="{FF2B5EF4-FFF2-40B4-BE49-F238E27FC236}">
              <a16:creationId xmlns="" xmlns:a16="http://schemas.microsoft.com/office/drawing/2014/main" id="{2AD5DA28-4B48-4C11-8102-59CD65E5C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8460" y="1120140"/>
          <a:ext cx="5501640" cy="269509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373380</xdr:colOff>
          <xdr:row>6</xdr:row>
          <xdr:rowOff>68579</xdr:rowOff>
        </xdr:from>
        <xdr:to>
          <xdr:col>8</xdr:col>
          <xdr:colOff>365760</xdr:colOff>
          <xdr:row>11</xdr:row>
          <xdr:rowOff>131260</xdr:rowOff>
        </xdr:to>
        <xdr:pic>
          <xdr:nvPicPr>
            <xdr:cNvPr id="4" name="Imagem 3"/>
            <xdr:cNvPicPr>
              <a:picLocks noChangeAspect="1" noChangeArrowheads="1"/>
              <a:extLst>
                <a:ext uri="{84589F7E-364E-4C9E-8A38-B11213B215E9}">
                  <a14:cameraTool cellRange="Ranking01" spid="_x0000_s1448"/>
                </a:ext>
              </a:extLst>
            </xdr:cNvPicPr>
          </xdr:nvPicPr>
          <xdr:blipFill>
            <a:blip xmlns:r="http://schemas.openxmlformats.org/officeDocument/2006/relationships" r:embed="rId2"/>
            <a:srcRect/>
            <a:stretch>
              <a:fillRect/>
            </a:stretch>
          </xdr:blipFill>
          <xdr:spPr bwMode="auto">
            <a:xfrm>
              <a:off x="5128260" y="1165859"/>
              <a:ext cx="1211580" cy="977081"/>
            </a:xfrm>
            <a:prstGeom prst="ellipse">
              <a:avLst/>
            </a:prstGeom>
            <a:ln>
              <a:noFill/>
            </a:ln>
            <a:effectLst>
              <a:softEdge rad="112500"/>
            </a:effectLst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99060</xdr:colOff>
          <xdr:row>8</xdr:row>
          <xdr:rowOff>106680</xdr:rowOff>
        </xdr:from>
        <xdr:to>
          <xdr:col>11</xdr:col>
          <xdr:colOff>174346</xdr:colOff>
          <xdr:row>14</xdr:row>
          <xdr:rowOff>7620</xdr:rowOff>
        </xdr:to>
        <xdr:pic>
          <xdr:nvPicPr>
            <xdr:cNvPr id="5" name="Imagem 4"/>
            <xdr:cNvPicPr>
              <a:picLocks noChangeAspect="1" noChangeArrowheads="1"/>
              <a:extLst>
                <a:ext uri="{84589F7E-364E-4C9E-8A38-B11213B215E9}">
                  <a14:cameraTool cellRange="Ranking02" spid="_x0000_s1449"/>
                </a:ext>
              </a:extLst>
            </xdr:cNvPicPr>
          </xdr:nvPicPr>
          <xdr:blipFill>
            <a:blip xmlns:r="http://schemas.openxmlformats.org/officeDocument/2006/relationships" r:embed="rId3"/>
            <a:srcRect/>
            <a:stretch>
              <a:fillRect/>
            </a:stretch>
          </xdr:blipFill>
          <xdr:spPr bwMode="auto">
            <a:xfrm>
              <a:off x="6682740" y="1569720"/>
              <a:ext cx="1294486" cy="1043940"/>
            </a:xfrm>
            <a:prstGeom prst="ellipse">
              <a:avLst/>
            </a:prstGeom>
            <a:ln>
              <a:noFill/>
            </a:ln>
            <a:effectLst>
              <a:softEdge rad="112500"/>
            </a:effectLst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472440</xdr:colOff>
          <xdr:row>9</xdr:row>
          <xdr:rowOff>175260</xdr:rowOff>
        </xdr:from>
        <xdr:to>
          <xdr:col>5</xdr:col>
          <xdr:colOff>601980</xdr:colOff>
          <xdr:row>15</xdr:row>
          <xdr:rowOff>119954</xdr:rowOff>
        </xdr:to>
        <xdr:pic>
          <xdr:nvPicPr>
            <xdr:cNvPr id="6" name="Imagem 5"/>
            <xdr:cNvPicPr>
              <a:picLocks noChangeAspect="1" noChangeArrowheads="1"/>
              <a:extLst>
                <a:ext uri="{84589F7E-364E-4C9E-8A38-B11213B215E9}">
                  <a14:cameraTool cellRange="Ranking03" spid="_x0000_s145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3398520" y="1821180"/>
              <a:ext cx="1348740" cy="1087694"/>
            </a:xfrm>
            <a:prstGeom prst="ellipse">
              <a:avLst/>
            </a:prstGeom>
            <a:ln>
              <a:noFill/>
            </a:ln>
            <a:effectLst>
              <a:softEdge rad="112500"/>
            </a:effectLst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6</xdr:col>
      <xdr:colOff>160020</xdr:colOff>
      <xdr:row>4</xdr:row>
      <xdr:rowOff>53340</xdr:rowOff>
    </xdr:from>
    <xdr:to>
      <xdr:col>8</xdr:col>
      <xdr:colOff>541020</xdr:colOff>
      <xdr:row>5</xdr:row>
      <xdr:rowOff>167640</xdr:rowOff>
    </xdr:to>
    <xdr:sp macro="" textlink="'PIvot Table'!A4">
      <xdr:nvSpPr>
        <xdr:cNvPr id="7" name="CaixaDeTexto 6"/>
        <xdr:cNvSpPr txBox="1"/>
      </xdr:nvSpPr>
      <xdr:spPr>
        <a:xfrm>
          <a:off x="7063740" y="419100"/>
          <a:ext cx="1600200" cy="297180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A3E8103E-FAAD-46ED-94AB-80C7B4958DDA}" type="TxLink">
            <a:rPr lang="en-US" sz="1200" b="1" i="0" u="none" strike="noStrike">
              <a:solidFill>
                <a:srgbClr val="000000"/>
              </a:solidFill>
              <a:latin typeface="Arial Black" panose="020B0A04020102020204" pitchFamily="34" charset="0"/>
              <a:cs typeface="Arial"/>
            </a:rPr>
            <a:pPr algn="ctr"/>
            <a:t>Bulma</a:t>
          </a:fld>
          <a:endParaRPr lang="pt-BR" sz="1200" b="1">
            <a:latin typeface="Arial Black" panose="020B0A04020102020204" pitchFamily="34" charset="0"/>
          </a:endParaRPr>
        </a:p>
      </xdr:txBody>
    </xdr:sp>
    <xdr:clientData/>
  </xdr:twoCellAnchor>
  <xdr:twoCellAnchor>
    <xdr:from>
      <xdr:col>9</xdr:col>
      <xdr:colOff>45720</xdr:colOff>
      <xdr:row>6</xdr:row>
      <xdr:rowOff>106680</xdr:rowOff>
    </xdr:from>
    <xdr:to>
      <xdr:col>11</xdr:col>
      <xdr:colOff>243840</xdr:colOff>
      <xdr:row>8</xdr:row>
      <xdr:rowOff>30480</xdr:rowOff>
    </xdr:to>
    <xdr:sp macro="" textlink="'PIvot Table'!A5">
      <xdr:nvSpPr>
        <xdr:cNvPr id="8" name="CaixaDeTexto 7"/>
        <xdr:cNvSpPr txBox="1"/>
      </xdr:nvSpPr>
      <xdr:spPr>
        <a:xfrm>
          <a:off x="7970520" y="655320"/>
          <a:ext cx="1417320" cy="289560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3CFF34EC-E2F2-4B76-8A75-CB9DA92CD6C5}" type="TxLink">
            <a:rPr lang="en-US" sz="1200" b="1" i="0" u="none" strike="noStrike">
              <a:solidFill>
                <a:srgbClr val="000000"/>
              </a:solidFill>
              <a:latin typeface="Arial Black" panose="020B0A04020102020204" pitchFamily="34" charset="0"/>
              <a:cs typeface="Arial"/>
            </a:rPr>
            <a:pPr algn="ctr"/>
            <a:t>Piccolo</a:t>
          </a:fld>
          <a:endParaRPr lang="pt-BR" sz="1100" b="1">
            <a:latin typeface="Arial Black" panose="020B0A04020102020204" pitchFamily="34" charset="0"/>
          </a:endParaRPr>
        </a:p>
      </xdr:txBody>
    </xdr:sp>
    <xdr:clientData/>
  </xdr:twoCellAnchor>
  <xdr:twoCellAnchor>
    <xdr:from>
      <xdr:col>3</xdr:col>
      <xdr:colOff>388620</xdr:colOff>
      <xdr:row>8</xdr:row>
      <xdr:rowOff>7620</xdr:rowOff>
    </xdr:from>
    <xdr:to>
      <xdr:col>6</xdr:col>
      <xdr:colOff>15240</xdr:colOff>
      <xdr:row>9</xdr:row>
      <xdr:rowOff>106680</xdr:rowOff>
    </xdr:to>
    <xdr:sp macro="" textlink="'PIvot Table'!A6">
      <xdr:nvSpPr>
        <xdr:cNvPr id="9" name="CaixaDeTexto 8"/>
        <xdr:cNvSpPr txBox="1"/>
      </xdr:nvSpPr>
      <xdr:spPr>
        <a:xfrm>
          <a:off x="4655820" y="922020"/>
          <a:ext cx="1455420" cy="281940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C161BE9C-533D-4756-A58C-A9514320DB97}" type="TxLink">
            <a:rPr lang="en-US" sz="1200" b="0" i="0" u="none" strike="noStrike">
              <a:solidFill>
                <a:srgbClr val="000000"/>
              </a:solidFill>
              <a:latin typeface="Arial Black" panose="020B0A04020102020204" pitchFamily="34" charset="0"/>
              <a:cs typeface="Arial"/>
            </a:rPr>
            <a:pPr algn="ctr"/>
            <a:t>Vegeta</a:t>
          </a:fld>
          <a:endParaRPr lang="pt-BR" sz="1100">
            <a:latin typeface="Arial Black" panose="020B0A04020102020204" pitchFamily="34" charset="0"/>
          </a:endParaRPr>
        </a:p>
      </xdr:txBody>
    </xdr:sp>
    <xdr:clientData/>
  </xdr:twoCellAnchor>
  <xdr:twoCellAnchor>
    <xdr:from>
      <xdr:col>6</xdr:col>
      <xdr:colOff>53340</xdr:colOff>
      <xdr:row>11</xdr:row>
      <xdr:rowOff>121920</xdr:rowOff>
    </xdr:from>
    <xdr:to>
      <xdr:col>8</xdr:col>
      <xdr:colOff>601980</xdr:colOff>
      <xdr:row>13</xdr:row>
      <xdr:rowOff>68580</xdr:rowOff>
    </xdr:to>
    <xdr:sp macro="" textlink="'PIvot Table'!$B$4">
      <xdr:nvSpPr>
        <xdr:cNvPr id="10" name="CaixaDeTexto 9"/>
        <xdr:cNvSpPr txBox="1"/>
      </xdr:nvSpPr>
      <xdr:spPr>
        <a:xfrm>
          <a:off x="6149340" y="1584960"/>
          <a:ext cx="1767840" cy="312420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35B69EBF-692F-473F-99EB-BB2FFCB17186}" type="TxLink">
            <a:rPr lang="en-US" sz="1200" b="0" i="0" u="none" strike="noStrike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pPr algn="ctr"/>
            <a:t> R$17.431,24 </a:t>
          </a:fld>
          <a:endParaRPr lang="pt-BR" sz="1100" b="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8</xdr:col>
      <xdr:colOff>495300</xdr:colOff>
      <xdr:row>14</xdr:row>
      <xdr:rowOff>45720</xdr:rowOff>
    </xdr:from>
    <xdr:to>
      <xdr:col>11</xdr:col>
      <xdr:colOff>373380</xdr:colOff>
      <xdr:row>15</xdr:row>
      <xdr:rowOff>160020</xdr:rowOff>
    </xdr:to>
    <xdr:sp macro="" textlink="'PIvot Table'!$B$5">
      <xdr:nvSpPr>
        <xdr:cNvPr id="11" name="CaixaDeTexto 10"/>
        <xdr:cNvSpPr txBox="1"/>
      </xdr:nvSpPr>
      <xdr:spPr>
        <a:xfrm>
          <a:off x="6469380" y="2286000"/>
          <a:ext cx="1706880" cy="297180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EF9ACCC7-21B1-4F0B-9934-FE6DCE948BAE}" type="TxLink">
            <a:rPr lang="en-US" sz="1200" b="0" i="0" u="none" strike="noStrike">
              <a:solidFill>
                <a:srgbClr val="000000"/>
              </a:solidFill>
              <a:latin typeface="Arial"/>
              <a:cs typeface="Arial"/>
            </a:rPr>
            <a:pPr algn="ctr"/>
            <a:t> R$5.438,04 </a:t>
          </a:fld>
          <a:endParaRPr lang="pt-BR" sz="1100" b="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</xdr:col>
      <xdr:colOff>198120</xdr:colOff>
      <xdr:row>15</xdr:row>
      <xdr:rowOff>160020</xdr:rowOff>
    </xdr:from>
    <xdr:to>
      <xdr:col>6</xdr:col>
      <xdr:colOff>91440</xdr:colOff>
      <xdr:row>17</xdr:row>
      <xdr:rowOff>99060</xdr:rowOff>
    </xdr:to>
    <xdr:sp macro="" textlink="'PIvot Table'!$B$6">
      <xdr:nvSpPr>
        <xdr:cNvPr id="12" name="CaixaDeTexto 11"/>
        <xdr:cNvSpPr txBox="1"/>
      </xdr:nvSpPr>
      <xdr:spPr>
        <a:xfrm>
          <a:off x="3124200" y="2583180"/>
          <a:ext cx="1722120" cy="304800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4B9A0D5C-9E16-4EFD-85B9-B7A5BB1CE65E}" type="TxLink">
            <a:rPr lang="en-US" sz="1200" b="0" i="0" u="none" strike="noStrike">
              <a:solidFill>
                <a:srgbClr val="000000"/>
              </a:solidFill>
              <a:latin typeface="Arial"/>
              <a:cs typeface="Arial"/>
            </a:rPr>
            <a:pPr algn="ctr"/>
            <a:t> R$5.434,00 </a:t>
          </a:fld>
          <a:endParaRPr lang="pt-BR" sz="1100" b="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0</xdr:col>
      <xdr:colOff>304800</xdr:colOff>
      <xdr:row>5</xdr:row>
      <xdr:rowOff>99060</xdr:rowOff>
    </xdr:from>
    <xdr:to>
      <xdr:col>0</xdr:col>
      <xdr:colOff>1219200</xdr:colOff>
      <xdr:row>10</xdr:row>
      <xdr:rowOff>114935</xdr:rowOff>
    </xdr:to>
    <xdr:pic>
      <xdr:nvPicPr>
        <xdr:cNvPr id="13" name="Graphic 3" descr="Trophy">
          <a:extLst>
            <a:ext uri="{FF2B5EF4-FFF2-40B4-BE49-F238E27FC236}">
              <a16:creationId xmlns="" xmlns:a16="http://schemas.microsoft.com/office/drawing/2014/main" id="{B9E90051-CFC8-473A-B2B1-8A2B9D200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28"/>
            </a:ext>
          </a:extLst>
        </a:blip>
        <a:stretch>
          <a:fillRect/>
        </a:stretch>
      </xdr:blipFill>
      <xdr:spPr>
        <a:xfrm>
          <a:off x="304800" y="647700"/>
          <a:ext cx="914400" cy="9302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327660</xdr:colOff>
      <xdr:row>5</xdr:row>
      <xdr:rowOff>106680</xdr:rowOff>
    </xdr:from>
    <xdr:to>
      <xdr:col>0</xdr:col>
      <xdr:colOff>1242060</xdr:colOff>
      <xdr:row>10</xdr:row>
      <xdr:rowOff>69215</xdr:rowOff>
    </xdr:to>
    <xdr:pic>
      <xdr:nvPicPr>
        <xdr:cNvPr id="4" name="Graphic 3" descr="Trophy">
          <a:extLst>
            <a:ext uri="{FF2B5EF4-FFF2-40B4-BE49-F238E27FC236}">
              <a16:creationId xmlns="" xmlns:a16="http://schemas.microsoft.com/office/drawing/2014/main" id="{B9E90051-CFC8-473A-B2B1-8A2B9D200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28"/>
            </a:ext>
          </a:extLst>
        </a:blip>
        <a:stretch>
          <a:fillRect/>
        </a:stretch>
      </xdr:blipFill>
      <xdr:spPr>
        <a:xfrm>
          <a:off x="327660" y="1021080"/>
          <a:ext cx="914400" cy="9302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9</xdr:row>
          <xdr:rowOff>1</xdr:rowOff>
        </xdr:from>
        <xdr:to>
          <xdr:col>4</xdr:col>
          <xdr:colOff>22860</xdr:colOff>
          <xdr:row>12</xdr:row>
          <xdr:rowOff>60960</xdr:rowOff>
        </xdr:to>
        <xdr:pic>
          <xdr:nvPicPr>
            <xdr:cNvPr id="5" name="Picture 5">
              <a:extLst>
                <a:ext uri="{FF2B5EF4-FFF2-40B4-BE49-F238E27FC236}">
                  <a16:creationId xmlns="" xmlns:a16="http://schemas.microsoft.com/office/drawing/2014/main" id="{4BCE4B10-14A1-4B84-B093-B55D3C1FF014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Ranking02" spid="_x0000_s6903"/>
                </a:ext>
              </a:extLst>
            </xdr:cNvPicPr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2926080" y="1722121"/>
              <a:ext cx="632460" cy="655319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0</xdr:colOff>
          <xdr:row>5</xdr:row>
          <xdr:rowOff>1</xdr:rowOff>
        </xdr:from>
        <xdr:ext cx="632460" cy="609599"/>
        <xdr:pic>
          <xdr:nvPicPr>
            <xdr:cNvPr id="13" name="Picture 5">
              <a:extLst>
                <a:ext uri="{FF2B5EF4-FFF2-40B4-BE49-F238E27FC236}">
                  <a16:creationId xmlns="" xmlns:a16="http://schemas.microsoft.com/office/drawing/2014/main" id="{4BCE4B10-14A1-4B84-B093-B55D3C1FF014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Ranking01" spid="_x0000_s6904"/>
                </a:ext>
              </a:extLst>
            </xdr:cNvPicPr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2926080" y="952501"/>
              <a:ext cx="632460" cy="609599"/>
            </a:xfrm>
            <a:prstGeom prst="rect">
              <a:avLst/>
            </a:prstGeom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0</xdr:colOff>
          <xdr:row>13</xdr:row>
          <xdr:rowOff>1</xdr:rowOff>
        </xdr:from>
        <xdr:ext cx="617220" cy="601979"/>
        <xdr:pic>
          <xdr:nvPicPr>
            <xdr:cNvPr id="14" name="Picture 5">
              <a:extLst>
                <a:ext uri="{FF2B5EF4-FFF2-40B4-BE49-F238E27FC236}">
                  <a16:creationId xmlns="" xmlns:a16="http://schemas.microsoft.com/office/drawing/2014/main" id="{4BCE4B10-14A1-4B84-B093-B55D3C1FF014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Ranking03" spid="_x0000_s6905"/>
                </a:ext>
              </a:extLst>
            </xdr:cNvPicPr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2926080" y="2514601"/>
              <a:ext cx="617220" cy="601979"/>
            </a:xfrm>
            <a:prstGeom prst="rect">
              <a:avLst/>
            </a:prstGeom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0</xdr:colOff>
          <xdr:row>17</xdr:row>
          <xdr:rowOff>1</xdr:rowOff>
        </xdr:from>
        <xdr:ext cx="594360" cy="594359"/>
        <xdr:pic>
          <xdr:nvPicPr>
            <xdr:cNvPr id="15" name="Picture 5">
              <a:extLst>
                <a:ext uri="{FF2B5EF4-FFF2-40B4-BE49-F238E27FC236}">
                  <a16:creationId xmlns="" xmlns:a16="http://schemas.microsoft.com/office/drawing/2014/main" id="{4BCE4B10-14A1-4B84-B093-B55D3C1FF014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Ranking04" spid="_x0000_s6906"/>
                </a:ext>
              </a:extLst>
            </xdr:cNvPicPr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2926080" y="3284221"/>
              <a:ext cx="594360" cy="594359"/>
            </a:xfrm>
            <a:prstGeom prst="rect">
              <a:avLst/>
            </a:prstGeom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10</xdr:col>
          <xdr:colOff>1</xdr:colOff>
          <xdr:row>5</xdr:row>
          <xdr:rowOff>1</xdr:rowOff>
        </xdr:from>
        <xdr:ext cx="624840" cy="624839"/>
        <xdr:pic>
          <xdr:nvPicPr>
            <xdr:cNvPr id="16" name="Picture 5">
              <a:extLst>
                <a:ext uri="{FF2B5EF4-FFF2-40B4-BE49-F238E27FC236}">
                  <a16:creationId xmlns="" xmlns:a16="http://schemas.microsoft.com/office/drawing/2014/main" id="{4BCE4B10-14A1-4B84-B093-B55D3C1FF014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Ranking05" spid="_x0000_s6907"/>
                </a:ext>
              </a:extLst>
            </xdr:cNvPicPr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6918961" y="952501"/>
              <a:ext cx="624840" cy="624839"/>
            </a:xfrm>
            <a:prstGeom prst="rect">
              <a:avLst/>
            </a:prstGeom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10</xdr:col>
          <xdr:colOff>0</xdr:colOff>
          <xdr:row>9</xdr:row>
          <xdr:rowOff>1</xdr:rowOff>
        </xdr:from>
        <xdr:ext cx="632460" cy="632459"/>
        <xdr:pic>
          <xdr:nvPicPr>
            <xdr:cNvPr id="17" name="Picture 5">
              <a:extLst>
                <a:ext uri="{FF2B5EF4-FFF2-40B4-BE49-F238E27FC236}">
                  <a16:creationId xmlns="" xmlns:a16="http://schemas.microsoft.com/office/drawing/2014/main" id="{4BCE4B10-14A1-4B84-B093-B55D3C1FF014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Ranking06" spid="_x0000_s6908"/>
                </a:ext>
              </a:extLst>
            </xdr:cNvPicPr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6918960" y="1722121"/>
              <a:ext cx="632460" cy="632459"/>
            </a:xfrm>
            <a:prstGeom prst="rect">
              <a:avLst/>
            </a:prstGeom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10</xdr:col>
          <xdr:colOff>0</xdr:colOff>
          <xdr:row>13</xdr:row>
          <xdr:rowOff>1</xdr:rowOff>
        </xdr:from>
        <xdr:ext cx="678179" cy="617219"/>
        <xdr:pic>
          <xdr:nvPicPr>
            <xdr:cNvPr id="18" name="Picture 5">
              <a:extLst>
                <a:ext uri="{FF2B5EF4-FFF2-40B4-BE49-F238E27FC236}">
                  <a16:creationId xmlns="" xmlns:a16="http://schemas.microsoft.com/office/drawing/2014/main" id="{4BCE4B10-14A1-4B84-B093-B55D3C1FF014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Ranking07" spid="_x0000_s6909"/>
                </a:ext>
              </a:extLst>
            </xdr:cNvPicPr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6918960" y="2514601"/>
              <a:ext cx="678179" cy="617219"/>
            </a:xfrm>
            <a:prstGeom prst="rect">
              <a:avLst/>
            </a:prstGeom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10</xdr:col>
          <xdr:colOff>1</xdr:colOff>
          <xdr:row>17</xdr:row>
          <xdr:rowOff>1</xdr:rowOff>
        </xdr:from>
        <xdr:ext cx="662939" cy="617219"/>
        <xdr:pic>
          <xdr:nvPicPr>
            <xdr:cNvPr id="19" name="Picture 5">
              <a:extLst>
                <a:ext uri="{FF2B5EF4-FFF2-40B4-BE49-F238E27FC236}">
                  <a16:creationId xmlns="" xmlns:a16="http://schemas.microsoft.com/office/drawing/2014/main" id="{4BCE4B10-14A1-4B84-B093-B55D3C1FF014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Ranking08" spid="_x0000_s6910"/>
                </a:ext>
              </a:extLst>
            </xdr:cNvPicPr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6918961" y="3284221"/>
              <a:ext cx="662939" cy="617219"/>
            </a:xfrm>
            <a:prstGeom prst="rect">
              <a:avLst/>
            </a:prstGeom>
          </xdr:spPr>
        </xdr:pic>
        <xdr:clientData/>
      </xdr:one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327660</xdr:colOff>
      <xdr:row>1</xdr:row>
      <xdr:rowOff>182880</xdr:rowOff>
    </xdr:from>
    <xdr:to>
      <xdr:col>0</xdr:col>
      <xdr:colOff>1242060</xdr:colOff>
      <xdr:row>6</xdr:row>
      <xdr:rowOff>122555</xdr:rowOff>
    </xdr:to>
    <xdr:pic>
      <xdr:nvPicPr>
        <xdr:cNvPr id="7" name="Graphic 3" descr="Trophy">
          <a:extLst>
            <a:ext uri="{FF2B5EF4-FFF2-40B4-BE49-F238E27FC236}">
              <a16:creationId xmlns="" xmlns:a16="http://schemas.microsoft.com/office/drawing/2014/main" id="{B9E90051-CFC8-473A-B2B1-8A2B9D200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28"/>
            </a:ext>
          </a:extLst>
        </a:blip>
        <a:stretch>
          <a:fillRect/>
        </a:stretch>
      </xdr:blipFill>
      <xdr:spPr>
        <a:xfrm>
          <a:off x="327660" y="381000"/>
          <a:ext cx="914400" cy="9302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0</xdr:colOff>
          <xdr:row>2</xdr:row>
          <xdr:rowOff>0</xdr:rowOff>
        </xdr:from>
        <xdr:ext cx="1920240" cy="1798320"/>
        <xdr:pic>
          <xdr:nvPicPr>
            <xdr:cNvPr id="8" name="Picture 5">
              <a:extLst>
                <a:ext uri="{FF2B5EF4-FFF2-40B4-BE49-F238E27FC236}">
                  <a16:creationId xmlns="" xmlns:a16="http://schemas.microsoft.com/office/drawing/2014/main" id="{4BCE4B10-14A1-4B84-B093-B55D3C1FF014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ResumoVendedor" spid="_x0000_s11888"/>
                </a:ext>
              </a:extLst>
            </xdr:cNvPicPr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2316480" y="396240"/>
              <a:ext cx="1920240" cy="1798320"/>
            </a:xfrm>
            <a:prstGeom prst="rect">
              <a:avLst/>
            </a:prstGeom>
          </xdr:spPr>
        </xdr:pic>
        <xdr:clientData/>
      </xdr:oneCellAnchor>
    </mc:Choice>
    <mc:Fallback/>
  </mc:AlternateContent>
  <xdr:twoCellAnchor editAs="oneCell">
    <xdr:from>
      <xdr:col>7</xdr:col>
      <xdr:colOff>152400</xdr:colOff>
      <xdr:row>0</xdr:row>
      <xdr:rowOff>76200</xdr:rowOff>
    </xdr:from>
    <xdr:to>
      <xdr:col>10</xdr:col>
      <xdr:colOff>365760</xdr:colOff>
      <xdr:row>12</xdr:row>
      <xdr:rowOff>190500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9" name="Vendedor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Vendedor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96300" y="76200"/>
              <a:ext cx="1828800" cy="24917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13</xdr:row>
          <xdr:rowOff>0</xdr:rowOff>
        </xdr:from>
        <xdr:to>
          <xdr:col>2</xdr:col>
          <xdr:colOff>853440</xdr:colOff>
          <xdr:row>13</xdr:row>
          <xdr:rowOff>685800</xdr:rowOff>
        </xdr:to>
        <xdr:pic>
          <xdr:nvPicPr>
            <xdr:cNvPr id="12" name="Picture 4">
              <a:extLst>
                <a:ext uri="{FF2B5EF4-FFF2-40B4-BE49-F238E27FC236}">
                  <a16:creationId xmlns="" xmlns:a16="http://schemas.microsoft.com/office/drawing/2014/main" id="{6A18B402-C1F9-4112-9376-AEAEC6132A44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Produto01" spid="_x0000_s11889"/>
                </a:ext>
              </a:extLst>
            </xdr:cNvPicPr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2103120" y="2575560"/>
              <a:ext cx="853440" cy="685800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14</xdr:row>
          <xdr:rowOff>0</xdr:rowOff>
        </xdr:from>
        <xdr:to>
          <xdr:col>2</xdr:col>
          <xdr:colOff>853440</xdr:colOff>
          <xdr:row>14</xdr:row>
          <xdr:rowOff>685800</xdr:rowOff>
        </xdr:to>
        <xdr:pic>
          <xdr:nvPicPr>
            <xdr:cNvPr id="13" name="Picture 4">
              <a:extLst>
                <a:ext uri="{FF2B5EF4-FFF2-40B4-BE49-F238E27FC236}">
                  <a16:creationId xmlns="" xmlns:a16="http://schemas.microsoft.com/office/drawing/2014/main" id="{6A18B402-C1F9-4112-9376-AEAEC6132A44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Produto02" spid="_x0000_s11890"/>
                </a:ext>
              </a:extLst>
            </xdr:cNvPicPr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2103120" y="3291840"/>
              <a:ext cx="853440" cy="685800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358140</xdr:colOff>
          <xdr:row>15</xdr:row>
          <xdr:rowOff>0</xdr:rowOff>
        </xdr:from>
        <xdr:to>
          <xdr:col>2</xdr:col>
          <xdr:colOff>815340</xdr:colOff>
          <xdr:row>15</xdr:row>
          <xdr:rowOff>685800</xdr:rowOff>
        </xdr:to>
        <xdr:pic>
          <xdr:nvPicPr>
            <xdr:cNvPr id="14" name="Picture 4">
              <a:extLst>
                <a:ext uri="{FF2B5EF4-FFF2-40B4-BE49-F238E27FC236}">
                  <a16:creationId xmlns="" xmlns:a16="http://schemas.microsoft.com/office/drawing/2014/main" id="{6A18B402-C1F9-4112-9376-AEAEC6132A44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Produto03" spid="_x0000_s11891"/>
                </a:ext>
              </a:extLst>
            </xdr:cNvPicPr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2065020" y="4008120"/>
              <a:ext cx="853440" cy="685800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16</xdr:row>
          <xdr:rowOff>0</xdr:rowOff>
        </xdr:from>
        <xdr:to>
          <xdr:col>2</xdr:col>
          <xdr:colOff>853440</xdr:colOff>
          <xdr:row>16</xdr:row>
          <xdr:rowOff>685800</xdr:rowOff>
        </xdr:to>
        <xdr:pic>
          <xdr:nvPicPr>
            <xdr:cNvPr id="15" name="Picture 4">
              <a:extLst>
                <a:ext uri="{FF2B5EF4-FFF2-40B4-BE49-F238E27FC236}">
                  <a16:creationId xmlns="" xmlns:a16="http://schemas.microsoft.com/office/drawing/2014/main" id="{6A18B402-C1F9-4112-9376-AEAEC6132A44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Produto04" spid="_x0000_s11892"/>
                </a:ext>
              </a:extLst>
            </xdr:cNvPicPr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2103120" y="4724400"/>
              <a:ext cx="853440" cy="685800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17</xdr:row>
          <xdr:rowOff>0</xdr:rowOff>
        </xdr:from>
        <xdr:to>
          <xdr:col>2</xdr:col>
          <xdr:colOff>853440</xdr:colOff>
          <xdr:row>17</xdr:row>
          <xdr:rowOff>685800</xdr:rowOff>
        </xdr:to>
        <xdr:pic>
          <xdr:nvPicPr>
            <xdr:cNvPr id="16" name="Picture 4">
              <a:extLst>
                <a:ext uri="{FF2B5EF4-FFF2-40B4-BE49-F238E27FC236}">
                  <a16:creationId xmlns="" xmlns:a16="http://schemas.microsoft.com/office/drawing/2014/main" id="{6A18B402-C1F9-4112-9376-AEAEC6132A44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Produto05" spid="_x0000_s11893"/>
                </a:ext>
              </a:extLst>
            </xdr:cNvPicPr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2103120" y="5440680"/>
              <a:ext cx="853440" cy="685800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19</xdr:row>
          <xdr:rowOff>0</xdr:rowOff>
        </xdr:from>
        <xdr:to>
          <xdr:col>2</xdr:col>
          <xdr:colOff>853440</xdr:colOff>
          <xdr:row>19</xdr:row>
          <xdr:rowOff>685800</xdr:rowOff>
        </xdr:to>
        <xdr:pic>
          <xdr:nvPicPr>
            <xdr:cNvPr id="17" name="Picture 4">
              <a:extLst>
                <a:ext uri="{FF2B5EF4-FFF2-40B4-BE49-F238E27FC236}">
                  <a16:creationId xmlns="" xmlns:a16="http://schemas.microsoft.com/office/drawing/2014/main" id="{6A18B402-C1F9-4112-9376-AEAEC6132A44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Produto07" spid="_x0000_s11894"/>
                </a:ext>
              </a:extLst>
            </xdr:cNvPicPr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2103120" y="6873240"/>
              <a:ext cx="853440" cy="685800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18</xdr:row>
          <xdr:rowOff>0</xdr:rowOff>
        </xdr:from>
        <xdr:to>
          <xdr:col>2</xdr:col>
          <xdr:colOff>853440</xdr:colOff>
          <xdr:row>18</xdr:row>
          <xdr:rowOff>685800</xdr:rowOff>
        </xdr:to>
        <xdr:pic>
          <xdr:nvPicPr>
            <xdr:cNvPr id="18" name="Picture 4">
              <a:extLst>
                <a:ext uri="{FF2B5EF4-FFF2-40B4-BE49-F238E27FC236}">
                  <a16:creationId xmlns="" xmlns:a16="http://schemas.microsoft.com/office/drawing/2014/main" id="{6A18B402-C1F9-4112-9376-AEAEC6132A44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Produto06" spid="_x0000_s11895"/>
                </a:ext>
              </a:extLst>
            </xdr:cNvPicPr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2103120" y="6156960"/>
              <a:ext cx="853440" cy="685800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20</xdr:row>
          <xdr:rowOff>0</xdr:rowOff>
        </xdr:from>
        <xdr:to>
          <xdr:col>2</xdr:col>
          <xdr:colOff>853440</xdr:colOff>
          <xdr:row>20</xdr:row>
          <xdr:rowOff>685800</xdr:rowOff>
        </xdr:to>
        <xdr:pic>
          <xdr:nvPicPr>
            <xdr:cNvPr id="19" name="Picture 4">
              <a:extLst>
                <a:ext uri="{FF2B5EF4-FFF2-40B4-BE49-F238E27FC236}">
                  <a16:creationId xmlns="" xmlns:a16="http://schemas.microsoft.com/office/drawing/2014/main" id="{6A18B402-C1F9-4112-9376-AEAEC6132A44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Produto08" spid="_x0000_s11896"/>
                </a:ext>
              </a:extLst>
            </xdr:cNvPicPr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2103120" y="7589520"/>
              <a:ext cx="853440" cy="685800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24</xdr:row>
          <xdr:rowOff>0</xdr:rowOff>
        </xdr:from>
        <xdr:to>
          <xdr:col>2</xdr:col>
          <xdr:colOff>853440</xdr:colOff>
          <xdr:row>24</xdr:row>
          <xdr:rowOff>685800</xdr:rowOff>
        </xdr:to>
        <xdr:pic>
          <xdr:nvPicPr>
            <xdr:cNvPr id="20" name="Picture 4">
              <a:extLst>
                <a:ext uri="{FF2B5EF4-FFF2-40B4-BE49-F238E27FC236}">
                  <a16:creationId xmlns="" xmlns:a16="http://schemas.microsoft.com/office/drawing/2014/main" id="{6A18B402-C1F9-4112-9376-AEAEC6132A44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Produto12" spid="_x0000_s11897"/>
                </a:ext>
              </a:extLst>
            </xdr:cNvPicPr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2103120" y="10454640"/>
              <a:ext cx="853440" cy="685800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23</xdr:row>
          <xdr:rowOff>0</xdr:rowOff>
        </xdr:from>
        <xdr:to>
          <xdr:col>2</xdr:col>
          <xdr:colOff>853440</xdr:colOff>
          <xdr:row>23</xdr:row>
          <xdr:rowOff>685800</xdr:rowOff>
        </xdr:to>
        <xdr:pic>
          <xdr:nvPicPr>
            <xdr:cNvPr id="21" name="Picture 4">
              <a:extLst>
                <a:ext uri="{FF2B5EF4-FFF2-40B4-BE49-F238E27FC236}">
                  <a16:creationId xmlns="" xmlns:a16="http://schemas.microsoft.com/office/drawing/2014/main" id="{6A18B402-C1F9-4112-9376-AEAEC6132A44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Produto11" spid="_x0000_s11898"/>
                </a:ext>
              </a:extLst>
            </xdr:cNvPicPr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2103120" y="9738360"/>
              <a:ext cx="853440" cy="685800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22</xdr:row>
          <xdr:rowOff>0</xdr:rowOff>
        </xdr:from>
        <xdr:to>
          <xdr:col>2</xdr:col>
          <xdr:colOff>853440</xdr:colOff>
          <xdr:row>22</xdr:row>
          <xdr:rowOff>685800</xdr:rowOff>
        </xdr:to>
        <xdr:pic>
          <xdr:nvPicPr>
            <xdr:cNvPr id="22" name="Picture 4">
              <a:extLst>
                <a:ext uri="{FF2B5EF4-FFF2-40B4-BE49-F238E27FC236}">
                  <a16:creationId xmlns="" xmlns:a16="http://schemas.microsoft.com/office/drawing/2014/main" id="{6A18B402-C1F9-4112-9376-AEAEC6132A44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Produto10" spid="_x0000_s11899"/>
                </a:ext>
              </a:extLst>
            </xdr:cNvPicPr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2103120" y="9022080"/>
              <a:ext cx="853440" cy="685800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21</xdr:row>
          <xdr:rowOff>0</xdr:rowOff>
        </xdr:from>
        <xdr:to>
          <xdr:col>2</xdr:col>
          <xdr:colOff>853440</xdr:colOff>
          <xdr:row>21</xdr:row>
          <xdr:rowOff>685800</xdr:rowOff>
        </xdr:to>
        <xdr:pic>
          <xdr:nvPicPr>
            <xdr:cNvPr id="23" name="Picture 4">
              <a:extLst>
                <a:ext uri="{FF2B5EF4-FFF2-40B4-BE49-F238E27FC236}">
                  <a16:creationId xmlns="" xmlns:a16="http://schemas.microsoft.com/office/drawing/2014/main" id="{6A18B402-C1F9-4112-9376-AEAEC6132A44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Produto09" spid="_x0000_s11900"/>
                </a:ext>
              </a:extLst>
            </xdr:cNvPicPr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2103120" y="8305800"/>
              <a:ext cx="853440" cy="685800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 editAs="oneCell">
    <xdr:from>
      <xdr:col>11</xdr:col>
      <xdr:colOff>121920</xdr:colOff>
      <xdr:row>4</xdr:row>
      <xdr:rowOff>41733</xdr:rowOff>
    </xdr:from>
    <xdr:to>
      <xdr:col>16</xdr:col>
      <xdr:colOff>261851</xdr:colOff>
      <xdr:row>12</xdr:row>
      <xdr:rowOff>182881</xdr:rowOff>
    </xdr:to>
    <xdr:pic>
      <xdr:nvPicPr>
        <xdr:cNvPr id="24" name="Picture 6">
          <a:extLst>
            <a:ext uri="{FF2B5EF4-FFF2-40B4-BE49-F238E27FC236}">
              <a16:creationId xmlns="" xmlns:a16="http://schemas.microsoft.com/office/drawing/2014/main" id="{2AD5DA28-4B48-4C11-8102-59CD65E5C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90860" y="834213"/>
          <a:ext cx="3187931" cy="1726108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7620</xdr:colOff>
          <xdr:row>2</xdr:row>
          <xdr:rowOff>83820</xdr:rowOff>
        </xdr:from>
        <xdr:to>
          <xdr:col>14</xdr:col>
          <xdr:colOff>251460</xdr:colOff>
          <xdr:row>5</xdr:row>
          <xdr:rowOff>175260</xdr:rowOff>
        </xdr:to>
        <xdr:pic>
          <xdr:nvPicPr>
            <xdr:cNvPr id="25" name="Picture 4">
              <a:extLst>
                <a:ext uri="{FF2B5EF4-FFF2-40B4-BE49-F238E27FC236}">
                  <a16:creationId xmlns="" xmlns:a16="http://schemas.microsoft.com/office/drawing/2014/main" id="{6A18B402-C1F9-4112-9376-AEAEC6132A44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Produto01" spid="_x0000_s11901"/>
                </a:ext>
              </a:extLst>
            </xdr:cNvPicPr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11795760" y="480060"/>
              <a:ext cx="853440" cy="685800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411480</xdr:colOff>
          <xdr:row>4</xdr:row>
          <xdr:rowOff>83820</xdr:rowOff>
        </xdr:from>
        <xdr:to>
          <xdr:col>16</xdr:col>
          <xdr:colOff>45720</xdr:colOff>
          <xdr:row>7</xdr:row>
          <xdr:rowOff>175260</xdr:rowOff>
        </xdr:to>
        <xdr:pic>
          <xdr:nvPicPr>
            <xdr:cNvPr id="26" name="Picture 4">
              <a:extLst>
                <a:ext uri="{FF2B5EF4-FFF2-40B4-BE49-F238E27FC236}">
                  <a16:creationId xmlns="" xmlns:a16="http://schemas.microsoft.com/office/drawing/2014/main" id="{6A18B402-C1F9-4112-9376-AEAEC6132A44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Produto02" spid="_x0000_s11902"/>
                </a:ext>
              </a:extLst>
            </xdr:cNvPicPr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12809220" y="876300"/>
              <a:ext cx="853440" cy="685800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312420</xdr:colOff>
          <xdr:row>5</xdr:row>
          <xdr:rowOff>45720</xdr:rowOff>
        </xdr:from>
        <xdr:to>
          <xdr:col>12</xdr:col>
          <xdr:colOff>556260</xdr:colOff>
          <xdr:row>8</xdr:row>
          <xdr:rowOff>137160</xdr:rowOff>
        </xdr:to>
        <xdr:pic>
          <xdr:nvPicPr>
            <xdr:cNvPr id="27" name="Picture 4">
              <a:extLst>
                <a:ext uri="{FF2B5EF4-FFF2-40B4-BE49-F238E27FC236}">
                  <a16:creationId xmlns="" xmlns:a16="http://schemas.microsoft.com/office/drawing/2014/main" id="{6A18B402-C1F9-4112-9376-AEAEC6132A44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Produto03" spid="_x0000_s11903"/>
                </a:ext>
              </a:extLst>
            </xdr:cNvPicPr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10881360" y="1036320"/>
              <a:ext cx="853440" cy="685800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12</xdr:col>
      <xdr:colOff>502920</xdr:colOff>
      <xdr:row>0</xdr:row>
      <xdr:rowOff>83820</xdr:rowOff>
    </xdr:from>
    <xdr:to>
      <xdr:col>14</xdr:col>
      <xdr:colOff>472440</xdr:colOff>
      <xdr:row>2</xdr:row>
      <xdr:rowOff>30480</xdr:rowOff>
    </xdr:to>
    <xdr:sp macro="" textlink="$F$14">
      <xdr:nvSpPr>
        <xdr:cNvPr id="2" name="CaixaDeTexto 1"/>
        <xdr:cNvSpPr txBox="1"/>
      </xdr:nvSpPr>
      <xdr:spPr>
        <a:xfrm>
          <a:off x="11681460" y="83820"/>
          <a:ext cx="1188720" cy="342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821CCCE3-1907-47E4-BF4E-8A8FCD25BB14}" type="TxLink">
            <a:rPr lang="en-US" sz="1200" b="1" i="0" u="none" strike="noStrike" spc="0" baseline="0">
              <a:solidFill>
                <a:srgbClr val="000000"/>
              </a:solidFill>
              <a:latin typeface="Arial"/>
              <a:cs typeface="Arial"/>
            </a:rPr>
            <a:pPr algn="ctr"/>
            <a:t> R$16.193,04 </a:t>
          </a:fld>
          <a:endParaRPr lang="pt-BR" sz="1400" b="1" spc="0" baseline="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14</xdr:col>
      <xdr:colOff>213360</xdr:colOff>
      <xdr:row>2</xdr:row>
      <xdr:rowOff>83820</xdr:rowOff>
    </xdr:from>
    <xdr:to>
      <xdr:col>16</xdr:col>
      <xdr:colOff>175260</xdr:colOff>
      <xdr:row>4</xdr:row>
      <xdr:rowOff>30480</xdr:rowOff>
    </xdr:to>
    <xdr:sp macro="" textlink="$F$15">
      <xdr:nvSpPr>
        <xdr:cNvPr id="3" name="CaixaDeTexto 2"/>
        <xdr:cNvSpPr txBox="1"/>
      </xdr:nvSpPr>
      <xdr:spPr>
        <a:xfrm>
          <a:off x="12611100" y="480060"/>
          <a:ext cx="1181100" cy="342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13E411CC-7EED-442E-ACC9-E968993FAD56}" type="TxLink">
            <a:rPr lang="en-US" sz="1200" b="1" i="0" u="none" strike="noStrike">
              <a:solidFill>
                <a:srgbClr val="000000"/>
              </a:solidFill>
              <a:latin typeface="Arial"/>
              <a:cs typeface="Arial"/>
            </a:rPr>
            <a:pPr algn="ctr"/>
            <a:t> R$655,20 </a:t>
          </a:fld>
          <a:endParaRPr lang="pt-BR" sz="1100" b="1"/>
        </a:p>
      </xdr:txBody>
    </xdr:sp>
    <xdr:clientData/>
  </xdr:twoCellAnchor>
  <xdr:twoCellAnchor>
    <xdr:from>
      <xdr:col>11</xdr:col>
      <xdr:colOff>30480</xdr:colOff>
      <xdr:row>3</xdr:row>
      <xdr:rowOff>83820</xdr:rowOff>
    </xdr:from>
    <xdr:to>
      <xdr:col>12</xdr:col>
      <xdr:colOff>601980</xdr:colOff>
      <xdr:row>5</xdr:row>
      <xdr:rowOff>30480</xdr:rowOff>
    </xdr:to>
    <xdr:sp macro="" textlink="$F$16">
      <xdr:nvSpPr>
        <xdr:cNvPr id="28" name="CaixaDeTexto 27"/>
        <xdr:cNvSpPr txBox="1"/>
      </xdr:nvSpPr>
      <xdr:spPr>
        <a:xfrm>
          <a:off x="10599420" y="678180"/>
          <a:ext cx="1181100" cy="342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5E4F98BC-4A7C-49B4-AD41-2CDA4FEBEF5E}" type="TxLink">
            <a:rPr lang="en-US" sz="1200" b="1" i="0" u="none" strike="noStrike">
              <a:solidFill>
                <a:srgbClr val="000000"/>
              </a:solidFill>
              <a:latin typeface="Arial"/>
              <a:cs typeface="Arial"/>
            </a:rPr>
            <a:t> R$359,40 </a:t>
          </a:fld>
          <a:endParaRPr lang="pt-BR" sz="1100" b="1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1097280</xdr:colOff>
          <xdr:row>13</xdr:row>
          <xdr:rowOff>213360</xdr:rowOff>
        </xdr:from>
        <xdr:to>
          <xdr:col>14</xdr:col>
          <xdr:colOff>571500</xdr:colOff>
          <xdr:row>17</xdr:row>
          <xdr:rowOff>320040</xdr:rowOff>
        </xdr:to>
        <xdr:pic>
          <xdr:nvPicPr>
            <xdr:cNvPr id="33" name="Imagem 32"/>
            <xdr:cNvPicPr>
              <a:picLocks noChangeAspect="1" noChangeArrowheads="1"/>
              <a:extLst>
                <a:ext uri="{84589F7E-364E-4C9E-8A38-B11213B215E9}">
                  <a14:cameraTool cellRange="'PIvot Table'!$D$18:$G$32" spid="_x0000_s11904"/>
                </a:ext>
              </a:extLst>
            </xdr:cNvPicPr>
          </xdr:nvPicPr>
          <xdr:blipFill>
            <a:blip xmlns:r="http://schemas.openxmlformats.org/officeDocument/2006/relationships" r:embed="rId36"/>
            <a:srcRect/>
            <a:stretch>
              <a:fillRect/>
            </a:stretch>
          </xdr:blipFill>
          <xdr:spPr bwMode="auto">
            <a:xfrm>
              <a:off x="8252460" y="2788920"/>
              <a:ext cx="4716780" cy="297180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indows User" refreshedDate="45567.78116111111" createdVersion="5" refreshedVersion="5" minRefreshableVersion="3" recordCount="74">
  <cacheSource type="worksheet">
    <worksheetSource name="Tabela1"/>
  </cacheSource>
  <cacheFields count="6">
    <cacheField name="Vendedor" numFmtId="0">
      <sharedItems count="8">
        <s v="Piccolo"/>
        <s v="Tenshinhan"/>
        <s v="Gohan"/>
        <s v="Bulma"/>
        <s v="Vegeta"/>
        <s v="Goku"/>
        <s v="Yamcha"/>
        <s v="Kuririn"/>
      </sharedItems>
    </cacheField>
    <cacheField name="Vendedor Repetido" numFmtId="0">
      <sharedItems count="8">
        <s v="Piccolo"/>
        <s v="Tenshinhan"/>
        <s v="Gohan"/>
        <s v="Bulma"/>
        <s v="Vegeta"/>
        <s v="Goku"/>
        <s v="Yamcha"/>
        <s v="Kuririn"/>
      </sharedItems>
    </cacheField>
    <cacheField name="Produto" numFmtId="0">
      <sharedItems count="18">
        <s v="Tênis Feminino"/>
        <s v="Calça Feminina Jogger"/>
        <s v="Camisa Masculina"/>
        <s v="Bermuda Masculino"/>
        <s v="Camisa Masculina Festa Balada"/>
        <s v="Bota Masculina"/>
        <s v="Jaqueta Masculina Preta"/>
        <s v="Bolsa de Trabalho"/>
        <s v="Kit de Pinceis de Maquiagem"/>
        <s v="Vestido Infantil"/>
        <s v="Calça Bailarina"/>
        <s v="Camisa Térmica"/>
        <s v="Sapato Social"/>
        <s v="Sapatilha Sapato"/>
        <s v="Colar Pingente"/>
        <s v="Boné"/>
        <s v="Relógio"/>
        <s v="Chinelo"/>
      </sharedItems>
    </cacheField>
    <cacheField name="Valor Unitário" numFmtId="0">
      <sharedItems containsSemiMixedTypes="0" containsString="0" containsNumber="1" minValue="40" maxValue="678"/>
    </cacheField>
    <cacheField name="Unidades Vendidas" numFmtId="0">
      <sharedItems containsSemiMixedTypes="0" containsString="0" containsNumber="1" containsInteger="1" minValue="1" maxValue="100"/>
    </cacheField>
    <cacheField name="Total" numFmtId="0">
      <sharedItems containsSemiMixedTypes="0" containsString="0" containsNumber="1" minValue="46.9" maxValue="14856"/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4">
  <r>
    <x v="0"/>
    <x v="0"/>
    <x v="0"/>
    <n v="89.99"/>
    <n v="3"/>
    <n v="269.96999999999997"/>
  </r>
  <r>
    <x v="1"/>
    <x v="1"/>
    <x v="1"/>
    <n v="69.989999999999995"/>
    <n v="5"/>
    <n v="349.95"/>
  </r>
  <r>
    <x v="2"/>
    <x v="2"/>
    <x v="2"/>
    <n v="153.4"/>
    <n v="1"/>
    <n v="153.4"/>
  </r>
  <r>
    <x v="3"/>
    <x v="3"/>
    <x v="3"/>
    <n v="148.56"/>
    <n v="100"/>
    <n v="14856"/>
  </r>
  <r>
    <x v="4"/>
    <x v="4"/>
    <x v="4"/>
    <n v="270"/>
    <n v="8"/>
    <n v="2160"/>
  </r>
  <r>
    <x v="5"/>
    <x v="5"/>
    <x v="5"/>
    <n v="224.14"/>
    <n v="4"/>
    <n v="896.56"/>
  </r>
  <r>
    <x v="0"/>
    <x v="0"/>
    <x v="6"/>
    <n v="340"/>
    <n v="4"/>
    <n v="1360"/>
  </r>
  <r>
    <x v="1"/>
    <x v="1"/>
    <x v="7"/>
    <n v="248.73"/>
    <n v="1"/>
    <n v="248.73"/>
  </r>
  <r>
    <x v="2"/>
    <x v="2"/>
    <x v="8"/>
    <n v="116.52"/>
    <n v="1"/>
    <n v="116.52"/>
  </r>
  <r>
    <x v="3"/>
    <x v="3"/>
    <x v="9"/>
    <n v="59.9"/>
    <n v="1"/>
    <n v="59.9"/>
  </r>
  <r>
    <x v="0"/>
    <x v="0"/>
    <x v="10"/>
    <n v="46.9"/>
    <n v="18"/>
    <n v="844.19999999999993"/>
  </r>
  <r>
    <x v="1"/>
    <x v="1"/>
    <x v="11"/>
    <n v="41.9"/>
    <n v="4"/>
    <n v="167.6"/>
  </r>
  <r>
    <x v="2"/>
    <x v="2"/>
    <x v="12"/>
    <n v="81.900000000000006"/>
    <n v="9"/>
    <n v="737.1"/>
  </r>
  <r>
    <x v="3"/>
    <x v="3"/>
    <x v="13"/>
    <n v="55.9"/>
    <n v="2"/>
    <n v="111.8"/>
  </r>
  <r>
    <x v="1"/>
    <x v="1"/>
    <x v="14"/>
    <n v="89.9"/>
    <n v="1"/>
    <n v="89.9"/>
  </r>
  <r>
    <x v="6"/>
    <x v="6"/>
    <x v="0"/>
    <n v="89.99"/>
    <n v="1"/>
    <n v="89.99"/>
  </r>
  <r>
    <x v="7"/>
    <x v="7"/>
    <x v="1"/>
    <n v="69.989999999999995"/>
    <n v="1"/>
    <n v="69.989999999999995"/>
  </r>
  <r>
    <x v="1"/>
    <x v="1"/>
    <x v="2"/>
    <n v="153.4"/>
    <n v="2"/>
    <n v="306.8"/>
  </r>
  <r>
    <x v="2"/>
    <x v="2"/>
    <x v="3"/>
    <n v="148.56"/>
    <n v="6"/>
    <n v="891.36"/>
  </r>
  <r>
    <x v="0"/>
    <x v="0"/>
    <x v="4"/>
    <n v="270"/>
    <n v="1"/>
    <n v="270"/>
  </r>
  <r>
    <x v="5"/>
    <x v="5"/>
    <x v="5"/>
    <n v="224.14"/>
    <n v="1"/>
    <n v="224.14"/>
  </r>
  <r>
    <x v="0"/>
    <x v="0"/>
    <x v="6"/>
    <n v="150.5"/>
    <n v="5"/>
    <n v="752.5"/>
  </r>
  <r>
    <x v="1"/>
    <x v="1"/>
    <x v="7"/>
    <n v="248.73"/>
    <n v="2"/>
    <n v="497.46"/>
  </r>
  <r>
    <x v="2"/>
    <x v="2"/>
    <x v="8"/>
    <n v="116.52"/>
    <n v="3"/>
    <n v="349.56"/>
  </r>
  <r>
    <x v="3"/>
    <x v="3"/>
    <x v="9"/>
    <n v="59.9"/>
    <n v="2"/>
    <n v="119.8"/>
  </r>
  <r>
    <x v="1"/>
    <x v="1"/>
    <x v="10"/>
    <n v="46.9"/>
    <n v="2"/>
    <n v="93.8"/>
  </r>
  <r>
    <x v="2"/>
    <x v="2"/>
    <x v="11"/>
    <n v="41.9"/>
    <n v="2"/>
    <n v="83.8"/>
  </r>
  <r>
    <x v="3"/>
    <x v="3"/>
    <x v="12"/>
    <n v="81.900000000000006"/>
    <n v="4"/>
    <n v="327.60000000000002"/>
  </r>
  <r>
    <x v="6"/>
    <x v="6"/>
    <x v="8"/>
    <n v="116.52"/>
    <n v="3"/>
    <n v="349.56"/>
  </r>
  <r>
    <x v="6"/>
    <x v="6"/>
    <x v="9"/>
    <n v="59.9"/>
    <n v="2"/>
    <n v="119.8"/>
  </r>
  <r>
    <x v="7"/>
    <x v="7"/>
    <x v="15"/>
    <n v="40"/>
    <n v="3"/>
    <n v="120"/>
  </r>
  <r>
    <x v="7"/>
    <x v="7"/>
    <x v="16"/>
    <n v="390"/>
    <n v="2"/>
    <n v="780"/>
  </r>
  <r>
    <x v="5"/>
    <x v="5"/>
    <x v="3"/>
    <n v="148.56"/>
    <n v="2"/>
    <n v="297.12"/>
  </r>
  <r>
    <x v="5"/>
    <x v="5"/>
    <x v="2"/>
    <n v="153.4"/>
    <n v="1"/>
    <n v="153.4"/>
  </r>
  <r>
    <x v="5"/>
    <x v="5"/>
    <x v="17"/>
    <n v="40"/>
    <n v="3"/>
    <n v="120"/>
  </r>
  <r>
    <x v="4"/>
    <x v="4"/>
    <x v="12"/>
    <n v="81.900000000000006"/>
    <n v="8"/>
    <n v="655.20000000000005"/>
  </r>
  <r>
    <x v="4"/>
    <x v="4"/>
    <x v="2"/>
    <n v="153.4"/>
    <n v="3"/>
    <n v="460.20000000000005"/>
  </r>
  <r>
    <x v="0"/>
    <x v="0"/>
    <x v="0"/>
    <n v="89.99"/>
    <n v="3"/>
    <n v="269.96999999999997"/>
  </r>
  <r>
    <x v="1"/>
    <x v="1"/>
    <x v="1"/>
    <n v="69.989999999999995"/>
    <n v="5"/>
    <n v="349.95"/>
  </r>
  <r>
    <x v="2"/>
    <x v="2"/>
    <x v="2"/>
    <n v="153.4"/>
    <n v="1"/>
    <n v="153.4"/>
  </r>
  <r>
    <x v="3"/>
    <x v="3"/>
    <x v="3"/>
    <n v="148.56"/>
    <n v="9"/>
    <n v="1337.04"/>
  </r>
  <r>
    <x v="4"/>
    <x v="4"/>
    <x v="4"/>
    <n v="270"/>
    <n v="5"/>
    <n v="1350"/>
  </r>
  <r>
    <x v="5"/>
    <x v="5"/>
    <x v="5"/>
    <n v="224.14"/>
    <n v="4"/>
    <n v="896.56"/>
  </r>
  <r>
    <x v="0"/>
    <x v="0"/>
    <x v="6"/>
    <n v="150.5"/>
    <n v="4"/>
    <n v="602"/>
  </r>
  <r>
    <x v="1"/>
    <x v="1"/>
    <x v="7"/>
    <n v="248.73"/>
    <n v="1"/>
    <n v="248.73"/>
  </r>
  <r>
    <x v="2"/>
    <x v="2"/>
    <x v="8"/>
    <n v="116.52"/>
    <n v="1"/>
    <n v="116.52"/>
  </r>
  <r>
    <x v="3"/>
    <x v="3"/>
    <x v="9"/>
    <n v="59.9"/>
    <n v="1"/>
    <n v="59.9"/>
  </r>
  <r>
    <x v="0"/>
    <x v="0"/>
    <x v="10"/>
    <n v="46.9"/>
    <n v="1"/>
    <n v="46.9"/>
  </r>
  <r>
    <x v="1"/>
    <x v="1"/>
    <x v="11"/>
    <n v="41.9"/>
    <n v="4"/>
    <n v="167.6"/>
  </r>
  <r>
    <x v="2"/>
    <x v="2"/>
    <x v="12"/>
    <n v="81.900000000000006"/>
    <n v="9"/>
    <n v="737.1"/>
  </r>
  <r>
    <x v="3"/>
    <x v="3"/>
    <x v="13"/>
    <n v="55.9"/>
    <n v="2"/>
    <n v="111.8"/>
  </r>
  <r>
    <x v="1"/>
    <x v="1"/>
    <x v="14"/>
    <n v="678"/>
    <n v="1"/>
    <n v="678"/>
  </r>
  <r>
    <x v="6"/>
    <x v="6"/>
    <x v="0"/>
    <n v="89.99"/>
    <n v="1"/>
    <n v="89.99"/>
  </r>
  <r>
    <x v="7"/>
    <x v="7"/>
    <x v="1"/>
    <n v="69.989999999999995"/>
    <n v="1"/>
    <n v="69.989999999999995"/>
  </r>
  <r>
    <x v="1"/>
    <x v="1"/>
    <x v="2"/>
    <n v="153.4"/>
    <n v="2"/>
    <n v="306.8"/>
  </r>
  <r>
    <x v="2"/>
    <x v="2"/>
    <x v="3"/>
    <n v="148.56"/>
    <n v="6"/>
    <n v="891.36"/>
  </r>
  <r>
    <x v="0"/>
    <x v="0"/>
    <x v="4"/>
    <n v="270"/>
    <n v="1"/>
    <n v="270"/>
  </r>
  <r>
    <x v="5"/>
    <x v="5"/>
    <x v="5"/>
    <n v="224.14"/>
    <n v="1"/>
    <n v="224.14"/>
  </r>
  <r>
    <x v="0"/>
    <x v="0"/>
    <x v="6"/>
    <n v="150.5"/>
    <n v="5"/>
    <n v="752.5"/>
  </r>
  <r>
    <x v="1"/>
    <x v="1"/>
    <x v="7"/>
    <n v="248.73"/>
    <n v="2"/>
    <n v="497.46"/>
  </r>
  <r>
    <x v="2"/>
    <x v="2"/>
    <x v="8"/>
    <n v="116.52"/>
    <n v="3"/>
    <n v="349.56"/>
  </r>
  <r>
    <x v="3"/>
    <x v="3"/>
    <x v="9"/>
    <n v="59.9"/>
    <n v="2"/>
    <n v="119.8"/>
  </r>
  <r>
    <x v="1"/>
    <x v="1"/>
    <x v="10"/>
    <n v="46.9"/>
    <n v="2"/>
    <n v="93.8"/>
  </r>
  <r>
    <x v="2"/>
    <x v="2"/>
    <x v="11"/>
    <n v="41.9"/>
    <n v="2"/>
    <n v="83.8"/>
  </r>
  <r>
    <x v="3"/>
    <x v="3"/>
    <x v="12"/>
    <n v="81.900000000000006"/>
    <n v="4"/>
    <n v="327.60000000000002"/>
  </r>
  <r>
    <x v="6"/>
    <x v="6"/>
    <x v="8"/>
    <n v="116.52"/>
    <n v="3"/>
    <n v="349.56"/>
  </r>
  <r>
    <x v="6"/>
    <x v="6"/>
    <x v="9"/>
    <n v="59.9"/>
    <n v="2"/>
    <n v="119.8"/>
  </r>
  <r>
    <x v="7"/>
    <x v="7"/>
    <x v="15"/>
    <n v="40"/>
    <n v="3"/>
    <n v="120"/>
  </r>
  <r>
    <x v="7"/>
    <x v="7"/>
    <x v="16"/>
    <n v="390"/>
    <n v="2"/>
    <n v="780"/>
  </r>
  <r>
    <x v="5"/>
    <x v="5"/>
    <x v="3"/>
    <n v="148.56"/>
    <n v="2"/>
    <n v="297.12"/>
  </r>
  <r>
    <x v="5"/>
    <x v="5"/>
    <x v="2"/>
    <n v="153.4"/>
    <n v="1"/>
    <n v="153.4"/>
  </r>
  <r>
    <x v="5"/>
    <x v="5"/>
    <x v="17"/>
    <n v="40"/>
    <n v="3"/>
    <n v="120"/>
  </r>
  <r>
    <x v="4"/>
    <x v="4"/>
    <x v="12"/>
    <n v="81.900000000000006"/>
    <n v="8"/>
    <n v="655.20000000000005"/>
  </r>
  <r>
    <x v="4"/>
    <x v="4"/>
    <x v="2"/>
    <n v="153.4"/>
    <n v="1"/>
    <n v="153.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3" cacheId="2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9">
  <location ref="D10:E15" firstHeaderRow="1" firstDataRow="1" firstDataCol="1"/>
  <pivotFields count="6">
    <pivotField showAll="0">
      <items count="9">
        <item x="3"/>
        <item h="1" x="2"/>
        <item h="1" x="5"/>
        <item h="1" x="7"/>
        <item h="1" x="0"/>
        <item h="1" x="1"/>
        <item h="1" x="4"/>
        <item h="1" x="6"/>
        <item t="default"/>
      </items>
    </pivotField>
    <pivotField showAll="0"/>
    <pivotField axis="axisRow" showAll="0">
      <items count="19">
        <item x="3"/>
        <item x="7"/>
        <item x="15"/>
        <item x="5"/>
        <item x="10"/>
        <item x="1"/>
        <item x="2"/>
        <item x="4"/>
        <item x="11"/>
        <item x="17"/>
        <item x="14"/>
        <item x="6"/>
        <item x="8"/>
        <item x="16"/>
        <item x="13"/>
        <item x="12"/>
        <item x="0"/>
        <item x="9"/>
        <item t="default"/>
      </items>
    </pivotField>
    <pivotField showAll="0"/>
    <pivotField showAll="0"/>
    <pivotField dataField="1" showAll="0"/>
  </pivotFields>
  <rowFields count="1">
    <field x="2"/>
  </rowFields>
  <rowItems count="5">
    <i>
      <x/>
    </i>
    <i>
      <x v="14"/>
    </i>
    <i>
      <x v="15"/>
    </i>
    <i>
      <x v="17"/>
    </i>
    <i t="grand">
      <x/>
    </i>
  </rowItems>
  <colItems count="1">
    <i/>
  </colItems>
  <dataFields count="1">
    <dataField name="Soma de Total" fld="5" baseField="0" baseItem="0" numFmtId="164"/>
  </dataFields>
  <formats count="1">
    <format dxfId="126">
      <pivotArea grandRow="1" outline="0" collapsedLevelsAreSubtotals="1" fieldPosition="0"/>
    </format>
  </formats>
  <chartFormats count="1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1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ela dinâmica2" cacheId="2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compact="0" compactData="0" multipleFieldFilters="0">
  <location ref="D3:G8" firstHeaderRow="0" firstDataRow="1" firstDataCol="2" rowPageCount="1" colPageCount="1"/>
  <pivotFields count="6">
    <pivotField axis="axisPage" compact="0" outline="0" showAll="0">
      <items count="9">
        <item x="3"/>
        <item x="2"/>
        <item x="5"/>
        <item x="7"/>
        <item x="0"/>
        <item x="1"/>
        <item x="4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">
        <item x="3"/>
        <item x="2"/>
        <item x="5"/>
        <item x="7"/>
        <item x="0"/>
        <item x="1"/>
        <item x="4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18">
        <item x="3"/>
        <item x="7"/>
        <item x="15"/>
        <item x="5"/>
        <item x="10"/>
        <item x="1"/>
        <item x="2"/>
        <item x="4"/>
        <item x="11"/>
        <item x="17"/>
        <item x="14"/>
        <item x="6"/>
        <item x="8"/>
        <item x="16"/>
        <item x="13"/>
        <item x="12"/>
        <item x="0"/>
        <item x="9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2"/>
  </rowFields>
  <rowItems count="5">
    <i>
      <x/>
      <x/>
    </i>
    <i r="1">
      <x v="15"/>
    </i>
    <i r="1">
      <x v="17"/>
    </i>
    <i r="1">
      <x v="14"/>
    </i>
    <i t="grand">
      <x/>
    </i>
  </rowItems>
  <colFields count="1">
    <field x="-2"/>
  </colFields>
  <colItems count="2">
    <i>
      <x/>
    </i>
    <i i="1">
      <x v="1"/>
    </i>
  </colItems>
  <pageFields count="1">
    <pageField fld="0" item="0" hier="-1"/>
  </pageFields>
  <dataFields count="2">
    <dataField name="Soma de Unidades Vendidas" fld="4" baseField="0" baseItem="0"/>
    <dataField name="Soma de Total" fld="5" baseField="0" baseItem="0" numFmtId="164"/>
  </dataFields>
  <formats count="1">
    <format dxfId="127">
      <pivotArea field="1" grandRow="1" outline="0" axis="axisRow" fieldPosition="0">
        <references count="1">
          <reference field="4294967294" count="1" selected="0">
            <x v="1"/>
          </reference>
        </references>
      </pivotArea>
    </format>
  </formats>
  <pivotTableStyleInfo name="PivotStyleDark1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3.xml><?xml version="1.0" encoding="utf-8"?>
<pivotTableDefinition xmlns="http://schemas.openxmlformats.org/spreadsheetml/2006/main" name="Tabela dinâmica1" cacheId="2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B12" firstHeaderRow="1" firstDataRow="1" firstDataCol="1"/>
  <pivotFields count="6">
    <pivotField showAll="0"/>
    <pivotField axis="axisRow" showAll="0" sortType="descending">
      <items count="9">
        <item x="3"/>
        <item x="2"/>
        <item x="5"/>
        <item x="7"/>
        <item x="0"/>
        <item x="1"/>
        <item x="4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</pivotFields>
  <rowFields count="1">
    <field x="1"/>
  </rowFields>
  <rowItems count="9">
    <i>
      <x/>
    </i>
    <i>
      <x v="4"/>
    </i>
    <i>
      <x v="6"/>
    </i>
    <i>
      <x v="1"/>
    </i>
    <i>
      <x v="5"/>
    </i>
    <i>
      <x v="2"/>
    </i>
    <i>
      <x v="3"/>
    </i>
    <i>
      <x v="7"/>
    </i>
    <i t="grand">
      <x/>
    </i>
  </rowItems>
  <colItems count="1">
    <i/>
  </colItems>
  <dataFields count="1">
    <dataField name="Soma de Total" fld="5" baseField="0" baseItem="0" numFmtId="44"/>
  </dataFields>
  <formats count="13">
    <format dxfId="180">
      <pivotArea outline="0" collapsedLevelsAreSubtotals="1" fieldPosition="0"/>
    </format>
    <format dxfId="179">
      <pivotArea type="all" dataOnly="0" outline="0" fieldPosition="0"/>
    </format>
    <format dxfId="178">
      <pivotArea outline="0" collapsedLevelsAreSubtotals="1" fieldPosition="0"/>
    </format>
    <format dxfId="177">
      <pivotArea field="1" type="button" dataOnly="0" labelOnly="1" outline="0" axis="axisRow" fieldPosition="0"/>
    </format>
    <format dxfId="176">
      <pivotArea dataOnly="0" labelOnly="1" outline="0" axis="axisValues" fieldPosition="0"/>
    </format>
    <format dxfId="175">
      <pivotArea dataOnly="0" labelOnly="1" fieldPosition="0">
        <references count="1">
          <reference field="1" count="0"/>
        </references>
      </pivotArea>
    </format>
    <format dxfId="174">
      <pivotArea dataOnly="0" labelOnly="1" grandRow="1" outline="0" fieldPosition="0"/>
    </format>
    <format dxfId="173">
      <pivotArea type="all" dataOnly="0" outline="0" fieldPosition="0"/>
    </format>
    <format dxfId="172">
      <pivotArea outline="0" collapsedLevelsAreSubtotals="1" fieldPosition="0"/>
    </format>
    <format dxfId="171">
      <pivotArea field="1" type="button" dataOnly="0" labelOnly="1" outline="0" axis="axisRow" fieldPosition="0"/>
    </format>
    <format dxfId="170">
      <pivotArea dataOnly="0" labelOnly="1" outline="0" axis="axisValues" fieldPosition="0"/>
    </format>
    <format dxfId="169">
      <pivotArea dataOnly="0" labelOnly="1" fieldPosition="0">
        <references count="1">
          <reference field="1" count="0"/>
        </references>
      </pivotArea>
    </format>
    <format dxfId="168">
      <pivotArea dataOnly="0" labelOnly="1" grandRow="1" outline="0" fieldPosition="0"/>
    </format>
  </formats>
  <pivotTableStyleInfo name="PivotStyleMedium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çãodeDados_Vendedor" sourceName="Vendedor">
  <pivotTables>
    <pivotTable tabId="11" name="Tabela dinâmica2"/>
    <pivotTable tabId="11" name="Tabela dinâmica3"/>
  </pivotTables>
  <data>
    <tabular pivotCacheId="1">
      <items count="8">
        <i x="3" s="1"/>
        <i x="2"/>
        <i x="5"/>
        <i x="7"/>
        <i x="0"/>
        <i x="1"/>
        <i x="4"/>
        <i x="6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Vendedor" cache="SegmentaçãodeDados_Vendedor" caption="Vendedor" style="SlicerStyleLight2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Vendedor 1" cache="SegmentaçãodeDados_Vendedor" caption="Vendedor" style="SlicerStyleLight2" rowHeight="234950"/>
</slicers>
</file>

<file path=xl/tables/table1.xml><?xml version="1.0" encoding="utf-8"?>
<table xmlns="http://schemas.openxmlformats.org/spreadsheetml/2006/main" id="1" name="Tabela1" displayName="Tabela1" ref="A1:F75" totalsRowShown="0" headerRowDxfId="188" dataDxfId="187">
  <autoFilter ref="A1:F75"/>
  <tableColumns count="6">
    <tableColumn id="1" name="Vendedor" dataDxfId="186"/>
    <tableColumn id="2" name="Vendedor Repetido" dataDxfId="185"/>
    <tableColumn id="3" name="Produto" dataDxfId="184"/>
    <tableColumn id="4" name="Valor Unitário" dataDxfId="183"/>
    <tableColumn id="5" name="Unidades Vendidas" dataDxfId="182"/>
    <tableColumn id="6" name="Total" dataDxfId="181">
      <calculatedColumnFormula>D2*E2</calculatedColumnFormula>
    </tableColumn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microsoft.com/office/2007/relationships/slicer" Target="../slicers/slicer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Relationship Id="rId4" Type="http://schemas.microsoft.com/office/2007/relationships/slicer" Target="../slicers/slicer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5"/>
  <sheetViews>
    <sheetView tabSelected="1" workbookViewId="0"/>
  </sheetViews>
  <sheetFormatPr defaultRowHeight="15" x14ac:dyDescent="0.25"/>
  <cols>
    <col min="1" max="1" width="13" style="1" customWidth="1"/>
    <col min="2" max="2" width="23" style="1" customWidth="1"/>
    <col min="3" max="3" width="32.88671875" style="1" bestFit="1" customWidth="1"/>
    <col min="4" max="4" width="17.21875" style="1" customWidth="1"/>
    <col min="5" max="5" width="23" style="1" customWidth="1"/>
    <col min="6" max="6" width="9.5546875" style="1" bestFit="1" customWidth="1"/>
    <col min="7" max="16384" width="8.88671875" style="1"/>
  </cols>
  <sheetData>
    <row r="1" spans="1:6" x14ac:dyDescent="0.25">
      <c r="A1" s="1" t="s">
        <v>0</v>
      </c>
      <c r="B1" s="1" t="s">
        <v>47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 t="s">
        <v>28</v>
      </c>
      <c r="B2" s="1" t="s">
        <v>28</v>
      </c>
      <c r="C2" s="1" t="s">
        <v>5</v>
      </c>
      <c r="D2" s="1">
        <v>89.99</v>
      </c>
      <c r="E2" s="1">
        <v>3</v>
      </c>
      <c r="F2" s="1">
        <f>D2*E2</f>
        <v>269.96999999999997</v>
      </c>
    </row>
    <row r="3" spans="1:6" x14ac:dyDescent="0.25">
      <c r="A3" s="1" t="s">
        <v>27</v>
      </c>
      <c r="B3" s="1" t="s">
        <v>27</v>
      </c>
      <c r="C3" s="1" t="s">
        <v>6</v>
      </c>
      <c r="D3" s="1">
        <v>69.989999999999995</v>
      </c>
      <c r="E3" s="1">
        <v>5</v>
      </c>
      <c r="F3" s="1">
        <f t="shared" ref="F3:F66" si="0">D3*E3</f>
        <v>349.95</v>
      </c>
    </row>
    <row r="4" spans="1:6" x14ac:dyDescent="0.25">
      <c r="A4" s="1" t="s">
        <v>29</v>
      </c>
      <c r="B4" s="1" t="s">
        <v>29</v>
      </c>
      <c r="C4" s="1" t="s">
        <v>7</v>
      </c>
      <c r="D4" s="1">
        <v>153.4</v>
      </c>
      <c r="E4" s="1">
        <v>1</v>
      </c>
      <c r="F4" s="1">
        <f t="shared" si="0"/>
        <v>153.4</v>
      </c>
    </row>
    <row r="5" spans="1:6" x14ac:dyDescent="0.25">
      <c r="A5" s="1" t="s">
        <v>24</v>
      </c>
      <c r="B5" s="1" t="s">
        <v>24</v>
      </c>
      <c r="C5" s="1" t="s">
        <v>8</v>
      </c>
      <c r="D5" s="1">
        <v>148.56</v>
      </c>
      <c r="E5" s="1">
        <v>100</v>
      </c>
      <c r="F5" s="1">
        <f t="shared" si="0"/>
        <v>14856</v>
      </c>
    </row>
    <row r="6" spans="1:6" x14ac:dyDescent="0.25">
      <c r="A6" s="1" t="s">
        <v>30</v>
      </c>
      <c r="B6" s="1" t="s">
        <v>30</v>
      </c>
      <c r="C6" s="1" t="s">
        <v>9</v>
      </c>
      <c r="D6" s="1">
        <v>270</v>
      </c>
      <c r="E6" s="1">
        <v>8</v>
      </c>
      <c r="F6" s="1">
        <f t="shared" si="0"/>
        <v>2160</v>
      </c>
    </row>
    <row r="7" spans="1:6" x14ac:dyDescent="0.25">
      <c r="A7" s="1" t="s">
        <v>23</v>
      </c>
      <c r="B7" s="1" t="s">
        <v>23</v>
      </c>
      <c r="C7" s="1" t="s">
        <v>10</v>
      </c>
      <c r="D7" s="1">
        <v>224.14</v>
      </c>
      <c r="E7" s="1">
        <v>4</v>
      </c>
      <c r="F7" s="1">
        <f t="shared" si="0"/>
        <v>896.56</v>
      </c>
    </row>
    <row r="8" spans="1:6" x14ac:dyDescent="0.25">
      <c r="A8" s="1" t="s">
        <v>28</v>
      </c>
      <c r="B8" s="1" t="s">
        <v>28</v>
      </c>
      <c r="C8" s="1" t="s">
        <v>11</v>
      </c>
      <c r="D8" s="1">
        <v>340</v>
      </c>
      <c r="E8" s="1">
        <v>4</v>
      </c>
      <c r="F8" s="1">
        <f t="shared" si="0"/>
        <v>1360</v>
      </c>
    </row>
    <row r="9" spans="1:6" x14ac:dyDescent="0.25">
      <c r="A9" s="1" t="s">
        <v>27</v>
      </c>
      <c r="B9" s="1" t="s">
        <v>27</v>
      </c>
      <c r="C9" s="1" t="s">
        <v>12</v>
      </c>
      <c r="D9" s="1">
        <v>248.73</v>
      </c>
      <c r="E9" s="1">
        <v>1</v>
      </c>
      <c r="F9" s="1">
        <f t="shared" si="0"/>
        <v>248.73</v>
      </c>
    </row>
    <row r="10" spans="1:6" x14ac:dyDescent="0.25">
      <c r="A10" s="1" t="s">
        <v>29</v>
      </c>
      <c r="B10" s="1" t="s">
        <v>29</v>
      </c>
      <c r="C10" s="1" t="s">
        <v>13</v>
      </c>
      <c r="D10" s="1">
        <v>116.52</v>
      </c>
      <c r="E10" s="1">
        <v>1</v>
      </c>
      <c r="F10" s="1">
        <f t="shared" si="0"/>
        <v>116.52</v>
      </c>
    </row>
    <row r="11" spans="1:6" x14ac:dyDescent="0.25">
      <c r="A11" s="1" t="s">
        <v>24</v>
      </c>
      <c r="B11" s="1" t="s">
        <v>24</v>
      </c>
      <c r="C11" s="1" t="s">
        <v>14</v>
      </c>
      <c r="D11" s="1">
        <v>59.9</v>
      </c>
      <c r="E11" s="1">
        <v>1</v>
      </c>
      <c r="F11" s="1">
        <f t="shared" si="0"/>
        <v>59.9</v>
      </c>
    </row>
    <row r="12" spans="1:6" x14ac:dyDescent="0.25">
      <c r="A12" s="1" t="s">
        <v>28</v>
      </c>
      <c r="B12" s="1" t="s">
        <v>28</v>
      </c>
      <c r="C12" s="1" t="s">
        <v>15</v>
      </c>
      <c r="D12" s="1">
        <v>46.9</v>
      </c>
      <c r="E12" s="1">
        <v>18</v>
      </c>
      <c r="F12" s="1">
        <f t="shared" si="0"/>
        <v>844.19999999999993</v>
      </c>
    </row>
    <row r="13" spans="1:6" x14ac:dyDescent="0.25">
      <c r="A13" s="1" t="s">
        <v>27</v>
      </c>
      <c r="B13" s="1" t="s">
        <v>27</v>
      </c>
      <c r="C13" s="1" t="s">
        <v>16</v>
      </c>
      <c r="D13" s="1">
        <v>41.9</v>
      </c>
      <c r="E13" s="1">
        <v>4</v>
      </c>
      <c r="F13" s="1">
        <f t="shared" si="0"/>
        <v>167.6</v>
      </c>
    </row>
    <row r="14" spans="1:6" x14ac:dyDescent="0.25">
      <c r="A14" s="1" t="s">
        <v>29</v>
      </c>
      <c r="B14" s="1" t="s">
        <v>29</v>
      </c>
      <c r="C14" s="1" t="s">
        <v>17</v>
      </c>
      <c r="D14" s="1">
        <v>81.900000000000006</v>
      </c>
      <c r="E14" s="1">
        <v>9</v>
      </c>
      <c r="F14" s="1">
        <f t="shared" si="0"/>
        <v>737.1</v>
      </c>
    </row>
    <row r="15" spans="1:6" x14ac:dyDescent="0.25">
      <c r="A15" s="1" t="s">
        <v>24</v>
      </c>
      <c r="B15" s="1" t="s">
        <v>24</v>
      </c>
      <c r="C15" s="1" t="s">
        <v>18</v>
      </c>
      <c r="D15" s="1">
        <v>55.9</v>
      </c>
      <c r="E15" s="1">
        <v>2</v>
      </c>
      <c r="F15" s="1">
        <f t="shared" si="0"/>
        <v>111.8</v>
      </c>
    </row>
    <row r="16" spans="1:6" x14ac:dyDescent="0.25">
      <c r="A16" s="1" t="s">
        <v>27</v>
      </c>
      <c r="B16" s="1" t="s">
        <v>27</v>
      </c>
      <c r="C16" s="1" t="s">
        <v>19</v>
      </c>
      <c r="D16" s="1">
        <v>89.9</v>
      </c>
      <c r="E16" s="1">
        <v>1</v>
      </c>
      <c r="F16" s="1">
        <f t="shared" si="0"/>
        <v>89.9</v>
      </c>
    </row>
    <row r="17" spans="1:6" x14ac:dyDescent="0.25">
      <c r="A17" s="1" t="s">
        <v>25</v>
      </c>
      <c r="B17" s="1" t="s">
        <v>25</v>
      </c>
      <c r="C17" s="1" t="s">
        <v>5</v>
      </c>
      <c r="D17" s="1">
        <v>89.99</v>
      </c>
      <c r="E17" s="1">
        <v>1</v>
      </c>
      <c r="F17" s="1">
        <f t="shared" si="0"/>
        <v>89.99</v>
      </c>
    </row>
    <row r="18" spans="1:6" x14ac:dyDescent="0.25">
      <c r="A18" s="1" t="s">
        <v>26</v>
      </c>
      <c r="B18" s="1" t="s">
        <v>26</v>
      </c>
      <c r="C18" s="1" t="s">
        <v>6</v>
      </c>
      <c r="D18" s="1">
        <v>69.989999999999995</v>
      </c>
      <c r="E18" s="1">
        <v>1</v>
      </c>
      <c r="F18" s="1">
        <f t="shared" si="0"/>
        <v>69.989999999999995</v>
      </c>
    </row>
    <row r="19" spans="1:6" x14ac:dyDescent="0.25">
      <c r="A19" s="1" t="s">
        <v>27</v>
      </c>
      <c r="B19" s="1" t="s">
        <v>27</v>
      </c>
      <c r="C19" s="1" t="s">
        <v>7</v>
      </c>
      <c r="D19" s="1">
        <v>153.4</v>
      </c>
      <c r="E19" s="1">
        <v>2</v>
      </c>
      <c r="F19" s="1">
        <f t="shared" si="0"/>
        <v>306.8</v>
      </c>
    </row>
    <row r="20" spans="1:6" x14ac:dyDescent="0.25">
      <c r="A20" s="1" t="s">
        <v>29</v>
      </c>
      <c r="B20" s="1" t="s">
        <v>29</v>
      </c>
      <c r="C20" s="1" t="s">
        <v>8</v>
      </c>
      <c r="D20" s="1">
        <v>148.56</v>
      </c>
      <c r="E20" s="1">
        <v>6</v>
      </c>
      <c r="F20" s="1">
        <f t="shared" si="0"/>
        <v>891.36</v>
      </c>
    </row>
    <row r="21" spans="1:6" x14ac:dyDescent="0.25">
      <c r="A21" s="1" t="s">
        <v>28</v>
      </c>
      <c r="B21" s="1" t="s">
        <v>28</v>
      </c>
      <c r="C21" s="1" t="s">
        <v>9</v>
      </c>
      <c r="D21" s="1">
        <v>270</v>
      </c>
      <c r="E21" s="1">
        <v>1</v>
      </c>
      <c r="F21" s="1">
        <f t="shared" si="0"/>
        <v>270</v>
      </c>
    </row>
    <row r="22" spans="1:6" x14ac:dyDescent="0.25">
      <c r="A22" s="1" t="s">
        <v>23</v>
      </c>
      <c r="B22" s="1" t="s">
        <v>23</v>
      </c>
      <c r="C22" s="1" t="s">
        <v>10</v>
      </c>
      <c r="D22" s="1">
        <v>224.14</v>
      </c>
      <c r="E22" s="1">
        <v>1</v>
      </c>
      <c r="F22" s="1">
        <f t="shared" si="0"/>
        <v>224.14</v>
      </c>
    </row>
    <row r="23" spans="1:6" x14ac:dyDescent="0.25">
      <c r="A23" s="1" t="s">
        <v>28</v>
      </c>
      <c r="B23" s="1" t="s">
        <v>28</v>
      </c>
      <c r="C23" s="1" t="s">
        <v>11</v>
      </c>
      <c r="D23" s="1">
        <v>150.5</v>
      </c>
      <c r="E23" s="1">
        <v>5</v>
      </c>
      <c r="F23" s="1">
        <f t="shared" si="0"/>
        <v>752.5</v>
      </c>
    </row>
    <row r="24" spans="1:6" x14ac:dyDescent="0.25">
      <c r="A24" s="1" t="s">
        <v>27</v>
      </c>
      <c r="B24" s="1" t="s">
        <v>27</v>
      </c>
      <c r="C24" s="1" t="s">
        <v>12</v>
      </c>
      <c r="D24" s="1">
        <v>248.73</v>
      </c>
      <c r="E24" s="1">
        <v>2</v>
      </c>
      <c r="F24" s="1">
        <f t="shared" si="0"/>
        <v>497.46</v>
      </c>
    </row>
    <row r="25" spans="1:6" x14ac:dyDescent="0.25">
      <c r="A25" s="1" t="s">
        <v>29</v>
      </c>
      <c r="B25" s="1" t="s">
        <v>29</v>
      </c>
      <c r="C25" s="1" t="s">
        <v>13</v>
      </c>
      <c r="D25" s="1">
        <v>116.52</v>
      </c>
      <c r="E25" s="1">
        <v>3</v>
      </c>
      <c r="F25" s="1">
        <f t="shared" si="0"/>
        <v>349.56</v>
      </c>
    </row>
    <row r="26" spans="1:6" x14ac:dyDescent="0.25">
      <c r="A26" s="1" t="s">
        <v>24</v>
      </c>
      <c r="B26" s="1" t="s">
        <v>24</v>
      </c>
      <c r="C26" s="1" t="s">
        <v>14</v>
      </c>
      <c r="D26" s="1">
        <v>59.9</v>
      </c>
      <c r="E26" s="1">
        <v>2</v>
      </c>
      <c r="F26" s="1">
        <f t="shared" si="0"/>
        <v>119.8</v>
      </c>
    </row>
    <row r="27" spans="1:6" x14ac:dyDescent="0.25">
      <c r="A27" s="1" t="s">
        <v>27</v>
      </c>
      <c r="B27" s="1" t="s">
        <v>27</v>
      </c>
      <c r="C27" s="1" t="s">
        <v>15</v>
      </c>
      <c r="D27" s="1">
        <v>46.9</v>
      </c>
      <c r="E27" s="1">
        <v>2</v>
      </c>
      <c r="F27" s="1">
        <f t="shared" si="0"/>
        <v>93.8</v>
      </c>
    </row>
    <row r="28" spans="1:6" x14ac:dyDescent="0.25">
      <c r="A28" s="1" t="s">
        <v>29</v>
      </c>
      <c r="B28" s="1" t="s">
        <v>29</v>
      </c>
      <c r="C28" s="1" t="s">
        <v>16</v>
      </c>
      <c r="D28" s="1">
        <v>41.9</v>
      </c>
      <c r="E28" s="1">
        <v>2</v>
      </c>
      <c r="F28" s="1">
        <f t="shared" si="0"/>
        <v>83.8</v>
      </c>
    </row>
    <row r="29" spans="1:6" x14ac:dyDescent="0.25">
      <c r="A29" s="1" t="s">
        <v>24</v>
      </c>
      <c r="B29" s="1" t="s">
        <v>24</v>
      </c>
      <c r="C29" s="1" t="s">
        <v>17</v>
      </c>
      <c r="D29" s="1">
        <v>81.900000000000006</v>
      </c>
      <c r="E29" s="1">
        <v>4</v>
      </c>
      <c r="F29" s="1">
        <f t="shared" si="0"/>
        <v>327.60000000000002</v>
      </c>
    </row>
    <row r="30" spans="1:6" x14ac:dyDescent="0.25">
      <c r="A30" s="1" t="s">
        <v>25</v>
      </c>
      <c r="B30" s="1" t="s">
        <v>25</v>
      </c>
      <c r="C30" s="1" t="s">
        <v>13</v>
      </c>
      <c r="D30" s="1">
        <v>116.52</v>
      </c>
      <c r="E30" s="1">
        <v>3</v>
      </c>
      <c r="F30" s="1">
        <f t="shared" si="0"/>
        <v>349.56</v>
      </c>
    </row>
    <row r="31" spans="1:6" x14ac:dyDescent="0.25">
      <c r="A31" s="1" t="s">
        <v>25</v>
      </c>
      <c r="B31" s="1" t="s">
        <v>25</v>
      </c>
      <c r="C31" s="1" t="s">
        <v>14</v>
      </c>
      <c r="D31" s="1">
        <v>59.9</v>
      </c>
      <c r="E31" s="1">
        <v>2</v>
      </c>
      <c r="F31" s="1">
        <f t="shared" si="0"/>
        <v>119.8</v>
      </c>
    </row>
    <row r="32" spans="1:6" x14ac:dyDescent="0.25">
      <c r="A32" s="1" t="s">
        <v>26</v>
      </c>
      <c r="B32" s="1" t="s">
        <v>26</v>
      </c>
      <c r="C32" s="1" t="s">
        <v>20</v>
      </c>
      <c r="D32" s="1">
        <v>40</v>
      </c>
      <c r="E32" s="1">
        <v>3</v>
      </c>
      <c r="F32" s="1">
        <f t="shared" si="0"/>
        <v>120</v>
      </c>
    </row>
    <row r="33" spans="1:6" x14ac:dyDescent="0.25">
      <c r="A33" s="1" t="s">
        <v>26</v>
      </c>
      <c r="B33" s="1" t="s">
        <v>26</v>
      </c>
      <c r="C33" s="1" t="s">
        <v>21</v>
      </c>
      <c r="D33" s="1">
        <v>390</v>
      </c>
      <c r="E33" s="1">
        <v>2</v>
      </c>
      <c r="F33" s="1">
        <f t="shared" si="0"/>
        <v>780</v>
      </c>
    </row>
    <row r="34" spans="1:6" x14ac:dyDescent="0.25">
      <c r="A34" s="1" t="s">
        <v>23</v>
      </c>
      <c r="B34" s="1" t="s">
        <v>23</v>
      </c>
      <c r="C34" s="1" t="s">
        <v>8</v>
      </c>
      <c r="D34" s="1">
        <v>148.56</v>
      </c>
      <c r="E34" s="1">
        <v>2</v>
      </c>
      <c r="F34" s="1">
        <f t="shared" si="0"/>
        <v>297.12</v>
      </c>
    </row>
    <row r="35" spans="1:6" x14ac:dyDescent="0.25">
      <c r="A35" s="1" t="s">
        <v>23</v>
      </c>
      <c r="B35" s="1" t="s">
        <v>23</v>
      </c>
      <c r="C35" s="1" t="s">
        <v>7</v>
      </c>
      <c r="D35" s="1">
        <v>153.4</v>
      </c>
      <c r="E35" s="1">
        <v>1</v>
      </c>
      <c r="F35" s="1">
        <f t="shared" si="0"/>
        <v>153.4</v>
      </c>
    </row>
    <row r="36" spans="1:6" x14ac:dyDescent="0.25">
      <c r="A36" s="1" t="s">
        <v>23</v>
      </c>
      <c r="B36" s="1" t="s">
        <v>23</v>
      </c>
      <c r="C36" s="1" t="s">
        <v>22</v>
      </c>
      <c r="D36" s="1">
        <v>40</v>
      </c>
      <c r="E36" s="1">
        <v>3</v>
      </c>
      <c r="F36" s="1">
        <f t="shared" si="0"/>
        <v>120</v>
      </c>
    </row>
    <row r="37" spans="1:6" x14ac:dyDescent="0.25">
      <c r="A37" s="1" t="s">
        <v>30</v>
      </c>
      <c r="B37" s="1" t="s">
        <v>30</v>
      </c>
      <c r="C37" s="1" t="s">
        <v>17</v>
      </c>
      <c r="D37" s="1">
        <v>81.900000000000006</v>
      </c>
      <c r="E37" s="1">
        <v>8</v>
      </c>
      <c r="F37" s="1">
        <f t="shared" si="0"/>
        <v>655.20000000000005</v>
      </c>
    </row>
    <row r="38" spans="1:6" x14ac:dyDescent="0.25">
      <c r="A38" s="1" t="s">
        <v>30</v>
      </c>
      <c r="B38" s="1" t="s">
        <v>30</v>
      </c>
      <c r="C38" s="1" t="s">
        <v>7</v>
      </c>
      <c r="D38" s="1">
        <v>153.4</v>
      </c>
      <c r="E38" s="1">
        <v>3</v>
      </c>
      <c r="F38" s="1">
        <f t="shared" si="0"/>
        <v>460.20000000000005</v>
      </c>
    </row>
    <row r="39" spans="1:6" x14ac:dyDescent="0.25">
      <c r="A39" s="1" t="s">
        <v>28</v>
      </c>
      <c r="B39" s="1" t="s">
        <v>28</v>
      </c>
      <c r="C39" s="1" t="s">
        <v>5</v>
      </c>
      <c r="D39" s="1">
        <v>89.99</v>
      </c>
      <c r="E39" s="1">
        <v>3</v>
      </c>
      <c r="F39" s="1">
        <f t="shared" si="0"/>
        <v>269.96999999999997</v>
      </c>
    </row>
    <row r="40" spans="1:6" x14ac:dyDescent="0.25">
      <c r="A40" s="1" t="s">
        <v>27</v>
      </c>
      <c r="B40" s="1" t="s">
        <v>27</v>
      </c>
      <c r="C40" s="1" t="s">
        <v>6</v>
      </c>
      <c r="D40" s="1">
        <v>69.989999999999995</v>
      </c>
      <c r="E40" s="1">
        <v>5</v>
      </c>
      <c r="F40" s="1">
        <f t="shared" si="0"/>
        <v>349.95</v>
      </c>
    </row>
    <row r="41" spans="1:6" x14ac:dyDescent="0.25">
      <c r="A41" s="1" t="s">
        <v>29</v>
      </c>
      <c r="B41" s="1" t="s">
        <v>29</v>
      </c>
      <c r="C41" s="1" t="s">
        <v>7</v>
      </c>
      <c r="D41" s="1">
        <v>153.4</v>
      </c>
      <c r="E41" s="1">
        <v>1</v>
      </c>
      <c r="F41" s="1">
        <f t="shared" si="0"/>
        <v>153.4</v>
      </c>
    </row>
    <row r="42" spans="1:6" x14ac:dyDescent="0.25">
      <c r="A42" s="1" t="s">
        <v>24</v>
      </c>
      <c r="B42" s="1" t="s">
        <v>24</v>
      </c>
      <c r="C42" s="1" t="s">
        <v>8</v>
      </c>
      <c r="D42" s="1">
        <v>148.56</v>
      </c>
      <c r="E42" s="1">
        <v>9</v>
      </c>
      <c r="F42" s="1">
        <f t="shared" si="0"/>
        <v>1337.04</v>
      </c>
    </row>
    <row r="43" spans="1:6" x14ac:dyDescent="0.25">
      <c r="A43" s="1" t="s">
        <v>30</v>
      </c>
      <c r="B43" s="1" t="s">
        <v>30</v>
      </c>
      <c r="C43" s="1" t="s">
        <v>9</v>
      </c>
      <c r="D43" s="1">
        <v>270</v>
      </c>
      <c r="E43" s="1">
        <v>5</v>
      </c>
      <c r="F43" s="1">
        <f t="shared" si="0"/>
        <v>1350</v>
      </c>
    </row>
    <row r="44" spans="1:6" x14ac:dyDescent="0.25">
      <c r="A44" s="1" t="s">
        <v>23</v>
      </c>
      <c r="B44" s="1" t="s">
        <v>23</v>
      </c>
      <c r="C44" s="1" t="s">
        <v>10</v>
      </c>
      <c r="D44" s="1">
        <v>224.14</v>
      </c>
      <c r="E44" s="1">
        <v>4</v>
      </c>
      <c r="F44" s="1">
        <f t="shared" si="0"/>
        <v>896.56</v>
      </c>
    </row>
    <row r="45" spans="1:6" x14ac:dyDescent="0.25">
      <c r="A45" s="1" t="s">
        <v>28</v>
      </c>
      <c r="B45" s="1" t="s">
        <v>28</v>
      </c>
      <c r="C45" s="1" t="s">
        <v>11</v>
      </c>
      <c r="D45" s="1">
        <v>150.5</v>
      </c>
      <c r="E45" s="1">
        <v>4</v>
      </c>
      <c r="F45" s="1">
        <f t="shared" si="0"/>
        <v>602</v>
      </c>
    </row>
    <row r="46" spans="1:6" x14ac:dyDescent="0.25">
      <c r="A46" s="1" t="s">
        <v>27</v>
      </c>
      <c r="B46" s="1" t="s">
        <v>27</v>
      </c>
      <c r="C46" s="1" t="s">
        <v>12</v>
      </c>
      <c r="D46" s="1">
        <v>248.73</v>
      </c>
      <c r="E46" s="1">
        <v>1</v>
      </c>
      <c r="F46" s="1">
        <f t="shared" si="0"/>
        <v>248.73</v>
      </c>
    </row>
    <row r="47" spans="1:6" x14ac:dyDescent="0.25">
      <c r="A47" s="1" t="s">
        <v>29</v>
      </c>
      <c r="B47" s="1" t="s">
        <v>29</v>
      </c>
      <c r="C47" s="1" t="s">
        <v>13</v>
      </c>
      <c r="D47" s="1">
        <v>116.52</v>
      </c>
      <c r="E47" s="1">
        <v>1</v>
      </c>
      <c r="F47" s="1">
        <f t="shared" si="0"/>
        <v>116.52</v>
      </c>
    </row>
    <row r="48" spans="1:6" x14ac:dyDescent="0.25">
      <c r="A48" s="1" t="s">
        <v>24</v>
      </c>
      <c r="B48" s="1" t="s">
        <v>24</v>
      </c>
      <c r="C48" s="1" t="s">
        <v>14</v>
      </c>
      <c r="D48" s="1">
        <v>59.9</v>
      </c>
      <c r="E48" s="1">
        <v>1</v>
      </c>
      <c r="F48" s="1">
        <f t="shared" si="0"/>
        <v>59.9</v>
      </c>
    </row>
    <row r="49" spans="1:6" x14ac:dyDescent="0.25">
      <c r="A49" s="1" t="s">
        <v>28</v>
      </c>
      <c r="B49" s="1" t="s">
        <v>28</v>
      </c>
      <c r="C49" s="1" t="s">
        <v>15</v>
      </c>
      <c r="D49" s="1">
        <v>46.9</v>
      </c>
      <c r="E49" s="1">
        <v>1</v>
      </c>
      <c r="F49" s="1">
        <f t="shared" si="0"/>
        <v>46.9</v>
      </c>
    </row>
    <row r="50" spans="1:6" x14ac:dyDescent="0.25">
      <c r="A50" s="1" t="s">
        <v>27</v>
      </c>
      <c r="B50" s="1" t="s">
        <v>27</v>
      </c>
      <c r="C50" s="1" t="s">
        <v>16</v>
      </c>
      <c r="D50" s="1">
        <v>41.9</v>
      </c>
      <c r="E50" s="1">
        <v>4</v>
      </c>
      <c r="F50" s="1">
        <f t="shared" si="0"/>
        <v>167.6</v>
      </c>
    </row>
    <row r="51" spans="1:6" x14ac:dyDescent="0.25">
      <c r="A51" s="1" t="s">
        <v>29</v>
      </c>
      <c r="B51" s="1" t="s">
        <v>29</v>
      </c>
      <c r="C51" s="1" t="s">
        <v>17</v>
      </c>
      <c r="D51" s="1">
        <v>81.900000000000006</v>
      </c>
      <c r="E51" s="1">
        <v>9</v>
      </c>
      <c r="F51" s="1">
        <f t="shared" si="0"/>
        <v>737.1</v>
      </c>
    </row>
    <row r="52" spans="1:6" x14ac:dyDescent="0.25">
      <c r="A52" s="1" t="s">
        <v>24</v>
      </c>
      <c r="B52" s="1" t="s">
        <v>24</v>
      </c>
      <c r="C52" s="1" t="s">
        <v>18</v>
      </c>
      <c r="D52" s="1">
        <v>55.9</v>
      </c>
      <c r="E52" s="1">
        <v>2</v>
      </c>
      <c r="F52" s="1">
        <f t="shared" si="0"/>
        <v>111.8</v>
      </c>
    </row>
    <row r="53" spans="1:6" x14ac:dyDescent="0.25">
      <c r="A53" s="1" t="s">
        <v>27</v>
      </c>
      <c r="B53" s="1" t="s">
        <v>27</v>
      </c>
      <c r="C53" s="1" t="s">
        <v>19</v>
      </c>
      <c r="D53" s="1">
        <v>678</v>
      </c>
      <c r="E53" s="1">
        <v>1</v>
      </c>
      <c r="F53" s="1">
        <f t="shared" si="0"/>
        <v>678</v>
      </c>
    </row>
    <row r="54" spans="1:6" x14ac:dyDescent="0.25">
      <c r="A54" s="1" t="s">
        <v>25</v>
      </c>
      <c r="B54" s="1" t="s">
        <v>25</v>
      </c>
      <c r="C54" s="1" t="s">
        <v>5</v>
      </c>
      <c r="D54" s="1">
        <v>89.99</v>
      </c>
      <c r="E54" s="1">
        <v>1</v>
      </c>
      <c r="F54" s="1">
        <f t="shared" si="0"/>
        <v>89.99</v>
      </c>
    </row>
    <row r="55" spans="1:6" x14ac:dyDescent="0.25">
      <c r="A55" s="1" t="s">
        <v>26</v>
      </c>
      <c r="B55" s="1" t="s">
        <v>26</v>
      </c>
      <c r="C55" s="1" t="s">
        <v>6</v>
      </c>
      <c r="D55" s="1">
        <v>69.989999999999995</v>
      </c>
      <c r="E55" s="1">
        <v>1</v>
      </c>
      <c r="F55" s="1">
        <f t="shared" si="0"/>
        <v>69.989999999999995</v>
      </c>
    </row>
    <row r="56" spans="1:6" x14ac:dyDescent="0.25">
      <c r="A56" s="1" t="s">
        <v>27</v>
      </c>
      <c r="B56" s="1" t="s">
        <v>27</v>
      </c>
      <c r="C56" s="1" t="s">
        <v>7</v>
      </c>
      <c r="D56" s="1">
        <v>153.4</v>
      </c>
      <c r="E56" s="1">
        <v>2</v>
      </c>
      <c r="F56" s="1">
        <f t="shared" si="0"/>
        <v>306.8</v>
      </c>
    </row>
    <row r="57" spans="1:6" x14ac:dyDescent="0.25">
      <c r="A57" s="1" t="s">
        <v>29</v>
      </c>
      <c r="B57" s="1" t="s">
        <v>29</v>
      </c>
      <c r="C57" s="1" t="s">
        <v>8</v>
      </c>
      <c r="D57" s="1">
        <v>148.56</v>
      </c>
      <c r="E57" s="1">
        <v>6</v>
      </c>
      <c r="F57" s="1">
        <f t="shared" si="0"/>
        <v>891.36</v>
      </c>
    </row>
    <row r="58" spans="1:6" x14ac:dyDescent="0.25">
      <c r="A58" s="1" t="s">
        <v>28</v>
      </c>
      <c r="B58" s="1" t="s">
        <v>28</v>
      </c>
      <c r="C58" s="1" t="s">
        <v>9</v>
      </c>
      <c r="D58" s="1">
        <v>270</v>
      </c>
      <c r="E58" s="1">
        <v>1</v>
      </c>
      <c r="F58" s="1">
        <f t="shared" si="0"/>
        <v>270</v>
      </c>
    </row>
    <row r="59" spans="1:6" x14ac:dyDescent="0.25">
      <c r="A59" s="1" t="s">
        <v>23</v>
      </c>
      <c r="B59" s="1" t="s">
        <v>23</v>
      </c>
      <c r="C59" s="1" t="s">
        <v>10</v>
      </c>
      <c r="D59" s="1">
        <v>224.14</v>
      </c>
      <c r="E59" s="1">
        <v>1</v>
      </c>
      <c r="F59" s="1">
        <f t="shared" si="0"/>
        <v>224.14</v>
      </c>
    </row>
    <row r="60" spans="1:6" x14ac:dyDescent="0.25">
      <c r="A60" s="1" t="s">
        <v>28</v>
      </c>
      <c r="B60" s="1" t="s">
        <v>28</v>
      </c>
      <c r="C60" s="1" t="s">
        <v>11</v>
      </c>
      <c r="D60" s="1">
        <v>150.5</v>
      </c>
      <c r="E60" s="1">
        <v>5</v>
      </c>
      <c r="F60" s="1">
        <f t="shared" si="0"/>
        <v>752.5</v>
      </c>
    </row>
    <row r="61" spans="1:6" x14ac:dyDescent="0.25">
      <c r="A61" s="1" t="s">
        <v>27</v>
      </c>
      <c r="B61" s="1" t="s">
        <v>27</v>
      </c>
      <c r="C61" s="1" t="s">
        <v>12</v>
      </c>
      <c r="D61" s="1">
        <v>248.73</v>
      </c>
      <c r="E61" s="1">
        <v>2</v>
      </c>
      <c r="F61" s="1">
        <f t="shared" si="0"/>
        <v>497.46</v>
      </c>
    </row>
    <row r="62" spans="1:6" x14ac:dyDescent="0.25">
      <c r="A62" s="1" t="s">
        <v>29</v>
      </c>
      <c r="B62" s="1" t="s">
        <v>29</v>
      </c>
      <c r="C62" s="1" t="s">
        <v>13</v>
      </c>
      <c r="D62" s="1">
        <v>116.52</v>
      </c>
      <c r="E62" s="1">
        <v>3</v>
      </c>
      <c r="F62" s="1">
        <f t="shared" si="0"/>
        <v>349.56</v>
      </c>
    </row>
    <row r="63" spans="1:6" x14ac:dyDescent="0.25">
      <c r="A63" s="1" t="s">
        <v>24</v>
      </c>
      <c r="B63" s="1" t="s">
        <v>24</v>
      </c>
      <c r="C63" s="1" t="s">
        <v>14</v>
      </c>
      <c r="D63" s="1">
        <v>59.9</v>
      </c>
      <c r="E63" s="1">
        <v>2</v>
      </c>
      <c r="F63" s="1">
        <f t="shared" si="0"/>
        <v>119.8</v>
      </c>
    </row>
    <row r="64" spans="1:6" x14ac:dyDescent="0.25">
      <c r="A64" s="1" t="s">
        <v>27</v>
      </c>
      <c r="B64" s="1" t="s">
        <v>27</v>
      </c>
      <c r="C64" s="1" t="s">
        <v>15</v>
      </c>
      <c r="D64" s="1">
        <v>46.9</v>
      </c>
      <c r="E64" s="1">
        <v>2</v>
      </c>
      <c r="F64" s="1">
        <f t="shared" si="0"/>
        <v>93.8</v>
      </c>
    </row>
    <row r="65" spans="1:6" x14ac:dyDescent="0.25">
      <c r="A65" s="1" t="s">
        <v>29</v>
      </c>
      <c r="B65" s="1" t="s">
        <v>29</v>
      </c>
      <c r="C65" s="1" t="s">
        <v>16</v>
      </c>
      <c r="D65" s="1">
        <v>41.9</v>
      </c>
      <c r="E65" s="1">
        <v>2</v>
      </c>
      <c r="F65" s="1">
        <f t="shared" si="0"/>
        <v>83.8</v>
      </c>
    </row>
    <row r="66" spans="1:6" x14ac:dyDescent="0.25">
      <c r="A66" s="1" t="s">
        <v>24</v>
      </c>
      <c r="B66" s="1" t="s">
        <v>24</v>
      </c>
      <c r="C66" s="1" t="s">
        <v>17</v>
      </c>
      <c r="D66" s="1">
        <v>81.900000000000006</v>
      </c>
      <c r="E66" s="1">
        <v>4</v>
      </c>
      <c r="F66" s="1">
        <f t="shared" si="0"/>
        <v>327.60000000000002</v>
      </c>
    </row>
    <row r="67" spans="1:6" x14ac:dyDescent="0.25">
      <c r="A67" s="1" t="s">
        <v>25</v>
      </c>
      <c r="B67" s="1" t="s">
        <v>25</v>
      </c>
      <c r="C67" s="1" t="s">
        <v>13</v>
      </c>
      <c r="D67" s="1">
        <v>116.52</v>
      </c>
      <c r="E67" s="1">
        <v>3</v>
      </c>
      <c r="F67" s="1">
        <f t="shared" ref="F67:F75" si="1">D67*E67</f>
        <v>349.56</v>
      </c>
    </row>
    <row r="68" spans="1:6" x14ac:dyDescent="0.25">
      <c r="A68" s="1" t="s">
        <v>25</v>
      </c>
      <c r="B68" s="1" t="s">
        <v>25</v>
      </c>
      <c r="C68" s="1" t="s">
        <v>14</v>
      </c>
      <c r="D68" s="1">
        <v>59.9</v>
      </c>
      <c r="E68" s="1">
        <v>2</v>
      </c>
      <c r="F68" s="1">
        <f t="shared" si="1"/>
        <v>119.8</v>
      </c>
    </row>
    <row r="69" spans="1:6" x14ac:dyDescent="0.25">
      <c r="A69" s="1" t="s">
        <v>26</v>
      </c>
      <c r="B69" s="1" t="s">
        <v>26</v>
      </c>
      <c r="C69" s="1" t="s">
        <v>20</v>
      </c>
      <c r="D69" s="1">
        <v>40</v>
      </c>
      <c r="E69" s="1">
        <v>3</v>
      </c>
      <c r="F69" s="1">
        <f t="shared" si="1"/>
        <v>120</v>
      </c>
    </row>
    <row r="70" spans="1:6" x14ac:dyDescent="0.25">
      <c r="A70" s="1" t="s">
        <v>26</v>
      </c>
      <c r="B70" s="1" t="s">
        <v>26</v>
      </c>
      <c r="C70" s="1" t="s">
        <v>21</v>
      </c>
      <c r="D70" s="1">
        <v>390</v>
      </c>
      <c r="E70" s="1">
        <v>2</v>
      </c>
      <c r="F70" s="1">
        <f t="shared" si="1"/>
        <v>780</v>
      </c>
    </row>
    <row r="71" spans="1:6" x14ac:dyDescent="0.25">
      <c r="A71" s="1" t="s">
        <v>23</v>
      </c>
      <c r="B71" s="1" t="s">
        <v>23</v>
      </c>
      <c r="C71" s="1" t="s">
        <v>8</v>
      </c>
      <c r="D71" s="1">
        <v>148.56</v>
      </c>
      <c r="E71" s="1">
        <v>2</v>
      </c>
      <c r="F71" s="1">
        <f t="shared" si="1"/>
        <v>297.12</v>
      </c>
    </row>
    <row r="72" spans="1:6" x14ac:dyDescent="0.25">
      <c r="A72" s="1" t="s">
        <v>23</v>
      </c>
      <c r="B72" s="1" t="s">
        <v>23</v>
      </c>
      <c r="C72" s="1" t="s">
        <v>7</v>
      </c>
      <c r="D72" s="1">
        <v>153.4</v>
      </c>
      <c r="E72" s="1">
        <v>1</v>
      </c>
      <c r="F72" s="1">
        <f t="shared" si="1"/>
        <v>153.4</v>
      </c>
    </row>
    <row r="73" spans="1:6" x14ac:dyDescent="0.25">
      <c r="A73" s="1" t="s">
        <v>23</v>
      </c>
      <c r="B73" s="1" t="s">
        <v>23</v>
      </c>
      <c r="C73" s="1" t="s">
        <v>22</v>
      </c>
      <c r="D73" s="1">
        <v>40</v>
      </c>
      <c r="E73" s="1">
        <v>3</v>
      </c>
      <c r="F73" s="1">
        <f t="shared" si="1"/>
        <v>120</v>
      </c>
    </row>
    <row r="74" spans="1:6" x14ac:dyDescent="0.25">
      <c r="A74" s="1" t="s">
        <v>30</v>
      </c>
      <c r="B74" s="1" t="s">
        <v>30</v>
      </c>
      <c r="C74" s="1" t="s">
        <v>17</v>
      </c>
      <c r="D74" s="1">
        <v>81.900000000000006</v>
      </c>
      <c r="E74" s="1">
        <v>8</v>
      </c>
      <c r="F74" s="1">
        <f t="shared" si="1"/>
        <v>655.20000000000005</v>
      </c>
    </row>
    <row r="75" spans="1:6" x14ac:dyDescent="0.25">
      <c r="A75" s="1" t="s">
        <v>30</v>
      </c>
      <c r="B75" s="1" t="s">
        <v>30</v>
      </c>
      <c r="C75" s="1" t="s">
        <v>7</v>
      </c>
      <c r="D75" s="1">
        <v>153.4</v>
      </c>
      <c r="E75" s="1">
        <v>1</v>
      </c>
      <c r="F75" s="1">
        <f t="shared" si="1"/>
        <v>153.4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"/>
  <sheetViews>
    <sheetView showGridLines="0" workbookViewId="0"/>
  </sheetViews>
  <sheetFormatPr defaultRowHeight="15" x14ac:dyDescent="0.25"/>
  <cols>
    <col min="1" max="1" width="19.6640625" style="1" bestFit="1" customWidth="1"/>
    <col min="2" max="2" width="15.44140625" style="1" bestFit="1" customWidth="1"/>
    <col min="3" max="3" width="8.88671875" style="1"/>
    <col min="4" max="4" width="17.33203125" style="1" customWidth="1"/>
    <col min="5" max="5" width="13.109375" style="1" customWidth="1"/>
    <col min="6" max="6" width="25.21875" style="1" bestFit="1" customWidth="1"/>
    <col min="7" max="7" width="13.109375" style="1" bestFit="1" customWidth="1"/>
    <col min="8" max="16384" width="8.88671875" style="1"/>
  </cols>
  <sheetData>
    <row r="1" spans="1:7" ht="15.6" x14ac:dyDescent="0.3">
      <c r="D1" s="27" t="s">
        <v>0</v>
      </c>
      <c r="E1" t="s">
        <v>24</v>
      </c>
    </row>
    <row r="3" spans="1:7" ht="15.6" x14ac:dyDescent="0.3">
      <c r="A3" s="54" t="s">
        <v>48</v>
      </c>
      <c r="B3" s="55" t="s">
        <v>50</v>
      </c>
      <c r="D3" s="27" t="s">
        <v>47</v>
      </c>
      <c r="E3" s="27" t="s">
        <v>1</v>
      </c>
      <c r="F3" t="s">
        <v>63</v>
      </c>
      <c r="G3" t="s">
        <v>50</v>
      </c>
    </row>
    <row r="4" spans="1:7" ht="15.6" x14ac:dyDescent="0.3">
      <c r="A4" s="56" t="s">
        <v>24</v>
      </c>
      <c r="B4" s="57">
        <v>17431.239999999998</v>
      </c>
      <c r="D4" t="s">
        <v>24</v>
      </c>
      <c r="E4" t="s">
        <v>8</v>
      </c>
      <c r="F4" s="28">
        <v>109</v>
      </c>
      <c r="G4" s="29">
        <v>16193.04</v>
      </c>
    </row>
    <row r="5" spans="1:7" ht="15.6" x14ac:dyDescent="0.3">
      <c r="A5" s="56" t="s">
        <v>28</v>
      </c>
      <c r="B5" s="57">
        <v>5438.0399999999991</v>
      </c>
      <c r="D5" t="s">
        <v>24</v>
      </c>
      <c r="E5" t="s">
        <v>17</v>
      </c>
      <c r="F5" s="28">
        <v>8</v>
      </c>
      <c r="G5" s="29">
        <v>655.20000000000005</v>
      </c>
    </row>
    <row r="6" spans="1:7" ht="15.6" x14ac:dyDescent="0.3">
      <c r="A6" s="56" t="s">
        <v>30</v>
      </c>
      <c r="B6" s="57">
        <v>5433.9999999999991</v>
      </c>
      <c r="D6" t="s">
        <v>24</v>
      </c>
      <c r="E6" t="s">
        <v>14</v>
      </c>
      <c r="F6" s="28">
        <v>6</v>
      </c>
      <c r="G6" s="29">
        <v>359.4</v>
      </c>
    </row>
    <row r="7" spans="1:7" ht="15.6" x14ac:dyDescent="0.3">
      <c r="A7" s="56" t="s">
        <v>29</v>
      </c>
      <c r="B7" s="57">
        <v>4663.4800000000005</v>
      </c>
      <c r="D7" t="s">
        <v>24</v>
      </c>
      <c r="E7" t="s">
        <v>18</v>
      </c>
      <c r="F7" s="28">
        <v>4</v>
      </c>
      <c r="G7" s="29">
        <v>223.6</v>
      </c>
    </row>
    <row r="8" spans="1:7" ht="15.6" x14ac:dyDescent="0.3">
      <c r="A8" s="56" t="s">
        <v>27</v>
      </c>
      <c r="B8" s="57">
        <v>4096.58</v>
      </c>
      <c r="D8" t="s">
        <v>49</v>
      </c>
      <c r="E8"/>
      <c r="F8" s="28">
        <v>127</v>
      </c>
      <c r="G8" s="30">
        <v>17431.240000000002</v>
      </c>
    </row>
    <row r="9" spans="1:7" ht="15.6" x14ac:dyDescent="0.3">
      <c r="A9" s="56" t="s">
        <v>23</v>
      </c>
      <c r="B9" s="57">
        <v>3382.4399999999996</v>
      </c>
      <c r="D9"/>
      <c r="E9"/>
      <c r="F9"/>
      <c r="G9"/>
    </row>
    <row r="10" spans="1:7" ht="15.6" x14ac:dyDescent="0.3">
      <c r="A10" s="56" t="s">
        <v>26</v>
      </c>
      <c r="B10" s="57">
        <v>1939.98</v>
      </c>
      <c r="D10" s="27" t="s">
        <v>48</v>
      </c>
      <c r="E10" t="s">
        <v>50</v>
      </c>
      <c r="F10"/>
      <c r="G10"/>
    </row>
    <row r="11" spans="1:7" ht="15.6" x14ac:dyDescent="0.3">
      <c r="A11" s="56" t="s">
        <v>25</v>
      </c>
      <c r="B11" s="57">
        <v>1118.7</v>
      </c>
      <c r="D11" s="53" t="s">
        <v>8</v>
      </c>
      <c r="E11" s="29">
        <v>16193.04</v>
      </c>
      <c r="F11"/>
    </row>
    <row r="12" spans="1:7" ht="15.6" x14ac:dyDescent="0.3">
      <c r="A12" s="56" t="s">
        <v>49</v>
      </c>
      <c r="B12" s="57">
        <v>43504.459999999992</v>
      </c>
      <c r="D12" s="53" t="s">
        <v>18</v>
      </c>
      <c r="E12" s="29">
        <v>223.6</v>
      </c>
      <c r="F12"/>
    </row>
    <row r="13" spans="1:7" ht="15.6" x14ac:dyDescent="0.3">
      <c r="D13" s="53" t="s">
        <v>17</v>
      </c>
      <c r="E13" s="29">
        <v>655.20000000000005</v>
      </c>
      <c r="F13"/>
    </row>
    <row r="14" spans="1:7" ht="15.6" x14ac:dyDescent="0.3">
      <c r="D14" s="53" t="s">
        <v>14</v>
      </c>
      <c r="E14" s="29">
        <v>359.4</v>
      </c>
      <c r="F14"/>
    </row>
    <row r="15" spans="1:7" ht="15.6" x14ac:dyDescent="0.3">
      <c r="D15" s="53" t="s">
        <v>49</v>
      </c>
      <c r="E15" s="30">
        <v>17431.240000000002</v>
      </c>
      <c r="F15"/>
    </row>
    <row r="16" spans="1:7" ht="15.6" x14ac:dyDescent="0.3">
      <c r="D16"/>
      <c r="E16"/>
      <c r="F16"/>
    </row>
    <row r="17" spans="4:6" ht="15.6" x14ac:dyDescent="0.3">
      <c r="D17"/>
      <c r="E17"/>
      <c r="F17"/>
    </row>
    <row r="18" spans="4:6" ht="15.6" x14ac:dyDescent="0.3">
      <c r="D18"/>
      <c r="E18"/>
      <c r="F18"/>
    </row>
    <row r="19" spans="4:6" ht="15.6" x14ac:dyDescent="0.3">
      <c r="D19"/>
      <c r="E19"/>
      <c r="F19"/>
    </row>
    <row r="20" spans="4:6" ht="15.6" x14ac:dyDescent="0.3">
      <c r="D20"/>
      <c r="E20"/>
      <c r="F20"/>
    </row>
    <row r="21" spans="4:6" ht="15.6" x14ac:dyDescent="0.3">
      <c r="D21"/>
      <c r="E21"/>
      <c r="F21"/>
    </row>
    <row r="22" spans="4:6" ht="15.6" x14ac:dyDescent="0.3">
      <c r="D22"/>
      <c r="E22"/>
      <c r="F22"/>
    </row>
    <row r="23" spans="4:6" ht="15.6" x14ac:dyDescent="0.3">
      <c r="D23"/>
      <c r="E23"/>
      <c r="F23"/>
    </row>
    <row r="24" spans="4:6" ht="15.6" x14ac:dyDescent="0.3">
      <c r="D24"/>
      <c r="E24"/>
      <c r="F24"/>
    </row>
    <row r="25" spans="4:6" ht="15.6" x14ac:dyDescent="0.3">
      <c r="D25"/>
      <c r="E25"/>
      <c r="F25"/>
    </row>
    <row r="26" spans="4:6" ht="15.6" x14ac:dyDescent="0.3">
      <c r="D26"/>
      <c r="E26"/>
      <c r="F26"/>
    </row>
    <row r="27" spans="4:6" ht="15.6" x14ac:dyDescent="0.3">
      <c r="D27"/>
      <c r="E27"/>
      <c r="F27"/>
    </row>
    <row r="28" spans="4:6" ht="15.6" x14ac:dyDescent="0.3">
      <c r="D28"/>
      <c r="E28"/>
      <c r="F28"/>
    </row>
    <row r="29" spans="4:6" ht="15.6" x14ac:dyDescent="0.3">
      <c r="D29"/>
      <c r="E29"/>
      <c r="F29"/>
    </row>
    <row r="30" spans="4:6" ht="15.6" x14ac:dyDescent="0.3">
      <c r="D30"/>
      <c r="E30"/>
      <c r="F30"/>
    </row>
    <row r="31" spans="4:6" ht="15.6" x14ac:dyDescent="0.3">
      <c r="D31"/>
      <c r="E31"/>
      <c r="F31"/>
    </row>
    <row r="32" spans="4:6" ht="15.6" x14ac:dyDescent="0.3">
      <c r="D32"/>
      <c r="E32"/>
      <c r="F32"/>
    </row>
    <row r="33" spans="4:6" ht="15.6" x14ac:dyDescent="0.3">
      <c r="D33"/>
      <c r="E33"/>
      <c r="F33"/>
    </row>
    <row r="34" spans="4:6" ht="15.6" x14ac:dyDescent="0.3">
      <c r="D34"/>
      <c r="E34"/>
      <c r="F34"/>
    </row>
    <row r="35" spans="4:6" ht="15.6" x14ac:dyDescent="0.3">
      <c r="D35"/>
      <c r="E35"/>
      <c r="F35"/>
    </row>
    <row r="36" spans="4:6" ht="15.6" x14ac:dyDescent="0.3">
      <c r="D36"/>
      <c r="E36"/>
      <c r="F36"/>
    </row>
    <row r="37" spans="4:6" ht="15.6" x14ac:dyDescent="0.3">
      <c r="D37"/>
      <c r="E37"/>
      <c r="F37"/>
    </row>
    <row r="38" spans="4:6" ht="15.6" x14ac:dyDescent="0.3">
      <c r="D38"/>
      <c r="E38"/>
      <c r="F38"/>
    </row>
    <row r="39" spans="4:6" ht="15.6" x14ac:dyDescent="0.3">
      <c r="D39"/>
      <c r="E39"/>
      <c r="F39"/>
    </row>
    <row r="40" spans="4:6" ht="15.6" x14ac:dyDescent="0.3">
      <c r="D40"/>
      <c r="E40"/>
      <c r="F40"/>
    </row>
    <row r="41" spans="4:6" ht="15.6" x14ac:dyDescent="0.3">
      <c r="D41"/>
      <c r="E41"/>
      <c r="F41"/>
    </row>
    <row r="42" spans="4:6" ht="15.6" x14ac:dyDescent="0.3">
      <c r="D42"/>
      <c r="E42"/>
      <c r="F42"/>
    </row>
    <row r="43" spans="4:6" ht="15.6" x14ac:dyDescent="0.3">
      <c r="D43"/>
      <c r="E43"/>
      <c r="F43"/>
    </row>
    <row r="44" spans="4:6" ht="15.6" x14ac:dyDescent="0.3">
      <c r="D44"/>
      <c r="E44"/>
      <c r="F44"/>
    </row>
  </sheetData>
  <pageMargins left="0.511811024" right="0.511811024" top="0.78740157499999996" bottom="0.78740157499999996" header="0.31496062000000002" footer="0.31496062000000002"/>
  <pageSetup paperSize="9" orientation="portrait" r:id="rId4"/>
  <drawing r:id="rId5"/>
  <extLst>
    <ext xmlns:x14="http://schemas.microsoft.com/office/spreadsheetml/2009/9/main" uri="{A8765BA9-456A-4dab-B4F3-ACF838C121DE}">
      <x14:slicerList>
        <x14:slicer r:id="rId6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"/>
  <sheetViews>
    <sheetView showGridLines="0" workbookViewId="0"/>
  </sheetViews>
  <sheetFormatPr defaultRowHeight="15" x14ac:dyDescent="0.25"/>
  <cols>
    <col min="1" max="1" width="27" style="1" bestFit="1" customWidth="1"/>
    <col min="2" max="2" width="34.6640625" style="1" bestFit="1" customWidth="1"/>
    <col min="3" max="3" width="12.44140625" style="1" customWidth="1"/>
    <col min="4" max="14" width="8.88671875" style="1"/>
    <col min="15" max="15" width="12.44140625" style="1" bestFit="1" customWidth="1"/>
    <col min="16" max="16384" width="8.88671875" style="1"/>
  </cols>
  <sheetData>
    <row r="1" spans="1:15" ht="26.4" customHeight="1" thickTop="1" thickBot="1" x14ac:dyDescent="0.3">
      <c r="A1" s="1" t="s">
        <v>1</v>
      </c>
      <c r="B1" s="1" t="s">
        <v>1</v>
      </c>
      <c r="M1" s="35" t="s">
        <v>56</v>
      </c>
      <c r="N1" s="35"/>
      <c r="O1" s="9">
        <v>2000</v>
      </c>
    </row>
    <row r="2" spans="1:15" s="2" customFormat="1" ht="54" customHeight="1" thickTop="1" x14ac:dyDescent="0.3">
      <c r="A2" s="2" t="s">
        <v>8</v>
      </c>
      <c r="B2" s="2" t="s">
        <v>34</v>
      </c>
    </row>
    <row r="3" spans="1:15" s="2" customFormat="1" ht="54" customHeight="1" x14ac:dyDescent="0.3">
      <c r="A3" s="2" t="s">
        <v>12</v>
      </c>
      <c r="B3" s="2" t="s">
        <v>35</v>
      </c>
    </row>
    <row r="4" spans="1:15" s="2" customFormat="1" ht="54" customHeight="1" x14ac:dyDescent="0.3">
      <c r="A4" s="2" t="s">
        <v>20</v>
      </c>
      <c r="B4" s="2" t="s">
        <v>20</v>
      </c>
    </row>
    <row r="5" spans="1:15" s="2" customFormat="1" ht="54" customHeight="1" x14ac:dyDescent="0.3">
      <c r="A5" s="2" t="s">
        <v>10</v>
      </c>
      <c r="B5" s="2" t="s">
        <v>36</v>
      </c>
    </row>
    <row r="6" spans="1:15" s="2" customFormat="1" ht="54" customHeight="1" x14ac:dyDescent="0.3">
      <c r="A6" s="2" t="s">
        <v>15</v>
      </c>
      <c r="B6" s="2" t="s">
        <v>37</v>
      </c>
    </row>
    <row r="7" spans="1:15" s="2" customFormat="1" ht="54" customHeight="1" x14ac:dyDescent="0.3">
      <c r="A7" s="2" t="s">
        <v>6</v>
      </c>
      <c r="B7" s="2" t="s">
        <v>32</v>
      </c>
    </row>
    <row r="8" spans="1:15" s="2" customFormat="1" ht="54" customHeight="1" x14ac:dyDescent="0.3">
      <c r="A8" s="2" t="s">
        <v>7</v>
      </c>
      <c r="B8" s="2" t="s">
        <v>38</v>
      </c>
    </row>
    <row r="9" spans="1:15" s="2" customFormat="1" ht="54" customHeight="1" x14ac:dyDescent="0.3">
      <c r="A9" s="2" t="s">
        <v>9</v>
      </c>
      <c r="B9" s="2" t="s">
        <v>33</v>
      </c>
    </row>
    <row r="10" spans="1:15" s="2" customFormat="1" ht="54" customHeight="1" x14ac:dyDescent="0.3">
      <c r="A10" s="2" t="s">
        <v>16</v>
      </c>
      <c r="B10" s="2" t="s">
        <v>39</v>
      </c>
    </row>
    <row r="11" spans="1:15" s="2" customFormat="1" ht="54" customHeight="1" x14ac:dyDescent="0.3">
      <c r="A11" s="2" t="s">
        <v>22</v>
      </c>
      <c r="B11" s="2" t="s">
        <v>22</v>
      </c>
    </row>
    <row r="12" spans="1:15" s="2" customFormat="1" ht="54" customHeight="1" x14ac:dyDescent="0.3">
      <c r="A12" s="2" t="s">
        <v>19</v>
      </c>
      <c r="B12" s="2" t="s">
        <v>40</v>
      </c>
    </row>
    <row r="13" spans="1:15" s="2" customFormat="1" ht="54" customHeight="1" x14ac:dyDescent="0.3">
      <c r="A13" s="2" t="s">
        <v>11</v>
      </c>
      <c r="B13" s="2" t="s">
        <v>41</v>
      </c>
    </row>
    <row r="14" spans="1:15" s="2" customFormat="1" ht="54" customHeight="1" x14ac:dyDescent="0.3">
      <c r="A14" s="2" t="s">
        <v>13</v>
      </c>
      <c r="B14" s="2" t="s">
        <v>42</v>
      </c>
    </row>
    <row r="15" spans="1:15" s="2" customFormat="1" ht="54" customHeight="1" x14ac:dyDescent="0.3">
      <c r="A15" s="2" t="s">
        <v>21</v>
      </c>
      <c r="B15" s="2" t="s">
        <v>21</v>
      </c>
    </row>
    <row r="16" spans="1:15" s="2" customFormat="1" ht="54" customHeight="1" x14ac:dyDescent="0.3">
      <c r="A16" s="2" t="s">
        <v>18</v>
      </c>
      <c r="B16" s="2" t="s">
        <v>43</v>
      </c>
    </row>
    <row r="17" spans="1:2" s="2" customFormat="1" ht="54" customHeight="1" x14ac:dyDescent="0.3">
      <c r="A17" s="2" t="s">
        <v>17</v>
      </c>
      <c r="B17" s="2" t="s">
        <v>44</v>
      </c>
    </row>
    <row r="18" spans="1:2" s="2" customFormat="1" ht="54" customHeight="1" x14ac:dyDescent="0.3">
      <c r="A18" s="2" t="s">
        <v>5</v>
      </c>
      <c r="B18" s="2" t="s">
        <v>45</v>
      </c>
    </row>
    <row r="19" spans="1:2" s="2" customFormat="1" ht="54" customHeight="1" x14ac:dyDescent="0.3">
      <c r="A19" s="2" t="s">
        <v>14</v>
      </c>
      <c r="B19" s="2" t="s">
        <v>46</v>
      </c>
    </row>
    <row r="20" spans="1:2" s="2" customFormat="1" ht="54" customHeight="1" x14ac:dyDescent="0.3">
      <c r="B20" s="2" t="s">
        <v>31</v>
      </c>
    </row>
  </sheetData>
  <mergeCells count="1">
    <mergeCell ref="M1:N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5"/>
  <sheetViews>
    <sheetView workbookViewId="0"/>
  </sheetViews>
  <sheetFormatPr defaultColWidth="13.77734375" defaultRowHeight="15" x14ac:dyDescent="0.25"/>
  <cols>
    <col min="1" max="1" width="11.88671875" style="4" bestFit="1" customWidth="1"/>
    <col min="2" max="16384" width="13.77734375" style="1"/>
  </cols>
  <sheetData>
    <row r="1" spans="1:1" ht="22.2" customHeight="1" x14ac:dyDescent="0.25">
      <c r="A1" s="4" t="s">
        <v>0</v>
      </c>
    </row>
    <row r="2" spans="1:1" s="3" customFormat="1" ht="60" customHeight="1" x14ac:dyDescent="0.3">
      <c r="A2" s="4" t="s">
        <v>24</v>
      </c>
    </row>
    <row r="3" spans="1:1" s="3" customFormat="1" ht="60" customHeight="1" x14ac:dyDescent="0.3">
      <c r="A3" s="4" t="s">
        <v>29</v>
      </c>
    </row>
    <row r="4" spans="1:1" s="3" customFormat="1" ht="60" customHeight="1" x14ac:dyDescent="0.3">
      <c r="A4" s="4" t="s">
        <v>23</v>
      </c>
    </row>
    <row r="5" spans="1:1" s="3" customFormat="1" ht="60" customHeight="1" x14ac:dyDescent="0.3">
      <c r="A5" s="4" t="s">
        <v>26</v>
      </c>
    </row>
    <row r="6" spans="1:1" s="3" customFormat="1" ht="60" customHeight="1" x14ac:dyDescent="0.3">
      <c r="A6" s="4" t="s">
        <v>28</v>
      </c>
    </row>
    <row r="7" spans="1:1" s="3" customFormat="1" ht="60" customHeight="1" x14ac:dyDescent="0.3">
      <c r="A7" s="4" t="s">
        <v>27</v>
      </c>
    </row>
    <row r="8" spans="1:1" s="3" customFormat="1" ht="60" customHeight="1" x14ac:dyDescent="0.3">
      <c r="A8" s="4" t="s">
        <v>30</v>
      </c>
    </row>
    <row r="9" spans="1:1" s="3" customFormat="1" ht="60" customHeight="1" x14ac:dyDescent="0.3">
      <c r="A9" s="4" t="s">
        <v>25</v>
      </c>
    </row>
    <row r="10" spans="1:1" x14ac:dyDescent="0.25">
      <c r="A10" s="5"/>
    </row>
    <row r="11" spans="1:1" x14ac:dyDescent="0.25">
      <c r="A11" s="5"/>
    </row>
    <row r="12" spans="1:1" x14ac:dyDescent="0.25">
      <c r="A12" s="5"/>
    </row>
    <row r="13" spans="1:1" x14ac:dyDescent="0.25">
      <c r="A13" s="5"/>
    </row>
    <row r="14" spans="1:1" x14ac:dyDescent="0.25">
      <c r="A14" s="5"/>
    </row>
    <row r="15" spans="1:1" x14ac:dyDescent="0.25">
      <c r="A15" s="5"/>
    </row>
    <row r="16" spans="1:1" x14ac:dyDescent="0.25">
      <c r="A16" s="5"/>
    </row>
    <row r="17" spans="1:1" x14ac:dyDescent="0.25">
      <c r="A17" s="5"/>
    </row>
    <row r="18" spans="1:1" x14ac:dyDescent="0.25">
      <c r="A18" s="5"/>
    </row>
    <row r="19" spans="1:1" x14ac:dyDescent="0.25">
      <c r="A19" s="5"/>
    </row>
    <row r="20" spans="1:1" x14ac:dyDescent="0.25">
      <c r="A20" s="5"/>
    </row>
    <row r="21" spans="1:1" x14ac:dyDescent="0.25">
      <c r="A21" s="5"/>
    </row>
    <row r="22" spans="1:1" x14ac:dyDescent="0.25">
      <c r="A22" s="5"/>
    </row>
    <row r="23" spans="1:1" x14ac:dyDescent="0.25">
      <c r="A23" s="5"/>
    </row>
    <row r="24" spans="1:1" x14ac:dyDescent="0.25">
      <c r="A24" s="5"/>
    </row>
    <row r="25" spans="1:1" x14ac:dyDescent="0.25">
      <c r="A25" s="5"/>
    </row>
    <row r="26" spans="1:1" x14ac:dyDescent="0.25">
      <c r="A26" s="5"/>
    </row>
    <row r="27" spans="1:1" x14ac:dyDescent="0.25">
      <c r="A27" s="5"/>
    </row>
    <row r="28" spans="1:1" x14ac:dyDescent="0.25">
      <c r="A28" s="5"/>
    </row>
    <row r="29" spans="1:1" x14ac:dyDescent="0.25">
      <c r="A29" s="5"/>
    </row>
    <row r="30" spans="1:1" x14ac:dyDescent="0.25">
      <c r="A30" s="5"/>
    </row>
    <row r="31" spans="1:1" x14ac:dyDescent="0.25">
      <c r="A31" s="5"/>
    </row>
    <row r="32" spans="1:1" x14ac:dyDescent="0.25">
      <c r="A32" s="5"/>
    </row>
    <row r="33" spans="1:1" x14ac:dyDescent="0.25">
      <c r="A33" s="5"/>
    </row>
    <row r="34" spans="1:1" x14ac:dyDescent="0.25">
      <c r="A34" s="5"/>
    </row>
    <row r="35" spans="1:1" x14ac:dyDescent="0.25">
      <c r="A35" s="5"/>
    </row>
    <row r="36" spans="1:1" x14ac:dyDescent="0.25">
      <c r="A36" s="5"/>
    </row>
    <row r="37" spans="1:1" x14ac:dyDescent="0.25">
      <c r="A37" s="5"/>
    </row>
    <row r="38" spans="1:1" x14ac:dyDescent="0.25">
      <c r="A38" s="5"/>
    </row>
    <row r="39" spans="1:1" x14ac:dyDescent="0.25">
      <c r="A39" s="5"/>
    </row>
    <row r="40" spans="1:1" x14ac:dyDescent="0.25">
      <c r="A40" s="5"/>
    </row>
    <row r="41" spans="1:1" x14ac:dyDescent="0.25">
      <c r="A41" s="5"/>
    </row>
    <row r="42" spans="1:1" x14ac:dyDescent="0.25">
      <c r="A42" s="5"/>
    </row>
    <row r="43" spans="1:1" x14ac:dyDescent="0.25">
      <c r="A43" s="5"/>
    </row>
    <row r="44" spans="1:1" x14ac:dyDescent="0.25">
      <c r="A44" s="5"/>
    </row>
    <row r="45" spans="1:1" x14ac:dyDescent="0.25">
      <c r="A45" s="5"/>
    </row>
    <row r="46" spans="1:1" x14ac:dyDescent="0.25">
      <c r="A46" s="5"/>
    </row>
    <row r="47" spans="1:1" x14ac:dyDescent="0.25">
      <c r="A47" s="5"/>
    </row>
    <row r="48" spans="1:1" x14ac:dyDescent="0.25">
      <c r="A48" s="5"/>
    </row>
    <row r="49" spans="1:1" x14ac:dyDescent="0.25">
      <c r="A49" s="5"/>
    </row>
    <row r="50" spans="1:1" x14ac:dyDescent="0.25">
      <c r="A50" s="5"/>
    </row>
    <row r="51" spans="1:1" x14ac:dyDescent="0.25">
      <c r="A51" s="5"/>
    </row>
    <row r="52" spans="1:1" x14ac:dyDescent="0.25">
      <c r="A52" s="5"/>
    </row>
    <row r="53" spans="1:1" x14ac:dyDescent="0.25">
      <c r="A53" s="5"/>
    </row>
    <row r="54" spans="1:1" x14ac:dyDescent="0.25">
      <c r="A54" s="5"/>
    </row>
    <row r="55" spans="1:1" x14ac:dyDescent="0.25">
      <c r="A55" s="5"/>
    </row>
    <row r="56" spans="1:1" x14ac:dyDescent="0.25">
      <c r="A56" s="5"/>
    </row>
    <row r="57" spans="1:1" x14ac:dyDescent="0.25">
      <c r="A57" s="5"/>
    </row>
    <row r="58" spans="1:1" x14ac:dyDescent="0.25">
      <c r="A58" s="5"/>
    </row>
    <row r="59" spans="1:1" x14ac:dyDescent="0.25">
      <c r="A59" s="5"/>
    </row>
    <row r="60" spans="1:1" x14ac:dyDescent="0.25">
      <c r="A60" s="5"/>
    </row>
    <row r="61" spans="1:1" x14ac:dyDescent="0.25">
      <c r="A61" s="5"/>
    </row>
    <row r="62" spans="1:1" x14ac:dyDescent="0.25">
      <c r="A62" s="5"/>
    </row>
    <row r="63" spans="1:1" x14ac:dyDescent="0.25">
      <c r="A63" s="5"/>
    </row>
    <row r="64" spans="1:1" x14ac:dyDescent="0.25">
      <c r="A64" s="5"/>
    </row>
    <row r="65" spans="1:1" x14ac:dyDescent="0.25">
      <c r="A65" s="5"/>
    </row>
    <row r="66" spans="1:1" x14ac:dyDescent="0.25">
      <c r="A66" s="5"/>
    </row>
    <row r="67" spans="1:1" x14ac:dyDescent="0.25">
      <c r="A67" s="5"/>
    </row>
    <row r="68" spans="1:1" x14ac:dyDescent="0.25">
      <c r="A68" s="5"/>
    </row>
    <row r="69" spans="1:1" x14ac:dyDescent="0.25">
      <c r="A69" s="5"/>
    </row>
    <row r="70" spans="1:1" x14ac:dyDescent="0.25">
      <c r="A70" s="5"/>
    </row>
    <row r="71" spans="1:1" x14ac:dyDescent="0.25">
      <c r="A71" s="5"/>
    </row>
    <row r="72" spans="1:1" x14ac:dyDescent="0.25">
      <c r="A72" s="5"/>
    </row>
    <row r="73" spans="1:1" x14ac:dyDescent="0.25">
      <c r="A73" s="5"/>
    </row>
    <row r="74" spans="1:1" x14ac:dyDescent="0.25">
      <c r="A74" s="5"/>
    </row>
    <row r="75" spans="1:1" x14ac:dyDescent="0.25">
      <c r="A75" s="5"/>
    </row>
  </sheetData>
  <pageMargins left="0.511811024" right="0.511811024" top="0.78740157499999996" bottom="0.78740157499999996" header="0.31496062000000002" footer="0.3149606200000000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14"/>
  <sheetViews>
    <sheetView workbookViewId="0"/>
  </sheetViews>
  <sheetFormatPr defaultRowHeight="14.4" x14ac:dyDescent="0.3"/>
  <cols>
    <col min="1" max="1" width="24.88671875" style="6" customWidth="1"/>
  </cols>
  <sheetData>
    <row r="1" spans="1:12" x14ac:dyDescent="0.3">
      <c r="D1" s="36" t="s">
        <v>54</v>
      </c>
      <c r="E1" s="36"/>
      <c r="F1" s="36"/>
      <c r="G1" s="36"/>
      <c r="H1" s="36"/>
      <c r="I1" s="36"/>
      <c r="J1" s="36"/>
      <c r="K1" s="36"/>
      <c r="L1" s="36"/>
    </row>
    <row r="2" spans="1:12" x14ac:dyDescent="0.3">
      <c r="D2" s="36"/>
      <c r="E2" s="36"/>
      <c r="F2" s="36"/>
      <c r="G2" s="36"/>
      <c r="H2" s="36"/>
      <c r="I2" s="36"/>
      <c r="J2" s="36"/>
      <c r="K2" s="36"/>
      <c r="L2" s="36"/>
    </row>
    <row r="12" spans="1:12" ht="15.6" x14ac:dyDescent="0.3">
      <c r="A12" s="7" t="s">
        <v>51</v>
      </c>
    </row>
    <row r="13" spans="1:12" ht="15.6" x14ac:dyDescent="0.3">
      <c r="A13" s="7" t="s">
        <v>52</v>
      </c>
    </row>
    <row r="14" spans="1:12" ht="15.6" x14ac:dyDescent="0.3">
      <c r="A14" s="7" t="s">
        <v>53</v>
      </c>
    </row>
  </sheetData>
  <mergeCells count="1">
    <mergeCell ref="D1:L2"/>
  </mergeCells>
  <hyperlinks>
    <hyperlink ref="A12" location="'Vendedores Top 3'!A1" display="01 - Vendedor TOP 3"/>
    <hyperlink ref="A13" location="'Ranking Vendas'!A1" display="02 - Ranking Vendas"/>
    <hyperlink ref="A14" location="Resumo!A1" display="03 - Resumo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O20"/>
  <sheetViews>
    <sheetView showGridLines="0" workbookViewId="0"/>
  </sheetViews>
  <sheetFormatPr defaultRowHeight="15" x14ac:dyDescent="0.25"/>
  <cols>
    <col min="1" max="1" width="24.88671875" style="8" customWidth="1"/>
    <col min="2" max="3" width="8.88671875" style="1"/>
    <col min="4" max="4" width="8.88671875" style="1" customWidth="1"/>
    <col min="5" max="5" width="1.77734375" style="1" customWidth="1"/>
    <col min="6" max="6" width="11.77734375" style="1" customWidth="1"/>
    <col min="7" max="7" width="1.77734375" style="1" customWidth="1"/>
    <col min="8" max="8" width="18.77734375" style="1" customWidth="1"/>
    <col min="9" max="11" width="8.88671875" style="1"/>
    <col min="12" max="12" width="1.77734375" style="1" customWidth="1"/>
    <col min="13" max="13" width="11.77734375" style="1" customWidth="1"/>
    <col min="14" max="14" width="1.77734375" style="1" customWidth="1"/>
    <col min="15" max="15" width="18.77734375" style="1" customWidth="1"/>
    <col min="16" max="16384" width="8.88671875" style="1"/>
  </cols>
  <sheetData>
    <row r="2" spans="1:15" x14ac:dyDescent="0.25">
      <c r="C2" s="42" t="s">
        <v>57</v>
      </c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</row>
    <row r="3" spans="1:15" x14ac:dyDescent="0.25"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</row>
    <row r="6" spans="1:15" ht="15.6" x14ac:dyDescent="0.25">
      <c r="C6" s="39">
        <v>1</v>
      </c>
      <c r="D6" s="11"/>
      <c r="E6" s="11"/>
      <c r="F6" s="37" t="str">
        <f>'PIvot Table'!A4</f>
        <v>Bulma</v>
      </c>
      <c r="G6" s="37"/>
      <c r="H6" s="38"/>
      <c r="J6" s="39">
        <v>5</v>
      </c>
      <c r="K6" s="11"/>
      <c r="L6" s="11"/>
      <c r="M6" s="37" t="str">
        <f>'PIvot Table'!A8</f>
        <v>Tenshinhan</v>
      </c>
      <c r="N6" s="37"/>
      <c r="O6" s="38"/>
    </row>
    <row r="7" spans="1:15" x14ac:dyDescent="0.25">
      <c r="C7" s="40"/>
      <c r="D7" s="10"/>
      <c r="E7" s="10"/>
      <c r="F7" s="10" t="s">
        <v>55</v>
      </c>
      <c r="G7" s="10"/>
      <c r="H7" s="12">
        <f>'PIvot Table'!B4</f>
        <v>17431.239999999998</v>
      </c>
      <c r="J7" s="40"/>
      <c r="K7" s="10"/>
      <c r="L7" s="10"/>
      <c r="M7" s="10" t="s">
        <v>55</v>
      </c>
      <c r="N7" s="10"/>
      <c r="O7" s="12">
        <f>'PIvot Table'!B8</f>
        <v>4096.58</v>
      </c>
    </row>
    <row r="8" spans="1:15" x14ac:dyDescent="0.25">
      <c r="C8" s="41"/>
      <c r="D8" s="14"/>
      <c r="E8" s="14"/>
      <c r="F8" s="14" t="s">
        <v>58</v>
      </c>
      <c r="G8" s="14"/>
      <c r="H8" s="20">
        <f>(H7/'Imagens Produtos'!O1)</f>
        <v>8.7156199999999995</v>
      </c>
      <c r="J8" s="41"/>
      <c r="K8" s="14"/>
      <c r="L8" s="14"/>
      <c r="M8" s="14" t="s">
        <v>58</v>
      </c>
      <c r="N8" s="14"/>
      <c r="O8" s="20">
        <f>(O7/'Imagens Produtos'!O1)</f>
        <v>2.0482900000000002</v>
      </c>
    </row>
    <row r="10" spans="1:15" ht="15.6" x14ac:dyDescent="0.25">
      <c r="C10" s="39">
        <v>2</v>
      </c>
      <c r="D10" s="11"/>
      <c r="E10" s="11"/>
      <c r="F10" s="37" t="str">
        <f>'PIvot Table'!A5</f>
        <v>Piccolo</v>
      </c>
      <c r="G10" s="37"/>
      <c r="H10" s="38"/>
      <c r="J10" s="39">
        <v>6</v>
      </c>
      <c r="K10" s="11"/>
      <c r="L10" s="11"/>
      <c r="M10" s="37" t="str">
        <f>'PIvot Table'!A9</f>
        <v>Goku</v>
      </c>
      <c r="N10" s="37"/>
      <c r="O10" s="38"/>
    </row>
    <row r="11" spans="1:15" ht="15.6" customHeight="1" x14ac:dyDescent="0.25">
      <c r="C11" s="40"/>
      <c r="D11" s="10"/>
      <c r="E11" s="10"/>
      <c r="F11" s="10" t="s">
        <v>55</v>
      </c>
      <c r="G11" s="10"/>
      <c r="H11" s="12">
        <f>'PIvot Table'!B5</f>
        <v>5438.0399999999991</v>
      </c>
      <c r="J11" s="40"/>
      <c r="K11" s="10"/>
      <c r="L11" s="10"/>
      <c r="M11" s="10" t="s">
        <v>55</v>
      </c>
      <c r="N11" s="10"/>
      <c r="O11" s="12">
        <f>'PIvot Table'!B9</f>
        <v>3382.4399999999996</v>
      </c>
    </row>
    <row r="12" spans="1:15" ht="15.6" customHeight="1" x14ac:dyDescent="0.3">
      <c r="A12" s="7" t="s">
        <v>51</v>
      </c>
      <c r="C12" s="40"/>
      <c r="D12" s="10"/>
      <c r="E12" s="10"/>
      <c r="F12" s="10" t="s">
        <v>58</v>
      </c>
      <c r="G12" s="10"/>
      <c r="H12" s="13">
        <f>(H11/'Imagens Produtos'!O1)</f>
        <v>2.7190199999999995</v>
      </c>
      <c r="J12" s="41"/>
      <c r="K12" s="14"/>
      <c r="L12" s="14"/>
      <c r="M12" s="14" t="s">
        <v>58</v>
      </c>
      <c r="N12" s="14"/>
      <c r="O12" s="20">
        <f>(O11/'Imagens Produtos'!O1)</f>
        <v>1.6912199999999997</v>
      </c>
    </row>
    <row r="13" spans="1:15" ht="15.6" customHeight="1" x14ac:dyDescent="0.3">
      <c r="A13" s="7" t="s">
        <v>52</v>
      </c>
      <c r="C13" s="15"/>
      <c r="D13" s="10"/>
      <c r="E13" s="10"/>
      <c r="F13" s="10"/>
      <c r="G13" s="10"/>
      <c r="H13" s="16"/>
    </row>
    <row r="14" spans="1:15" ht="15.6" customHeight="1" x14ac:dyDescent="0.3">
      <c r="A14" s="7" t="s">
        <v>53</v>
      </c>
      <c r="C14" s="48">
        <v>3</v>
      </c>
      <c r="D14" s="17"/>
      <c r="E14" s="17"/>
      <c r="F14" s="50" t="str">
        <f>'PIvot Table'!A6</f>
        <v>Vegeta</v>
      </c>
      <c r="G14" s="50"/>
      <c r="H14" s="51"/>
      <c r="J14" s="39">
        <v>7</v>
      </c>
      <c r="K14" s="11"/>
      <c r="L14" s="11"/>
      <c r="M14" s="37" t="str">
        <f>'PIvot Table'!A10</f>
        <v>Kuririn</v>
      </c>
      <c r="N14" s="37"/>
      <c r="O14" s="38"/>
    </row>
    <row r="15" spans="1:15" x14ac:dyDescent="0.25">
      <c r="C15" s="49"/>
      <c r="D15" s="10"/>
      <c r="E15" s="10"/>
      <c r="F15" s="10" t="s">
        <v>55</v>
      </c>
      <c r="G15" s="10"/>
      <c r="H15" s="18">
        <f>'PIvot Table'!B6</f>
        <v>5433.9999999999991</v>
      </c>
      <c r="J15" s="40"/>
      <c r="K15" s="10"/>
      <c r="L15" s="10"/>
      <c r="M15" s="10" t="s">
        <v>55</v>
      </c>
      <c r="N15" s="10"/>
      <c r="O15" s="12">
        <f>'PIvot Table'!B10</f>
        <v>1939.98</v>
      </c>
    </row>
    <row r="16" spans="1:15" x14ac:dyDescent="0.25">
      <c r="C16" s="49"/>
      <c r="D16" s="10"/>
      <c r="E16" s="10"/>
      <c r="F16" s="10" t="s">
        <v>58</v>
      </c>
      <c r="G16" s="10"/>
      <c r="H16" s="19">
        <f>(H15/'Imagens Produtos'!O1)</f>
        <v>2.7169999999999996</v>
      </c>
      <c r="J16" s="41"/>
      <c r="K16" s="14"/>
      <c r="L16" s="14"/>
      <c r="M16" s="14" t="s">
        <v>58</v>
      </c>
      <c r="N16" s="14"/>
      <c r="O16" s="20">
        <f>(O15/'Imagens Produtos'!O1)</f>
        <v>0.96999000000000002</v>
      </c>
    </row>
    <row r="17" spans="3:15" x14ac:dyDescent="0.25">
      <c r="C17" s="21"/>
      <c r="D17" s="10"/>
      <c r="E17" s="10"/>
      <c r="F17" s="10"/>
      <c r="G17" s="10"/>
      <c r="H17" s="22"/>
    </row>
    <row r="18" spans="3:15" ht="15.6" x14ac:dyDescent="0.25">
      <c r="C18" s="43">
        <v>4</v>
      </c>
      <c r="D18" s="23"/>
      <c r="E18" s="23"/>
      <c r="F18" s="46" t="str">
        <f>'PIvot Table'!A7</f>
        <v>Gohan</v>
      </c>
      <c r="G18" s="46"/>
      <c r="H18" s="47"/>
      <c r="J18" s="39">
        <v>8</v>
      </c>
      <c r="K18" s="11"/>
      <c r="L18" s="11"/>
      <c r="M18" s="37" t="str">
        <f>'PIvot Table'!A11</f>
        <v>Yamcha</v>
      </c>
      <c r="N18" s="37"/>
      <c r="O18" s="38"/>
    </row>
    <row r="19" spans="3:15" x14ac:dyDescent="0.25">
      <c r="C19" s="44"/>
      <c r="D19" s="10"/>
      <c r="E19" s="10"/>
      <c r="F19" s="10" t="s">
        <v>55</v>
      </c>
      <c r="G19" s="10"/>
      <c r="H19" s="24">
        <f>'PIvot Table'!B7</f>
        <v>4663.4800000000005</v>
      </c>
      <c r="J19" s="40"/>
      <c r="K19" s="10"/>
      <c r="L19" s="10"/>
      <c r="M19" s="10" t="s">
        <v>55</v>
      </c>
      <c r="N19" s="10"/>
      <c r="O19" s="12">
        <f>'PIvot Table'!B11</f>
        <v>1118.7</v>
      </c>
    </row>
    <row r="20" spans="3:15" x14ac:dyDescent="0.25">
      <c r="C20" s="45"/>
      <c r="D20" s="25"/>
      <c r="E20" s="25"/>
      <c r="F20" s="25" t="s">
        <v>58</v>
      </c>
      <c r="G20" s="25"/>
      <c r="H20" s="26">
        <f>(H19/'Imagens Produtos'!O1)</f>
        <v>2.3317400000000004</v>
      </c>
      <c r="J20" s="41"/>
      <c r="K20" s="14"/>
      <c r="L20" s="14"/>
      <c r="M20" s="14" t="s">
        <v>58</v>
      </c>
      <c r="N20" s="14"/>
      <c r="O20" s="20">
        <f>(O19/'Imagens Produtos'!O1)</f>
        <v>0.55935000000000001</v>
      </c>
    </row>
  </sheetData>
  <mergeCells count="17">
    <mergeCell ref="C6:C8"/>
    <mergeCell ref="F6:H6"/>
    <mergeCell ref="J18:J20"/>
    <mergeCell ref="M18:O18"/>
    <mergeCell ref="C2:O3"/>
    <mergeCell ref="J6:J8"/>
    <mergeCell ref="M6:O6"/>
    <mergeCell ref="J10:J12"/>
    <mergeCell ref="M10:O10"/>
    <mergeCell ref="J14:J16"/>
    <mergeCell ref="M14:O14"/>
    <mergeCell ref="C18:C20"/>
    <mergeCell ref="F18:H18"/>
    <mergeCell ref="C10:C12"/>
    <mergeCell ref="F10:H10"/>
    <mergeCell ref="C14:C16"/>
    <mergeCell ref="F14:H14"/>
  </mergeCells>
  <hyperlinks>
    <hyperlink ref="A12" location="'Vendedores Top 3'!A1" display="01 - Vendedor TOP 3"/>
    <hyperlink ref="A14" location="Resumo!A1" display="03 - Resumo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6:G25"/>
  <sheetViews>
    <sheetView showGridLines="0" workbookViewId="0"/>
  </sheetViews>
  <sheetFormatPr defaultRowHeight="15.6" x14ac:dyDescent="0.3"/>
  <cols>
    <col min="1" max="1" width="24.88671875" style="8" customWidth="1"/>
    <col min="2" max="2" width="5.77734375" customWidth="1"/>
    <col min="3" max="3" width="13.5546875" customWidth="1"/>
    <col min="4" max="4" width="45.77734375" customWidth="1"/>
    <col min="5" max="5" width="14.33203125" customWidth="1"/>
    <col min="6" max="6" width="17.33203125" customWidth="1"/>
    <col min="7" max="7" width="17.77734375" hidden="1" customWidth="1"/>
    <col min="8" max="8" width="5.77734375" customWidth="1"/>
  </cols>
  <sheetData>
    <row r="6" spans="1:7" ht="15.6" customHeight="1" x14ac:dyDescent="0.3">
      <c r="E6" s="52" t="str">
        <f>'PIvot Table'!E1</f>
        <v>Bulma</v>
      </c>
      <c r="F6" s="52"/>
    </row>
    <row r="7" spans="1:7" ht="15.6" customHeight="1" x14ac:dyDescent="0.3">
      <c r="E7" s="52"/>
      <c r="F7" s="52"/>
    </row>
    <row r="8" spans="1:7" x14ac:dyDescent="0.3">
      <c r="A8" s="7" t="s">
        <v>51</v>
      </c>
    </row>
    <row r="9" spans="1:7" x14ac:dyDescent="0.3">
      <c r="A9" s="7" t="s">
        <v>52</v>
      </c>
    </row>
    <row r="10" spans="1:7" x14ac:dyDescent="0.3">
      <c r="A10" s="7" t="s">
        <v>53</v>
      </c>
    </row>
    <row r="13" spans="1:7" x14ac:dyDescent="0.3">
      <c r="C13" s="31" t="s">
        <v>59</v>
      </c>
      <c r="D13" s="31" t="s">
        <v>60</v>
      </c>
      <c r="E13" s="31" t="s">
        <v>61</v>
      </c>
      <c r="F13" s="31" t="s">
        <v>62</v>
      </c>
    </row>
    <row r="14" spans="1:7" ht="56.4" customHeight="1" x14ac:dyDescent="0.3">
      <c r="C14" s="34"/>
      <c r="D14" s="34" t="str">
        <f t="array" ref="D14">IFERROR(INDEX('PIvot Table'!$D$4:$G$150, SMALL(IF('PIvot Table'!$D$4:$D$150 = 'PIvot Table'!$E$1, ROW('PIvot Table'!$D$4:$D$150) - 3), ROW(Resumo!B1)), 2), "")</f>
        <v>Bermuda Masculino</v>
      </c>
      <c r="E14" s="32">
        <f t="array" ref="E14">IFERROR(INDEX('PIvot Table'!$D$4:$G$150, SMALL(IF('PIvot Table'!$D$4:$D$150 = 'PIvot Table'!$E$1, ROW('PIvot Table'!$D$4:$D$150) - 3), ROW(Resumo!C1)), 3), "")</f>
        <v>109</v>
      </c>
      <c r="F14" s="33">
        <f t="array" ref="F14">IFERROR(INDEX('PIvot Table'!$D$4:$G$150, SMALL(IF('PIvot Table'!$D$4:$D$150 = 'PIvot Table'!$E$1, ROW('PIvot Table'!$D$4:$D$150) - 3), ROW(Resumo!D1)), 4), "")</f>
        <v>16193.04</v>
      </c>
      <c r="G14" t="str">
        <f>IFERROR(VLOOKUP(Resumo!D14, 'Imagens Produtos'!A:B, 2,FALSE), "Vazio")</f>
        <v>Bermuda_Masculino</v>
      </c>
    </row>
    <row r="15" spans="1:7" ht="56.4" customHeight="1" x14ac:dyDescent="0.3">
      <c r="C15" s="34"/>
      <c r="D15" s="34" t="str">
        <f t="array" ref="D15">IFERROR(INDEX('PIvot Table'!$D$4:$G$150, SMALL(IF('PIvot Table'!$D$4:$D$150 = 'PIvot Table'!$E$1, ROW('PIvot Table'!$D$4:$D$150) - 3), ROW(Resumo!B2)), 2), "")</f>
        <v>Sapato Social</v>
      </c>
      <c r="E15" s="32">
        <f t="array" ref="E15">IFERROR(INDEX('PIvot Table'!$D$4:$G$150, SMALL(IF('PIvot Table'!$D$4:$D$150 = 'PIvot Table'!$E$1, ROW('PIvot Table'!$D$4:$D$150) - 3), ROW(Resumo!C2)), 3), "")</f>
        <v>8</v>
      </c>
      <c r="F15" s="33">
        <f t="array" ref="F15">IFERROR(INDEX('PIvot Table'!$D$4:$G$150, SMALL(IF('PIvot Table'!$D$4:$D$150 = 'PIvot Table'!$E$1, ROW('PIvot Table'!$D$4:$D$150) - 3), ROW(Resumo!D2)), 4), "")</f>
        <v>655.20000000000005</v>
      </c>
      <c r="G15" t="str">
        <f>IFERROR(VLOOKUP(Resumo!D15, 'Imagens Produtos'!A:B, 2,FALSE), "Vazio")</f>
        <v>Sapato_Social</v>
      </c>
    </row>
    <row r="16" spans="1:7" ht="56.4" customHeight="1" x14ac:dyDescent="0.3">
      <c r="C16" s="34"/>
      <c r="D16" s="34" t="str">
        <f t="array" ref="D16">IFERROR(INDEX('PIvot Table'!$D$4:$G$150, SMALL(IF('PIvot Table'!$D$4:$D$150 = 'PIvot Table'!$E$1, ROW('PIvot Table'!$D$4:$D$150) - 3), ROW(Resumo!B3)), 2), "")</f>
        <v>Vestido Infantil</v>
      </c>
      <c r="E16" s="32">
        <f t="array" ref="E16">IFERROR(INDEX('PIvot Table'!$D$4:$G$150, SMALL(IF('PIvot Table'!$D$4:$D$150 = 'PIvot Table'!$E$1, ROW('PIvot Table'!$D$4:$D$150) - 3), ROW(Resumo!C3)), 3), "")</f>
        <v>6</v>
      </c>
      <c r="F16" s="33">
        <f t="array" ref="F16">IFERROR(INDEX('PIvot Table'!$D$4:$G$150, SMALL(IF('PIvot Table'!$D$4:$D$150 = 'PIvot Table'!$E$1, ROW('PIvot Table'!$D$4:$D$150) - 3), ROW(Resumo!D3)), 4), "")</f>
        <v>359.4</v>
      </c>
      <c r="G16" t="str">
        <f>IFERROR(VLOOKUP(Resumo!D16, 'Imagens Produtos'!A:B, 2,FALSE), "Vazio")</f>
        <v>Vestido_Infantil</v>
      </c>
    </row>
    <row r="17" spans="3:7" ht="56.4" customHeight="1" x14ac:dyDescent="0.3">
      <c r="C17" s="34"/>
      <c r="D17" s="34" t="str">
        <f t="array" ref="D17">IFERROR(INDEX('PIvot Table'!$D$4:$G$150, SMALL(IF('PIvot Table'!$D$4:$D$150 = 'PIvot Table'!$E$1, ROW('PIvot Table'!$D$4:$D$150) - 3), ROW(Resumo!B4)), 2), "")</f>
        <v>Sapatilha Sapato</v>
      </c>
      <c r="E17" s="32">
        <f t="array" ref="E17">IFERROR(INDEX('PIvot Table'!$D$4:$G$150, SMALL(IF('PIvot Table'!$D$4:$D$150 = 'PIvot Table'!$E$1, ROW('PIvot Table'!$D$4:$D$150) - 3), ROW(Resumo!C4)), 3), "")</f>
        <v>4</v>
      </c>
      <c r="F17" s="33">
        <f t="array" ref="F17">IFERROR(INDEX('PIvot Table'!$D$4:$G$150, SMALL(IF('PIvot Table'!$D$4:$D$150 = 'PIvot Table'!$E$1, ROW('PIvot Table'!$D$4:$D$150) - 3), ROW(Resumo!D4)), 4), "")</f>
        <v>223.6</v>
      </c>
      <c r="G17" t="str">
        <f>IFERROR(VLOOKUP(Resumo!D17, 'Imagens Produtos'!A:B, 2,FALSE), "Vazio")</f>
        <v>Sapatilha_Sapato</v>
      </c>
    </row>
    <row r="18" spans="3:7" ht="56.4" customHeight="1" x14ac:dyDescent="0.3">
      <c r="C18" s="34"/>
      <c r="D18" s="34" t="str">
        <f t="array" ref="D18">IFERROR(INDEX('PIvot Table'!$D$4:$G$150, SMALL(IF('PIvot Table'!$D$4:$D$150 = 'PIvot Table'!$E$1, ROW('PIvot Table'!$D$4:$D$150) - 3), ROW(Resumo!B5)), 2), "")</f>
        <v/>
      </c>
      <c r="E18" s="32" t="str">
        <f t="array" ref="E18">IFERROR(INDEX('PIvot Table'!$D$4:$G$150, SMALL(IF('PIvot Table'!$D$4:$D$150 = 'PIvot Table'!$E$1, ROW('PIvot Table'!$D$4:$D$150) - 3), ROW(Resumo!C5)), 3), "")</f>
        <v/>
      </c>
      <c r="F18" s="33" t="str">
        <f t="array" ref="F18">IFERROR(INDEX('PIvot Table'!$D$4:$G$150, SMALL(IF('PIvot Table'!$D$4:$D$150 = 'PIvot Table'!$E$1, ROW('PIvot Table'!$D$4:$D$150) - 3), ROW(Resumo!D5)), 4), "")</f>
        <v/>
      </c>
      <c r="G18" t="str">
        <f>IFERROR(VLOOKUP(Resumo!D18, 'Imagens Produtos'!A:B, 2,FALSE), "Vazio")</f>
        <v>Vazio</v>
      </c>
    </row>
    <row r="19" spans="3:7" ht="56.4" customHeight="1" x14ac:dyDescent="0.3">
      <c r="C19" s="34"/>
      <c r="D19" s="34" t="str">
        <f t="array" ref="D19">IFERROR(INDEX('PIvot Table'!$D$4:$G$150, SMALL(IF('PIvot Table'!$D$4:$D$150 = 'PIvot Table'!$E$1, ROW('PIvot Table'!$D$4:$D$150) - 3), ROW(Resumo!B6)), 2), "")</f>
        <v/>
      </c>
      <c r="E19" s="32" t="str">
        <f t="array" ref="E19">IFERROR(INDEX('PIvot Table'!$D$4:$G$150, SMALL(IF('PIvot Table'!$D$4:$D$150 = 'PIvot Table'!$E$1, ROW('PIvot Table'!$D$4:$D$150) - 3), ROW(Resumo!C6)), 3), "")</f>
        <v/>
      </c>
      <c r="F19" s="33" t="str">
        <f t="array" ref="F19">IFERROR(INDEX('PIvot Table'!$D$4:$G$150, SMALL(IF('PIvot Table'!$D$4:$D$150 = 'PIvot Table'!$E$1, ROW('PIvot Table'!$D$4:$D$150) - 3), ROW(Resumo!E6)), 4), "")</f>
        <v/>
      </c>
      <c r="G19" t="str">
        <f>IFERROR(VLOOKUP(Resumo!D19, 'Imagens Produtos'!A:B, 2,FALSE), "Vazio")</f>
        <v>Vazio</v>
      </c>
    </row>
    <row r="20" spans="3:7" ht="56.4" customHeight="1" x14ac:dyDescent="0.3">
      <c r="C20" s="34"/>
      <c r="D20" s="34" t="str">
        <f t="array" ref="D20">IFERROR(INDEX('PIvot Table'!$D$4:$G$150, SMALL(IF('PIvot Table'!$D$4:$D$150 = 'PIvot Table'!$E$1, ROW('PIvot Table'!$D$4:$D$150) - 3), ROW(Resumo!B7)), 2), "")</f>
        <v/>
      </c>
      <c r="E20" s="32" t="str">
        <f t="array" ref="E20">IFERROR(INDEX('PIvot Table'!$D$4:$G$150, SMALL(IF('PIvot Table'!$D$4:$D$150 = 'PIvot Table'!$E$1, ROW('PIvot Table'!$D$4:$D$150) - 3), ROW(Resumo!C7)), 3), "")</f>
        <v/>
      </c>
      <c r="F20" s="33" t="str">
        <f t="array" ref="F20">IFERROR(INDEX('PIvot Table'!$D$4:$G$150, SMALL(IF('PIvot Table'!$D$4:$D$150 = 'PIvot Table'!$E$1, ROW('PIvot Table'!$D$4:$D$150) - 3), ROW(Resumo!E7)), 4), "")</f>
        <v/>
      </c>
      <c r="G20" t="str">
        <f>IFERROR(VLOOKUP(Resumo!D20, 'Imagens Produtos'!A:B, 2,FALSE), "Vazio")</f>
        <v>Vazio</v>
      </c>
    </row>
    <row r="21" spans="3:7" ht="56.4" customHeight="1" x14ac:dyDescent="0.3">
      <c r="C21" s="34"/>
      <c r="D21" s="34" t="str">
        <f t="array" ref="D21">IFERROR(INDEX('PIvot Table'!$D$4:$G$150, SMALL(IF('PIvot Table'!$D$4:$D$150 = 'PIvot Table'!$E$1, ROW('PIvot Table'!$D$4:$D$150) - 3), ROW(Resumo!B8)), 2), "")</f>
        <v/>
      </c>
      <c r="E21" s="32" t="str">
        <f t="array" ref="E21">IFERROR(INDEX('PIvot Table'!$D$4:$G$150, SMALL(IF('PIvot Table'!$D$4:$D$150 = 'PIvot Table'!$E$1, ROW('PIvot Table'!$D$4:$D$150) - 3), ROW(Resumo!C8)), 3), "")</f>
        <v/>
      </c>
      <c r="F21" s="33" t="str">
        <f t="array" ref="F21">IFERROR(INDEX('PIvot Table'!$D$4:$G$150, SMALL(IF('PIvot Table'!$D$4:$D$150 = 'PIvot Table'!$E$1, ROW('PIvot Table'!$D$4:$D$150) - 3), ROW(Resumo!D8)), 4), "")</f>
        <v/>
      </c>
      <c r="G21" t="str">
        <f>IFERROR(VLOOKUP(Resumo!D21, 'Imagens Produtos'!A:B, 2,FALSE), "Vazio")</f>
        <v>Vazio</v>
      </c>
    </row>
    <row r="22" spans="3:7" ht="56.4" customHeight="1" x14ac:dyDescent="0.3">
      <c r="C22" s="34"/>
      <c r="D22" s="34" t="str">
        <f t="array" ref="D22">IFERROR(INDEX('PIvot Table'!$D$4:$G$150, SMALL(IF('PIvot Table'!$D$4:$D$150 = 'PIvot Table'!$E$1, ROW('PIvot Table'!$D$4:$D$150) - 3), ROW(Resumo!B9)), 2), "")</f>
        <v/>
      </c>
      <c r="E22" s="32" t="str">
        <f t="array" ref="E22">IFERROR(INDEX('PIvot Table'!$D$4:$G$150, SMALL(IF('PIvot Table'!$D$4:$D$150 = 'PIvot Table'!$E$1, ROW('PIvot Table'!$D$4:$D$150) - 3), ROW(Resumo!C9)), 3), "")</f>
        <v/>
      </c>
      <c r="F22" s="33" t="str">
        <f t="array" ref="F22">IFERROR(INDEX('PIvot Table'!$D$4:$G$150, SMALL(IF('PIvot Table'!$D$4:$D$150 = 'PIvot Table'!$E$1, ROW('PIvot Table'!$D$4:$D$150) - 3), ROW(Resumo!D9)), 4), "")</f>
        <v/>
      </c>
      <c r="G22" t="str">
        <f>IFERROR(VLOOKUP(Resumo!D22, 'Imagens Produtos'!A:B, 2,FALSE), "Vazio")</f>
        <v>Vazio</v>
      </c>
    </row>
    <row r="23" spans="3:7" ht="56.4" customHeight="1" x14ac:dyDescent="0.3">
      <c r="C23" s="34"/>
      <c r="D23" s="34" t="str">
        <f t="array" ref="D23">IFERROR(INDEX('PIvot Table'!$D$4:$G$150, SMALL(IF('PIvot Table'!$D$4:$D$150 = 'PIvot Table'!$E$1, ROW('PIvot Table'!$D$4:$D$150) - 3), ROW(Resumo!B10)), 2), "")</f>
        <v/>
      </c>
      <c r="E23" s="32" t="str">
        <f t="array" ref="E23">IFERROR(INDEX('PIvot Table'!$D$4:$G$150, SMALL(IF('PIvot Table'!$D$4:$D$150 = 'PIvot Table'!$E$1, ROW('PIvot Table'!$D$4:$D$150) - 3), ROW(Resumo!C10)), 3), "")</f>
        <v/>
      </c>
      <c r="F23" s="33" t="str">
        <f t="array" ref="F23">IFERROR(INDEX('PIvot Table'!$D$4:$G$150, SMALL(IF('PIvot Table'!$D$4:$D$150 = 'PIvot Table'!$E$1, ROW('PIvot Table'!$D$4:$D$150) - 3), ROW(Resumo!D10)), 4), "")</f>
        <v/>
      </c>
      <c r="G23" t="str">
        <f>IFERROR(VLOOKUP(Resumo!D23, 'Imagens Produtos'!A:B, 2,FALSE), "Vazio")</f>
        <v>Vazio</v>
      </c>
    </row>
    <row r="24" spans="3:7" ht="56.4" customHeight="1" x14ac:dyDescent="0.3">
      <c r="C24" s="34"/>
      <c r="D24" s="34" t="str">
        <f t="array" ref="D24">IFERROR(INDEX('PIvot Table'!$D$4:$G$150, SMALL(IF('PIvot Table'!$D$4:$D$150 = 'PIvot Table'!$E$1, ROW('PIvot Table'!$D$4:$D$150) - 3), ROW(Resumo!B11)), 2), "")</f>
        <v/>
      </c>
      <c r="E24" s="32" t="str">
        <f t="array" ref="E24">IFERROR(INDEX('PIvot Table'!$D$4:$G$150, SMALL(IF('PIvot Table'!$D$4:$D$150 = 'PIvot Table'!$E$1, ROW('PIvot Table'!$D$4:$D$150) - 3), ROW(Resumo!C11)), 3), "")</f>
        <v/>
      </c>
      <c r="F24" s="33" t="str">
        <f t="array" ref="F24">IFERROR(INDEX('PIvot Table'!$D$4:$G$150, SMALL(IF('PIvot Table'!$D$4:$D$150 = 'PIvot Table'!$E$1, ROW('PIvot Table'!$D$4:$D$150) - 3), ROW(Resumo!D11)), 4), "")</f>
        <v/>
      </c>
      <c r="G24" t="str">
        <f>IFERROR(VLOOKUP(Resumo!D24, 'Imagens Produtos'!A:B, 2,FALSE), "Vazio")</f>
        <v>Vazio</v>
      </c>
    </row>
    <row r="25" spans="3:7" ht="56.4" customHeight="1" x14ac:dyDescent="0.3">
      <c r="C25" s="34"/>
      <c r="D25" s="34" t="str">
        <f t="array" ref="D25">IFERROR(INDEX('PIvot Table'!$D$4:$G$150, SMALL(IF('PIvot Table'!$D$4:$D$150 = 'PIvot Table'!$E$1, ROW('PIvot Table'!$D$4:$D$150) - 3), ROW(Resumo!B12)), 2), "")</f>
        <v/>
      </c>
      <c r="E25" s="32" t="str">
        <f t="array" ref="E25">IFERROR(INDEX('PIvot Table'!$D$4:$G$150, SMALL(IF('PIvot Table'!$D$4:$D$150 = 'PIvot Table'!$E$1, ROW('PIvot Table'!$D$4:$D$150) - 3), ROW(Resumo!C12)), 3), "")</f>
        <v/>
      </c>
      <c r="F25" s="33" t="str">
        <f t="array" ref="F25">IFERROR(INDEX('PIvot Table'!$D$4:$G$150, SMALL(IF('PIvot Table'!$D$4:$D$150 = 'PIvot Table'!$E$1, ROW('PIvot Table'!$D$4:$D$150) - 3), ROW(Resumo!D12)), 4), "")</f>
        <v/>
      </c>
      <c r="G25" t="str">
        <f>IFERROR(VLOOKUP(Resumo!D25, 'Imagens Produtos'!A:B, 2,FALSE), "Vazio")</f>
        <v>Vazio</v>
      </c>
    </row>
  </sheetData>
  <mergeCells count="1">
    <mergeCell ref="E6:F7"/>
  </mergeCells>
  <hyperlinks>
    <hyperlink ref="A8" location="'Vendedores Top 3'!A1" display="01 - Vendedor TOP 3"/>
    <hyperlink ref="A9" location="'Ranking Vendas'!A1" display="02 - Ranking Vendas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7</vt:i4>
      </vt:variant>
      <vt:variant>
        <vt:lpstr>Intervalos nomeados</vt:lpstr>
      </vt:variant>
      <vt:variant>
        <vt:i4>27</vt:i4>
      </vt:variant>
    </vt:vector>
  </HeadingPairs>
  <TitlesOfParts>
    <vt:vector size="34" baseType="lpstr">
      <vt:lpstr>Dados</vt:lpstr>
      <vt:lpstr>PIvot Table</vt:lpstr>
      <vt:lpstr>Imagens Produtos</vt:lpstr>
      <vt:lpstr>Personagens</vt:lpstr>
      <vt:lpstr>Vendedores Top 3</vt:lpstr>
      <vt:lpstr>Ranking Vendas</vt:lpstr>
      <vt:lpstr>Resumo</vt:lpstr>
      <vt:lpstr>Bermuda_Masculino</vt:lpstr>
      <vt:lpstr>Bolsa_de_Trabalho</vt:lpstr>
      <vt:lpstr>Boné</vt:lpstr>
      <vt:lpstr>Bota_Masculina</vt:lpstr>
      <vt:lpstr>Bulma</vt:lpstr>
      <vt:lpstr>Calça_Bailarina</vt:lpstr>
      <vt:lpstr>CalçaFemininaJogger</vt:lpstr>
      <vt:lpstr>Camisa_Masculina</vt:lpstr>
      <vt:lpstr>Camisa_Masculina_Festa_Balada</vt:lpstr>
      <vt:lpstr>Camisa_Térmica</vt:lpstr>
      <vt:lpstr>Chinelo</vt:lpstr>
      <vt:lpstr>Colar_Pingente</vt:lpstr>
      <vt:lpstr>Gohan</vt:lpstr>
      <vt:lpstr>Goku</vt:lpstr>
      <vt:lpstr>Jaqueta_Masculina_Preta</vt:lpstr>
      <vt:lpstr>Kit_de_Pinceis_de_Maquiagem</vt:lpstr>
      <vt:lpstr>Kuririn</vt:lpstr>
      <vt:lpstr>Piccolo</vt:lpstr>
      <vt:lpstr>Relógio</vt:lpstr>
      <vt:lpstr>Sapatilha_Sapato</vt:lpstr>
      <vt:lpstr>Sapato_Social</vt:lpstr>
      <vt:lpstr>Tênis_Feminino</vt:lpstr>
      <vt:lpstr>Tenshinhan</vt:lpstr>
      <vt:lpstr>Vazio</vt:lpstr>
      <vt:lpstr>Vegeta</vt:lpstr>
      <vt:lpstr>Vestido_Infantil</vt:lpstr>
      <vt:lpstr>Yamcha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Clevison Santos</dc:creator>
  <cp:lastModifiedBy>Windows User</cp:lastModifiedBy>
  <dcterms:created xsi:type="dcterms:W3CDTF">2021-09-07T13:21:25Z</dcterms:created>
  <dcterms:modified xsi:type="dcterms:W3CDTF">2024-10-02T21:50:20Z</dcterms:modified>
</cp:coreProperties>
</file>