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20" yWindow="-120" windowWidth="20736" windowHeight="11160" activeTab="1"/>
  </bookViews>
  <sheets>
    <sheet name="Professor" sheetId="1" r:id="rId1"/>
    <sheet name="Aluno" sheetId="3" r:id="rId2"/>
    <sheet name="Dado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3" l="1" a="1"/>
  <c r="F8" i="3"/>
  <c r="F9" i="3" a="1"/>
  <c r="F9" i="3"/>
  <c r="F10" i="3" a="1"/>
  <c r="F10" i="3"/>
  <c r="F11" i="3" a="1"/>
  <c r="F11" i="3"/>
  <c r="F12" i="3" a="1"/>
  <c r="F12" i="3"/>
  <c r="E8" i="3" a="1"/>
  <c r="E8" i="3"/>
  <c r="E9" i="3" a="1"/>
  <c r="E9" i="3"/>
  <c r="E10" i="3" a="1"/>
  <c r="E10" i="3"/>
  <c r="E11" i="3" a="1"/>
  <c r="E11" i="3"/>
  <c r="E12" i="3" a="1"/>
  <c r="E12" i="3"/>
  <c r="F7" i="3" a="1"/>
  <c r="F7" i="3"/>
  <c r="E7" i="3" a="1"/>
  <c r="E7" i="3"/>
  <c r="F8" i="1" l="1" a="1"/>
  <c r="F8" i="1"/>
  <c r="F9" i="1" a="1"/>
  <c r="F9" i="1"/>
  <c r="F10" i="1" a="1"/>
  <c r="F10" i="1"/>
  <c r="F7" i="1" a="1"/>
  <c r="F7" i="1" s="1"/>
  <c r="E8" i="1" a="1"/>
  <c r="E8" i="1" s="1"/>
  <c r="E9" i="1" a="1"/>
  <c r="E9" i="1" s="1"/>
  <c r="E10" i="1" a="1"/>
  <c r="E10" i="1" s="1"/>
  <c r="E7" i="1" a="1"/>
  <c r="E7" i="1"/>
</calcChain>
</file>

<file path=xl/sharedStrings.xml><?xml version="1.0" encoding="utf-8"?>
<sst xmlns="http://schemas.openxmlformats.org/spreadsheetml/2006/main" count="101" uniqueCount="29">
  <si>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</si>
  <si>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</si>
  <si>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</si>
  <si>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</si>
  <si>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</si>
  <si>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</si>
  <si>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</si>
  <si>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</si>
  <si>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</si>
  <si>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</si>
  <si>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</si>
  <si>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</si>
  <si>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</si>
  <si>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</si>
  <si>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</si>
  <si>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</si>
  <si>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</si>
  <si>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</si>
  <si>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</si>
  <si>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</si>
  <si>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</si>
  <si>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</si>
  <si>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</si>
  <si>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</si>
  <si>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Exemplo 1</t>
  </si>
  <si>
    <t>Exemplo 2</t>
  </si>
  <si>
    <t>Fórmula em Inglês</t>
  </si>
  <si>
    <t>=INDEX(Dados!A:D;MATCH(Professor!B7&amp;Professor!C7&amp;Professor!D7;Dados!B:B&amp;Dados!C:C&amp;Dados!D:D;0);1)</t>
  </si>
  <si>
    <t>=INDEX(Dados!$A$2:$D$16;MATCH(Professor!B7&amp;Professor!C7&amp;Professor!D7;Dados!$B$2:$B$16&amp;Dados!$C$2:$C$16&amp;Dados!$D$2:$D$16;0);1)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</si>
</sst>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3" fillId="0" borderId="3" xfId="0" applyFont="1" applyBorder="1"/>
    <xf numFmtId="44" fontId="3" fillId="0" borderId="3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44" fontId="2" fillId="0" borderId="2" xfId="0" applyNumberFormat="1" applyFont="1" applyBorder="1" applyAlignment="1">
      <alignment horizontal="right" vertical="center"/>
    </xf>
    <xf numFmtId="44" fontId="2" fillId="0" borderId="0" xfId="0" applyNumberFormat="1" applyFont="1" applyAlignment="1">
      <alignment horizontal="right" vertical="center"/>
    </xf>
    <xf numFmtId="4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zoomScaleNormal="100" workbookViewId="0"/>
  </sheetViews>
  <sheetFormatPr defaultRowHeight="15" x14ac:dyDescent="0.25"/>
  <cols>
    <col min="1" max="1" width="4.88671875" style="1" customWidth="1"/>
    <col min="2" max="2" width="16.5546875" style="1" customWidth="1"/>
    <col min="3" max="3" width="16.44140625" style="1" customWidth="1"/>
    <col min="4" max="4" width="23.88671875" style="12" customWidth="1"/>
    <col min="5" max="5" width="12.5546875" style="1" customWidth="1"/>
    <col min="6" max="6" width="9.44140625" style="1" bestFit="1" customWidth="1"/>
    <col min="7" max="8" width="8.88671875" style="1"/>
    <col min="9" max="9" width="12.44140625" style="1" customWidth="1"/>
    <col min="10" max="16384" width="8.88671875" style="1"/>
  </cols>
  <sheetData>
    <row r="2" spans="2:10" x14ac:dyDescent="0.25">
      <c r="B2" s="1" t="s">
        <v>20</v>
      </c>
      <c r="J2" s="1" t="s">
        <v>26</v>
      </c>
    </row>
    <row r="3" spans="2:10" x14ac:dyDescent="0.25">
      <c r="I3" s="13" t="s">
        <v>24</v>
      </c>
      <c r="J3" s="14" t="s">
        <v>27</v>
      </c>
    </row>
    <row r="4" spans="2:10" x14ac:dyDescent="0.25">
      <c r="I4" s="13" t="s">
        <v>25</v>
      </c>
      <c r="J4" s="14" t="s">
        <v>28</v>
      </c>
    </row>
    <row r="6" spans="2:10" x14ac:dyDescent="0.25">
      <c r="B6" s="15" t="s">
        <v>0</v>
      </c>
      <c r="C6" s="16" t="s">
        <v>21</v>
      </c>
      <c r="D6" s="15" t="s">
        <v>1</v>
      </c>
      <c r="E6" s="17" t="s">
        <v>24</v>
      </c>
      <c r="F6" s="17" t="s">
        <v>25</v>
      </c>
    </row>
    <row r="7" spans="2:10" x14ac:dyDescent="0.25">
      <c r="B7" s="18" t="s">
        <v>3</v>
      </c>
      <c r="C7" s="19" t="s">
        <v>22</v>
      </c>
      <c r="D7" s="18" t="s">
        <v>4</v>
      </c>
      <c r="E7" s="20">
        <f t="array" ref="E7">INDEX(Dados!A:D,MATCH(Professor!B7&amp;Professor!C7&amp;Professor!D7,Dados!B:B&amp;Dados!C:C&amp;Dados!D:D,0),1)</f>
        <v>89.99</v>
      </c>
      <c r="F7" s="20">
        <f t="array" ref="F7">INDEX(Dados!$A$2:$D$16,MATCH(Professor!B7&amp;Professor!C7&amp;Professor!D7,Dados!$B$2:$B$16&amp;Dados!$C$2:$C$16&amp;Dados!$D$2:$D$16,0),1)</f>
        <v>89.99</v>
      </c>
    </row>
    <row r="8" spans="2:10" x14ac:dyDescent="0.25">
      <c r="B8" s="21" t="s">
        <v>12</v>
      </c>
      <c r="C8" s="19" t="s">
        <v>22</v>
      </c>
      <c r="D8" s="21" t="s">
        <v>13</v>
      </c>
      <c r="E8" s="20">
        <f t="array" ref="E8">INDEX(Dados!A:D,MATCH(Professor!B8&amp;Professor!C8&amp;Professor!D8,Dados!B:B&amp;Dados!C:C&amp;Dados!D:D,0),1)</f>
        <v>148.56</v>
      </c>
      <c r="F8" s="20">
        <f t="array" ref="F8">INDEX(Dados!$A$2:$D$16,MATCH(Professor!B8&amp;Professor!C8&amp;Professor!D8,Dados!$B$2:$B$16&amp;Dados!$C$2:$C$16&amp;Dados!$D$2:$D$16,0),1)</f>
        <v>148.56</v>
      </c>
    </row>
    <row r="9" spans="2:10" x14ac:dyDescent="0.25">
      <c r="B9" s="21" t="s">
        <v>16</v>
      </c>
      <c r="C9" s="19" t="s">
        <v>23</v>
      </c>
      <c r="D9" s="21" t="s">
        <v>17</v>
      </c>
      <c r="E9" s="20">
        <f t="array" ref="E9">INDEX(Dados!A:D,MATCH(Professor!B9&amp;Professor!C9&amp;Professor!D9,Dados!B:B&amp;Dados!C:C&amp;Dados!D:D,0),1)</f>
        <v>46.9</v>
      </c>
      <c r="F9" s="20">
        <f t="array" ref="F9">INDEX(Dados!$A$2:$D$16,MATCH(Professor!B9&amp;Professor!C9&amp;Professor!D9,Dados!$B$2:$B$16&amp;Dados!$C$2:$C$16&amp;Dados!$D$2:$D$16,0),1)</f>
        <v>46.9</v>
      </c>
    </row>
    <row r="10" spans="2:10" x14ac:dyDescent="0.25">
      <c r="B10" s="21" t="s">
        <v>3</v>
      </c>
      <c r="C10" s="19" t="s">
        <v>22</v>
      </c>
      <c r="D10" s="21" t="s">
        <v>5</v>
      </c>
      <c r="E10" s="20">
        <f t="array" ref="E10">INDEX(Dados!A:D,MATCH(Professor!B10&amp;Professor!C10&amp;Professor!D10,Dados!B:B&amp;Dados!C:C&amp;Dados!D:D,0),1)</f>
        <v>69.989999999999995</v>
      </c>
      <c r="F10" s="20">
        <f t="array" ref="F10">INDEX(Dados!$A$2:$D$16,MATCH(Professor!B10&amp;Professor!C10&amp;Professor!D10,Dados!$B$2:$B$16&amp;Dados!$C$2:$C$16&amp;Dados!$D$2:$D$16,0),1)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/>
  </sheetViews>
  <sheetFormatPr defaultRowHeight="17.399999999999999" x14ac:dyDescent="0.3"/>
  <cols>
    <col min="1" max="1" width="4.88671875" style="2" customWidth="1"/>
    <col min="2" max="2" width="16.5546875" style="2" customWidth="1"/>
    <col min="3" max="3" width="16.44140625" style="2" customWidth="1"/>
    <col min="4" max="4" width="27.77734375" style="3" customWidth="1"/>
    <col min="5" max="5" width="14.6640625" style="2" customWidth="1"/>
    <col min="6" max="6" width="20.109375" style="2" customWidth="1"/>
    <col min="7" max="7" width="5.77734375" style="2" customWidth="1"/>
    <col min="8" max="8" width="4.5546875" style="2" customWidth="1"/>
    <col min="9" max="9" width="12.44140625" style="2" customWidth="1"/>
    <col min="10" max="16384" width="8.88671875" style="2"/>
  </cols>
  <sheetData>
    <row r="2" spans="2:10" x14ac:dyDescent="0.3">
      <c r="B2" s="2" t="s">
        <v>20</v>
      </c>
      <c r="J2" s="2" t="s">
        <v>26</v>
      </c>
    </row>
    <row r="3" spans="2:10" x14ac:dyDescent="0.3">
      <c r="I3" s="4" t="s">
        <v>24</v>
      </c>
      <c r="J3" s="5" t="s">
        <v>27</v>
      </c>
    </row>
    <row r="4" spans="2:10" x14ac:dyDescent="0.3">
      <c r="I4" s="4" t="s">
        <v>25</v>
      </c>
      <c r="J4" s="5" t="s">
        <v>28</v>
      </c>
    </row>
    <row r="6" spans="2:10" x14ac:dyDescent="0.3">
      <c r="B6" s="6" t="s">
        <v>0</v>
      </c>
      <c r="C6" s="7" t="s">
        <v>21</v>
      </c>
      <c r="D6" s="6" t="s">
        <v>1</v>
      </c>
      <c r="E6" s="8" t="s">
        <v>24</v>
      </c>
      <c r="F6" s="8" t="s">
        <v>25</v>
      </c>
    </row>
    <row r="7" spans="2:10" x14ac:dyDescent="0.3">
      <c r="B7" s="9" t="s">
        <v>3</v>
      </c>
      <c r="C7" s="10" t="s">
        <v>22</v>
      </c>
      <c r="D7" s="9" t="s">
        <v>4</v>
      </c>
      <c r="E7" s="26">
        <f t="array" ref="E7">INDEX(Dados!A:D, MATCH(Aluno!B7&amp;Aluno!C7&amp;Aluno!D7, Dados!B:B&amp;Dados!C:C&amp;Dados!D:D,0), 1)</f>
        <v>89.99</v>
      </c>
      <c r="F7" s="28">
        <f t="array" ref="F7">INDEX(Dados!$A$2:$D$16, MATCH(Aluno!B7&amp;Aluno!C7&amp;Aluno!D7, Dados!$B$2:$B$16&amp;Dados!$C$2:$C$16&amp;Dados!$D$2:$D$16,0), 1)</f>
        <v>89.99</v>
      </c>
    </row>
    <row r="8" spans="2:10" x14ac:dyDescent="0.3">
      <c r="B8" s="11" t="s">
        <v>12</v>
      </c>
      <c r="C8" s="10" t="s">
        <v>22</v>
      </c>
      <c r="D8" s="11" t="s">
        <v>13</v>
      </c>
      <c r="E8" s="26">
        <f t="array" ref="E8">INDEX(Dados!A:D, MATCH(Aluno!B8&amp;Aluno!C8&amp;Aluno!D8, Dados!B:B&amp;Dados!C:C&amp;Dados!D:D,0), 1)</f>
        <v>148.56</v>
      </c>
      <c r="F8" s="28">
        <f t="array" ref="F8">INDEX(Dados!$A$2:$D$16, MATCH(Aluno!B8&amp;Aluno!C8&amp;Aluno!D8, Dados!$B$2:$B$16&amp;Dados!$C$2:$C$16&amp;Dados!$D$2:$D$16,0), 1)</f>
        <v>148.56</v>
      </c>
    </row>
    <row r="9" spans="2:10" x14ac:dyDescent="0.3">
      <c r="B9" s="11" t="s">
        <v>16</v>
      </c>
      <c r="C9" s="10" t="s">
        <v>23</v>
      </c>
      <c r="D9" s="11" t="s">
        <v>17</v>
      </c>
      <c r="E9" s="26">
        <f t="array" ref="E9">INDEX(Dados!A:D, MATCH(Aluno!B9&amp;Aluno!C9&amp;Aluno!D9, Dados!B:B&amp;Dados!C:C&amp;Dados!D:D,0), 1)</f>
        <v>46.9</v>
      </c>
      <c r="F9" s="28">
        <f t="array" ref="F9">INDEX(Dados!$A$2:$D$16, MATCH(Aluno!B9&amp;Aluno!C9&amp;Aluno!D9, Dados!$B$2:$B$16&amp;Dados!$C$2:$C$16&amp;Dados!$D$2:$D$16,0), 1)</f>
        <v>46.9</v>
      </c>
    </row>
    <row r="10" spans="2:10" x14ac:dyDescent="0.3">
      <c r="B10" s="11" t="s">
        <v>3</v>
      </c>
      <c r="C10" s="10" t="s">
        <v>22</v>
      </c>
      <c r="D10" s="11" t="s">
        <v>5</v>
      </c>
      <c r="E10" s="26">
        <f t="array" ref="E10">INDEX(Dados!A:D, MATCH(Aluno!B10&amp;Aluno!C10&amp;Aluno!D10, Dados!B:B&amp;Dados!C:C&amp;Dados!D:D,0), 1)</f>
        <v>69.989999999999995</v>
      </c>
      <c r="F10" s="28">
        <f t="array" ref="F10">INDEX(Dados!$A$2:$D$16, MATCH(Aluno!B10&amp;Aluno!C10&amp;Aluno!D10, Dados!$B$2:$B$16&amp;Dados!$C$2:$C$16&amp;Dados!$D$2:$D$16,0), 1)</f>
        <v>69.989999999999995</v>
      </c>
    </row>
    <row r="11" spans="2:10" x14ac:dyDescent="0.3">
      <c r="B11" s="2" t="s">
        <v>12</v>
      </c>
      <c r="C11" s="2" t="s">
        <v>22</v>
      </c>
      <c r="D11" s="4" t="s">
        <v>18</v>
      </c>
      <c r="E11" s="26">
        <f t="array" ref="E11">INDEX(Dados!A:D, MATCH(Aluno!B11&amp;Aluno!C11&amp;Aluno!D11, Dados!B:B&amp;Dados!C:C&amp;Dados!D:D,0), 1)</f>
        <v>224.14</v>
      </c>
      <c r="F11" s="28">
        <f t="array" ref="F11">INDEX(Dados!$A$2:$D$16, MATCH(Aluno!B11&amp;Aluno!C11&amp;Aluno!D11, Dados!$B$2:$B$16&amp;Dados!$C$2:$C$16&amp;Dados!$D$2:$D$16,0), 1)</f>
        <v>224.14</v>
      </c>
    </row>
    <row r="12" spans="2:10" x14ac:dyDescent="0.3">
      <c r="B12" s="2" t="s">
        <v>16</v>
      </c>
      <c r="C12" s="2" t="s">
        <v>23</v>
      </c>
      <c r="D12" s="4" t="s">
        <v>11</v>
      </c>
      <c r="E12" s="26">
        <f t="array" ref="E12">INDEX(Dados!A:D, MATCH(Aluno!B12&amp;Aluno!C12&amp;Aluno!D12, Dados!B:B&amp;Dados!C:C&amp;Dados!D:D,0), 1)</f>
        <v>89.9</v>
      </c>
      <c r="F12" s="28">
        <f t="array" ref="F12">INDEX(Dados!$A$2:$D$16, MATCH(Aluno!B12&amp;Aluno!C12&amp;Aluno!D12, Dados!$B$2:$B$16&amp;Dados!$C$2:$C$16&amp;Dados!$D$2:$D$16,0), 1)</f>
        <v>89.9</v>
      </c>
    </row>
    <row r="13" spans="2:10" x14ac:dyDescent="0.3">
      <c r="E13" s="27"/>
      <c r="F13" s="28"/>
    </row>
    <row r="14" spans="2:10" x14ac:dyDescent="0.3">
      <c r="E14" s="27"/>
      <c r="F14" s="28"/>
    </row>
    <row r="15" spans="2:10" x14ac:dyDescent="0.3">
      <c r="E15" s="27"/>
      <c r="F15" s="28"/>
    </row>
    <row r="16" spans="2:10" x14ac:dyDescent="0.3">
      <c r="E16" s="27"/>
      <c r="F16" s="28"/>
    </row>
    <row r="17" spans="5:5" x14ac:dyDescent="0.3">
      <c r="E17" s="2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5" sqref="A5"/>
    </sheetView>
  </sheetViews>
  <sheetFormatPr defaultColWidth="18.21875" defaultRowHeight="20.399999999999999" x14ac:dyDescent="0.35"/>
  <cols>
    <col min="1" max="3" width="18.21875" style="22"/>
    <col min="4" max="4" width="45.77734375" style="22" customWidth="1"/>
    <col min="5" max="16384" width="18.21875" style="22"/>
  </cols>
  <sheetData>
    <row r="1" spans="1:4" x14ac:dyDescent="0.35">
      <c r="A1" s="25" t="s">
        <v>2</v>
      </c>
      <c r="B1" s="25" t="s">
        <v>0</v>
      </c>
      <c r="C1" s="25" t="s">
        <v>21</v>
      </c>
      <c r="D1" s="25" t="s">
        <v>1</v>
      </c>
    </row>
    <row r="2" spans="1:4" x14ac:dyDescent="0.35">
      <c r="A2" s="24">
        <v>89.99</v>
      </c>
      <c r="B2" s="23" t="s">
        <v>3</v>
      </c>
      <c r="C2" s="23" t="s">
        <v>22</v>
      </c>
      <c r="D2" s="23" t="s">
        <v>4</v>
      </c>
    </row>
    <row r="3" spans="1:4" x14ac:dyDescent="0.35">
      <c r="A3" s="24">
        <v>69.989999999999995</v>
      </c>
      <c r="B3" s="23" t="s">
        <v>3</v>
      </c>
      <c r="C3" s="23" t="s">
        <v>22</v>
      </c>
      <c r="D3" s="23" t="s">
        <v>5</v>
      </c>
    </row>
    <row r="4" spans="1:4" x14ac:dyDescent="0.35">
      <c r="A4" s="24">
        <v>153.4</v>
      </c>
      <c r="B4" s="23" t="s">
        <v>16</v>
      </c>
      <c r="C4" s="23" t="s">
        <v>23</v>
      </c>
      <c r="D4" s="23" t="s">
        <v>19</v>
      </c>
    </row>
    <row r="5" spans="1:4" x14ac:dyDescent="0.35">
      <c r="A5" s="24">
        <v>148.56</v>
      </c>
      <c r="B5" s="23" t="s">
        <v>12</v>
      </c>
      <c r="C5" s="23" t="s">
        <v>22</v>
      </c>
      <c r="D5" s="23" t="s">
        <v>13</v>
      </c>
    </row>
    <row r="6" spans="1:4" x14ac:dyDescent="0.35">
      <c r="A6" s="24">
        <v>146.13999999999999</v>
      </c>
      <c r="B6" s="23" t="s">
        <v>3</v>
      </c>
      <c r="C6" s="23" t="s">
        <v>22</v>
      </c>
      <c r="D6" s="23" t="s">
        <v>6</v>
      </c>
    </row>
    <row r="7" spans="1:4" x14ac:dyDescent="0.35">
      <c r="A7" s="24">
        <v>224.14</v>
      </c>
      <c r="B7" s="23" t="s">
        <v>12</v>
      </c>
      <c r="C7" s="23" t="s">
        <v>22</v>
      </c>
      <c r="D7" s="23" t="s">
        <v>18</v>
      </c>
    </row>
    <row r="8" spans="1:4" x14ac:dyDescent="0.35">
      <c r="A8" s="24">
        <v>150.5</v>
      </c>
      <c r="B8" s="23" t="s">
        <v>16</v>
      </c>
      <c r="C8" s="23" t="s">
        <v>23</v>
      </c>
      <c r="D8" s="23" t="s">
        <v>7</v>
      </c>
    </row>
    <row r="9" spans="1:4" x14ac:dyDescent="0.35">
      <c r="A9" s="24">
        <v>248.73</v>
      </c>
      <c r="B9" s="23" t="s">
        <v>3</v>
      </c>
      <c r="C9" s="23" t="s">
        <v>22</v>
      </c>
      <c r="D9" s="23" t="s">
        <v>8</v>
      </c>
    </row>
    <row r="10" spans="1:4" x14ac:dyDescent="0.35">
      <c r="A10" s="24">
        <v>116.52</v>
      </c>
      <c r="B10" s="23" t="s">
        <v>3</v>
      </c>
      <c r="C10" s="23" t="s">
        <v>22</v>
      </c>
      <c r="D10" s="23" t="s">
        <v>14</v>
      </c>
    </row>
    <row r="11" spans="1:4" x14ac:dyDescent="0.35">
      <c r="A11" s="24">
        <v>59.9</v>
      </c>
      <c r="B11" s="23" t="s">
        <v>12</v>
      </c>
      <c r="C11" s="23" t="s">
        <v>22</v>
      </c>
      <c r="D11" s="23" t="s">
        <v>9</v>
      </c>
    </row>
    <row r="12" spans="1:4" x14ac:dyDescent="0.35">
      <c r="A12" s="24">
        <v>46.9</v>
      </c>
      <c r="B12" s="23" t="s">
        <v>16</v>
      </c>
      <c r="C12" s="23" t="s">
        <v>23</v>
      </c>
      <c r="D12" s="23" t="s">
        <v>17</v>
      </c>
    </row>
    <row r="13" spans="1:4" x14ac:dyDescent="0.35">
      <c r="A13" s="24">
        <v>41.9</v>
      </c>
      <c r="B13" s="23" t="s">
        <v>3</v>
      </c>
      <c r="C13" s="23" t="s">
        <v>22</v>
      </c>
      <c r="D13" s="23" t="s">
        <v>15</v>
      </c>
    </row>
    <row r="14" spans="1:4" x14ac:dyDescent="0.35">
      <c r="A14" s="24">
        <v>81.900000000000006</v>
      </c>
      <c r="B14" s="23" t="s">
        <v>3</v>
      </c>
      <c r="C14" s="23" t="s">
        <v>22</v>
      </c>
      <c r="D14" s="23" t="s">
        <v>19</v>
      </c>
    </row>
    <row r="15" spans="1:4" x14ac:dyDescent="0.35">
      <c r="A15" s="24">
        <v>55.9</v>
      </c>
      <c r="B15" s="23" t="s">
        <v>12</v>
      </c>
      <c r="C15" s="23" t="s">
        <v>22</v>
      </c>
      <c r="D15" s="23" t="s">
        <v>10</v>
      </c>
    </row>
    <row r="16" spans="1:4" x14ac:dyDescent="0.35">
      <c r="A16" s="24">
        <v>89.9</v>
      </c>
      <c r="B16" s="23" t="s">
        <v>16</v>
      </c>
      <c r="C16" s="23" t="s">
        <v>23</v>
      </c>
      <c r="D16" s="2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2021-06-10T15:59:35Z</dcterms:created>
  <dcterms:modified xsi:type="dcterms:W3CDTF">2024-01-24T17:46:19Z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