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xcel-II\Trabalhos Novos\Capitulo06\"/>
    </mc:Choice>
  </mc:AlternateContent>
  <bookViews>
    <workbookView xWindow="2784" yWindow="348" windowWidth="17280" windowHeight="8964" activeTab="1"/>
  </bookViews>
  <sheets>
    <sheet name="Professor" sheetId="4" r:id="rId1"/>
    <sheet name="Aluno" sheetId="5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8" i="5" l="1" a="1"/>
  <c r="G18" i="5"/>
  <c r="G19" i="5" a="1"/>
  <c r="G19" i="5"/>
  <c r="G20" i="5" a="1"/>
  <c r="G20" i="5"/>
  <c r="G21" i="5" a="1"/>
  <c r="G21" i="5"/>
  <c r="G22" i="5" a="1"/>
  <c r="G22" i="5"/>
  <c r="G23" i="5" a="1"/>
  <c r="G23" i="5"/>
  <c r="G24" i="5" a="1"/>
  <c r="G24" i="5"/>
  <c r="G25" i="5" a="1"/>
  <c r="G25" i="5"/>
  <c r="G26" i="5" a="1"/>
  <c r="G26" i="5"/>
  <c r="G17" i="5" a="1"/>
  <c r="G17" i="5"/>
  <c r="F18" i="5" a="1"/>
  <c r="F18" i="5"/>
  <c r="F19" i="5" a="1"/>
  <c r="F19" i="5"/>
  <c r="F20" i="5" a="1"/>
  <c r="F20" i="5"/>
  <c r="F21" i="5" a="1"/>
  <c r="F21" i="5"/>
  <c r="F22" i="5" a="1"/>
  <c r="F22" i="5"/>
  <c r="F23" i="5" a="1"/>
  <c r="F23" i="5"/>
  <c r="F24" i="5" a="1"/>
  <c r="F24" i="5"/>
  <c r="F25" i="5" a="1"/>
  <c r="F25" i="5"/>
  <c r="F26" i="5" a="1"/>
  <c r="F26" i="5"/>
  <c r="F17" i="5" a="1"/>
  <c r="F17" i="5"/>
  <c r="G13" i="5"/>
  <c r="G12" i="5"/>
  <c r="G11" i="5"/>
  <c r="F14" i="4" l="1"/>
  <c r="G18" i="4" a="1"/>
  <c r="G18" i="4" s="1"/>
  <c r="G19" i="4" a="1"/>
  <c r="G19" i="4" s="1"/>
  <c r="G20" i="4" a="1"/>
  <c r="G20" i="4"/>
  <c r="G21" i="4" a="1"/>
  <c r="G21" i="4" s="1"/>
  <c r="G22" i="4" a="1"/>
  <c r="G22" i="4" s="1"/>
  <c r="G23" i="4" a="1"/>
  <c r="G23" i="4" s="1"/>
  <c r="G24" i="4" a="1"/>
  <c r="G24" i="4"/>
  <c r="G25" i="4" a="1"/>
  <c r="G25" i="4" s="1"/>
  <c r="G26" i="4" a="1"/>
  <c r="G26" i="4" s="1"/>
  <c r="G17" i="4" a="1"/>
  <c r="G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17" i="4" a="1"/>
  <c r="F17" i="4" s="1"/>
  <c r="G13" i="4"/>
  <c r="G12" i="4"/>
  <c r="G11" i="4"/>
</calcChain>
</file>

<file path=xl/sharedStrings.xml><?xml version="1.0" encoding="utf-8"?>
<sst xmlns="http://schemas.openxmlformats.org/spreadsheetml/2006/main" count="64" uniqueCount="17">
  <si>
    <t>Cliente</t>
  </si>
  <si>
    <t>Valor</t>
  </si>
  <si>
    <t>Ana</t>
  </si>
  <si>
    <t>Iasmin</t>
  </si>
  <si>
    <t>Pedro</t>
  </si>
  <si>
    <t>ÍNDICE</t>
  </si>
  <si>
    <t>LIN</t>
  </si>
  <si>
    <t>MENOR</t>
  </si>
  <si>
    <t>Allan</t>
  </si>
  <si>
    <t>Curso de Excel do Básico ao Avançado</t>
  </si>
  <si>
    <t>Professor:</t>
  </si>
  <si>
    <t xml:space="preserve">     Clevison Santos</t>
  </si>
  <si>
    <t>Aula:</t>
  </si>
  <si>
    <t xml:space="preserve">     ÍNDICE / INDEX</t>
  </si>
  <si>
    <t xml:space="preserve">     LIN / ROW</t>
  </si>
  <si>
    <t xml:space="preserve">     MENOR / SMALL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</si>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</sst>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Arial"/>
      <family val="2"/>
    </font>
    <font>
      <sz val="36"/>
      <color theme="0"/>
      <name val="Arial"/>
      <family val="2"/>
    </font>
    <font>
      <sz val="18"/>
      <color theme="0"/>
      <name val="Arial"/>
      <family val="2"/>
    </font>
    <font>
      <sz val="16"/>
      <color theme="0" tint="-4.9989318521683403E-2"/>
      <name val="Arial"/>
      <family val="2"/>
    </font>
    <font>
      <sz val="16"/>
      <color theme="1"/>
      <name val="Arial"/>
      <family val="2"/>
    </font>
    <font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/>
    <xf numFmtId="0" fontId="5" fillId="0" borderId="2" xfId="0" applyFont="1" applyBorder="1"/>
    <xf numFmtId="0" fontId="5" fillId="0" borderId="0" xfId="0" applyFont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/>
    </xf>
    <xf numFmtId="0" fontId="10" fillId="2" borderId="0" xfId="0" applyFont="1" applyFill="1"/>
    <xf numFmtId="0" fontId="7" fillId="0" borderId="0" xfId="0" applyFont="1"/>
    <xf numFmtId="0" fontId="11" fillId="0" borderId="2" xfId="0" applyFont="1" applyBorder="1"/>
    <xf numFmtId="0" fontId="7" fillId="0" borderId="0" xfId="0" quotePrefix="1" applyFont="1"/>
    <xf numFmtId="0" fontId="12" fillId="3" borderId="1" xfId="0" applyFont="1" applyFill="1" applyBorder="1"/>
    <xf numFmtId="0" fontId="12" fillId="3" borderId="1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workbookViewId="0">
      <selection activeCell="B16" sqref="B16"/>
    </sheetView>
  </sheetViews>
  <sheetFormatPr defaultRowHeight="14.4" x14ac:dyDescent="0.3"/>
  <cols>
    <col min="2" max="2" width="15.44140625" style="1" customWidth="1"/>
    <col min="3" max="3" width="16.88671875" customWidth="1"/>
    <col min="6" max="6" width="16.5546875" customWidth="1"/>
    <col min="7" max="7" width="16.44140625" customWidth="1"/>
    <col min="8" max="8" width="2.6640625" customWidth="1"/>
  </cols>
  <sheetData>
    <row r="1" spans="2:11" s="4" customFormat="1" x14ac:dyDescent="0.3">
      <c r="E1" s="5"/>
      <c r="F1" s="5"/>
      <c r="H1" s="5"/>
      <c r="I1" s="5"/>
    </row>
    <row r="2" spans="2:11" s="4" customFormat="1" ht="15.6" customHeight="1" x14ac:dyDescent="0.3">
      <c r="B2" s="13" t="s">
        <v>9</v>
      </c>
      <c r="C2" s="13"/>
      <c r="D2" s="13"/>
      <c r="E2" s="13"/>
      <c r="F2" s="13"/>
      <c r="G2" s="13"/>
      <c r="H2" s="13"/>
      <c r="I2" s="13"/>
      <c r="J2" s="13"/>
      <c r="K2" s="13"/>
    </row>
    <row r="3" spans="2:11" s="4" customFormat="1" ht="14.4" customHeight="1" x14ac:dyDescent="0.3"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2:11" s="4" customFormat="1" ht="14.4" customHeight="1" x14ac:dyDescent="0.3"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2:11" s="4" customFormat="1" ht="23.4" x14ac:dyDescent="0.45">
      <c r="B5" s="12" t="s">
        <v>10</v>
      </c>
      <c r="C5" s="12"/>
      <c r="D5" s="6" t="s">
        <v>11</v>
      </c>
      <c r="E5" s="5"/>
      <c r="F5" s="5"/>
      <c r="H5" s="5"/>
      <c r="I5" s="5"/>
    </row>
    <row r="6" spans="2:11" s="4" customFormat="1" ht="23.4" x14ac:dyDescent="0.45">
      <c r="B6" s="12" t="s">
        <v>12</v>
      </c>
      <c r="C6" s="12"/>
      <c r="D6" s="6" t="s">
        <v>13</v>
      </c>
      <c r="E6" s="5"/>
      <c r="F6" s="5"/>
      <c r="H6" s="5"/>
      <c r="I6" s="5"/>
    </row>
    <row r="7" spans="2:11" s="4" customFormat="1" ht="23.4" x14ac:dyDescent="0.45">
      <c r="B7" s="12" t="s">
        <v>12</v>
      </c>
      <c r="C7" s="12"/>
      <c r="D7" s="6" t="s">
        <v>14</v>
      </c>
      <c r="E7" s="5"/>
      <c r="F7" s="5"/>
      <c r="H7" s="5"/>
      <c r="I7" s="5"/>
    </row>
    <row r="8" spans="2:11" s="4" customFormat="1" ht="23.4" x14ac:dyDescent="0.45">
      <c r="B8" s="12" t="s">
        <v>12</v>
      </c>
      <c r="C8" s="12"/>
      <c r="D8" s="6" t="s">
        <v>15</v>
      </c>
      <c r="E8" s="5"/>
      <c r="F8" s="5"/>
      <c r="H8" s="5"/>
      <c r="I8" s="5"/>
    </row>
    <row r="9" spans="2:11" s="4" customFormat="1" x14ac:dyDescent="0.3">
      <c r="E9" s="5"/>
      <c r="F9" s="5"/>
      <c r="H9" s="5"/>
      <c r="I9" s="5"/>
    </row>
    <row r="11" spans="2:11" ht="21" x14ac:dyDescent="0.4">
      <c r="B11"/>
      <c r="F11" s="7" t="s">
        <v>5</v>
      </c>
      <c r="G11" s="7" t="str">
        <f>INDEX(B17:C31,2,1)</f>
        <v>Allan</v>
      </c>
      <c r="I11" s="3"/>
    </row>
    <row r="12" spans="2:11" ht="21" x14ac:dyDescent="0.4">
      <c r="B12"/>
      <c r="F12" s="7" t="s">
        <v>6</v>
      </c>
      <c r="G12" s="7">
        <f>ROW(D18)</f>
        <v>18</v>
      </c>
      <c r="I12" s="3"/>
    </row>
    <row r="13" spans="2:11" ht="21" x14ac:dyDescent="0.4">
      <c r="B13"/>
      <c r="F13" s="7" t="s">
        <v>7</v>
      </c>
      <c r="G13" s="7">
        <f>SMALL(B16:C31,2)</f>
        <v>46.9</v>
      </c>
      <c r="I13" s="3"/>
    </row>
    <row r="14" spans="2:11" ht="21" x14ac:dyDescent="0.4">
      <c r="B14"/>
      <c r="F14" s="8" t="str">
        <f>B19</f>
        <v>Pedro</v>
      </c>
      <c r="G14" s="2"/>
    </row>
    <row r="15" spans="2:11" x14ac:dyDescent="0.3">
      <c r="B15"/>
    </row>
    <row r="16" spans="2:11" ht="21" x14ac:dyDescent="0.4">
      <c r="B16" s="9" t="s">
        <v>0</v>
      </c>
      <c r="C16" s="10" t="s">
        <v>1</v>
      </c>
      <c r="F16" s="9" t="s">
        <v>0</v>
      </c>
      <c r="G16" s="10" t="s">
        <v>1</v>
      </c>
    </row>
    <row r="17" spans="2:9" ht="21" x14ac:dyDescent="0.4">
      <c r="B17" s="7" t="s">
        <v>2</v>
      </c>
      <c r="C17" s="11">
        <v>89.99</v>
      </c>
      <c r="F17" s="7" t="str">
        <f t="array" ref="F17">IFERROR(INDEX($B$17:$C$31,SMALL(IF($B$17:$B$31=$F$14,ROW($B$17:$B$31)-16),ROW(A1)),1),"")</f>
        <v>Pedro</v>
      </c>
      <c r="G17" s="7">
        <f t="array" ref="G17">IFERROR(INDEX($B$17:$C$31,SMALL(IF($B$17:$B$31=$F$14,ROW($B$17:$B$31)-16),ROW(B1)),2),"")</f>
        <v>153.4</v>
      </c>
      <c r="I17" s="3"/>
    </row>
    <row r="18" spans="2:9" ht="21" x14ac:dyDescent="0.4">
      <c r="B18" s="7" t="s">
        <v>8</v>
      </c>
      <c r="C18" s="11">
        <v>69.989999999999995</v>
      </c>
      <c r="F18" s="7" t="str">
        <f t="array" ref="F18">IFERROR(INDEX($B$17:$C$31,SMALL(IF($B$17:$B$31=$F$14,ROW($B$17:$B$31)-16),ROW(A2)),1),"")</f>
        <v>Pedro</v>
      </c>
      <c r="G18" s="7">
        <f t="array" ref="G18">IFERROR(INDEX($B$17:$C$31,SMALL(IF($B$17:$B$31=$F$14,ROW($B$17:$B$31)-16),ROW(B2)),2),"")</f>
        <v>46.9</v>
      </c>
    </row>
    <row r="19" spans="2:9" ht="21" x14ac:dyDescent="0.4">
      <c r="B19" s="7" t="s">
        <v>4</v>
      </c>
      <c r="C19" s="11">
        <v>153.4</v>
      </c>
      <c r="F19" s="7" t="str">
        <f t="array" ref="F19">IFERROR(INDEX($B$17:$C$31,SMALL(IF($B$17:$B$31=$F$14,ROW($B$17:$B$31)-16),ROW(A3)),1),"")</f>
        <v>Pedro</v>
      </c>
      <c r="G19" s="7">
        <f t="array" ref="G19">IFERROR(INDEX($B$17:$C$31,SMALL(IF($B$17:$B$31=$F$14,ROW($B$17:$B$31)-16),ROW(B3)),2),"")</f>
        <v>89.9</v>
      </c>
    </row>
    <row r="20" spans="2:9" ht="21" x14ac:dyDescent="0.4">
      <c r="B20" s="7" t="s">
        <v>3</v>
      </c>
      <c r="C20" s="11">
        <v>148.56</v>
      </c>
      <c r="F20" s="7" t="str">
        <f t="array" ref="F20">IFERROR(INDEX($B$17:$C$31,SMALL(IF($B$17:$B$31=$F$14,ROW($B$17:$B$31)-16),ROW(A4)),1),"")</f>
        <v/>
      </c>
      <c r="G20" s="7" t="str">
        <f t="array" ref="G20">IFERROR(INDEX($B$17:$C$31,SMALL(IF($B$17:$B$31=$F$14,ROW($B$17:$B$31)-16),ROW(B4)),2),"")</f>
        <v/>
      </c>
    </row>
    <row r="21" spans="2:9" ht="21" x14ac:dyDescent="0.4">
      <c r="B21" s="7" t="s">
        <v>2</v>
      </c>
      <c r="C21" s="11">
        <v>146.13999999999999</v>
      </c>
      <c r="F21" s="7" t="str">
        <f t="array" ref="F21">IFERROR(INDEX($B$17:$C$31,SMALL(IF($B$17:$B$31=$F$14,ROW($B$17:$B$31)-16),ROW(A5)),1),"")</f>
        <v/>
      </c>
      <c r="G21" s="7" t="str">
        <f t="array" ref="G21">IFERROR(INDEX($B$17:$C$31,SMALL(IF($B$17:$B$31=$F$14,ROW($B$17:$B$31)-16),ROW(B5)),2),"")</f>
        <v/>
      </c>
    </row>
    <row r="22" spans="2:9" ht="21" x14ac:dyDescent="0.4">
      <c r="B22" s="7" t="s">
        <v>3</v>
      </c>
      <c r="C22" s="11">
        <v>224.14</v>
      </c>
      <c r="F22" s="7" t="str">
        <f t="array" ref="F22">IFERROR(INDEX($B$17:$C$31,SMALL(IF($B$17:$B$31=$F$14,ROW($B$17:$B$31)-16),ROW(A6)),1),"")</f>
        <v/>
      </c>
      <c r="G22" s="7" t="str">
        <f t="array" ref="G22">IFERROR(INDEX($B$17:$C$31,SMALL(IF($B$17:$B$31=$F$14,ROW($B$17:$B$31)-16),ROW(B6)),2),"")</f>
        <v/>
      </c>
    </row>
    <row r="23" spans="2:9" ht="21" x14ac:dyDescent="0.4">
      <c r="B23" s="7" t="s">
        <v>2</v>
      </c>
      <c r="C23" s="11">
        <v>150.5</v>
      </c>
      <c r="F23" s="7" t="str">
        <f t="array" ref="F23">IFERROR(INDEX($B$17:$C$31,SMALL(IF($B$17:$B$31=$F$14,ROW($B$17:$B$31)-16),ROW(A7)),1),"")</f>
        <v/>
      </c>
      <c r="G23" s="7" t="str">
        <f t="array" ref="G23">IFERROR(INDEX($B$17:$C$31,SMALL(IF($B$17:$B$31=$F$14,ROW($B$17:$B$31)-16),ROW(B7)),2),"")</f>
        <v/>
      </c>
    </row>
    <row r="24" spans="2:9" ht="21" x14ac:dyDescent="0.4">
      <c r="B24" s="7" t="s">
        <v>8</v>
      </c>
      <c r="C24" s="11">
        <v>248.73</v>
      </c>
      <c r="F24" s="7" t="str">
        <f t="array" ref="F24">IFERROR(INDEX($B$17:$C$31,SMALL(IF($B$17:$B$31=$F$14,ROW($B$17:$B$31)-16),ROW(A8)),1),"")</f>
        <v/>
      </c>
      <c r="G24" s="7" t="str">
        <f t="array" ref="G24">IFERROR(INDEX($B$17:$C$31,SMALL(IF($B$17:$B$31=$F$14,ROW($B$17:$B$31)-16),ROW(B8)),2),"")</f>
        <v/>
      </c>
    </row>
    <row r="25" spans="2:9" ht="21" x14ac:dyDescent="0.4">
      <c r="B25" s="7" t="s">
        <v>2</v>
      </c>
      <c r="C25" s="11">
        <v>116.52</v>
      </c>
      <c r="F25" s="7" t="str">
        <f t="array" ref="F25">IFERROR(INDEX($B$17:$C$31,SMALL(IF($B$17:$B$31=$F$14,ROW($B$17:$B$31)-16),ROW(A9)),1),"")</f>
        <v/>
      </c>
      <c r="G25" s="7" t="str">
        <f t="array" ref="G25">IFERROR(INDEX($B$17:$C$31,SMALL(IF($B$17:$B$31=$F$14,ROW($B$17:$B$31)-16),ROW(B9)),2),"")</f>
        <v/>
      </c>
    </row>
    <row r="26" spans="2:9" ht="21" x14ac:dyDescent="0.4">
      <c r="B26" s="7" t="s">
        <v>3</v>
      </c>
      <c r="C26" s="11">
        <v>59.9</v>
      </c>
      <c r="F26" s="7" t="str">
        <f t="array" ref="F26">IFERROR(INDEX($B$17:$C$31,SMALL(IF($B$17:$B$31=$F$14,ROW($B$17:$B$31)-16),ROW(A10)),1),"")</f>
        <v/>
      </c>
      <c r="G26" s="7" t="str">
        <f t="array" ref="G26">IFERROR(INDEX($B$17:$C$31,SMALL(IF($B$17:$B$31=$F$14,ROW($B$17:$B$31)-16),ROW(B10)),2),"")</f>
        <v/>
      </c>
    </row>
    <row r="27" spans="2:9" ht="21" x14ac:dyDescent="0.4">
      <c r="B27" s="7" t="s">
        <v>4</v>
      </c>
      <c r="C27" s="11">
        <v>46.9</v>
      </c>
    </row>
    <row r="28" spans="2:9" ht="21" x14ac:dyDescent="0.4">
      <c r="B28" s="7" t="s">
        <v>2</v>
      </c>
      <c r="C28" s="11">
        <v>41.9</v>
      </c>
    </row>
    <row r="29" spans="2:9" ht="21" x14ac:dyDescent="0.4">
      <c r="B29" s="7" t="s">
        <v>2</v>
      </c>
      <c r="C29" s="11">
        <v>81.900000000000006</v>
      </c>
    </row>
    <row r="30" spans="2:9" ht="21" x14ac:dyDescent="0.4">
      <c r="B30" s="7" t="s">
        <v>3</v>
      </c>
      <c r="C30" s="11">
        <v>55.9</v>
      </c>
    </row>
    <row r="31" spans="2:9" ht="21" x14ac:dyDescent="0.4">
      <c r="B31" s="7" t="s">
        <v>4</v>
      </c>
      <c r="C31" s="11">
        <v>89.9</v>
      </c>
    </row>
  </sheetData>
  <mergeCells count="5">
    <mergeCell ref="B5:C5"/>
    <mergeCell ref="B6:C6"/>
    <mergeCell ref="B7:C7"/>
    <mergeCell ref="B8:C8"/>
    <mergeCell ref="B2:K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tabSelected="1" workbookViewId="0"/>
  </sheetViews>
  <sheetFormatPr defaultRowHeight="13.8" x14ac:dyDescent="0.25"/>
  <cols>
    <col min="1" max="1" width="16.33203125" style="19" customWidth="1"/>
    <col min="2" max="2" width="19.33203125" style="25" customWidth="1"/>
    <col min="3" max="3" width="16.88671875" style="19" customWidth="1"/>
    <col min="4" max="5" width="8.88671875" style="19"/>
    <col min="6" max="6" width="25.5546875" style="19" customWidth="1"/>
    <col min="7" max="7" width="16.44140625" style="19" customWidth="1"/>
    <col min="8" max="8" width="2.6640625" style="19" customWidth="1"/>
    <col min="9" max="16384" width="8.88671875" style="19"/>
  </cols>
  <sheetData>
    <row r="1" spans="2:11" s="14" customFormat="1" x14ac:dyDescent="0.25">
      <c r="E1" s="15"/>
      <c r="F1" s="15"/>
      <c r="H1" s="15"/>
      <c r="I1" s="15"/>
    </row>
    <row r="2" spans="2:11" s="14" customFormat="1" ht="15.6" customHeight="1" x14ac:dyDescent="0.25">
      <c r="B2" s="16" t="s">
        <v>9</v>
      </c>
      <c r="C2" s="16"/>
      <c r="D2" s="16"/>
      <c r="E2" s="16"/>
      <c r="F2" s="16"/>
      <c r="G2" s="16"/>
      <c r="H2" s="16"/>
      <c r="I2" s="16"/>
      <c r="J2" s="16"/>
      <c r="K2" s="16"/>
    </row>
    <row r="3" spans="2:11" s="14" customFormat="1" ht="14.4" customHeigh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2:11" s="14" customFormat="1" ht="14.4" customHeight="1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2:11" s="14" customFormat="1" ht="22.8" x14ac:dyDescent="0.4">
      <c r="B5" s="17" t="s">
        <v>10</v>
      </c>
      <c r="C5" s="17"/>
      <c r="D5" s="18" t="s">
        <v>11</v>
      </c>
      <c r="E5" s="15"/>
      <c r="F5" s="15"/>
      <c r="H5" s="15"/>
      <c r="I5" s="15"/>
    </row>
    <row r="6" spans="2:11" s="14" customFormat="1" ht="22.8" x14ac:dyDescent="0.4">
      <c r="B6" s="17" t="s">
        <v>12</v>
      </c>
      <c r="C6" s="17"/>
      <c r="D6" s="18" t="s">
        <v>13</v>
      </c>
      <c r="E6" s="15"/>
      <c r="F6" s="15"/>
      <c r="H6" s="15"/>
      <c r="I6" s="15"/>
    </row>
    <row r="7" spans="2:11" s="14" customFormat="1" ht="22.8" x14ac:dyDescent="0.4">
      <c r="B7" s="17" t="s">
        <v>12</v>
      </c>
      <c r="C7" s="17"/>
      <c r="D7" s="18" t="s">
        <v>14</v>
      </c>
      <c r="E7" s="15"/>
      <c r="F7" s="15"/>
      <c r="H7" s="15"/>
      <c r="I7" s="15"/>
    </row>
    <row r="8" spans="2:11" s="14" customFormat="1" ht="22.8" x14ac:dyDescent="0.4">
      <c r="B8" s="17" t="s">
        <v>12</v>
      </c>
      <c r="C8" s="17"/>
      <c r="D8" s="18" t="s">
        <v>15</v>
      </c>
      <c r="E8" s="15"/>
      <c r="F8" s="15"/>
      <c r="H8" s="15"/>
      <c r="I8" s="15"/>
    </row>
    <row r="9" spans="2:11" s="14" customFormat="1" x14ac:dyDescent="0.25">
      <c r="E9" s="15"/>
      <c r="F9" s="15"/>
      <c r="H9" s="15"/>
      <c r="I9" s="15"/>
    </row>
    <row r="11" spans="2:11" ht="20.399999999999999" x14ac:dyDescent="0.35">
      <c r="B11" s="19"/>
      <c r="F11" s="20" t="s">
        <v>5</v>
      </c>
      <c r="G11" s="26" t="str">
        <f>INDEX($B$17:$C$31, 5, 1)</f>
        <v>Ana</v>
      </c>
      <c r="I11" s="21"/>
    </row>
    <row r="12" spans="2:11" ht="20.399999999999999" x14ac:dyDescent="0.35">
      <c r="B12" s="19"/>
      <c r="F12" s="20" t="s">
        <v>6</v>
      </c>
      <c r="G12" s="26">
        <f>ROW(B17)</f>
        <v>17</v>
      </c>
      <c r="I12" s="21"/>
    </row>
    <row r="13" spans="2:11" ht="20.399999999999999" x14ac:dyDescent="0.35">
      <c r="B13" s="19"/>
      <c r="F13" s="20" t="s">
        <v>7</v>
      </c>
      <c r="G13" s="26">
        <f>SMALL(B17:C31, 3)</f>
        <v>55.9</v>
      </c>
      <c r="I13" s="21"/>
    </row>
    <row r="14" spans="2:11" ht="20.399999999999999" x14ac:dyDescent="0.35">
      <c r="B14" s="19"/>
      <c r="F14" s="20" t="s">
        <v>16</v>
      </c>
      <c r="G14" s="20" t="s">
        <v>3</v>
      </c>
    </row>
    <row r="15" spans="2:11" x14ac:dyDescent="0.25">
      <c r="B15" s="19"/>
    </row>
    <row r="16" spans="2:11" ht="20.399999999999999" x14ac:dyDescent="0.35">
      <c r="B16" s="22" t="s">
        <v>0</v>
      </c>
      <c r="C16" s="23" t="s">
        <v>1</v>
      </c>
      <c r="F16" s="22" t="s">
        <v>0</v>
      </c>
      <c r="G16" s="23" t="s">
        <v>1</v>
      </c>
    </row>
    <row r="17" spans="2:9" ht="20.399999999999999" x14ac:dyDescent="0.35">
      <c r="B17" s="20" t="s">
        <v>2</v>
      </c>
      <c r="C17" s="24">
        <v>89.99</v>
      </c>
      <c r="F17" s="20" t="str">
        <f t="array" ref="F17">IFERROR(INDEX($B$17:$C$31, SMALL(IF($B$17:$C$31 = $G$14, ROW($B$17:$C$31) - 16), ROW(A1)), 1), " ")</f>
        <v>Iasmin</v>
      </c>
      <c r="G17" s="20">
        <f t="array" ref="G17">IFERROR(INDEX($B$17:$C$31, SMALL(IF($B$17:$C$31 = $G$14, ROW($B$17:$C$31) - 16), ROW(B1)), 2), " ")</f>
        <v>148.56</v>
      </c>
      <c r="I17" s="21"/>
    </row>
    <row r="18" spans="2:9" ht="20.399999999999999" x14ac:dyDescent="0.35">
      <c r="B18" s="20" t="s">
        <v>8</v>
      </c>
      <c r="C18" s="24">
        <v>69.989999999999995</v>
      </c>
      <c r="F18" s="20" t="str">
        <f t="array" ref="F18">IFERROR(INDEX($B$17:$C$31, SMALL(IF($B$17:$C$31 = $G$14, ROW($B$17:$C$31) - 16), ROW(A2)), 1), " ")</f>
        <v>Iasmin</v>
      </c>
      <c r="G18" s="20">
        <f t="array" ref="G18">IFERROR(INDEX($B$17:$C$31, SMALL(IF($B$17:$C$31 = $G$14, ROW($B$17:$C$31) - 16), ROW(B2)), 2), " ")</f>
        <v>224.14</v>
      </c>
    </row>
    <row r="19" spans="2:9" ht="20.399999999999999" x14ac:dyDescent="0.35">
      <c r="B19" s="20" t="s">
        <v>4</v>
      </c>
      <c r="C19" s="24">
        <v>153.4</v>
      </c>
      <c r="F19" s="20" t="str">
        <f t="array" ref="F19">IFERROR(INDEX($B$17:$C$31, SMALL(IF($B$17:$C$31 = $G$14, ROW($B$17:$C$31) - 16), ROW(A3)), 1), " ")</f>
        <v>Iasmin</v>
      </c>
      <c r="G19" s="20">
        <f t="array" ref="G19">IFERROR(INDEX($B$17:$C$31, SMALL(IF($B$17:$C$31 = $G$14, ROW($B$17:$C$31) - 16), ROW(B3)), 2), " ")</f>
        <v>59.9</v>
      </c>
    </row>
    <row r="20" spans="2:9" ht="20.399999999999999" x14ac:dyDescent="0.35">
      <c r="B20" s="20" t="s">
        <v>3</v>
      </c>
      <c r="C20" s="24">
        <v>148.56</v>
      </c>
      <c r="F20" s="20" t="str">
        <f t="array" ref="F20">IFERROR(INDEX($B$17:$C$31, SMALL(IF($B$17:$C$31 = $G$14, ROW($B$17:$C$31) - 16), ROW(A4)), 1), " ")</f>
        <v>Iasmin</v>
      </c>
      <c r="G20" s="20">
        <f t="array" ref="G20">IFERROR(INDEX($B$17:$C$31, SMALL(IF($B$17:$C$31 = $G$14, ROW($B$17:$C$31) - 16), ROW(B4)), 2), " ")</f>
        <v>55.9</v>
      </c>
    </row>
    <row r="21" spans="2:9" ht="20.399999999999999" x14ac:dyDescent="0.35">
      <c r="B21" s="20" t="s">
        <v>2</v>
      </c>
      <c r="C21" s="24">
        <v>146.13999999999999</v>
      </c>
      <c r="F21" s="20" t="str">
        <f t="array" ref="F21">IFERROR(INDEX($B$17:$C$31, SMALL(IF($B$17:$C$31 = $G$14, ROW($B$17:$C$31) - 16), ROW(A5)), 1), " ")</f>
        <v xml:space="preserve"> </v>
      </c>
      <c r="G21" s="20" t="str">
        <f t="array" ref="G21">IFERROR(INDEX($B$17:$C$31, SMALL(IF($B$17:$C$31 = $G$14, ROW($B$17:$C$31) - 16), ROW(B5)), 2), " ")</f>
        <v xml:space="preserve"> </v>
      </c>
    </row>
    <row r="22" spans="2:9" ht="20.399999999999999" x14ac:dyDescent="0.35">
      <c r="B22" s="20" t="s">
        <v>3</v>
      </c>
      <c r="C22" s="24">
        <v>224.14</v>
      </c>
      <c r="F22" s="20" t="str">
        <f t="array" ref="F22">IFERROR(INDEX($B$17:$C$31, SMALL(IF($B$17:$C$31 = $G$14, ROW($B$17:$C$31) - 16), ROW(A6)), 1), " ")</f>
        <v xml:space="preserve"> </v>
      </c>
      <c r="G22" s="20" t="str">
        <f t="array" ref="G22">IFERROR(INDEX($B$17:$C$31, SMALL(IF($B$17:$C$31 = $G$14, ROW($B$17:$C$31) - 16), ROW(B6)), 2), " ")</f>
        <v xml:space="preserve"> </v>
      </c>
    </row>
    <row r="23" spans="2:9" ht="20.399999999999999" x14ac:dyDescent="0.35">
      <c r="B23" s="20" t="s">
        <v>2</v>
      </c>
      <c r="C23" s="24">
        <v>150.5</v>
      </c>
      <c r="F23" s="20" t="str">
        <f t="array" ref="F23">IFERROR(INDEX($B$17:$C$31, SMALL(IF($B$17:$C$31 = $G$14, ROW($B$17:$C$31) - 16), ROW(A7)), 1), " ")</f>
        <v xml:space="preserve"> </v>
      </c>
      <c r="G23" s="20" t="str">
        <f t="array" ref="G23">IFERROR(INDEX($B$17:$C$31, SMALL(IF($B$17:$C$31 = $G$14, ROW($B$17:$C$31) - 16), ROW(B7)), 2), " ")</f>
        <v xml:space="preserve"> </v>
      </c>
    </row>
    <row r="24" spans="2:9" ht="20.399999999999999" x14ac:dyDescent="0.35">
      <c r="B24" s="20" t="s">
        <v>8</v>
      </c>
      <c r="C24" s="24">
        <v>248.73</v>
      </c>
      <c r="F24" s="20" t="str">
        <f t="array" ref="F24">IFERROR(INDEX($B$17:$C$31, SMALL(IF($B$17:$C$31 = $G$14, ROW($B$17:$C$31) - 16), ROW(A8)), 1), " ")</f>
        <v xml:space="preserve"> </v>
      </c>
      <c r="G24" s="20" t="str">
        <f t="array" ref="G24">IFERROR(INDEX($B$17:$C$31, SMALL(IF($B$17:$C$31 = $G$14, ROW($B$17:$C$31) - 16), ROW(B8)), 2), " ")</f>
        <v xml:space="preserve"> </v>
      </c>
    </row>
    <row r="25" spans="2:9" ht="20.399999999999999" x14ac:dyDescent="0.35">
      <c r="B25" s="20" t="s">
        <v>2</v>
      </c>
      <c r="C25" s="24">
        <v>116.52</v>
      </c>
      <c r="F25" s="20" t="str">
        <f t="array" ref="F25">IFERROR(INDEX($B$17:$C$31, SMALL(IF($B$17:$C$31 = $G$14, ROW($B$17:$C$31) - 16), ROW(A9)), 1), " ")</f>
        <v xml:space="preserve"> </v>
      </c>
      <c r="G25" s="20" t="str">
        <f t="array" ref="G25">IFERROR(INDEX($B$17:$C$31, SMALL(IF($B$17:$C$31 = $G$14, ROW($B$17:$C$31) - 16), ROW(B9)), 2), " ")</f>
        <v xml:space="preserve"> </v>
      </c>
    </row>
    <row r="26" spans="2:9" ht="20.399999999999999" x14ac:dyDescent="0.35">
      <c r="B26" s="20" t="s">
        <v>3</v>
      </c>
      <c r="C26" s="24">
        <v>59.9</v>
      </c>
      <c r="F26" s="20" t="str">
        <f t="array" ref="F26">IFERROR(INDEX($B$17:$C$31, SMALL(IF($B$17:$C$31 = $G$14, ROW($B$17:$C$31) - 16), ROW(A10)), 1), " ")</f>
        <v xml:space="preserve"> </v>
      </c>
      <c r="G26" s="20" t="str">
        <f t="array" ref="G26">IFERROR(INDEX($B$17:$C$31, SMALL(IF($B$17:$C$31 = $G$14, ROW($B$17:$C$31) - 16), ROW(B10)), 2), " ")</f>
        <v xml:space="preserve"> </v>
      </c>
    </row>
    <row r="27" spans="2:9" ht="20.399999999999999" x14ac:dyDescent="0.35">
      <c r="B27" s="20" t="s">
        <v>4</v>
      </c>
      <c r="C27" s="24">
        <v>46.9</v>
      </c>
    </row>
    <row r="28" spans="2:9" ht="20.399999999999999" x14ac:dyDescent="0.35">
      <c r="B28" s="20" t="s">
        <v>2</v>
      </c>
      <c r="C28" s="24">
        <v>41.9</v>
      </c>
    </row>
    <row r="29" spans="2:9" ht="20.399999999999999" x14ac:dyDescent="0.35">
      <c r="B29" s="20" t="s">
        <v>2</v>
      </c>
      <c r="C29" s="24">
        <v>81.900000000000006</v>
      </c>
    </row>
    <row r="30" spans="2:9" ht="20.399999999999999" x14ac:dyDescent="0.35">
      <c r="B30" s="20" t="s">
        <v>3</v>
      </c>
      <c r="C30" s="24">
        <v>55.9</v>
      </c>
    </row>
    <row r="31" spans="2:9" ht="20.399999999999999" x14ac:dyDescent="0.35">
      <c r="B31" s="20" t="s">
        <v>4</v>
      </c>
      <c r="C31" s="24">
        <v>89.9</v>
      </c>
    </row>
  </sheetData>
  <mergeCells count="5">
    <mergeCell ref="B2:K4"/>
    <mergeCell ref="B5:C5"/>
    <mergeCell ref="B6:C6"/>
    <mergeCell ref="B7:C7"/>
    <mergeCell ref="B8:C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2021-06-10T15:59:35Z</dcterms:created>
  <dcterms:modified xsi:type="dcterms:W3CDTF">2024-01-26T00:23:35Z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