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M17" i="1"/>
  <c r="M25"/>
  <c r="M37"/>
  <c r="F21"/>
  <c r="F17"/>
  <c r="F7"/>
  <c r="F12"/>
  <c r="F25"/>
  <c r="F29"/>
  <c r="F32"/>
  <c r="F35"/>
  <c r="F37"/>
  <c r="F39"/>
  <c r="E39"/>
  <c r="E37"/>
  <c r="E35"/>
  <c r="E32"/>
  <c r="E29"/>
  <c r="E25"/>
  <c r="E21"/>
  <c r="E17"/>
  <c r="E12"/>
  <c r="E7"/>
  <c r="S39"/>
  <c r="S37"/>
  <c r="T37" s="1"/>
  <c r="S35"/>
  <c r="T35" s="1"/>
  <c r="S32"/>
  <c r="T32" s="1"/>
  <c r="S29"/>
  <c r="T29" s="1"/>
  <c r="S25"/>
  <c r="T25" s="1"/>
  <c r="S21"/>
  <c r="T21" s="1"/>
  <c r="S17"/>
  <c r="T17" s="1"/>
  <c r="S12"/>
  <c r="T12" s="1"/>
  <c r="S7"/>
  <c r="T7" s="1"/>
  <c r="L39"/>
  <c r="M39" s="1"/>
  <c r="L37"/>
  <c r="L35"/>
  <c r="M35" s="1"/>
  <c r="L32"/>
  <c r="M32" s="1"/>
  <c r="L29"/>
  <c r="M29" s="1"/>
  <c r="L25"/>
  <c r="L21"/>
  <c r="M21" s="1"/>
  <c r="L17"/>
  <c r="L12"/>
  <c r="M12" s="1"/>
  <c r="L7"/>
  <c r="M7" s="1"/>
  <c r="E3"/>
  <c r="T39"/>
  <c r="R39"/>
  <c r="R37"/>
  <c r="R35"/>
  <c r="R32"/>
  <c r="R29"/>
  <c r="R25"/>
  <c r="R21"/>
  <c r="R17"/>
  <c r="R12"/>
  <c r="R7"/>
  <c r="K39"/>
  <c r="K37"/>
  <c r="K35"/>
  <c r="K32"/>
  <c r="K29"/>
  <c r="K25"/>
  <c r="K21"/>
  <c r="K17"/>
  <c r="K12"/>
  <c r="K7"/>
  <c r="E2"/>
  <c r="D39"/>
  <c r="D37"/>
  <c r="D35"/>
  <c r="D32"/>
  <c r="D29"/>
  <c r="D25"/>
  <c r="D21"/>
  <c r="D17"/>
  <c r="D12"/>
  <c r="D7"/>
</calcChain>
</file>

<file path=xl/sharedStrings.xml><?xml version="1.0" encoding="utf-8"?>
<sst xmlns="http://schemas.openxmlformats.org/spreadsheetml/2006/main" count="43" uniqueCount="18">
  <si>
    <t>Realizado</t>
  </si>
  <si>
    <t>Metas</t>
  </si>
  <si>
    <t>1V</t>
  </si>
  <si>
    <t>2V</t>
  </si>
  <si>
    <t>3V</t>
  </si>
  <si>
    <t>4V</t>
  </si>
  <si>
    <t>5V</t>
  </si>
  <si>
    <t>JE</t>
  </si>
  <si>
    <t>TR</t>
  </si>
  <si>
    <t>DIRETORIA</t>
  </si>
  <si>
    <t>DISTRIBUIÇÃO</t>
  </si>
  <si>
    <t>CONTADORIA</t>
  </si>
  <si>
    <t>Com Limite de 100% nas Metas</t>
  </si>
  <si>
    <t>Sem Limite de 100% nas Metas</t>
  </si>
  <si>
    <t>SOMATÓRIO DAS METAS</t>
  </si>
  <si>
    <t>FÓRMULA UTILIZADA PELO SISTEMA</t>
  </si>
  <si>
    <t>Caso fictício (Metas em 100%)</t>
  </si>
  <si>
    <t>50% DO SOMATÓRIO DAS METAS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</si>
</sst>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0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1"/>
  <sheetViews>
    <sheetView tabSelected="1" zoomScale="90" zoomScaleNormal="90" workbookViewId="0">
      <selection activeCell="E3" sqref="E3"/>
    </sheetView>
  </sheetViews>
  <sheetFormatPr defaultRowHeight="14.4"/>
  <cols>
    <col min="1" max="1" width="13.109375" style="1" bestFit="1" customWidth="1"/>
    <col min="2" max="2" width="9.21875" style="1" bestFit="1" customWidth="1"/>
    <col min="3" max="3" width="6.5546875" style="1" bestFit="1" customWidth="1"/>
    <col min="4" max="4" width="10" style="2" bestFit="1" customWidth="1"/>
    <col min="5" max="5" width="11.109375" style="1" bestFit="1" customWidth="1"/>
    <col min="6" max="6" width="11.109375" bestFit="1" customWidth="1"/>
    <col min="7" max="7" width="9.44140625" customWidth="1"/>
    <col min="8" max="8" width="13.109375" bestFit="1" customWidth="1"/>
    <col min="9" max="9" width="9.21875" bestFit="1" customWidth="1"/>
    <col min="10" max="10" width="6.5546875" bestFit="1" customWidth="1"/>
    <col min="11" max="11" width="10" bestFit="1" customWidth="1"/>
    <col min="12" max="13" width="11.109375" bestFit="1" customWidth="1"/>
    <col min="15" max="15" width="13.109375" bestFit="1" customWidth="1"/>
    <col min="16" max="16" width="9.21875" bestFit="1" customWidth="1"/>
    <col min="17" max="17" width="6.5546875" bestFit="1" customWidth="1"/>
    <col min="18" max="18" width="10" bestFit="1" customWidth="1"/>
    <col min="19" max="20" width="11.109375" bestFit="1" customWidth="1"/>
  </cols>
  <sheetData>
    <row r="1" spans="1:20">
      <c r="A1" s="12"/>
      <c r="B1" s="12"/>
      <c r="C1" s="12"/>
      <c r="D1" s="12"/>
      <c r="E1" s="10"/>
      <c r="F1" s="4"/>
      <c r="H1" s="6"/>
    </row>
    <row r="2" spans="1:20">
      <c r="A2" s="13" t="s">
        <v>14</v>
      </c>
      <c r="B2" s="13"/>
      <c r="C2" s="13"/>
      <c r="D2" s="13"/>
      <c r="E2" s="20">
        <f>SUM(C7:C40)</f>
        <v>128</v>
      </c>
      <c r="H2" s="6"/>
    </row>
    <row r="3" spans="1:20">
      <c r="A3" s="14" t="s">
        <v>17</v>
      </c>
      <c r="B3" s="14"/>
      <c r="C3" s="14"/>
      <c r="D3" s="14"/>
      <c r="E3" s="21">
        <f>E2/2</f>
        <v>64</v>
      </c>
    </row>
    <row r="4" spans="1:20">
      <c r="A4" s="8"/>
      <c r="B4" s="8"/>
      <c r="C4" s="8"/>
      <c r="D4" s="3"/>
      <c r="E4" s="9"/>
      <c r="H4" s="15" t="s">
        <v>15</v>
      </c>
      <c r="I4" s="15"/>
      <c r="J4" s="15"/>
      <c r="K4" s="15"/>
      <c r="L4" s="15"/>
      <c r="M4" s="15"/>
      <c r="O4" s="15" t="s">
        <v>15</v>
      </c>
      <c r="P4" s="15"/>
      <c r="Q4" s="15"/>
      <c r="R4" s="15"/>
      <c r="S4" s="15"/>
      <c r="T4" s="15"/>
    </row>
    <row r="5" spans="1:20">
      <c r="A5" s="19" t="s">
        <v>13</v>
      </c>
      <c r="B5" s="19"/>
      <c r="C5" s="19"/>
      <c r="D5" s="19"/>
      <c r="E5" s="19"/>
      <c r="F5" s="19"/>
      <c r="H5" s="15" t="s">
        <v>12</v>
      </c>
      <c r="I5" s="15"/>
      <c r="J5" s="15"/>
      <c r="K5" s="15"/>
      <c r="L5" s="15"/>
      <c r="M5" s="15"/>
      <c r="O5" s="11" t="s">
        <v>16</v>
      </c>
      <c r="P5" s="11"/>
      <c r="Q5" s="11"/>
      <c r="R5" s="11"/>
      <c r="S5" s="11"/>
      <c r="T5" s="11"/>
    </row>
    <row r="6" spans="1:20">
      <c r="B6" s="1" t="s">
        <v>0</v>
      </c>
      <c r="C6" s="1" t="s">
        <v>1</v>
      </c>
      <c r="H6" s="8"/>
      <c r="I6" s="8" t="s">
        <v>0</v>
      </c>
      <c r="J6" s="8" t="s">
        <v>1</v>
      </c>
      <c r="K6" s="2"/>
      <c r="L6" s="8"/>
      <c r="O6" s="8"/>
      <c r="P6" s="8" t="s">
        <v>0</v>
      </c>
      <c r="Q6" s="8" t="s">
        <v>1</v>
      </c>
      <c r="R6" s="2"/>
      <c r="S6" s="8"/>
    </row>
    <row r="7" spans="1:20">
      <c r="A7" s="16" t="s">
        <v>2</v>
      </c>
      <c r="B7" s="1">
        <v>67.12</v>
      </c>
      <c r="C7" s="5">
        <v>5</v>
      </c>
      <c r="D7" s="17">
        <f>SUM(B7:B11)*C7</f>
        <v>783.19999999999993</v>
      </c>
      <c r="E7" s="18">
        <f>D7*($E$3/SUM(C7:C11))</f>
        <v>2004.992</v>
      </c>
      <c r="F7" s="18">
        <f>E7+1000*1</f>
        <v>3004.9920000000002</v>
      </c>
      <c r="G7" s="7"/>
      <c r="H7" s="16" t="s">
        <v>2</v>
      </c>
      <c r="I7" s="8">
        <v>67.12</v>
      </c>
      <c r="J7" s="5">
        <v>5</v>
      </c>
      <c r="K7" s="17">
        <f>SUM(I7:I11)*J7</f>
        <v>783.19999999999993</v>
      </c>
      <c r="L7" s="18">
        <f>K7*($E$3/SUM(J7:J11))</f>
        <v>2004.992</v>
      </c>
      <c r="M7" s="18">
        <f>L7+1000*1</f>
        <v>3004.9920000000002</v>
      </c>
      <c r="O7" s="16" t="s">
        <v>2</v>
      </c>
      <c r="P7" s="8">
        <v>100</v>
      </c>
      <c r="Q7" s="5">
        <v>5</v>
      </c>
      <c r="R7" s="17">
        <f>SUM(P7:P11)*Q7</f>
        <v>2500</v>
      </c>
      <c r="S7" s="18">
        <f>R7*($E$3/SUM(Q7:Q11))</f>
        <v>6400</v>
      </c>
      <c r="T7" s="18">
        <f>S7+1000*5</f>
        <v>11400</v>
      </c>
    </row>
    <row r="8" spans="1:20">
      <c r="A8" s="16"/>
      <c r="B8" s="1">
        <v>12.33</v>
      </c>
      <c r="C8" s="5">
        <v>5</v>
      </c>
      <c r="D8" s="17"/>
      <c r="E8" s="18"/>
      <c r="F8" s="18"/>
      <c r="G8" s="7"/>
      <c r="H8" s="16"/>
      <c r="I8" s="8">
        <v>12.33</v>
      </c>
      <c r="J8" s="5">
        <v>5</v>
      </c>
      <c r="K8" s="17"/>
      <c r="L8" s="18"/>
      <c r="M8" s="18"/>
      <c r="O8" s="16"/>
      <c r="P8" s="8">
        <v>100</v>
      </c>
      <c r="Q8" s="5">
        <v>5</v>
      </c>
      <c r="R8" s="17"/>
      <c r="S8" s="18"/>
      <c r="T8" s="18"/>
    </row>
    <row r="9" spans="1:20">
      <c r="A9" s="16"/>
      <c r="B9" s="1">
        <v>25.86</v>
      </c>
      <c r="C9" s="5">
        <v>5</v>
      </c>
      <c r="D9" s="17"/>
      <c r="E9" s="18"/>
      <c r="F9" s="18"/>
      <c r="G9" s="7"/>
      <c r="H9" s="16"/>
      <c r="I9" s="8">
        <v>25.86</v>
      </c>
      <c r="J9" s="5">
        <v>5</v>
      </c>
      <c r="K9" s="17"/>
      <c r="L9" s="18"/>
      <c r="M9" s="18"/>
      <c r="O9" s="16"/>
      <c r="P9" s="8">
        <v>100</v>
      </c>
      <c r="Q9" s="5">
        <v>5</v>
      </c>
      <c r="R9" s="17"/>
      <c r="S9" s="18"/>
      <c r="T9" s="18"/>
    </row>
    <row r="10" spans="1:20">
      <c r="A10" s="16"/>
      <c r="B10" s="1">
        <v>23.29</v>
      </c>
      <c r="C10" s="5">
        <v>5</v>
      </c>
      <c r="D10" s="17"/>
      <c r="E10" s="18"/>
      <c r="F10" s="18"/>
      <c r="G10" s="7"/>
      <c r="H10" s="16"/>
      <c r="I10" s="8">
        <v>23.29</v>
      </c>
      <c r="J10" s="5">
        <v>5</v>
      </c>
      <c r="K10" s="17"/>
      <c r="L10" s="18"/>
      <c r="M10" s="18"/>
      <c r="O10" s="16"/>
      <c r="P10" s="8">
        <v>100</v>
      </c>
      <c r="Q10" s="5">
        <v>5</v>
      </c>
      <c r="R10" s="17"/>
      <c r="S10" s="18"/>
      <c r="T10" s="18"/>
    </row>
    <row r="11" spans="1:20">
      <c r="A11" s="16"/>
      <c r="B11" s="1">
        <v>28.04</v>
      </c>
      <c r="C11" s="5">
        <v>5</v>
      </c>
      <c r="D11" s="17"/>
      <c r="E11" s="18"/>
      <c r="F11" s="18"/>
      <c r="G11" s="7"/>
      <c r="H11" s="16"/>
      <c r="I11" s="8">
        <v>28.04</v>
      </c>
      <c r="J11" s="5">
        <v>5</v>
      </c>
      <c r="K11" s="17"/>
      <c r="L11" s="18"/>
      <c r="M11" s="18"/>
      <c r="O11" s="16"/>
      <c r="P11" s="8">
        <v>100</v>
      </c>
      <c r="Q11" s="5">
        <v>5</v>
      </c>
      <c r="R11" s="17"/>
      <c r="S11" s="18"/>
      <c r="T11" s="18"/>
    </row>
    <row r="12" spans="1:20">
      <c r="A12" s="16" t="s">
        <v>3</v>
      </c>
      <c r="B12" s="1">
        <v>68.849999999999994</v>
      </c>
      <c r="C12" s="5">
        <v>5</v>
      </c>
      <c r="D12" s="17">
        <f>SUM(B12:B16)*C12</f>
        <v>473.69999999999993</v>
      </c>
      <c r="E12" s="18">
        <f>D12*($E$3/SUM(C12:C16))</f>
        <v>1212.6719999999998</v>
      </c>
      <c r="F12" s="18">
        <f>E12+1000*1</f>
        <v>2212.6719999999996</v>
      </c>
      <c r="G12" s="7"/>
      <c r="H12" s="16" t="s">
        <v>3</v>
      </c>
      <c r="I12" s="8">
        <v>68.849999999999994</v>
      </c>
      <c r="J12" s="5">
        <v>5</v>
      </c>
      <c r="K12" s="17">
        <f>SUM(I12:I16)*J12</f>
        <v>473.69999999999993</v>
      </c>
      <c r="L12" s="18">
        <f>K12*($E$3/SUM(J12:J16))</f>
        <v>1212.6719999999998</v>
      </c>
      <c r="M12" s="18">
        <f>L12+1000*1</f>
        <v>2212.6719999999996</v>
      </c>
      <c r="O12" s="16" t="s">
        <v>3</v>
      </c>
      <c r="P12" s="8">
        <v>100</v>
      </c>
      <c r="Q12" s="5">
        <v>5</v>
      </c>
      <c r="R12" s="17">
        <f>SUM(P12:P16)*Q12</f>
        <v>2500</v>
      </c>
      <c r="S12" s="18">
        <f>R12*($E$3/SUM(Q12:Q16))</f>
        <v>6400</v>
      </c>
      <c r="T12" s="18">
        <f>S12+1000*5</f>
        <v>11400</v>
      </c>
    </row>
    <row r="13" spans="1:20">
      <c r="A13" s="16"/>
      <c r="B13" s="1">
        <v>5.85</v>
      </c>
      <c r="C13" s="5">
        <v>5</v>
      </c>
      <c r="D13" s="17"/>
      <c r="E13" s="18"/>
      <c r="F13" s="18"/>
      <c r="G13" s="7"/>
      <c r="H13" s="16"/>
      <c r="I13" s="8">
        <v>5.85</v>
      </c>
      <c r="J13" s="5">
        <v>5</v>
      </c>
      <c r="K13" s="17"/>
      <c r="L13" s="18"/>
      <c r="M13" s="18"/>
      <c r="O13" s="16"/>
      <c r="P13" s="8">
        <v>100</v>
      </c>
      <c r="Q13" s="5">
        <v>5</v>
      </c>
      <c r="R13" s="17"/>
      <c r="S13" s="18"/>
      <c r="T13" s="18"/>
    </row>
    <row r="14" spans="1:20">
      <c r="A14" s="16"/>
      <c r="B14" s="1">
        <v>0</v>
      </c>
      <c r="C14" s="5">
        <v>5</v>
      </c>
      <c r="D14" s="17"/>
      <c r="E14" s="18"/>
      <c r="F14" s="18"/>
      <c r="G14" s="7"/>
      <c r="H14" s="16"/>
      <c r="I14" s="8">
        <v>0</v>
      </c>
      <c r="J14" s="5">
        <v>5</v>
      </c>
      <c r="K14" s="17"/>
      <c r="L14" s="18"/>
      <c r="M14" s="18"/>
      <c r="O14" s="16"/>
      <c r="P14" s="8">
        <v>100</v>
      </c>
      <c r="Q14" s="5">
        <v>5</v>
      </c>
      <c r="R14" s="17"/>
      <c r="S14" s="18"/>
      <c r="T14" s="18"/>
    </row>
    <row r="15" spans="1:20">
      <c r="A15" s="16"/>
      <c r="B15" s="8">
        <v>20.04</v>
      </c>
      <c r="C15" s="5">
        <v>5</v>
      </c>
      <c r="D15" s="17"/>
      <c r="E15" s="18"/>
      <c r="F15" s="18"/>
      <c r="G15" s="7"/>
      <c r="H15" s="16"/>
      <c r="I15" s="8">
        <v>20.04</v>
      </c>
      <c r="J15" s="5">
        <v>5</v>
      </c>
      <c r="K15" s="17"/>
      <c r="L15" s="18"/>
      <c r="M15" s="18"/>
      <c r="O15" s="16"/>
      <c r="P15" s="8">
        <v>100</v>
      </c>
      <c r="Q15" s="5">
        <v>5</v>
      </c>
      <c r="R15" s="17"/>
      <c r="S15" s="18"/>
      <c r="T15" s="18"/>
    </row>
    <row r="16" spans="1:20">
      <c r="A16" s="16"/>
      <c r="B16" s="1">
        <v>0</v>
      </c>
      <c r="C16" s="5">
        <v>5</v>
      </c>
      <c r="D16" s="17"/>
      <c r="E16" s="18"/>
      <c r="F16" s="18"/>
      <c r="G16" s="7"/>
      <c r="H16" s="16"/>
      <c r="I16" s="8">
        <v>0</v>
      </c>
      <c r="J16" s="5">
        <v>5</v>
      </c>
      <c r="K16" s="17"/>
      <c r="L16" s="18"/>
      <c r="M16" s="18"/>
      <c r="O16" s="16"/>
      <c r="P16" s="8">
        <v>100</v>
      </c>
      <c r="Q16" s="5">
        <v>5</v>
      </c>
      <c r="R16" s="17"/>
      <c r="S16" s="18"/>
      <c r="T16" s="18"/>
    </row>
    <row r="17" spans="1:20">
      <c r="A17" s="16" t="s">
        <v>4</v>
      </c>
      <c r="B17" s="1">
        <v>151.02000000000001</v>
      </c>
      <c r="C17" s="5">
        <v>4</v>
      </c>
      <c r="D17" s="17">
        <f>SUM(B17:B20)*C17</f>
        <v>1453.2</v>
      </c>
      <c r="E17" s="18">
        <f>D17*($E$3/SUM(C17:C20))</f>
        <v>5812.8</v>
      </c>
      <c r="F17" s="18">
        <f>E17+1000*4</f>
        <v>9812.7999999999993</v>
      </c>
      <c r="G17" s="7"/>
      <c r="H17" s="16" t="s">
        <v>4</v>
      </c>
      <c r="I17" s="8">
        <v>100</v>
      </c>
      <c r="J17" s="5">
        <v>4</v>
      </c>
      <c r="K17" s="17">
        <f>SUM(I17:I20)*J17</f>
        <v>1249.1199999999999</v>
      </c>
      <c r="L17" s="18">
        <f>K17*($E$3/SUM(J17:J20))</f>
        <v>4996.4799999999996</v>
      </c>
      <c r="M17" s="18">
        <f>L17+1000*4</f>
        <v>8996.48</v>
      </c>
      <c r="O17" s="16" t="s">
        <v>4</v>
      </c>
      <c r="P17" s="8">
        <v>100</v>
      </c>
      <c r="Q17" s="5">
        <v>4</v>
      </c>
      <c r="R17" s="17">
        <f>SUM(P17:P20)*Q17</f>
        <v>1600</v>
      </c>
      <c r="S17" s="18">
        <f>R17*($E$3/SUM(Q17:Q20))</f>
        <v>6400</v>
      </c>
      <c r="T17" s="18">
        <f>S17+1000*4</f>
        <v>10400</v>
      </c>
    </row>
    <row r="18" spans="1:20">
      <c r="A18" s="16"/>
      <c r="B18" s="1">
        <v>83.33</v>
      </c>
      <c r="C18" s="5">
        <v>4</v>
      </c>
      <c r="D18" s="17"/>
      <c r="E18" s="18"/>
      <c r="F18" s="18"/>
      <c r="G18" s="7"/>
      <c r="H18" s="16"/>
      <c r="I18" s="8">
        <v>83.33</v>
      </c>
      <c r="J18" s="5">
        <v>4</v>
      </c>
      <c r="K18" s="17"/>
      <c r="L18" s="18"/>
      <c r="M18" s="18"/>
      <c r="O18" s="16"/>
      <c r="P18" s="8">
        <v>100</v>
      </c>
      <c r="Q18" s="5">
        <v>4</v>
      </c>
      <c r="R18" s="17"/>
      <c r="S18" s="18"/>
      <c r="T18" s="18"/>
    </row>
    <row r="19" spans="1:20">
      <c r="A19" s="16"/>
      <c r="B19" s="1">
        <v>100</v>
      </c>
      <c r="C19" s="5">
        <v>4</v>
      </c>
      <c r="D19" s="17"/>
      <c r="E19" s="18"/>
      <c r="F19" s="18"/>
      <c r="G19" s="7"/>
      <c r="H19" s="16"/>
      <c r="I19" s="8">
        <v>100</v>
      </c>
      <c r="J19" s="5">
        <v>4</v>
      </c>
      <c r="K19" s="17"/>
      <c r="L19" s="18"/>
      <c r="M19" s="18"/>
      <c r="O19" s="16"/>
      <c r="P19" s="8">
        <v>100</v>
      </c>
      <c r="Q19" s="5">
        <v>4</v>
      </c>
      <c r="R19" s="17"/>
      <c r="S19" s="18"/>
      <c r="T19" s="18"/>
    </row>
    <row r="20" spans="1:20">
      <c r="A20" s="16"/>
      <c r="B20" s="1">
        <v>28.95</v>
      </c>
      <c r="C20" s="5">
        <v>4</v>
      </c>
      <c r="D20" s="17"/>
      <c r="E20" s="18"/>
      <c r="F20" s="18"/>
      <c r="G20" s="7"/>
      <c r="H20" s="16"/>
      <c r="I20" s="8">
        <v>28.95</v>
      </c>
      <c r="J20" s="5">
        <v>4</v>
      </c>
      <c r="K20" s="17"/>
      <c r="L20" s="18"/>
      <c r="M20" s="18"/>
      <c r="O20" s="16"/>
      <c r="P20" s="8">
        <v>100</v>
      </c>
      <c r="Q20" s="5">
        <v>4</v>
      </c>
      <c r="R20" s="17"/>
      <c r="S20" s="18"/>
      <c r="T20" s="18"/>
    </row>
    <row r="21" spans="1:20">
      <c r="A21" s="16" t="s">
        <v>5</v>
      </c>
      <c r="B21" s="1">
        <v>96.63</v>
      </c>
      <c r="C21" s="5">
        <v>4</v>
      </c>
      <c r="D21" s="17">
        <f>SUM(B21:B24)*C21</f>
        <v>1206.8000000000002</v>
      </c>
      <c r="E21" s="18">
        <f>D21*($E$3/SUM(C21:C24))</f>
        <v>4827.2000000000007</v>
      </c>
      <c r="F21" s="18">
        <f>E21+1000*2</f>
        <v>6827.2000000000007</v>
      </c>
      <c r="G21" s="7"/>
      <c r="H21" s="16" t="s">
        <v>5</v>
      </c>
      <c r="I21" s="8">
        <v>96.63</v>
      </c>
      <c r="J21" s="5">
        <v>4</v>
      </c>
      <c r="K21" s="17">
        <f>SUM(I21:I24)*J21</f>
        <v>1206.8000000000002</v>
      </c>
      <c r="L21" s="18">
        <f>K21*($E$3/SUM(J21:J24))</f>
        <v>4827.2000000000007</v>
      </c>
      <c r="M21" s="18">
        <f>L21+1000*2</f>
        <v>6827.2000000000007</v>
      </c>
      <c r="O21" s="16" t="s">
        <v>5</v>
      </c>
      <c r="P21" s="8">
        <v>100</v>
      </c>
      <c r="Q21" s="5">
        <v>4</v>
      </c>
      <c r="R21" s="17">
        <f>SUM(P21:P24)*Q21</f>
        <v>1600</v>
      </c>
      <c r="S21" s="18">
        <f>R21*($E$3/SUM(Q21:Q24))</f>
        <v>6400</v>
      </c>
      <c r="T21" s="18">
        <f>S21+1000*4</f>
        <v>10400</v>
      </c>
    </row>
    <row r="22" spans="1:20">
      <c r="A22" s="16"/>
      <c r="B22" s="8">
        <v>51.61</v>
      </c>
      <c r="C22" s="5">
        <v>4</v>
      </c>
      <c r="D22" s="17"/>
      <c r="E22" s="18"/>
      <c r="F22" s="18"/>
      <c r="G22" s="7"/>
      <c r="H22" s="16"/>
      <c r="I22" s="8">
        <v>51.61</v>
      </c>
      <c r="J22" s="5">
        <v>4</v>
      </c>
      <c r="K22" s="17"/>
      <c r="L22" s="18"/>
      <c r="M22" s="18"/>
      <c r="O22" s="16"/>
      <c r="P22" s="8">
        <v>100</v>
      </c>
      <c r="Q22" s="5">
        <v>4</v>
      </c>
      <c r="R22" s="17"/>
      <c r="S22" s="18"/>
      <c r="T22" s="18"/>
    </row>
    <row r="23" spans="1:20">
      <c r="A23" s="16"/>
      <c r="B23" s="1">
        <v>53.46</v>
      </c>
      <c r="C23" s="5">
        <v>4</v>
      </c>
      <c r="D23" s="17"/>
      <c r="E23" s="18"/>
      <c r="F23" s="18"/>
      <c r="G23" s="7"/>
      <c r="H23" s="16"/>
      <c r="I23" s="8">
        <v>53.46</v>
      </c>
      <c r="J23" s="5">
        <v>4</v>
      </c>
      <c r="K23" s="17"/>
      <c r="L23" s="18"/>
      <c r="M23" s="18"/>
      <c r="O23" s="16"/>
      <c r="P23" s="8">
        <v>100</v>
      </c>
      <c r="Q23" s="5">
        <v>4</v>
      </c>
      <c r="R23" s="17"/>
      <c r="S23" s="18"/>
      <c r="T23" s="18"/>
    </row>
    <row r="24" spans="1:20">
      <c r="A24" s="16"/>
      <c r="B24" s="1">
        <v>100</v>
      </c>
      <c r="C24" s="5">
        <v>4</v>
      </c>
      <c r="D24" s="17"/>
      <c r="E24" s="18"/>
      <c r="F24" s="18"/>
      <c r="G24" s="7"/>
      <c r="H24" s="16"/>
      <c r="I24" s="8">
        <v>100</v>
      </c>
      <c r="J24" s="5">
        <v>4</v>
      </c>
      <c r="K24" s="17"/>
      <c r="L24" s="18"/>
      <c r="M24" s="18"/>
      <c r="O24" s="16"/>
      <c r="P24" s="8">
        <v>100</v>
      </c>
      <c r="Q24" s="5">
        <v>4</v>
      </c>
      <c r="R24" s="17"/>
      <c r="S24" s="18"/>
      <c r="T24" s="18"/>
    </row>
    <row r="25" spans="1:20">
      <c r="A25" s="16" t="s">
        <v>6</v>
      </c>
      <c r="B25" s="1">
        <v>176.67</v>
      </c>
      <c r="C25" s="5">
        <v>4</v>
      </c>
      <c r="D25" s="17">
        <f>SUM(B25:B28)*C25</f>
        <v>1663.8799999999999</v>
      </c>
      <c r="E25" s="18">
        <f>D25*($E$3/SUM(C25:C28))</f>
        <v>6655.5199999999995</v>
      </c>
      <c r="F25" s="18">
        <f>E25+1000*3</f>
        <v>9655.52</v>
      </c>
      <c r="G25" s="7"/>
      <c r="H25" s="16" t="s">
        <v>6</v>
      </c>
      <c r="I25" s="8">
        <v>100</v>
      </c>
      <c r="J25" s="5">
        <v>4</v>
      </c>
      <c r="K25" s="17">
        <f>SUM(I25:I28)*J25</f>
        <v>1357.2</v>
      </c>
      <c r="L25" s="18">
        <f>K25*($E$3/SUM(J25:J28))</f>
        <v>5428.8</v>
      </c>
      <c r="M25" s="18">
        <f>L25+1000*3</f>
        <v>8428.7999999999993</v>
      </c>
      <c r="O25" s="16" t="s">
        <v>6</v>
      </c>
      <c r="P25" s="8">
        <v>100</v>
      </c>
      <c r="Q25" s="5">
        <v>4</v>
      </c>
      <c r="R25" s="17">
        <f>SUM(P25:P28)*Q25</f>
        <v>1600</v>
      </c>
      <c r="S25" s="18">
        <f>R25*($E$3/SUM(Q25:Q28))</f>
        <v>6400</v>
      </c>
      <c r="T25" s="18">
        <f>S25+1000*4</f>
        <v>10400</v>
      </c>
    </row>
    <row r="26" spans="1:20">
      <c r="A26" s="16"/>
      <c r="B26" s="1">
        <v>68.13</v>
      </c>
      <c r="C26" s="5">
        <v>4</v>
      </c>
      <c r="D26" s="17"/>
      <c r="E26" s="18"/>
      <c r="F26" s="18"/>
      <c r="G26" s="7"/>
      <c r="H26" s="16"/>
      <c r="I26" s="8">
        <v>68.13</v>
      </c>
      <c r="J26" s="5">
        <v>4</v>
      </c>
      <c r="K26" s="17"/>
      <c r="L26" s="18"/>
      <c r="M26" s="18"/>
      <c r="O26" s="16"/>
      <c r="P26" s="8">
        <v>100</v>
      </c>
      <c r="Q26" s="5">
        <v>4</v>
      </c>
      <c r="R26" s="17"/>
      <c r="S26" s="18"/>
      <c r="T26" s="18"/>
    </row>
    <row r="27" spans="1:20">
      <c r="A27" s="16"/>
      <c r="B27" s="1">
        <v>100</v>
      </c>
      <c r="C27" s="5">
        <v>4</v>
      </c>
      <c r="D27" s="17"/>
      <c r="E27" s="18"/>
      <c r="F27" s="18"/>
      <c r="G27" s="7"/>
      <c r="H27" s="16"/>
      <c r="I27" s="8">
        <v>100</v>
      </c>
      <c r="J27" s="5">
        <v>4</v>
      </c>
      <c r="K27" s="17"/>
      <c r="L27" s="18"/>
      <c r="M27" s="18"/>
      <c r="O27" s="16"/>
      <c r="P27" s="8">
        <v>100</v>
      </c>
      <c r="Q27" s="5">
        <v>4</v>
      </c>
      <c r="R27" s="17"/>
      <c r="S27" s="18"/>
      <c r="T27" s="18"/>
    </row>
    <row r="28" spans="1:20">
      <c r="A28" s="16"/>
      <c r="B28" s="1">
        <v>71.17</v>
      </c>
      <c r="C28" s="5">
        <v>4</v>
      </c>
      <c r="D28" s="17"/>
      <c r="E28" s="18"/>
      <c r="F28" s="18"/>
      <c r="G28" s="7"/>
      <c r="H28" s="16"/>
      <c r="I28" s="8">
        <v>71.17</v>
      </c>
      <c r="J28" s="5">
        <v>4</v>
      </c>
      <c r="K28" s="17"/>
      <c r="L28" s="18"/>
      <c r="M28" s="18"/>
      <c r="O28" s="16"/>
      <c r="P28" s="8">
        <v>100</v>
      </c>
      <c r="Q28" s="5">
        <v>4</v>
      </c>
      <c r="R28" s="17"/>
      <c r="S28" s="18"/>
      <c r="T28" s="18"/>
    </row>
    <row r="29" spans="1:20">
      <c r="A29" s="16" t="s">
        <v>7</v>
      </c>
      <c r="B29" s="1">
        <v>122.77</v>
      </c>
      <c r="C29" s="5">
        <v>3</v>
      </c>
      <c r="D29" s="17">
        <f>SUM(B29:B31)*C29</f>
        <v>764.1</v>
      </c>
      <c r="E29" s="18">
        <f>D29*($E$3/SUM(C29:C31))</f>
        <v>5433.5999999999995</v>
      </c>
      <c r="F29" s="18">
        <f>E29+1000*2</f>
        <v>7433.5999999999995</v>
      </c>
      <c r="G29" s="7"/>
      <c r="H29" s="16" t="s">
        <v>7</v>
      </c>
      <c r="I29" s="8">
        <v>100</v>
      </c>
      <c r="J29" s="5">
        <v>3</v>
      </c>
      <c r="K29" s="17">
        <f>SUM(I29:I31)*J29</f>
        <v>695.79</v>
      </c>
      <c r="L29" s="18">
        <f>K29*($E$3/SUM(J29:J31))</f>
        <v>4947.8399999999992</v>
      </c>
      <c r="M29" s="18">
        <f>L29+1000*2</f>
        <v>6947.8399999999992</v>
      </c>
      <c r="O29" s="16" t="s">
        <v>7</v>
      </c>
      <c r="P29" s="8">
        <v>100</v>
      </c>
      <c r="Q29" s="5">
        <v>3</v>
      </c>
      <c r="R29" s="17">
        <f>SUM(P29:P31)*Q29</f>
        <v>900</v>
      </c>
      <c r="S29" s="18">
        <f>R29*($E$3/SUM(Q29:Q31))</f>
        <v>6400</v>
      </c>
      <c r="T29" s="18">
        <f>S29+1000*3</f>
        <v>9400</v>
      </c>
    </row>
    <row r="30" spans="1:20">
      <c r="A30" s="16"/>
      <c r="B30" s="1">
        <v>80.150000000000006</v>
      </c>
      <c r="C30" s="5">
        <v>3</v>
      </c>
      <c r="D30" s="17"/>
      <c r="E30" s="18"/>
      <c r="F30" s="18"/>
      <c r="G30" s="7"/>
      <c r="H30" s="16"/>
      <c r="I30" s="8">
        <v>80.150000000000006</v>
      </c>
      <c r="J30" s="5">
        <v>3</v>
      </c>
      <c r="K30" s="17"/>
      <c r="L30" s="18"/>
      <c r="M30" s="18"/>
      <c r="O30" s="16"/>
      <c r="P30" s="8">
        <v>100</v>
      </c>
      <c r="Q30" s="5">
        <v>3</v>
      </c>
      <c r="R30" s="17"/>
      <c r="S30" s="18"/>
      <c r="T30" s="18"/>
    </row>
    <row r="31" spans="1:20">
      <c r="A31" s="16"/>
      <c r="B31" s="1">
        <v>51.78</v>
      </c>
      <c r="C31" s="5">
        <v>3</v>
      </c>
      <c r="D31" s="17"/>
      <c r="E31" s="18"/>
      <c r="F31" s="18"/>
      <c r="G31" s="7"/>
      <c r="H31" s="16"/>
      <c r="I31" s="8">
        <v>51.78</v>
      </c>
      <c r="J31" s="5">
        <v>3</v>
      </c>
      <c r="K31" s="17"/>
      <c r="L31" s="18"/>
      <c r="M31" s="18"/>
      <c r="O31" s="16"/>
      <c r="P31" s="8">
        <v>100</v>
      </c>
      <c r="Q31" s="5">
        <v>3</v>
      </c>
      <c r="R31" s="17"/>
      <c r="S31" s="18"/>
      <c r="T31" s="18"/>
    </row>
    <row r="32" spans="1:20">
      <c r="A32" s="16" t="s">
        <v>8</v>
      </c>
      <c r="B32" s="1">
        <v>95.45</v>
      </c>
      <c r="C32" s="5">
        <v>3</v>
      </c>
      <c r="D32" s="17">
        <f>SUM(B32:B34)*C32</f>
        <v>880.80000000000007</v>
      </c>
      <c r="E32" s="18">
        <f>D32*($E$3/SUM(C32:C34))</f>
        <v>6263.4666666666672</v>
      </c>
      <c r="F32" s="18">
        <f>E32+1000*2</f>
        <v>8263.4666666666672</v>
      </c>
      <c r="G32" s="7"/>
      <c r="H32" s="16" t="s">
        <v>8</v>
      </c>
      <c r="I32" s="8">
        <v>95.45</v>
      </c>
      <c r="J32" s="5">
        <v>3</v>
      </c>
      <c r="K32" s="17">
        <f>SUM(I32:I34)*J32</f>
        <v>880.80000000000007</v>
      </c>
      <c r="L32" s="18">
        <f>K32*($E$3/SUM(J32:J34))</f>
        <v>6263.4666666666672</v>
      </c>
      <c r="M32" s="18">
        <f>L32+1000*2</f>
        <v>8263.4666666666672</v>
      </c>
      <c r="O32" s="16" t="s">
        <v>8</v>
      </c>
      <c r="P32" s="8">
        <v>100</v>
      </c>
      <c r="Q32" s="5">
        <v>3</v>
      </c>
      <c r="R32" s="17">
        <f>SUM(P32:P34)*Q32</f>
        <v>900</v>
      </c>
      <c r="S32" s="18">
        <f>R32*($E$3/SUM(Q32:Q34))</f>
        <v>6400</v>
      </c>
      <c r="T32" s="18">
        <f>S32+1000*3</f>
        <v>9400</v>
      </c>
    </row>
    <row r="33" spans="1:20">
      <c r="A33" s="16"/>
      <c r="B33" s="1">
        <v>100</v>
      </c>
      <c r="C33" s="5">
        <v>3</v>
      </c>
      <c r="D33" s="17"/>
      <c r="E33" s="18"/>
      <c r="F33" s="18"/>
      <c r="G33" s="7"/>
      <c r="H33" s="16"/>
      <c r="I33" s="8">
        <v>100</v>
      </c>
      <c r="J33" s="5">
        <v>3</v>
      </c>
      <c r="K33" s="17"/>
      <c r="L33" s="18"/>
      <c r="M33" s="18"/>
      <c r="O33" s="16"/>
      <c r="P33" s="8">
        <v>100</v>
      </c>
      <c r="Q33" s="5">
        <v>3</v>
      </c>
      <c r="R33" s="17"/>
      <c r="S33" s="18"/>
      <c r="T33" s="18"/>
    </row>
    <row r="34" spans="1:20">
      <c r="A34" s="16"/>
      <c r="B34" s="1">
        <v>98.15</v>
      </c>
      <c r="C34" s="5">
        <v>3</v>
      </c>
      <c r="D34" s="17"/>
      <c r="E34" s="18"/>
      <c r="F34" s="18"/>
      <c r="G34" s="7"/>
      <c r="H34" s="16"/>
      <c r="I34" s="8">
        <v>98.15</v>
      </c>
      <c r="J34" s="5">
        <v>3</v>
      </c>
      <c r="K34" s="17"/>
      <c r="L34" s="18"/>
      <c r="M34" s="18"/>
      <c r="O34" s="16"/>
      <c r="P34" s="8">
        <v>100</v>
      </c>
      <c r="Q34" s="5">
        <v>3</v>
      </c>
      <c r="R34" s="17"/>
      <c r="S34" s="18"/>
      <c r="T34" s="18"/>
    </row>
    <row r="35" spans="1:20">
      <c r="A35" s="16" t="s">
        <v>9</v>
      </c>
      <c r="B35" s="1">
        <v>98.08</v>
      </c>
      <c r="C35" s="5">
        <v>2</v>
      </c>
      <c r="D35" s="17">
        <f>SUM(B35:B36)*C35</f>
        <v>485.03999999999996</v>
      </c>
      <c r="E35" s="18">
        <f>D35*($E$3/SUM(C35:C36))</f>
        <v>7760.6399999999994</v>
      </c>
      <c r="F35" s="18">
        <f>E35+1000*2</f>
        <v>9760.64</v>
      </c>
      <c r="G35" s="7"/>
      <c r="H35" s="16" t="s">
        <v>9</v>
      </c>
      <c r="I35" s="8">
        <v>98.08</v>
      </c>
      <c r="J35" s="5">
        <v>2</v>
      </c>
      <c r="K35" s="17">
        <f>SUM(I35:I36)*J35</f>
        <v>396.15999999999997</v>
      </c>
      <c r="L35" s="18">
        <f>K35*($E$3/SUM(J35:J36))</f>
        <v>6338.5599999999995</v>
      </c>
      <c r="M35" s="18">
        <f>L35+1000*2</f>
        <v>8338.56</v>
      </c>
      <c r="O35" s="16" t="s">
        <v>9</v>
      </c>
      <c r="P35" s="8">
        <v>100</v>
      </c>
      <c r="Q35" s="5">
        <v>2</v>
      </c>
      <c r="R35" s="17">
        <f>SUM(P35:P36)*Q35</f>
        <v>400</v>
      </c>
      <c r="S35" s="18">
        <f>R35*($E$3/SUM(Q35:Q36))</f>
        <v>6400</v>
      </c>
      <c r="T35" s="18">
        <f>S35+1000*2</f>
        <v>8400</v>
      </c>
    </row>
    <row r="36" spans="1:20">
      <c r="A36" s="16"/>
      <c r="B36" s="1">
        <v>144.44</v>
      </c>
      <c r="C36" s="5">
        <v>2</v>
      </c>
      <c r="D36" s="17"/>
      <c r="E36" s="18"/>
      <c r="F36" s="18"/>
      <c r="G36" s="7"/>
      <c r="H36" s="16"/>
      <c r="I36" s="8">
        <v>100</v>
      </c>
      <c r="J36" s="5">
        <v>2</v>
      </c>
      <c r="K36" s="17"/>
      <c r="L36" s="18"/>
      <c r="M36" s="18"/>
      <c r="O36" s="16"/>
      <c r="P36" s="8">
        <v>100</v>
      </c>
      <c r="Q36" s="5">
        <v>2</v>
      </c>
      <c r="R36" s="17"/>
      <c r="S36" s="18"/>
      <c r="T36" s="18"/>
    </row>
    <row r="37" spans="1:20">
      <c r="A37" s="16" t="s">
        <v>10</v>
      </c>
      <c r="B37" s="1">
        <v>100</v>
      </c>
      <c r="C37" s="5">
        <v>2</v>
      </c>
      <c r="D37" s="17">
        <f>SUM(B37:B38)*C37</f>
        <v>400</v>
      </c>
      <c r="E37" s="18">
        <f>D37*($E$3/SUM(C37:C38))</f>
        <v>6400</v>
      </c>
      <c r="F37" s="18">
        <f>E37+1000*2</f>
        <v>8400</v>
      </c>
      <c r="G37" s="7"/>
      <c r="H37" s="16" t="s">
        <v>10</v>
      </c>
      <c r="I37" s="8">
        <v>100</v>
      </c>
      <c r="J37" s="5">
        <v>2</v>
      </c>
      <c r="K37" s="17">
        <f>SUM(I37:I38)*J37</f>
        <v>400</v>
      </c>
      <c r="L37" s="18">
        <f>K37*($E$3/SUM(J37:J38))</f>
        <v>6400</v>
      </c>
      <c r="M37" s="18">
        <f>L37+1000*2</f>
        <v>8400</v>
      </c>
      <c r="O37" s="16" t="s">
        <v>10</v>
      </c>
      <c r="P37" s="8">
        <v>100</v>
      </c>
      <c r="Q37" s="5">
        <v>2</v>
      </c>
      <c r="R37" s="17">
        <f>SUM(P37:P38)*Q37</f>
        <v>400</v>
      </c>
      <c r="S37" s="18">
        <f>R37*($E$3/SUM(Q37:Q38))</f>
        <v>6400</v>
      </c>
      <c r="T37" s="18">
        <f>S37+1000*2</f>
        <v>8400</v>
      </c>
    </row>
    <row r="38" spans="1:20">
      <c r="A38" s="16"/>
      <c r="B38" s="1">
        <v>100</v>
      </c>
      <c r="C38" s="5">
        <v>2</v>
      </c>
      <c r="D38" s="17"/>
      <c r="E38" s="18"/>
      <c r="F38" s="18"/>
      <c r="G38" s="7"/>
      <c r="H38" s="16"/>
      <c r="I38" s="8">
        <v>100</v>
      </c>
      <c r="J38" s="5">
        <v>2</v>
      </c>
      <c r="K38" s="17"/>
      <c r="L38" s="18"/>
      <c r="M38" s="18"/>
      <c r="O38" s="16"/>
      <c r="P38" s="8">
        <v>100</v>
      </c>
      <c r="Q38" s="5">
        <v>2</v>
      </c>
      <c r="R38" s="17"/>
      <c r="S38" s="18"/>
      <c r="T38" s="18"/>
    </row>
    <row r="39" spans="1:20">
      <c r="A39" s="16" t="s">
        <v>11</v>
      </c>
      <c r="B39" s="1">
        <v>94.14</v>
      </c>
      <c r="C39" s="5">
        <v>2</v>
      </c>
      <c r="D39" s="17">
        <f>SUM(B39:B40)*C39</f>
        <v>188.28</v>
      </c>
      <c r="E39" s="18">
        <f>D39*($E$3/SUM(C39:C40))</f>
        <v>3012.48</v>
      </c>
      <c r="F39" s="18">
        <f>E39+1000*0</f>
        <v>3012.48</v>
      </c>
      <c r="G39" s="7"/>
      <c r="H39" s="16" t="s">
        <v>11</v>
      </c>
      <c r="I39" s="8">
        <v>94.14</v>
      </c>
      <c r="J39" s="5">
        <v>2</v>
      </c>
      <c r="K39" s="17">
        <f>SUM(I39:I40)*J39</f>
        <v>188.28</v>
      </c>
      <c r="L39" s="18">
        <f>K39*($E$3/SUM(J39:J40))</f>
        <v>3012.48</v>
      </c>
      <c r="M39" s="18">
        <f>L39+1000*0</f>
        <v>3012.48</v>
      </c>
      <c r="O39" s="16" t="s">
        <v>11</v>
      </c>
      <c r="P39" s="8">
        <v>100</v>
      </c>
      <c r="Q39" s="5">
        <v>2</v>
      </c>
      <c r="R39" s="17">
        <f>SUM(P39:P40)*Q39</f>
        <v>400</v>
      </c>
      <c r="S39" s="18">
        <f>R39*($E$3/SUM(Q39:Q40))</f>
        <v>6400</v>
      </c>
      <c r="T39" s="18">
        <f>S39+1000*2</f>
        <v>8400</v>
      </c>
    </row>
    <row r="40" spans="1:20">
      <c r="A40" s="16"/>
      <c r="B40" s="1">
        <v>0</v>
      </c>
      <c r="C40" s="5">
        <v>2</v>
      </c>
      <c r="D40" s="17"/>
      <c r="E40" s="18"/>
      <c r="F40" s="18"/>
      <c r="G40" s="7"/>
      <c r="H40" s="16"/>
      <c r="I40" s="8">
        <v>0</v>
      </c>
      <c r="J40" s="5">
        <v>2</v>
      </c>
      <c r="K40" s="17"/>
      <c r="L40" s="18"/>
      <c r="M40" s="18"/>
      <c r="O40" s="16"/>
      <c r="P40" s="8">
        <v>100</v>
      </c>
      <c r="Q40" s="5">
        <v>2</v>
      </c>
      <c r="R40" s="17"/>
      <c r="S40" s="18"/>
      <c r="T40" s="18"/>
    </row>
    <row r="41" spans="1:20">
      <c r="F41" s="7"/>
    </row>
  </sheetData>
  <mergeCells count="128">
    <mergeCell ref="R12:R16"/>
    <mergeCell ref="S12:S16"/>
    <mergeCell ref="T12:T16"/>
    <mergeCell ref="T7:T11"/>
    <mergeCell ref="S7:S11"/>
    <mergeCell ref="R7:R11"/>
    <mergeCell ref="R21:R24"/>
    <mergeCell ref="S21:S24"/>
    <mergeCell ref="T21:T24"/>
    <mergeCell ref="T17:T20"/>
    <mergeCell ref="S17:S20"/>
    <mergeCell ref="R17:R20"/>
    <mergeCell ref="T25:T28"/>
    <mergeCell ref="S25:S28"/>
    <mergeCell ref="R25:R28"/>
    <mergeCell ref="R35:R36"/>
    <mergeCell ref="S35:S36"/>
    <mergeCell ref="T35:T36"/>
    <mergeCell ref="T32:T34"/>
    <mergeCell ref="S32:S34"/>
    <mergeCell ref="R32:R34"/>
    <mergeCell ref="R39:R40"/>
    <mergeCell ref="S39:S40"/>
    <mergeCell ref="T39:T40"/>
    <mergeCell ref="T37:T38"/>
    <mergeCell ref="S37:S38"/>
    <mergeCell ref="R37:R38"/>
    <mergeCell ref="O29:O31"/>
    <mergeCell ref="O39:O40"/>
    <mergeCell ref="O37:O38"/>
    <mergeCell ref="O35:O36"/>
    <mergeCell ref="O32:O34"/>
    <mergeCell ref="R29:R31"/>
    <mergeCell ref="S29:S31"/>
    <mergeCell ref="T29:T31"/>
    <mergeCell ref="O7:O11"/>
    <mergeCell ref="O12:O16"/>
    <mergeCell ref="O17:O20"/>
    <mergeCell ref="O21:O24"/>
    <mergeCell ref="O25:O28"/>
    <mergeCell ref="E7:E11"/>
    <mergeCell ref="F7:F11"/>
    <mergeCell ref="F21:F24"/>
    <mergeCell ref="E21:E24"/>
    <mergeCell ref="E17:E20"/>
    <mergeCell ref="F17:F20"/>
    <mergeCell ref="F12:F16"/>
    <mergeCell ref="E12:E16"/>
    <mergeCell ref="H7:H11"/>
    <mergeCell ref="K7:K11"/>
    <mergeCell ref="L7:L11"/>
    <mergeCell ref="M7:M11"/>
    <mergeCell ref="H12:H16"/>
    <mergeCell ref="K12:K16"/>
    <mergeCell ref="L12:L16"/>
    <mergeCell ref="M12:M16"/>
    <mergeCell ref="H17:H20"/>
    <mergeCell ref="K17:K20"/>
    <mergeCell ref="L17:L20"/>
    <mergeCell ref="E32:E34"/>
    <mergeCell ref="F32:F34"/>
    <mergeCell ref="F29:F31"/>
    <mergeCell ref="E29:E31"/>
    <mergeCell ref="E25:E28"/>
    <mergeCell ref="F25:F28"/>
    <mergeCell ref="E39:E40"/>
    <mergeCell ref="F39:F40"/>
    <mergeCell ref="E37:E38"/>
    <mergeCell ref="F37:F38"/>
    <mergeCell ref="F35:F36"/>
    <mergeCell ref="E35:E36"/>
    <mergeCell ref="D39:D40"/>
    <mergeCell ref="A39:A40"/>
    <mergeCell ref="A37:A38"/>
    <mergeCell ref="D29:D31"/>
    <mergeCell ref="D32:D34"/>
    <mergeCell ref="D35:D36"/>
    <mergeCell ref="A29:A31"/>
    <mergeCell ref="A32:A34"/>
    <mergeCell ref="A35:A36"/>
    <mergeCell ref="H39:H40"/>
    <mergeCell ref="K39:K40"/>
    <mergeCell ref="L39:L40"/>
    <mergeCell ref="M39:M40"/>
    <mergeCell ref="A5:F5"/>
    <mergeCell ref="H5:M5"/>
    <mergeCell ref="H29:H31"/>
    <mergeCell ref="K29:K31"/>
    <mergeCell ref="L29:L31"/>
    <mergeCell ref="M29:M31"/>
    <mergeCell ref="H32:H34"/>
    <mergeCell ref="K32:K34"/>
    <mergeCell ref="L32:L34"/>
    <mergeCell ref="M32:M34"/>
    <mergeCell ref="H35:H36"/>
    <mergeCell ref="K35:K36"/>
    <mergeCell ref="L35:L36"/>
    <mergeCell ref="M35:M36"/>
    <mergeCell ref="M17:M20"/>
    <mergeCell ref="H21:H24"/>
    <mergeCell ref="K21:K24"/>
    <mergeCell ref="L21:L24"/>
    <mergeCell ref="M21:M24"/>
    <mergeCell ref="H25:H28"/>
    <mergeCell ref="O5:T5"/>
    <mergeCell ref="A1:D1"/>
    <mergeCell ref="A2:D2"/>
    <mergeCell ref="A3:D3"/>
    <mergeCell ref="H4:M4"/>
    <mergeCell ref="O4:T4"/>
    <mergeCell ref="H37:H38"/>
    <mergeCell ref="K37:K38"/>
    <mergeCell ref="L37:L38"/>
    <mergeCell ref="M37:M38"/>
    <mergeCell ref="K25:K28"/>
    <mergeCell ref="L25:L28"/>
    <mergeCell ref="M25:M28"/>
    <mergeCell ref="D7:D11"/>
    <mergeCell ref="D12:D16"/>
    <mergeCell ref="D17:D20"/>
    <mergeCell ref="D21:D24"/>
    <mergeCell ref="D25:D28"/>
    <mergeCell ref="A7:A11"/>
    <mergeCell ref="A12:A16"/>
    <mergeCell ref="A17:A20"/>
    <mergeCell ref="A21:A24"/>
    <mergeCell ref="A25:A28"/>
    <mergeCell ref="D37:D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Sampaio - Santoboy</dc:creator>
  <cp:lastModifiedBy>Vagner Sampaio - Santoboy</cp:lastModifiedBy>
  <dcterms:created xsi:type="dcterms:W3CDTF">2015-09-23T19:30:07Z</dcterms:created>
  <dcterms:modified xsi:type="dcterms:W3CDTF">2015-10-17T02:35:59Z</dcterms:modified>
</cp:coreProperties>
</file>