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lsrvcdf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Vagno Magela\Downloads\"/>
    </mc:Choice>
  </mc:AlternateContent>
  <xr:revisionPtr revIDLastSave="0" documentId="13_ncr:1_{263B45C4-7C85-4BB7-93DA-BD8C28C04663}" xr6:coauthVersionLast="47" xr6:coauthVersionMax="47" xr10:uidLastSave="{00000000-0000-0000-0000-000000000000}"/>
  <bookViews>
    <workbookView xWindow="-120" yWindow="-120" windowWidth="29040" windowHeight="15720" tabRatio="42" firstSheet="3" activeTab="3" xr2:uid="{00000000-000D-0000-FFFF-FFFF00000000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</calcChain>
</file>

<file path=xl/sharedStrings.xml><?xml version="1.0" encoding="utf-8"?>
<sst xmlns="http://schemas.openxmlformats.org/spreadsheetml/2006/main" count="288" uniqueCount="59">
  <si>
    <t>Data</t>
  </si>
  <si>
    <t>Mês</t>
  </si>
  <si>
    <t xml:space="preserve">Tipo </t>
  </si>
  <si>
    <t>Categoria</t>
  </si>
  <si>
    <t>Descrição</t>
  </si>
  <si>
    <t>Valor</t>
  </si>
  <si>
    <t>Operacao Bancaria</t>
  </si>
  <si>
    <t>Status</t>
  </si>
  <si>
    <t>Entrada</t>
  </si>
  <si>
    <t>Renda Fixa</t>
  </si>
  <si>
    <t>Salario Mensal</t>
  </si>
  <si>
    <t>Transferencia</t>
  </si>
  <si>
    <t>Recebido</t>
  </si>
  <si>
    <t>Saida</t>
  </si>
  <si>
    <t>Alimentacao</t>
  </si>
  <si>
    <t>Supermercado</t>
  </si>
  <si>
    <t>Debito Automatico</t>
  </si>
  <si>
    <t>Pendente</t>
  </si>
  <si>
    <t>Transportes</t>
  </si>
  <si>
    <t>Gasolina</t>
  </si>
  <si>
    <t>Cartao Credito</t>
  </si>
  <si>
    <t>Pago</t>
  </si>
  <si>
    <t>Lazer</t>
  </si>
  <si>
    <t>Cinema</t>
  </si>
  <si>
    <t xml:space="preserve">Saude </t>
  </si>
  <si>
    <t>Consulta Odontologica</t>
  </si>
  <si>
    <t>Educação</t>
  </si>
  <si>
    <t>Material Escolar</t>
  </si>
  <si>
    <t>Vestuario</t>
  </si>
  <si>
    <t>Compras Roupas</t>
  </si>
  <si>
    <t>Seviços</t>
  </si>
  <si>
    <t>Limpeza Apto</t>
  </si>
  <si>
    <t>Investimentos</t>
  </si>
  <si>
    <t>Dividendos Ações</t>
  </si>
  <si>
    <t>Eletronicos</t>
  </si>
  <si>
    <t>Compra celular</t>
  </si>
  <si>
    <t>Utilidades Domesticas</t>
  </si>
  <si>
    <t>Reparos domesticos</t>
  </si>
  <si>
    <t>Pet care</t>
  </si>
  <si>
    <t>Ração</t>
  </si>
  <si>
    <t>Viagem</t>
  </si>
  <si>
    <t>Pousada</t>
  </si>
  <si>
    <t>Gastronomia</t>
  </si>
  <si>
    <t>Jantar Restaurantes</t>
  </si>
  <si>
    <t>Beleza</t>
  </si>
  <si>
    <t>Corte Cabelo</t>
  </si>
  <si>
    <t>Presentes</t>
  </si>
  <si>
    <t>Aniversarios</t>
  </si>
  <si>
    <t>renda Fixa</t>
  </si>
  <si>
    <t>Venda Ativos</t>
  </si>
  <si>
    <t>loja</t>
  </si>
  <si>
    <t>Freelancer</t>
  </si>
  <si>
    <t>horas extras</t>
  </si>
  <si>
    <t>Soma de Valor</t>
  </si>
  <si>
    <t>Total Geral</t>
  </si>
  <si>
    <t>Data de Lançamento</t>
  </si>
  <si>
    <t>Depósito Reservado</t>
  </si>
  <si>
    <t xml:space="preserve">Total Reservado 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</si>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</sst>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_-[$R$-416]\ * #,##0.00_-;\-[$R$-416]\ * #,##0.00_-;_-[$R$-416]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5C6A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pivotButton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  <xf numFmtId="0" fontId="0" fillId="5" borderId="0" xfId="0" applyFill="1"/>
    <xf numFmtId="0" fontId="3" fillId="6" borderId="0" xfId="0" applyFont="1" applyFill="1"/>
    <xf numFmtId="165" fontId="0" fillId="0" borderId="0" xfId="0" applyNumberFormat="1"/>
    <xf numFmtId="0" fontId="2" fillId="4" borderId="0" xfId="1"/>
  </cellXfs>
  <cellStyles count="2">
    <cellStyle name="40% - Ênfase2" xfId="1" builtinId="35"/>
    <cellStyle name="Normal" xfId="0" builtinId="0"/>
  </cellStyles>
  <dxfs count="6">
    <dxf>
      <numFmt numFmtId="165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Aptos Narrow"/>
        <family val="2"/>
        <scheme val="minor"/>
      </font>
      <fill>
        <patternFill patternType="solid">
          <fgColor indexed="64"/>
          <bgColor rgb="FFF5C6AB"/>
        </patternFill>
      </fill>
    </dxf>
    <dxf>
      <numFmt numFmtId="164" formatCode="&quot;R$&quot;\ #,##0.00"/>
    </dxf>
    <dxf>
      <numFmt numFmtId="1" formatCode="0"/>
      <alignment horizontal="center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5" tint="0.3999450666829432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Medium9">
    <tableStyle name="My-stilo" pivot="0" table="0" count="10" xr9:uid="{A5B2C4F0-657E-4690-9BF0-BBC3B251E1DA}">
      <tableStyleElement type="wholeTable" dxfId="5"/>
      <tableStyleElement type="headerRow" dxfId="4"/>
    </tableStyle>
  </tableStyles>
  <colors>
    <mruColors>
      <color rgb="FF215B96"/>
      <color rgb="FFF5C6A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 tint="-4.9989318521683403E-2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 tint="0.79998168889431442"/>
              <bgColor theme="5" tint="0.79995117038483843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com IAs  v3.xlsx]Controller!Tabela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15B9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2022436187519001E-2"/>
          <c:y val="8.3333237890718212E-2"/>
          <c:w val="0.97359735973597361"/>
          <c:h val="0.75878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15B9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Controller!$C$5:$C$19</c:f>
              <c:strCache>
                <c:ptCount val="14"/>
                <c:pt idx="0">
                  <c:v>Alimentacao</c:v>
                </c:pt>
                <c:pt idx="1">
                  <c:v>Beleza</c:v>
                </c:pt>
                <c:pt idx="2">
                  <c:v>Educação</c:v>
                </c:pt>
                <c:pt idx="3">
                  <c:v>Eletronicos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Saude </c:v>
                </c:pt>
                <c:pt idx="9">
                  <c:v>Seviços</c:v>
                </c:pt>
                <c:pt idx="10">
                  <c:v>Transportes</c:v>
                </c:pt>
                <c:pt idx="11">
                  <c:v>Utilidades Domesticas</c:v>
                </c:pt>
                <c:pt idx="12">
                  <c:v>Vestuario</c:v>
                </c:pt>
                <c:pt idx="13">
                  <c:v>Viagem</c:v>
                </c:pt>
              </c:strCache>
            </c:strRef>
          </c:cat>
          <c:val>
            <c:numRef>
              <c:f>Controller!$D$5:$D$19</c:f>
              <c:numCache>
                <c:formatCode>"R$"\ #,##0.00</c:formatCode>
                <c:ptCount val="14"/>
                <c:pt idx="0">
                  <c:v>550</c:v>
                </c:pt>
                <c:pt idx="1">
                  <c:v>50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3-473A-8714-13A149E0CA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312269832"/>
        <c:axId val="312271880"/>
      </c:barChart>
      <c:catAx>
        <c:axId val="31226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71880"/>
        <c:crosses val="autoZero"/>
        <c:auto val="1"/>
        <c:lblAlgn val="ctr"/>
        <c:lblOffset val="100"/>
        <c:noMultiLvlLbl val="0"/>
      </c:catAx>
      <c:valAx>
        <c:axId val="31227188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1226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com IAs  v3.xlsx]Controller!Tabela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15B96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15B96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Controller!$G$7:$G$9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Controller!$H$7:$H$9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E-415C-BEE5-6358A17B2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130823"/>
        <c:axId val="2069644295"/>
      </c:barChart>
      <c:catAx>
        <c:axId val="2068130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44295"/>
        <c:crosses val="autoZero"/>
        <c:auto val="1"/>
        <c:lblAlgn val="ctr"/>
        <c:lblOffset val="100"/>
        <c:noMultiLvlLbl val="0"/>
      </c:catAx>
      <c:valAx>
        <c:axId val="20696442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68130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529680365296802E-2"/>
          <c:y val="5.0925925925925923E-2"/>
          <c:w val="0.91963470319634699"/>
          <c:h val="0.84204505686789155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_-[$R$-416]\ * #,##0.00_-;\-[$R$-416]\ * #,##0.00_-;_-[$R$-416]\ * "-"??_-;_-@_-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3-47D4-906F-E4CD0082D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8661696"/>
        <c:axId val="1688664096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3000">
                  <a:schemeClr val="accent1">
                    <a:lumMod val="5000"/>
                    <a:lumOff val="95000"/>
                  </a:schemeClr>
                </a:gs>
                <a:gs pos="71000">
                  <a:schemeClr val="accent1">
                    <a:lumMod val="45000"/>
                    <a:lumOff val="5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6000">
                    <a:srgbClr val="215B96"/>
                  </a:gs>
                  <a:gs pos="72000">
                    <a:schemeClr val="bg1">
                      <a:lumMod val="95000"/>
                      <a:alpha val="58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359-442F-A420-0AD821A0BE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_-[$R$-416]\ * #,##0.00_-;\-[$R$-416]\ * #,##0.00_-;_-[$R$-416]\ * "-"??_-;_-@_-</c:formatCode>
                <c:ptCount val="1"/>
                <c:pt idx="0">
                  <c:v>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3-47D4-906F-E4CD0082D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9611648"/>
        <c:axId val="509613568"/>
      </c:barChart>
      <c:catAx>
        <c:axId val="16886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664096"/>
        <c:crosses val="autoZero"/>
        <c:auto val="1"/>
        <c:lblAlgn val="ctr"/>
        <c:lblOffset val="100"/>
        <c:noMultiLvlLbl val="0"/>
      </c:catAx>
      <c:valAx>
        <c:axId val="1688664096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688661696"/>
        <c:crosses val="autoZero"/>
        <c:crossBetween val="between"/>
      </c:valAx>
      <c:valAx>
        <c:axId val="509613568"/>
        <c:scaling>
          <c:orientation val="minMax"/>
        </c:scaling>
        <c:delete val="1"/>
        <c:axPos val="r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509611648"/>
        <c:crosses val="max"/>
        <c:crossBetween val="between"/>
      </c:valAx>
      <c:catAx>
        <c:axId val="509611648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13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9.svg"/><Relationship Id="rId3" Type="http://schemas.openxmlformats.org/officeDocument/2006/relationships/image" Target="../media/image2.xlsrvcdf"/><Relationship Id="rId7" Type="http://schemas.openxmlformats.org/officeDocument/2006/relationships/hyperlink" Target="#Data!A1"/><Relationship Id="rId12" Type="http://schemas.openxmlformats.org/officeDocument/2006/relationships/image" Target="../media/image8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7.svg"/><Relationship Id="rId5" Type="http://schemas.openxmlformats.org/officeDocument/2006/relationships/image" Target="../media/image3.xlsrvcdf"/><Relationship Id="rId10" Type="http://schemas.openxmlformats.org/officeDocument/2006/relationships/image" Target="../media/image6.png"/><Relationship Id="rId4" Type="http://schemas.openxmlformats.org/officeDocument/2006/relationships/hyperlink" Target="https://freepngimg.com/png/64998-money-dollar-sign-currency-android-emoji" TargetMode="External"/><Relationship Id="rId9" Type="http://schemas.openxmlformats.org/officeDocument/2006/relationships/image" Target="../media/image5.sv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153459</xdr:colOff>
      <xdr:row>0</xdr:row>
      <xdr:rowOff>31750</xdr:rowOff>
    </xdr:from>
    <xdr:to>
      <xdr:col>19</xdr:col>
      <xdr:colOff>597959</xdr:colOff>
      <xdr:row>6</xdr:row>
      <xdr:rowOff>158750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B6428364-2170-AC6B-F6F5-D6F6771C6770}"/>
            </a:ext>
          </a:extLst>
        </xdr:cNvPr>
        <xdr:cNvGrpSpPr/>
      </xdr:nvGrpSpPr>
      <xdr:grpSpPr>
        <a:xfrm>
          <a:off x="1991784" y="31750"/>
          <a:ext cx="11417300" cy="1270000"/>
          <a:chOff x="1852083" y="0"/>
          <a:chExt cx="11493500" cy="1270000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A30232C0-96C0-4416-AE12-7445F69662EE}"/>
              </a:ext>
            </a:extLst>
          </xdr:cNvPr>
          <xdr:cNvSpPr/>
        </xdr:nvSpPr>
        <xdr:spPr>
          <a:xfrm>
            <a:off x="1852083" y="0"/>
            <a:ext cx="11493500" cy="1270000"/>
          </a:xfrm>
          <a:prstGeom prst="roundRect">
            <a:avLst>
              <a:gd name="adj" fmla="val 926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14547602-B8B8-4B5A-BE44-BAD92AA2B93C}"/>
              </a:ext>
            </a:extLst>
          </xdr:cNvPr>
          <xdr:cNvSpPr/>
        </xdr:nvSpPr>
        <xdr:spPr>
          <a:xfrm>
            <a:off x="2063750" y="105833"/>
            <a:ext cx="1090083" cy="1037167"/>
          </a:xfrm>
          <a:prstGeom prst="roundRect">
            <a:avLst>
              <a:gd name="adj" fmla="val 9260"/>
            </a:avLst>
          </a:prstGeom>
          <a:solidFill>
            <a:srgbClr val="F5C6AB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1F1BA1B3-203E-C32A-4BCC-36BF03318710}"/>
              </a:ext>
            </a:extLst>
          </xdr:cNvPr>
          <xdr:cNvSpPr txBox="1"/>
        </xdr:nvSpPr>
        <xdr:spPr>
          <a:xfrm>
            <a:off x="3376083" y="285750"/>
            <a:ext cx="1555750" cy="4550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</a:t>
            </a:r>
            <a:r>
              <a:rPr lang="pt-BR" sz="2000" b="1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Vagno</a:t>
            </a:r>
            <a:endParaRPr lang="pt-BR" sz="2000" b="1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932449E5-0B57-4696-9A52-3FBAF8F6B571}"/>
              </a:ext>
            </a:extLst>
          </xdr:cNvPr>
          <xdr:cNvSpPr txBox="1"/>
        </xdr:nvSpPr>
        <xdr:spPr>
          <a:xfrm>
            <a:off x="3376083" y="624418"/>
            <a:ext cx="2497667" cy="3704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0" kern="1200">
                <a:solidFill>
                  <a:schemeClr val="bg2">
                    <a:lumMod val="2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1400" b="1" kern="1200" baseline="0">
                <a:solidFill>
                  <a:schemeClr val="bg2">
                    <a:lumMod val="2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</a:t>
            </a:r>
            <a:r>
              <a:rPr lang="pt-BR" sz="1400" b="0" kern="1200" baseline="0">
                <a:solidFill>
                  <a:schemeClr val="bg2">
                    <a:lumMod val="2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Financeiro</a:t>
            </a:r>
            <a:endParaRPr lang="pt-BR" sz="1400" b="0" kern="120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C8A9543E-605C-D789-B023-E47EAE00ADB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9028" t="3644" r="31984" b="46154"/>
          <a:stretch/>
        </xdr:blipFill>
        <xdr:spPr>
          <a:xfrm>
            <a:off x="1894417" y="0"/>
            <a:ext cx="1090084" cy="111711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57150</xdr:colOff>
      <xdr:row>33</xdr:row>
      <xdr:rowOff>76200</xdr:rowOff>
    </xdr:from>
    <xdr:to>
      <xdr:col>16</xdr:col>
      <xdr:colOff>123825</xdr:colOff>
      <xdr:row>51</xdr:row>
      <xdr:rowOff>114300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6B59BB75-A948-472C-87E0-4EC56529ED3E}"/>
            </a:ext>
            <a:ext uri="{147F2762-F138-4A5C-976F-8EAC2B608ADB}">
              <a16:predDERef xmlns:a16="http://schemas.microsoft.com/office/drawing/2014/main" pred="{1E78E0A4-0DC2-45C7-8382-598A480CBB76}"/>
            </a:ext>
          </a:extLst>
        </xdr:cNvPr>
        <xdr:cNvSpPr/>
      </xdr:nvSpPr>
      <xdr:spPr>
        <a:xfrm>
          <a:off x="1447800" y="6362700"/>
          <a:ext cx="9210675" cy="3467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</xdr:col>
      <xdr:colOff>238125</xdr:colOff>
      <xdr:row>5</xdr:row>
      <xdr:rowOff>161925</xdr:rowOff>
    </xdr:from>
    <xdr:to>
      <xdr:col>9</xdr:col>
      <xdr:colOff>342900</xdr:colOff>
      <xdr:row>24</xdr:row>
      <xdr:rowOff>57150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3C7BA016-69B5-F6BE-50BF-15AA4FD1B2B7}"/>
            </a:ext>
            <a:ext uri="{147F2762-F138-4A5C-976F-8EAC2B608ADB}">
              <a16:predDERef xmlns:a16="http://schemas.microsoft.com/office/drawing/2014/main" pred="{6B59BB75-A948-472C-87E0-4EC56529ED3E}"/>
            </a:ext>
          </a:extLst>
        </xdr:cNvPr>
        <xdr:cNvSpPr/>
      </xdr:nvSpPr>
      <xdr:spPr>
        <a:xfrm>
          <a:off x="2076450" y="1114425"/>
          <a:ext cx="4981575" cy="3514725"/>
        </a:xfrm>
        <a:prstGeom prst="roundRect">
          <a:avLst>
            <a:gd name="adj" fmla="val 1483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153459</xdr:colOff>
      <xdr:row>27</xdr:row>
      <xdr:rowOff>32758</xdr:rowOff>
    </xdr:from>
    <xdr:to>
      <xdr:col>19</xdr:col>
      <xdr:colOff>182034</xdr:colOff>
      <xdr:row>44</xdr:row>
      <xdr:rowOff>175634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CFBD8A30-EE4B-0F51-E127-9973B9B22EEC}"/>
            </a:ext>
          </a:extLst>
        </xdr:cNvPr>
        <xdr:cNvGrpSpPr/>
      </xdr:nvGrpSpPr>
      <xdr:grpSpPr>
        <a:xfrm>
          <a:off x="1991784" y="5176258"/>
          <a:ext cx="11001375" cy="3381376"/>
          <a:chOff x="2581275" y="6486523"/>
          <a:chExt cx="11001375" cy="3381376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E704D051-1D8E-5C0B-CEC8-FE10C506989E}"/>
              </a:ext>
            </a:extLst>
          </xdr:cNvPr>
          <xdr:cNvGrpSpPr/>
        </xdr:nvGrpSpPr>
        <xdr:grpSpPr>
          <a:xfrm>
            <a:off x="2581275" y="6486523"/>
            <a:ext cx="11001375" cy="3381376"/>
            <a:chOff x="2590800" y="6486523"/>
            <a:chExt cx="11001375" cy="3381376"/>
          </a:xfrm>
        </xdr:grpSpPr>
        <xdr:grpSp>
          <xdr:nvGrpSpPr>
            <xdr:cNvPr id="20" name="Agrupar 19">
              <a:extLst>
                <a:ext uri="{FF2B5EF4-FFF2-40B4-BE49-F238E27FC236}">
                  <a16:creationId xmlns:a16="http://schemas.microsoft.com/office/drawing/2014/main" id="{21A1B0C9-3EFE-C6BE-E334-D6B4A7FBFBCD}"/>
                </a:ext>
              </a:extLst>
            </xdr:cNvPr>
            <xdr:cNvGrpSpPr/>
          </xdr:nvGrpSpPr>
          <xdr:grpSpPr>
            <a:xfrm>
              <a:off x="2590800" y="6486523"/>
              <a:ext cx="11001375" cy="3381376"/>
              <a:chOff x="2400300" y="6505573"/>
              <a:chExt cx="11001375" cy="3381376"/>
            </a:xfrm>
          </xdr:grpSpPr>
          <xdr:sp macro="" textlink="">
            <xdr:nvSpPr>
              <xdr:cNvPr id="14" name="Retângulo: Cantos Arredondados 13">
                <a:extLst>
                  <a:ext uri="{FF2B5EF4-FFF2-40B4-BE49-F238E27FC236}">
                    <a16:creationId xmlns:a16="http://schemas.microsoft.com/office/drawing/2014/main" id="{22CE6DE5-4B0E-4FDD-90F1-390E676AB837}"/>
                  </a:ext>
                </a:extLst>
              </xdr:cNvPr>
              <xdr:cNvSpPr/>
            </xdr:nvSpPr>
            <xdr:spPr>
              <a:xfrm>
                <a:off x="2400300" y="6505574"/>
                <a:ext cx="10991850" cy="3381375"/>
              </a:xfrm>
              <a:prstGeom prst="roundRect">
                <a:avLst>
                  <a:gd name="adj" fmla="val 8498"/>
                </a:avLst>
              </a:prstGeom>
              <a:solidFill>
                <a:sysClr val="window" lastClr="FFFFFF"/>
              </a:solidFill>
              <a:ln w="19050" cap="flat" cmpd="sng" algn="ctr">
                <a:noFill/>
                <a:prstDash val="solid"/>
                <a:miter lim="800000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1100" b="0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Aptos Narrow" panose="0211000402020202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7" name="Retângulo com Canto Redondo do Mesmo Lado 6">
                <a:extLst>
                  <a:ext uri="{FF2B5EF4-FFF2-40B4-BE49-F238E27FC236}">
                    <a16:creationId xmlns:a16="http://schemas.microsoft.com/office/drawing/2014/main" id="{5254976B-1BCE-4D1D-968C-FABF231C24FC}"/>
                  </a:ext>
                  <a:ext uri="{147F2762-F138-4A5C-976F-8EAC2B608ADB}">
                    <a16:predDERef xmlns:a16="http://schemas.microsoft.com/office/drawing/2014/main" pred="{71FB40B0-DE4C-816E-2780-F4C00CE1DC1C}"/>
                  </a:ext>
                </a:extLst>
              </xdr:cNvPr>
              <xdr:cNvSpPr/>
            </xdr:nvSpPr>
            <xdr:spPr>
              <a:xfrm>
                <a:off x="2400300" y="6505573"/>
                <a:ext cx="11001375" cy="545984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5C6AB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en-US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E78E0A4-0DC2-45C7-8382-598A480CBB76}"/>
                </a:ext>
                <a:ext uri="{147F2762-F138-4A5C-976F-8EAC2B608ADB}">
                  <a16:predDERef xmlns:a16="http://schemas.microsoft.com/office/drawing/2014/main" pred="{F2985912-2C82-4247-817B-12E2C06AB66F}"/>
                </a:ext>
              </a:extLst>
            </xdr:cNvPr>
            <xdr:cNvGraphicFramePr>
              <a:graphicFrameLocks/>
            </xdr:cNvGraphicFramePr>
          </xdr:nvGraphicFramePr>
          <xdr:xfrm>
            <a:off x="2724150" y="7086599"/>
            <a:ext cx="10772775" cy="26193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FF56D37-AA99-42FB-AB52-A8EBE85A96E2}"/>
              </a:ext>
              <a:ext uri="{147F2762-F138-4A5C-976F-8EAC2B608ADB}">
                <a16:predDERef xmlns:a16="http://schemas.microsoft.com/office/drawing/2014/main" pred="{50E32084-1DB2-4BB0-EDFF-70DA67DB532D}"/>
              </a:ext>
            </a:extLst>
          </xdr:cNvPr>
          <xdr:cNvSpPr txBox="1"/>
        </xdr:nvSpPr>
        <xdr:spPr>
          <a:xfrm>
            <a:off x="3337496" y="6505575"/>
            <a:ext cx="3398806" cy="390525"/>
          </a:xfrm>
          <a:prstGeom prst="rect">
            <a:avLst/>
          </a:prstGeom>
          <a:noFill/>
          <a:ln w="9525" cmpd="sng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r>
              <a:rPr lang="en-US" sz="2000" b="0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F9562FF7-D549-13CE-EF54-C77D22FF6D90}"/>
              </a:ext>
              <a:ext uri="{147F2762-F138-4A5C-976F-8EAC2B608ADB}">
                <a16:predDERef xmlns:a16="http://schemas.microsoft.com/office/drawing/2014/main" pred="{56065631-E0E5-589C-9229-AA89CED89D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837473B0-CC2E-450A-ABE3-18F120FF3D39}">
                <a1611:picAttrSrcUrl xmlns:a1611="http://schemas.microsoft.com/office/drawing/2016/11/main" r:id="rId4"/>
              </a:ext>
            </a:extLst>
          </a:blip>
          <a:stretch>
            <a:fillRect/>
          </a:stretch>
        </xdr:blipFill>
        <xdr:spPr>
          <a:xfrm>
            <a:off x="2720374" y="6524625"/>
            <a:ext cx="534261" cy="4476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7</xdr:row>
      <xdr:rowOff>161926</xdr:rowOff>
    </xdr:from>
    <xdr:to>
      <xdr:col>0</xdr:col>
      <xdr:colOff>1828800</xdr:colOff>
      <xdr:row>14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Mês">
              <a:extLst>
                <a:ext uri="{FF2B5EF4-FFF2-40B4-BE49-F238E27FC236}">
                  <a16:creationId xmlns:a16="http://schemas.microsoft.com/office/drawing/2014/main" id="{6464A0FA-AE46-444B-81C0-8CA9A76A88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95426"/>
              <a:ext cx="18288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153459</xdr:colOff>
      <xdr:row>7</xdr:row>
      <xdr:rowOff>70858</xdr:rowOff>
    </xdr:from>
    <xdr:to>
      <xdr:col>9</xdr:col>
      <xdr:colOff>11643</xdr:colOff>
      <xdr:row>26</xdr:row>
      <xdr:rowOff>123777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E539A965-CC8A-891B-A334-1AC81D614369}"/>
            </a:ext>
          </a:extLst>
        </xdr:cNvPr>
        <xdr:cNvGrpSpPr/>
      </xdr:nvGrpSpPr>
      <xdr:grpSpPr>
        <a:xfrm>
          <a:off x="1991784" y="1404358"/>
          <a:ext cx="4734984" cy="3672419"/>
          <a:chOff x="2162175" y="994832"/>
          <a:chExt cx="4734909" cy="3672419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408E6A76-DE71-6E5D-1FF0-D9E7AA0320CA}"/>
              </a:ext>
            </a:extLst>
          </xdr:cNvPr>
          <xdr:cNvGrpSpPr/>
        </xdr:nvGrpSpPr>
        <xdr:grpSpPr>
          <a:xfrm>
            <a:off x="2181225" y="994832"/>
            <a:ext cx="4715859" cy="3672419"/>
            <a:chOff x="2295525" y="956732"/>
            <a:chExt cx="4715859" cy="3672419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C995AAED-708D-234E-07CD-CFF0FBA1C518}"/>
                </a:ext>
              </a:extLst>
            </xdr:cNvPr>
            <xdr:cNvSpPr/>
          </xdr:nvSpPr>
          <xdr:spPr>
            <a:xfrm>
              <a:off x="2295525" y="1028701"/>
              <a:ext cx="4705350" cy="3600450"/>
            </a:xfrm>
            <a:prstGeom prst="roundRect">
              <a:avLst>
                <a:gd name="adj" fmla="val 926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" name="Retângulo com Canto Redondo do Mesmo Lado 5">
              <a:extLst>
                <a:ext uri="{FF2B5EF4-FFF2-40B4-BE49-F238E27FC236}">
                  <a16:creationId xmlns:a16="http://schemas.microsoft.com/office/drawing/2014/main" id="{71FB40B0-DE4C-816E-2780-F4C00CE1DC1C}"/>
                </a:ext>
                <a:ext uri="{147F2762-F138-4A5C-976F-8EAC2B608ADB}">
                  <a16:predDERef xmlns:a16="http://schemas.microsoft.com/office/drawing/2014/main" pred="{1E78E0A4-0DC2-45C7-8382-598A480CBB76}"/>
                </a:ext>
              </a:extLst>
            </xdr:cNvPr>
            <xdr:cNvSpPr/>
          </xdr:nvSpPr>
          <xdr:spPr>
            <a:xfrm>
              <a:off x="2296509" y="956732"/>
              <a:ext cx="4714875" cy="6191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5C6AB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/>
            </a:p>
          </xdr:txBody>
        </xdr:sp>
      </xdr:grp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50E32084-1DB2-4BB0-EDFF-70DA67DB532D}"/>
              </a:ext>
              <a:ext uri="{147F2762-F138-4A5C-976F-8EAC2B608ADB}">
                <a16:predDERef xmlns:a16="http://schemas.microsoft.com/office/drawing/2014/main" pred="{5254976B-1BCE-4D1D-968C-FABF231C24FC}"/>
              </a:ext>
            </a:extLst>
          </xdr:cNvPr>
          <xdr:cNvSpPr txBox="1"/>
        </xdr:nvSpPr>
        <xdr:spPr>
          <a:xfrm>
            <a:off x="2762250" y="1114425"/>
            <a:ext cx="2847975" cy="507683"/>
          </a:xfrm>
          <a:prstGeom prst="rect">
            <a:avLst/>
          </a:prstGeom>
          <a:noFill/>
          <a:ln w="9525" cmpd="sng">
            <a:noFill/>
          </a:ln>
        </xdr:spPr>
        <xdr:txBody>
          <a:bodyPr spcFirstLastPara="0" vertOverflow="clip" horzOverflow="clip" wrap="square" lIns="91440" tIns="45720" rIns="91440" bIns="45720" rtlCol="0" anchor="t">
            <a:noAutofit/>
          </a:bodyPr>
          <a:lstStyle/>
          <a:p>
            <a:pPr marL="0" indent="0" algn="l"/>
            <a:r>
              <a:rPr lang="en-US" sz="2000" b="0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</a:t>
            </a: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56065631-E0E5-589C-9229-AA89CED89D08}"/>
              </a:ext>
              <a:ext uri="{147F2762-F138-4A5C-976F-8EAC2B608ADB}">
                <a16:predDERef xmlns:a16="http://schemas.microsoft.com/office/drawing/2014/main" pred="{0FF56D37-AA99-42FB-AB52-A8EBE85A96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370742" y="1098549"/>
            <a:ext cx="352425" cy="470535"/>
          </a:xfrm>
          <a:prstGeom prst="rect">
            <a:avLst/>
          </a:prstGeom>
        </xdr:spPr>
      </xdr:pic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F2985912-2C82-4247-817B-12E2C06AB66F}"/>
              </a:ext>
              <a:ext uri="{147F2762-F138-4A5C-976F-8EAC2B608ADB}">
                <a16:predDERef xmlns:a16="http://schemas.microsoft.com/office/drawing/2014/main" pred="{3C7BA016-69B5-F6BE-50BF-15AA4FD1B2B7}"/>
              </a:ext>
            </a:extLst>
          </xdr:cNvPr>
          <xdr:cNvGraphicFramePr>
            <a:graphicFrameLocks/>
          </xdr:cNvGraphicFramePr>
        </xdr:nvGraphicFramePr>
        <xdr:xfrm>
          <a:off x="2162175" y="1752600"/>
          <a:ext cx="465772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10</xdr:col>
      <xdr:colOff>63501</xdr:colOff>
      <xdr:row>2</xdr:row>
      <xdr:rowOff>74085</xdr:rowOff>
    </xdr:from>
    <xdr:to>
      <xdr:col>18</xdr:col>
      <xdr:colOff>42333</xdr:colOff>
      <xdr:row>4</xdr:row>
      <xdr:rowOff>116417</xdr:rowOff>
    </xdr:to>
    <xdr:grpSp>
      <xdr:nvGrpSpPr>
        <xdr:cNvPr id="32" name="Agrupar 3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C8F4B8D-741C-FE51-8A8D-B8D697F86A69}"/>
            </a:ext>
          </a:extLst>
        </xdr:cNvPr>
        <xdr:cNvGrpSpPr/>
      </xdr:nvGrpSpPr>
      <xdr:grpSpPr>
        <a:xfrm>
          <a:off x="7388226" y="455085"/>
          <a:ext cx="4855632" cy="423332"/>
          <a:chOff x="7429501" y="455085"/>
          <a:chExt cx="4889499" cy="423332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DEB6891F-9DC0-4A29-914E-532B74024DC3}"/>
              </a:ext>
            </a:extLst>
          </xdr:cNvPr>
          <xdr:cNvSpPr/>
        </xdr:nvSpPr>
        <xdr:spPr>
          <a:xfrm>
            <a:off x="7429501" y="465668"/>
            <a:ext cx="4889499" cy="381000"/>
          </a:xfrm>
          <a:prstGeom prst="roundRect">
            <a:avLst>
              <a:gd name="adj" fmla="val 9260"/>
            </a:avLst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>
                <a:ln>
                  <a:solidFill>
                    <a:schemeClr val="bg1">
                      <a:lumMod val="65000"/>
                    </a:schemeClr>
                  </a:solidFill>
                </a:ln>
                <a:solidFill>
                  <a:schemeClr val="bg2">
                    <a:lumMod val="25000"/>
                  </a:schemeClr>
                </a:solidFill>
              </a:rPr>
              <a:t>Pesquisa Dados ...</a:t>
            </a:r>
          </a:p>
        </xdr:txBody>
      </xdr:sp>
      <xdr:pic>
        <xdr:nvPicPr>
          <xdr:cNvPr id="31" name="Gráfico 30" descr="Lupa com preenchimento sólido">
            <a:extLst>
              <a:ext uri="{FF2B5EF4-FFF2-40B4-BE49-F238E27FC236}">
                <a16:creationId xmlns:a16="http://schemas.microsoft.com/office/drawing/2014/main" id="{29E4E1C2-2FB6-8BDC-45DA-00AE4DD6BE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1768669" y="455085"/>
            <a:ext cx="423332" cy="42333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31751</xdr:colOff>
      <xdr:row>1</xdr:row>
      <xdr:rowOff>179917</xdr:rowOff>
    </xdr:from>
    <xdr:to>
      <xdr:col>0</xdr:col>
      <xdr:colOff>1830917</xdr:colOff>
      <xdr:row>5</xdr:row>
      <xdr:rowOff>116417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8FD5B310-F3C0-9C90-6F27-913ACAAA4D3D}"/>
            </a:ext>
          </a:extLst>
        </xdr:cNvPr>
        <xdr:cNvSpPr/>
      </xdr:nvSpPr>
      <xdr:spPr>
        <a:xfrm>
          <a:off x="31751" y="370417"/>
          <a:ext cx="1799166" cy="698500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Money</a:t>
          </a:r>
          <a:r>
            <a:rPr lang="pt-BR" sz="1600" b="1" kern="12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APP</a:t>
          </a:r>
          <a:endParaRPr lang="pt-BR" sz="1600" b="1" kern="12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 editAs="oneCell">
    <xdr:from>
      <xdr:col>0</xdr:col>
      <xdr:colOff>1280584</xdr:colOff>
      <xdr:row>2</xdr:row>
      <xdr:rowOff>84666</xdr:rowOff>
    </xdr:from>
    <xdr:to>
      <xdr:col>0</xdr:col>
      <xdr:colOff>1693333</xdr:colOff>
      <xdr:row>4</xdr:row>
      <xdr:rowOff>116415</xdr:rowOff>
    </xdr:to>
    <xdr:pic>
      <xdr:nvPicPr>
        <xdr:cNvPr id="42" name="Gráfico 41" descr="Dinheiro com preenchimento sólido">
          <a:extLst>
            <a:ext uri="{FF2B5EF4-FFF2-40B4-BE49-F238E27FC236}">
              <a16:creationId xmlns:a16="http://schemas.microsoft.com/office/drawing/2014/main" id="{54FD6190-F11F-B93E-399F-356E658ED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280584" y="465666"/>
          <a:ext cx="412749" cy="412749"/>
        </a:xfrm>
        <a:prstGeom prst="rect">
          <a:avLst/>
        </a:prstGeom>
      </xdr:spPr>
    </xdr:pic>
    <xdr:clientData/>
  </xdr:twoCellAnchor>
  <xdr:twoCellAnchor>
    <xdr:from>
      <xdr:col>9</xdr:col>
      <xdr:colOff>353236</xdr:colOff>
      <xdr:row>7</xdr:row>
      <xdr:rowOff>50006</xdr:rowOff>
    </xdr:from>
    <xdr:to>
      <xdr:col>19</xdr:col>
      <xdr:colOff>195264</xdr:colOff>
      <xdr:row>26</xdr:row>
      <xdr:rowOff>102925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8E31FE12-B2C0-4D2D-B90B-C1E1B85A7999}"/>
            </a:ext>
          </a:extLst>
        </xdr:cNvPr>
        <xdr:cNvGrpSpPr/>
      </xdr:nvGrpSpPr>
      <xdr:grpSpPr>
        <a:xfrm>
          <a:off x="7068361" y="1383506"/>
          <a:ext cx="5938028" cy="3672419"/>
          <a:chOff x="2181225" y="994832"/>
          <a:chExt cx="4715859" cy="3672419"/>
        </a:xfrm>
      </xdr:grpSpPr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0FE517B4-79B0-1DCC-03C4-17F1700DFBA8}"/>
              </a:ext>
            </a:extLst>
          </xdr:cNvPr>
          <xdr:cNvGrpSpPr/>
        </xdr:nvGrpSpPr>
        <xdr:grpSpPr>
          <a:xfrm>
            <a:off x="2181225" y="994832"/>
            <a:ext cx="4715859" cy="3672419"/>
            <a:chOff x="2295525" y="956732"/>
            <a:chExt cx="4715859" cy="3672419"/>
          </a:xfrm>
        </xdr:grpSpPr>
        <xdr:sp macro="" textlink="">
          <xdr:nvSpPr>
            <xdr:cNvPr id="55" name="Retângulo: Cantos Arredondados 54">
              <a:extLst>
                <a:ext uri="{FF2B5EF4-FFF2-40B4-BE49-F238E27FC236}">
                  <a16:creationId xmlns:a16="http://schemas.microsoft.com/office/drawing/2014/main" id="{5CF98F22-2787-1ED3-8C1A-42FDFEF197D9}"/>
                </a:ext>
              </a:extLst>
            </xdr:cNvPr>
            <xdr:cNvSpPr/>
          </xdr:nvSpPr>
          <xdr:spPr>
            <a:xfrm>
              <a:off x="2295525" y="1028701"/>
              <a:ext cx="4705350" cy="3600450"/>
            </a:xfrm>
            <a:prstGeom prst="roundRect">
              <a:avLst>
                <a:gd name="adj" fmla="val 9260"/>
              </a:avLst>
            </a:prstGeom>
            <a:solidFill>
              <a:sysClr val="window" lastClr="FFFFFF"/>
            </a:solidFill>
            <a:ln w="19050" cap="flat" cmpd="sng" algn="ctr">
              <a:noFill/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pt-BR" sz="1100" b="0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</xdr:txBody>
        </xdr:sp>
        <xdr:sp macro="" textlink="">
          <xdr:nvSpPr>
            <xdr:cNvPr id="56" name="Retângulo com Canto Redondo do Mesmo Lado 5">
              <a:extLst>
                <a:ext uri="{FF2B5EF4-FFF2-40B4-BE49-F238E27FC236}">
                  <a16:creationId xmlns:a16="http://schemas.microsoft.com/office/drawing/2014/main" id="{6225F8C2-1ED2-F15C-5B97-20ED14525619}"/>
                </a:ext>
                <a:ext uri="{147F2762-F138-4A5C-976F-8EAC2B608ADB}">
                  <a16:predDERef xmlns:a16="http://schemas.microsoft.com/office/drawing/2014/main" pred="{1E78E0A4-0DC2-45C7-8382-598A480CBB76}"/>
                </a:ext>
              </a:extLst>
            </xdr:cNvPr>
            <xdr:cNvSpPr/>
          </xdr:nvSpPr>
          <xdr:spPr>
            <a:xfrm>
              <a:off x="2296509" y="956732"/>
              <a:ext cx="4714875" cy="6191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5C6AB"/>
            </a:solidFill>
            <a:ln w="19050" cap="flat" cmpd="sng" algn="ctr">
              <a:noFill/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52" name="TextBox 7">
            <a:extLst>
              <a:ext uri="{FF2B5EF4-FFF2-40B4-BE49-F238E27FC236}">
                <a16:creationId xmlns:a16="http://schemas.microsoft.com/office/drawing/2014/main" id="{78BC637F-989F-E884-58BC-FA30E1C95104}"/>
              </a:ext>
              <a:ext uri="{147F2762-F138-4A5C-976F-8EAC2B608ADB}">
                <a16:predDERef xmlns:a16="http://schemas.microsoft.com/office/drawing/2014/main" pred="{5254976B-1BCE-4D1D-968C-FABF231C24FC}"/>
              </a:ext>
            </a:extLst>
          </xdr:cNvPr>
          <xdr:cNvSpPr txBox="1"/>
        </xdr:nvSpPr>
        <xdr:spPr>
          <a:xfrm>
            <a:off x="2762250" y="1114425"/>
            <a:ext cx="2847975" cy="507683"/>
          </a:xfrm>
          <a:prstGeom prst="rect">
            <a:avLst/>
          </a:prstGeom>
          <a:noFill/>
          <a:ln w="9525" cmpd="sng">
            <a:noFill/>
          </a:ln>
        </xdr:spPr>
        <xdr:txBody>
          <a:bodyPr spcFirstLastPara="0" vertOverflow="clip" horzOverflow="clip" wrap="square" lIns="91440" tIns="45720" rIns="91440" bIns="45720" rtlCol="0" anchor="t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20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  <xdr:pic>
        <xdr:nvPicPr>
          <xdr:cNvPr id="53" name="Imagem 52" descr="Cofrinho com preenchimento sólido">
            <a:extLst>
              <a:ext uri="{FF2B5EF4-FFF2-40B4-BE49-F238E27FC236}">
                <a16:creationId xmlns:a16="http://schemas.microsoft.com/office/drawing/2014/main" id="{97997C06-2E03-29FB-58FC-2DE90D8F85B2}"/>
              </a:ext>
              <a:ext uri="{147F2762-F138-4A5C-976F-8EAC2B608ADB}">
                <a16:predDERef xmlns:a16="http://schemas.microsoft.com/office/drawing/2014/main" pred="{0FF56D37-AA99-42FB-AB52-A8EBE85A96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rcRect/>
          <a:stretch/>
        </xdr:blipFill>
        <xdr:spPr>
          <a:xfrm>
            <a:off x="2370742" y="1106064"/>
            <a:ext cx="352425" cy="455505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107156</xdr:colOff>
      <xdr:row>11</xdr:row>
      <xdr:rowOff>35718</xdr:rowOff>
    </xdr:from>
    <xdr:to>
      <xdr:col>17</xdr:col>
      <xdr:colOff>250031</xdr:colOff>
      <xdr:row>25</xdr:row>
      <xdr:rowOff>111918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F340CBE5-AADE-40A8-8DDC-1CD712FF9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55.453306249998" createdVersion="8" refreshedVersion="8" minRefreshableVersion="3" recordCount="50" xr:uid="{A13F69F3-050B-4AE8-B8DB-3AD5C9F53958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0-3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 " numFmtId="0">
      <sharedItems count="2">
        <s v="Entrada"/>
        <s v="Saida"/>
      </sharedItems>
    </cacheField>
    <cacheField name="Categoria" numFmtId="0">
      <sharedItems count="18">
        <s v="Renda Fixa"/>
        <s v="Alimentacao"/>
        <s v="Transportes"/>
        <s v="Lazer"/>
        <s v="Saude "/>
        <s v="Educação"/>
        <s v="Vestuario"/>
        <s v="Seviços"/>
        <s v="Investimentos"/>
        <s v="Eletronicos"/>
        <s v="Utilidades Domesticas"/>
        <s v="Pet care"/>
        <s v="Viagem"/>
        <s v="Gastronomia"/>
        <s v="Beleza"/>
        <s v="Presentes"/>
        <s v="Venda Ativos"/>
        <s v="Freelancer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50" maxValue="5000"/>
    </cacheField>
    <cacheField name="Operaca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5960586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d v="2024-08-01T00:00:00"/>
    <x v="0"/>
    <x v="0"/>
    <x v="0"/>
    <s v="Salario Mensal"/>
    <n v="5000"/>
    <s v="Transferencia"/>
    <s v="Recebido"/>
  </r>
  <r>
    <d v="2024-08-02T00:00:00"/>
    <x v="0"/>
    <x v="1"/>
    <x v="1"/>
    <s v="Supermercado"/>
    <n v="550"/>
    <s v="Debito Automatico"/>
    <s v="Pendente"/>
  </r>
  <r>
    <d v="2024-08-03T00:00:00"/>
    <x v="0"/>
    <x v="1"/>
    <x v="2"/>
    <s v="Gasolina"/>
    <n v="300"/>
    <s v="Cartao Credito"/>
    <s v="Pago"/>
  </r>
  <r>
    <d v="2024-08-04T00:00:00"/>
    <x v="0"/>
    <x v="1"/>
    <x v="3"/>
    <s v="Cinema"/>
    <n v="120"/>
    <s v="Cartao Credito"/>
    <s v="Pago"/>
  </r>
  <r>
    <d v="2024-08-05T00:00:00"/>
    <x v="0"/>
    <x v="1"/>
    <x v="4"/>
    <s v="Consulta Odontologica"/>
    <n v="250"/>
    <s v="Transferencia"/>
    <s v="Pago"/>
  </r>
  <r>
    <d v="2024-08-10T00:00:00"/>
    <x v="0"/>
    <x v="1"/>
    <x v="5"/>
    <s v="Material Escolar"/>
    <n v="400"/>
    <s v="Debito Automatico"/>
    <s v="Pendente"/>
  </r>
  <r>
    <d v="2024-08-12T00:00:00"/>
    <x v="0"/>
    <x v="1"/>
    <x v="6"/>
    <s v="Compras Roupas"/>
    <n v="600"/>
    <s v="Cartao Credito"/>
    <s v="Pendente"/>
  </r>
  <r>
    <d v="2024-08-12T00:00:00"/>
    <x v="0"/>
    <x v="1"/>
    <x v="7"/>
    <s v="Limpeza Apto"/>
    <n v="150"/>
    <s v="Transferencia"/>
    <s v="Pago"/>
  </r>
  <r>
    <d v="2024-08-15T00:00:00"/>
    <x v="0"/>
    <x v="0"/>
    <x v="8"/>
    <s v="Dividendos Ações"/>
    <n v="800"/>
    <s v="Transferencia"/>
    <s v="Recebido"/>
  </r>
  <r>
    <d v="2024-08-15T00:00:00"/>
    <x v="0"/>
    <x v="1"/>
    <x v="9"/>
    <s v="Compra celular"/>
    <n v="1200"/>
    <s v="Cartao Credito"/>
    <s v="Pendente"/>
  </r>
  <r>
    <d v="2024-08-17T00:00:00"/>
    <x v="0"/>
    <x v="1"/>
    <x v="10"/>
    <s v="Reparos domesticos"/>
    <n v="450"/>
    <s v="Debito Automatico"/>
    <s v="Pago"/>
  </r>
  <r>
    <d v="2024-08-17T00:00:00"/>
    <x v="0"/>
    <x v="1"/>
    <x v="11"/>
    <s v="Ração"/>
    <n v="200"/>
    <s v="Debito Automatico"/>
    <s v="Pago"/>
  </r>
  <r>
    <d v="2024-08-22T00:00:00"/>
    <x v="0"/>
    <x v="1"/>
    <x v="12"/>
    <s v="Pousada"/>
    <n v="750"/>
    <s v="Transferencia"/>
    <s v="Pendente"/>
  </r>
  <r>
    <d v="2024-08-25T00:00:00"/>
    <x v="0"/>
    <x v="1"/>
    <x v="13"/>
    <s v="Jantar Restaurantes"/>
    <n v="350"/>
    <s v="Cartao Credito"/>
    <s v="Pago"/>
  </r>
  <r>
    <d v="2024-08-28T00:00:00"/>
    <x v="0"/>
    <x v="1"/>
    <x v="14"/>
    <s v="Corte Cabelo"/>
    <n v="50"/>
    <s v="Debito Automatico"/>
    <s v="Pago"/>
  </r>
  <r>
    <d v="2024-08-28T00:00:00"/>
    <x v="0"/>
    <x v="1"/>
    <x v="15"/>
    <s v="Aniversarios"/>
    <n v="180"/>
    <s v="Transferencia"/>
    <s v="Pendente"/>
  </r>
  <r>
    <d v="2024-09-01T00:00:00"/>
    <x v="1"/>
    <x v="0"/>
    <x v="0"/>
    <s v="Salario Mensal"/>
    <n v="5000"/>
    <s v="Transferencia"/>
    <s v="Recebido"/>
  </r>
  <r>
    <d v="2024-09-02T00:00:00"/>
    <x v="1"/>
    <x v="1"/>
    <x v="1"/>
    <s v="Supermercado"/>
    <n v="600"/>
    <s v="Debito Automatico"/>
    <s v="Pendente"/>
  </r>
  <r>
    <d v="2024-09-05T00:00:00"/>
    <x v="1"/>
    <x v="1"/>
    <x v="2"/>
    <s v="Gasolina"/>
    <n v="320"/>
    <s v="Cartao Credito"/>
    <s v="Pago"/>
  </r>
  <r>
    <d v="2024-09-08T00:00:00"/>
    <x v="1"/>
    <x v="1"/>
    <x v="3"/>
    <s v="Cinema"/>
    <n v="150"/>
    <s v="Cartao Credito"/>
    <s v="Pago"/>
  </r>
  <r>
    <d v="2024-09-10T00:00:00"/>
    <x v="1"/>
    <x v="1"/>
    <x v="4"/>
    <s v="Consulta Odontologica"/>
    <n v="265"/>
    <s v="Transferencia"/>
    <s v="Pago"/>
  </r>
  <r>
    <d v="2024-09-10T00:00:00"/>
    <x v="1"/>
    <x v="1"/>
    <x v="5"/>
    <s v="Material Escolar"/>
    <n v="510"/>
    <s v="Debito Automatico"/>
    <s v="Pendente"/>
  </r>
  <r>
    <d v="2024-09-15T00:00:00"/>
    <x v="1"/>
    <x v="1"/>
    <x v="6"/>
    <s v="Compras Roupas"/>
    <n v="630"/>
    <s v="Cartao Credito"/>
    <s v="Pendente"/>
  </r>
  <r>
    <d v="2024-09-17T00:00:00"/>
    <x v="1"/>
    <x v="1"/>
    <x v="7"/>
    <s v="Limpeza Apto"/>
    <n v="175"/>
    <s v="Transferencia"/>
    <s v="Pago"/>
  </r>
  <r>
    <d v="2024-09-17T00:00:00"/>
    <x v="1"/>
    <x v="0"/>
    <x v="16"/>
    <s v="loja"/>
    <n v="1500"/>
    <s v="Transferencia"/>
    <s v="Recebido"/>
  </r>
  <r>
    <d v="2024-09-19T00:00:00"/>
    <x v="1"/>
    <x v="1"/>
    <x v="9"/>
    <s v="Compra celular"/>
    <n v="1450"/>
    <s v="Cartao Credito"/>
    <s v="Pendente"/>
  </r>
  <r>
    <d v="2024-09-19T00:00:00"/>
    <x v="1"/>
    <x v="1"/>
    <x v="10"/>
    <s v="Reparos domesticos"/>
    <n v="510"/>
    <s v="Debito Automatico"/>
    <s v="Pago"/>
  </r>
  <r>
    <d v="2024-09-22T00:00:00"/>
    <x v="1"/>
    <x v="1"/>
    <x v="11"/>
    <s v="Ração"/>
    <n v="240"/>
    <s v="Debito Automatico"/>
    <s v="Pago"/>
  </r>
  <r>
    <d v="2024-09-23T00:00:00"/>
    <x v="1"/>
    <x v="1"/>
    <x v="12"/>
    <s v="Pousada"/>
    <n v="850"/>
    <s v="Transferencia"/>
    <s v="Pendente"/>
  </r>
  <r>
    <d v="2024-09-25T00:00:00"/>
    <x v="1"/>
    <x v="1"/>
    <x v="13"/>
    <s v="Jantar Restaurantes"/>
    <n v="365"/>
    <s v="Cartao Credito"/>
    <s v="Pago"/>
  </r>
  <r>
    <d v="2024-09-25T00:00:00"/>
    <x v="1"/>
    <x v="1"/>
    <x v="14"/>
    <s v="Corte Cabelo"/>
    <n v="65"/>
    <s v="Debito Automatico"/>
    <s v="Pago"/>
  </r>
  <r>
    <d v="2024-09-27T00:00:00"/>
    <x v="1"/>
    <x v="1"/>
    <x v="15"/>
    <s v="Aniversarios"/>
    <n v="195"/>
    <s v="Transferencia"/>
    <s v="Pendente"/>
  </r>
  <r>
    <d v="2024-09-29T00:00:00"/>
    <x v="1"/>
    <x v="1"/>
    <x v="7"/>
    <s v="Limpeza Apto"/>
    <n v="230"/>
    <s v="Transferencia"/>
    <s v="Pago"/>
  </r>
  <r>
    <d v="2024-10-01T00:00:00"/>
    <x v="2"/>
    <x v="0"/>
    <x v="0"/>
    <s v="Salario Mensal"/>
    <n v="5000"/>
    <s v="Transferencia"/>
    <s v="Recebido"/>
  </r>
  <r>
    <d v="2024-10-02T00:00:00"/>
    <x v="2"/>
    <x v="1"/>
    <x v="1"/>
    <s v="Supermercado"/>
    <n v="610"/>
    <s v="Debito Automatico"/>
    <s v="Pendente"/>
  </r>
  <r>
    <d v="2024-10-05T00:00:00"/>
    <x v="2"/>
    <x v="1"/>
    <x v="2"/>
    <s v="Gasolina"/>
    <n v="340"/>
    <s v="Cartao Credito"/>
    <s v="Pago"/>
  </r>
  <r>
    <d v="2024-10-05T00:00:00"/>
    <x v="2"/>
    <x v="1"/>
    <x v="3"/>
    <s v="Cinema"/>
    <n v="165"/>
    <s v="Cartao Credito"/>
    <s v="Pago"/>
  </r>
  <r>
    <d v="2024-10-08T00:00:00"/>
    <x v="2"/>
    <x v="1"/>
    <x v="4"/>
    <s v="Consulta Odontologica"/>
    <n v="240"/>
    <s v="Transferencia"/>
    <s v="Pago"/>
  </r>
  <r>
    <d v="2024-10-10T00:00:00"/>
    <x v="2"/>
    <x v="1"/>
    <x v="5"/>
    <s v="Material Escolar"/>
    <n v="505"/>
    <s v="Debito Automatico"/>
    <s v="Pendente"/>
  </r>
  <r>
    <d v="2024-10-11T00:00:00"/>
    <x v="2"/>
    <x v="1"/>
    <x v="6"/>
    <s v="Compras Roupas"/>
    <n v="610"/>
    <s v="Cartao Credito"/>
    <s v="Pendente"/>
  </r>
  <r>
    <d v="2024-10-12T00:00:00"/>
    <x v="2"/>
    <x v="1"/>
    <x v="7"/>
    <s v="Limpeza Apto"/>
    <n v="180"/>
    <s v="Transferencia"/>
    <s v="Pago"/>
  </r>
  <r>
    <d v="2024-10-12T00:00:00"/>
    <x v="2"/>
    <x v="0"/>
    <x v="17"/>
    <s v="horas extras"/>
    <n v="1200"/>
    <s v="Transferencia"/>
    <s v="Recebido"/>
  </r>
  <r>
    <d v="2024-10-15T00:00:00"/>
    <x v="2"/>
    <x v="1"/>
    <x v="9"/>
    <s v="Compra celular"/>
    <n v="1210"/>
    <s v="Cartao Credito"/>
    <s v="Pendente"/>
  </r>
  <r>
    <d v="2024-10-17T00:00:00"/>
    <x v="2"/>
    <x v="1"/>
    <x v="10"/>
    <s v="Reparos domesticos"/>
    <n v="490"/>
    <s v="Debito Automatico"/>
    <s v="Pago"/>
  </r>
  <r>
    <d v="2024-10-18T00:00:00"/>
    <x v="2"/>
    <x v="1"/>
    <x v="11"/>
    <s v="Ração"/>
    <n v="265"/>
    <s v="Debito Automatico"/>
    <s v="Pago"/>
  </r>
  <r>
    <d v="2024-10-20T00:00:00"/>
    <x v="2"/>
    <x v="1"/>
    <x v="12"/>
    <s v="Pousada"/>
    <n v="900"/>
    <s v="Transferencia"/>
    <s v="Pendente"/>
  </r>
  <r>
    <d v="2024-10-26T00:00:00"/>
    <x v="2"/>
    <x v="1"/>
    <x v="13"/>
    <s v="Jantar Restaurantes"/>
    <n v="350"/>
    <s v="Cartao Credito"/>
    <s v="Pago"/>
  </r>
  <r>
    <d v="2024-10-27T00:00:00"/>
    <x v="2"/>
    <x v="1"/>
    <x v="14"/>
    <s v="Corte Cabelo"/>
    <n v="85"/>
    <s v="Debito Automatico"/>
    <s v="Pago"/>
  </r>
  <r>
    <d v="2024-10-29T00:00:00"/>
    <x v="2"/>
    <x v="1"/>
    <x v="15"/>
    <s v="Aniversarios"/>
    <n v="210"/>
    <s v="Transferencia"/>
    <s v="Pendente"/>
  </r>
  <r>
    <d v="2024-10-30T00:00:00"/>
    <x v="2"/>
    <x v="1"/>
    <x v="7"/>
    <s v="Limpeza Apto"/>
    <n v="260"/>
    <s v="Transferencia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A662C-AC1C-4E95-B246-C8858A50BB7A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2">
  <location ref="G6:H9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h="1" x="1"/>
        <item h="1" x="2"/>
        <item t="default"/>
      </items>
    </pivotField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19">
        <item x="1"/>
        <item x="14"/>
        <item x="5"/>
        <item x="9"/>
        <item x="13"/>
        <item x="8"/>
        <item x="3"/>
        <item x="11"/>
        <item x="15"/>
        <item x="0"/>
        <item x="4"/>
        <item x="7"/>
        <item x="2"/>
        <item x="10"/>
        <item x="6"/>
        <item x="12"/>
        <item x="16"/>
        <item x="17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3"/>
  </rowFields>
  <rowItems count="3">
    <i>
      <x v="5"/>
    </i>
    <i>
      <x v="9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A2FCC-E8F1-4674-BC36-449C7DA9A68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C4:D19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h="1" x="1"/>
        <item h="1" x="2"/>
        <item t="default"/>
      </items>
    </pivotField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19">
        <item x="1"/>
        <item x="14"/>
        <item x="5"/>
        <item x="9"/>
        <item x="13"/>
        <item x="8"/>
        <item x="3"/>
        <item x="11"/>
        <item x="15"/>
        <item x="0"/>
        <item x="4"/>
        <item x="7"/>
        <item x="2"/>
        <item x="10"/>
        <item x="6"/>
        <item x="12"/>
        <item x="16"/>
        <item x="17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CA36128-02D4-4A11-9274-87CF7EE6370A}" sourceName="Mês">
  <pivotTables>
    <pivotTable tabId="2" name="Tabela dinâmica1"/>
    <pivotTable tabId="2" name="Tabela dinâmica2"/>
  </pivotTables>
  <data>
    <tabular pivotCacheId="1596058657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64849CB-6423-4AB1-A6EB-5B0936C5F904}" cache="SegmentaçãodeDados_Mês" caption="MÊS" style="My-stilo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9A399B-08BC-4BB9-9B79-CBFF3859B454}" name="tbl_operations" displayName="tbl_operations" ref="A1:H51" totalsRowShown="0">
  <autoFilter ref="A1:H51" xr:uid="{569A399B-08BC-4BB9-9B79-CBFF3859B454}"/>
  <tableColumns count="8">
    <tableColumn id="1" xr3:uid="{CD8ADBF0-9DDD-4DCE-9183-9373937FE1A9}" name="Data"/>
    <tableColumn id="8" xr3:uid="{0AC2E6F6-3351-4AF2-9F0C-FA6BBE6C8490}" name="Mês" dataDxfId="3">
      <calculatedColumnFormula>MONTH(tbl_operations[[#This Row],[Data]])</calculatedColumnFormula>
    </tableColumn>
    <tableColumn id="2" xr3:uid="{5E88D022-8CB7-4085-A2AC-4A06DC9DBA88}" name="Tipo "/>
    <tableColumn id="3" xr3:uid="{A472CFDC-5CA2-448F-83AD-66C8544F3E30}" name="Categoria"/>
    <tableColumn id="4" xr3:uid="{494E8C68-4A6C-4DD0-8A9D-ED59853B46CB}" name="Descrição"/>
    <tableColumn id="5" xr3:uid="{4B8FA8CF-0D54-4FE7-80CD-3F022D75030E}" name="Valor" dataDxfId="2"/>
    <tableColumn id="6" xr3:uid="{7831238F-C6AD-4EC3-84D8-BAFE6A3C827D}" name="Operacao Bancaria"/>
    <tableColumn id="7" xr3:uid="{A5F776C0-E420-4810-AB1C-E77E2A04308A}" name="Status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97C3DD-8EDE-46CD-9F09-B32BAC8077E7}" name="Tabela3" displayName="Tabela3" ref="C6:D20" totalsRowShown="0" headerRowDxfId="1">
  <autoFilter ref="C6:D20" xr:uid="{0597C3DD-8EDE-46CD-9F09-B32BAC8077E7}"/>
  <tableColumns count="2">
    <tableColumn id="1" xr3:uid="{FC335C09-56D7-4655-B1DD-462A5653726B}" name="Data de Lançamento"/>
    <tableColumn id="2" xr3:uid="{446F5E49-1688-4294-8B4D-F56DD48AF528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51"/>
  <sheetViews>
    <sheetView workbookViewId="0">
      <selection activeCell="T10" sqref="T10"/>
    </sheetView>
  </sheetViews>
  <sheetFormatPr defaultRowHeight="15" x14ac:dyDescent="0.25"/>
  <cols>
    <col min="1" max="1" width="10.85546875" bestFit="1" customWidth="1"/>
    <col min="2" max="2" width="10.85546875" customWidth="1"/>
    <col min="4" max="4" width="11.7109375" bestFit="1" customWidth="1"/>
    <col min="5" max="5" width="20.5703125" bestFit="1" customWidth="1"/>
    <col min="6" max="6" width="11.140625" bestFit="1" customWidth="1"/>
    <col min="7" max="7" width="20" bestFit="1" customWidth="1"/>
    <col min="8" max="8" width="9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45505</v>
      </c>
      <c r="B2" s="7">
        <f>MONTH(tbl_operations[[#This Row],[Data]])</f>
        <v>8</v>
      </c>
      <c r="C2" s="3" t="s">
        <v>8</v>
      </c>
      <c r="D2" t="s">
        <v>9</v>
      </c>
      <c r="E2" t="s">
        <v>10</v>
      </c>
      <c r="F2" s="2">
        <v>5000</v>
      </c>
      <c r="G2" t="s">
        <v>11</v>
      </c>
      <c r="H2" t="s">
        <v>12</v>
      </c>
    </row>
    <row r="3" spans="1:8" x14ac:dyDescent="0.25">
      <c r="A3" s="1">
        <v>45506</v>
      </c>
      <c r="B3" s="7">
        <f>MONTH(tbl_operations[[#This Row],[Data]])</f>
        <v>8</v>
      </c>
      <c r="C3" t="s">
        <v>13</v>
      </c>
      <c r="D3" t="s">
        <v>14</v>
      </c>
      <c r="E3" t="s">
        <v>15</v>
      </c>
      <c r="F3" s="2">
        <v>550</v>
      </c>
      <c r="G3" t="s">
        <v>16</v>
      </c>
      <c r="H3" t="s">
        <v>17</v>
      </c>
    </row>
    <row r="4" spans="1:8" x14ac:dyDescent="0.25">
      <c r="A4" s="1">
        <v>45507</v>
      </c>
      <c r="B4" s="7">
        <f>MONTH(tbl_operations[[#This Row],[Data]])</f>
        <v>8</v>
      </c>
      <c r="C4" t="s">
        <v>13</v>
      </c>
      <c r="D4" t="s">
        <v>18</v>
      </c>
      <c r="E4" t="s">
        <v>19</v>
      </c>
      <c r="F4" s="2">
        <v>300</v>
      </c>
      <c r="G4" t="s">
        <v>20</v>
      </c>
      <c r="H4" t="s">
        <v>21</v>
      </c>
    </row>
    <row r="5" spans="1:8" x14ac:dyDescent="0.25">
      <c r="A5" s="1">
        <v>45508</v>
      </c>
      <c r="B5" s="7">
        <f>MONTH(tbl_operations[[#This Row],[Data]])</f>
        <v>8</v>
      </c>
      <c r="C5" t="s">
        <v>13</v>
      </c>
      <c r="D5" t="s">
        <v>22</v>
      </c>
      <c r="E5" t="s">
        <v>23</v>
      </c>
      <c r="F5" s="2">
        <v>120</v>
      </c>
      <c r="G5" t="s">
        <v>20</v>
      </c>
      <c r="H5" t="s">
        <v>21</v>
      </c>
    </row>
    <row r="6" spans="1:8" x14ac:dyDescent="0.25">
      <c r="A6" s="1">
        <v>45509</v>
      </c>
      <c r="B6" s="7">
        <f>MONTH(tbl_operations[[#This Row],[Data]])</f>
        <v>8</v>
      </c>
      <c r="C6" t="s">
        <v>13</v>
      </c>
      <c r="D6" t="s">
        <v>24</v>
      </c>
      <c r="E6" t="s">
        <v>25</v>
      </c>
      <c r="F6" s="2">
        <v>250</v>
      </c>
      <c r="G6" t="s">
        <v>11</v>
      </c>
      <c r="H6" t="s">
        <v>21</v>
      </c>
    </row>
    <row r="7" spans="1:8" x14ac:dyDescent="0.25">
      <c r="A7" s="1">
        <v>45514</v>
      </c>
      <c r="B7" s="7">
        <f>MONTH(tbl_operations[[#This Row],[Data]])</f>
        <v>8</v>
      </c>
      <c r="C7" t="s">
        <v>13</v>
      </c>
      <c r="D7" t="s">
        <v>26</v>
      </c>
      <c r="E7" t="s">
        <v>27</v>
      </c>
      <c r="F7" s="2">
        <v>400</v>
      </c>
      <c r="G7" t="s">
        <v>16</v>
      </c>
      <c r="H7" t="s">
        <v>17</v>
      </c>
    </row>
    <row r="8" spans="1:8" x14ac:dyDescent="0.25">
      <c r="A8" s="1">
        <v>45516</v>
      </c>
      <c r="B8" s="7">
        <f>MONTH(tbl_operations[[#This Row],[Data]])</f>
        <v>8</v>
      </c>
      <c r="C8" t="s">
        <v>13</v>
      </c>
      <c r="D8" t="s">
        <v>28</v>
      </c>
      <c r="E8" t="s">
        <v>29</v>
      </c>
      <c r="F8" s="2">
        <v>600</v>
      </c>
      <c r="G8" t="s">
        <v>20</v>
      </c>
      <c r="H8" t="s">
        <v>17</v>
      </c>
    </row>
    <row r="9" spans="1:8" x14ac:dyDescent="0.25">
      <c r="A9" s="1">
        <v>45516</v>
      </c>
      <c r="B9" s="7">
        <f>MONTH(tbl_operations[[#This Row],[Data]])</f>
        <v>8</v>
      </c>
      <c r="C9" t="s">
        <v>13</v>
      </c>
      <c r="D9" t="s">
        <v>30</v>
      </c>
      <c r="E9" t="s">
        <v>31</v>
      </c>
      <c r="F9" s="2">
        <v>150</v>
      </c>
      <c r="G9" t="s">
        <v>11</v>
      </c>
      <c r="H9" t="s">
        <v>21</v>
      </c>
    </row>
    <row r="10" spans="1:8" x14ac:dyDescent="0.25">
      <c r="A10" s="1">
        <v>45519</v>
      </c>
      <c r="B10" s="7">
        <f>MONTH(tbl_operations[[#This Row],[Data]])</f>
        <v>8</v>
      </c>
      <c r="C10" t="s">
        <v>8</v>
      </c>
      <c r="D10" t="s">
        <v>32</v>
      </c>
      <c r="E10" t="s">
        <v>33</v>
      </c>
      <c r="F10" s="2">
        <v>800</v>
      </c>
      <c r="G10" t="s">
        <v>11</v>
      </c>
      <c r="H10" t="s">
        <v>12</v>
      </c>
    </row>
    <row r="11" spans="1:8" x14ac:dyDescent="0.25">
      <c r="A11" s="1">
        <v>45519</v>
      </c>
      <c r="B11" s="7">
        <f>MONTH(tbl_operations[[#This Row],[Data]])</f>
        <v>8</v>
      </c>
      <c r="C11" t="s">
        <v>13</v>
      </c>
      <c r="D11" t="s">
        <v>34</v>
      </c>
      <c r="E11" t="s">
        <v>35</v>
      </c>
      <c r="F11" s="2">
        <v>1200</v>
      </c>
      <c r="G11" t="s">
        <v>20</v>
      </c>
      <c r="H11" t="s">
        <v>17</v>
      </c>
    </row>
    <row r="12" spans="1:8" x14ac:dyDescent="0.25">
      <c r="A12" s="1">
        <v>45521</v>
      </c>
      <c r="B12" s="7">
        <f>MONTH(tbl_operations[[#This Row],[Data]])</f>
        <v>8</v>
      </c>
      <c r="C12" t="s">
        <v>13</v>
      </c>
      <c r="D12" t="s">
        <v>36</v>
      </c>
      <c r="E12" t="s">
        <v>37</v>
      </c>
      <c r="F12" s="2">
        <v>450</v>
      </c>
      <c r="G12" t="s">
        <v>16</v>
      </c>
      <c r="H12" t="s">
        <v>21</v>
      </c>
    </row>
    <row r="13" spans="1:8" x14ac:dyDescent="0.25">
      <c r="A13" s="1">
        <v>45521</v>
      </c>
      <c r="B13" s="7">
        <f>MONTH(tbl_operations[[#This Row],[Data]])</f>
        <v>8</v>
      </c>
      <c r="C13" t="s">
        <v>13</v>
      </c>
      <c r="D13" t="s">
        <v>38</v>
      </c>
      <c r="E13" t="s">
        <v>39</v>
      </c>
      <c r="F13" s="2">
        <v>200</v>
      </c>
      <c r="G13" t="s">
        <v>16</v>
      </c>
      <c r="H13" t="s">
        <v>21</v>
      </c>
    </row>
    <row r="14" spans="1:8" x14ac:dyDescent="0.25">
      <c r="A14" s="1">
        <v>45526</v>
      </c>
      <c r="B14" s="7">
        <f>MONTH(tbl_operations[[#This Row],[Data]])</f>
        <v>8</v>
      </c>
      <c r="C14" t="s">
        <v>13</v>
      </c>
      <c r="D14" t="s">
        <v>40</v>
      </c>
      <c r="E14" t="s">
        <v>41</v>
      </c>
      <c r="F14" s="2">
        <v>750</v>
      </c>
      <c r="G14" t="s">
        <v>11</v>
      </c>
      <c r="H14" t="s">
        <v>17</v>
      </c>
    </row>
    <row r="15" spans="1:8" x14ac:dyDescent="0.25">
      <c r="A15" s="1">
        <v>45529</v>
      </c>
      <c r="B15" s="7">
        <f>MONTH(tbl_operations[[#This Row],[Data]])</f>
        <v>8</v>
      </c>
      <c r="C15" t="s">
        <v>13</v>
      </c>
      <c r="D15" t="s">
        <v>42</v>
      </c>
      <c r="E15" t="s">
        <v>43</v>
      </c>
      <c r="F15" s="2">
        <v>350</v>
      </c>
      <c r="G15" t="s">
        <v>20</v>
      </c>
      <c r="H15" t="s">
        <v>21</v>
      </c>
    </row>
    <row r="16" spans="1:8" x14ac:dyDescent="0.25">
      <c r="A16" s="1">
        <v>45532</v>
      </c>
      <c r="B16" s="7">
        <f>MONTH(tbl_operations[[#This Row],[Data]])</f>
        <v>8</v>
      </c>
      <c r="C16" t="s">
        <v>13</v>
      </c>
      <c r="D16" t="s">
        <v>44</v>
      </c>
      <c r="E16" t="s">
        <v>45</v>
      </c>
      <c r="F16" s="2">
        <v>50</v>
      </c>
      <c r="G16" t="s">
        <v>16</v>
      </c>
      <c r="H16" t="s">
        <v>21</v>
      </c>
    </row>
    <row r="17" spans="1:8" x14ac:dyDescent="0.25">
      <c r="A17" s="1">
        <v>45532</v>
      </c>
      <c r="B17" s="7">
        <f>MONTH(tbl_operations[[#This Row],[Data]])</f>
        <v>8</v>
      </c>
      <c r="C17" t="s">
        <v>13</v>
      </c>
      <c r="D17" t="s">
        <v>46</v>
      </c>
      <c r="E17" t="s">
        <v>47</v>
      </c>
      <c r="F17" s="2">
        <v>180</v>
      </c>
      <c r="G17" t="s">
        <v>11</v>
      </c>
      <c r="H17" t="s">
        <v>17</v>
      </c>
    </row>
    <row r="18" spans="1:8" x14ac:dyDescent="0.25">
      <c r="A18" s="1">
        <v>45536</v>
      </c>
      <c r="B18" s="7">
        <f>MONTH(tbl_operations[[#This Row],[Data]])</f>
        <v>9</v>
      </c>
      <c r="C18" s="3" t="s">
        <v>8</v>
      </c>
      <c r="D18" t="s">
        <v>48</v>
      </c>
      <c r="E18" t="s">
        <v>10</v>
      </c>
      <c r="F18" s="2">
        <v>5000</v>
      </c>
      <c r="G18" t="s">
        <v>11</v>
      </c>
      <c r="H18" t="s">
        <v>12</v>
      </c>
    </row>
    <row r="19" spans="1:8" x14ac:dyDescent="0.25">
      <c r="A19" s="1">
        <v>45537</v>
      </c>
      <c r="B19" s="7">
        <f>MONTH(tbl_operations[[#This Row],[Data]])</f>
        <v>9</v>
      </c>
      <c r="C19" t="s">
        <v>13</v>
      </c>
      <c r="D19" t="s">
        <v>14</v>
      </c>
      <c r="E19" t="s">
        <v>15</v>
      </c>
      <c r="F19" s="2">
        <v>600</v>
      </c>
      <c r="G19" t="s">
        <v>16</v>
      </c>
      <c r="H19" t="s">
        <v>17</v>
      </c>
    </row>
    <row r="20" spans="1:8" x14ac:dyDescent="0.25">
      <c r="A20" s="1">
        <v>45540</v>
      </c>
      <c r="B20" s="7">
        <f>MONTH(tbl_operations[[#This Row],[Data]])</f>
        <v>9</v>
      </c>
      <c r="C20" t="s">
        <v>13</v>
      </c>
      <c r="D20" t="s">
        <v>18</v>
      </c>
      <c r="E20" t="s">
        <v>19</v>
      </c>
      <c r="F20" s="2">
        <v>320</v>
      </c>
      <c r="G20" t="s">
        <v>20</v>
      </c>
      <c r="H20" t="s">
        <v>21</v>
      </c>
    </row>
    <row r="21" spans="1:8" x14ac:dyDescent="0.25">
      <c r="A21" s="1">
        <v>45543</v>
      </c>
      <c r="B21" s="7">
        <f>MONTH(tbl_operations[[#This Row],[Data]])</f>
        <v>9</v>
      </c>
      <c r="C21" t="s">
        <v>13</v>
      </c>
      <c r="D21" t="s">
        <v>22</v>
      </c>
      <c r="E21" t="s">
        <v>23</v>
      </c>
      <c r="F21" s="2">
        <v>150</v>
      </c>
      <c r="G21" t="s">
        <v>20</v>
      </c>
      <c r="H21" t="s">
        <v>21</v>
      </c>
    </row>
    <row r="22" spans="1:8" x14ac:dyDescent="0.25">
      <c r="A22" s="1">
        <v>45545</v>
      </c>
      <c r="B22" s="7">
        <f>MONTH(tbl_operations[[#This Row],[Data]])</f>
        <v>9</v>
      </c>
      <c r="C22" t="s">
        <v>13</v>
      </c>
      <c r="D22" t="s">
        <v>24</v>
      </c>
      <c r="E22" t="s">
        <v>25</v>
      </c>
      <c r="F22" s="2">
        <v>265</v>
      </c>
      <c r="G22" t="s">
        <v>11</v>
      </c>
      <c r="H22" t="s">
        <v>21</v>
      </c>
    </row>
    <row r="23" spans="1:8" x14ac:dyDescent="0.25">
      <c r="A23" s="1">
        <v>45545</v>
      </c>
      <c r="B23" s="7">
        <f>MONTH(tbl_operations[[#This Row],[Data]])</f>
        <v>9</v>
      </c>
      <c r="C23" t="s">
        <v>13</v>
      </c>
      <c r="D23" t="s">
        <v>26</v>
      </c>
      <c r="E23" t="s">
        <v>27</v>
      </c>
      <c r="F23" s="2">
        <v>510</v>
      </c>
      <c r="G23" t="s">
        <v>16</v>
      </c>
      <c r="H23" t="s">
        <v>17</v>
      </c>
    </row>
    <row r="24" spans="1:8" x14ac:dyDescent="0.25">
      <c r="A24" s="1">
        <v>45550</v>
      </c>
      <c r="B24" s="7">
        <f>MONTH(tbl_operations[[#This Row],[Data]])</f>
        <v>9</v>
      </c>
      <c r="C24" t="s">
        <v>13</v>
      </c>
      <c r="D24" t="s">
        <v>28</v>
      </c>
      <c r="E24" t="s">
        <v>29</v>
      </c>
      <c r="F24" s="2">
        <v>630</v>
      </c>
      <c r="G24" t="s">
        <v>20</v>
      </c>
      <c r="H24" t="s">
        <v>17</v>
      </c>
    </row>
    <row r="25" spans="1:8" x14ac:dyDescent="0.25">
      <c r="A25" s="1">
        <v>45552</v>
      </c>
      <c r="B25" s="7">
        <f>MONTH(tbl_operations[[#This Row],[Data]])</f>
        <v>9</v>
      </c>
      <c r="C25" t="s">
        <v>13</v>
      </c>
      <c r="D25" t="s">
        <v>30</v>
      </c>
      <c r="E25" t="s">
        <v>31</v>
      </c>
      <c r="F25" s="2">
        <v>175</v>
      </c>
      <c r="G25" t="s">
        <v>11</v>
      </c>
      <c r="H25" t="s">
        <v>21</v>
      </c>
    </row>
    <row r="26" spans="1:8" x14ac:dyDescent="0.25">
      <c r="A26" s="1">
        <v>45552</v>
      </c>
      <c r="B26" s="7">
        <f>MONTH(tbl_operations[[#This Row],[Data]])</f>
        <v>9</v>
      </c>
      <c r="C26" s="3" t="s">
        <v>8</v>
      </c>
      <c r="D26" t="s">
        <v>49</v>
      </c>
      <c r="E26" t="s">
        <v>50</v>
      </c>
      <c r="F26" s="2">
        <v>1500</v>
      </c>
      <c r="G26" t="s">
        <v>11</v>
      </c>
      <c r="H26" t="s">
        <v>12</v>
      </c>
    </row>
    <row r="27" spans="1:8" x14ac:dyDescent="0.25">
      <c r="A27" s="1">
        <v>45554</v>
      </c>
      <c r="B27" s="7">
        <f>MONTH(tbl_operations[[#This Row],[Data]])</f>
        <v>9</v>
      </c>
      <c r="C27" t="s">
        <v>13</v>
      </c>
      <c r="D27" t="s">
        <v>34</v>
      </c>
      <c r="E27" t="s">
        <v>35</v>
      </c>
      <c r="F27" s="2">
        <v>1450</v>
      </c>
      <c r="G27" t="s">
        <v>20</v>
      </c>
      <c r="H27" t="s">
        <v>17</v>
      </c>
    </row>
    <row r="28" spans="1:8" x14ac:dyDescent="0.25">
      <c r="A28" s="1">
        <v>45554</v>
      </c>
      <c r="B28" s="7">
        <f>MONTH(tbl_operations[[#This Row],[Data]])</f>
        <v>9</v>
      </c>
      <c r="C28" t="s">
        <v>13</v>
      </c>
      <c r="D28" t="s">
        <v>36</v>
      </c>
      <c r="E28" t="s">
        <v>37</v>
      </c>
      <c r="F28" s="2">
        <v>510</v>
      </c>
      <c r="G28" t="s">
        <v>16</v>
      </c>
      <c r="H28" t="s">
        <v>21</v>
      </c>
    </row>
    <row r="29" spans="1:8" x14ac:dyDescent="0.25">
      <c r="A29" s="1">
        <v>45557</v>
      </c>
      <c r="B29" s="7">
        <f>MONTH(tbl_operations[[#This Row],[Data]])</f>
        <v>9</v>
      </c>
      <c r="C29" t="s">
        <v>13</v>
      </c>
      <c r="D29" t="s">
        <v>38</v>
      </c>
      <c r="E29" t="s">
        <v>39</v>
      </c>
      <c r="F29" s="2">
        <v>240</v>
      </c>
      <c r="G29" t="s">
        <v>16</v>
      </c>
      <c r="H29" t="s">
        <v>21</v>
      </c>
    </row>
    <row r="30" spans="1:8" x14ac:dyDescent="0.25">
      <c r="A30" s="1">
        <v>45558</v>
      </c>
      <c r="B30" s="7">
        <f>MONTH(tbl_operations[[#This Row],[Data]])</f>
        <v>9</v>
      </c>
      <c r="C30" t="s">
        <v>13</v>
      </c>
      <c r="D30" t="s">
        <v>40</v>
      </c>
      <c r="E30" t="s">
        <v>41</v>
      </c>
      <c r="F30" s="2">
        <v>850</v>
      </c>
      <c r="G30" t="s">
        <v>11</v>
      </c>
      <c r="H30" t="s">
        <v>17</v>
      </c>
    </row>
    <row r="31" spans="1:8" x14ac:dyDescent="0.25">
      <c r="A31" s="1">
        <v>45560</v>
      </c>
      <c r="B31" s="7">
        <f>MONTH(tbl_operations[[#This Row],[Data]])</f>
        <v>9</v>
      </c>
      <c r="C31" t="s">
        <v>13</v>
      </c>
      <c r="D31" t="s">
        <v>42</v>
      </c>
      <c r="E31" t="s">
        <v>43</v>
      </c>
      <c r="F31" s="2">
        <v>365</v>
      </c>
      <c r="G31" t="s">
        <v>20</v>
      </c>
      <c r="H31" t="s">
        <v>21</v>
      </c>
    </row>
    <row r="32" spans="1:8" x14ac:dyDescent="0.25">
      <c r="A32" s="1">
        <v>45560</v>
      </c>
      <c r="B32" s="7">
        <f>MONTH(tbl_operations[[#This Row],[Data]])</f>
        <v>9</v>
      </c>
      <c r="C32" t="s">
        <v>13</v>
      </c>
      <c r="D32" t="s">
        <v>44</v>
      </c>
      <c r="E32" t="s">
        <v>45</v>
      </c>
      <c r="F32" s="2">
        <v>65</v>
      </c>
      <c r="G32" t="s">
        <v>16</v>
      </c>
      <c r="H32" t="s">
        <v>21</v>
      </c>
    </row>
    <row r="33" spans="1:8" x14ac:dyDescent="0.25">
      <c r="A33" s="1">
        <v>45562</v>
      </c>
      <c r="B33" s="7">
        <f>MONTH(tbl_operations[[#This Row],[Data]])</f>
        <v>9</v>
      </c>
      <c r="C33" t="s">
        <v>13</v>
      </c>
      <c r="D33" t="s">
        <v>46</v>
      </c>
      <c r="E33" t="s">
        <v>47</v>
      </c>
      <c r="F33" s="2">
        <v>195</v>
      </c>
      <c r="G33" t="s">
        <v>11</v>
      </c>
      <c r="H33" t="s">
        <v>17</v>
      </c>
    </row>
    <row r="34" spans="1:8" x14ac:dyDescent="0.25">
      <c r="A34" s="1">
        <v>45564</v>
      </c>
      <c r="B34" s="7">
        <f>MONTH(tbl_operations[[#This Row],[Data]])</f>
        <v>9</v>
      </c>
      <c r="C34" t="s">
        <v>13</v>
      </c>
      <c r="D34" t="s">
        <v>30</v>
      </c>
      <c r="E34" t="s">
        <v>31</v>
      </c>
      <c r="F34" s="2">
        <v>230</v>
      </c>
      <c r="G34" t="s">
        <v>11</v>
      </c>
      <c r="H34" t="s">
        <v>21</v>
      </c>
    </row>
    <row r="35" spans="1:8" x14ac:dyDescent="0.25">
      <c r="A35" s="1">
        <v>45566</v>
      </c>
      <c r="B35" s="7">
        <f>MONTH(tbl_operations[[#This Row],[Data]])</f>
        <v>10</v>
      </c>
      <c r="C35" s="3" t="s">
        <v>8</v>
      </c>
      <c r="D35" t="s">
        <v>48</v>
      </c>
      <c r="E35" t="s">
        <v>10</v>
      </c>
      <c r="F35" s="2">
        <v>5000</v>
      </c>
      <c r="G35" t="s">
        <v>11</v>
      </c>
      <c r="H35" t="s">
        <v>12</v>
      </c>
    </row>
    <row r="36" spans="1:8" x14ac:dyDescent="0.25">
      <c r="A36" s="1">
        <v>45567</v>
      </c>
      <c r="B36" s="7">
        <f>MONTH(tbl_operations[[#This Row],[Data]])</f>
        <v>10</v>
      </c>
      <c r="C36" t="s">
        <v>13</v>
      </c>
      <c r="D36" t="s">
        <v>14</v>
      </c>
      <c r="E36" t="s">
        <v>15</v>
      </c>
      <c r="F36" s="2">
        <v>610</v>
      </c>
      <c r="G36" t="s">
        <v>16</v>
      </c>
      <c r="H36" t="s">
        <v>17</v>
      </c>
    </row>
    <row r="37" spans="1:8" x14ac:dyDescent="0.25">
      <c r="A37" s="1">
        <v>45570</v>
      </c>
      <c r="B37" s="7">
        <f>MONTH(tbl_operations[[#This Row],[Data]])</f>
        <v>10</v>
      </c>
      <c r="C37" t="s">
        <v>13</v>
      </c>
      <c r="D37" t="s">
        <v>18</v>
      </c>
      <c r="E37" t="s">
        <v>19</v>
      </c>
      <c r="F37" s="2">
        <v>340</v>
      </c>
      <c r="G37" t="s">
        <v>20</v>
      </c>
      <c r="H37" t="s">
        <v>21</v>
      </c>
    </row>
    <row r="38" spans="1:8" x14ac:dyDescent="0.25">
      <c r="A38" s="1">
        <v>45570</v>
      </c>
      <c r="B38" s="7">
        <f>MONTH(tbl_operations[[#This Row],[Data]])</f>
        <v>10</v>
      </c>
      <c r="C38" t="s">
        <v>13</v>
      </c>
      <c r="D38" t="s">
        <v>22</v>
      </c>
      <c r="E38" t="s">
        <v>23</v>
      </c>
      <c r="F38" s="2">
        <v>165</v>
      </c>
      <c r="G38" t="s">
        <v>20</v>
      </c>
      <c r="H38" t="s">
        <v>21</v>
      </c>
    </row>
    <row r="39" spans="1:8" x14ac:dyDescent="0.25">
      <c r="A39" s="1">
        <v>45573</v>
      </c>
      <c r="B39" s="7">
        <f>MONTH(tbl_operations[[#This Row],[Data]])</f>
        <v>10</v>
      </c>
      <c r="C39" t="s">
        <v>13</v>
      </c>
      <c r="D39" t="s">
        <v>24</v>
      </c>
      <c r="E39" t="s">
        <v>25</v>
      </c>
      <c r="F39" s="2">
        <v>240</v>
      </c>
      <c r="G39" t="s">
        <v>11</v>
      </c>
      <c r="H39" t="s">
        <v>21</v>
      </c>
    </row>
    <row r="40" spans="1:8" x14ac:dyDescent="0.25">
      <c r="A40" s="1">
        <v>45575</v>
      </c>
      <c r="B40" s="7">
        <f>MONTH(tbl_operations[[#This Row],[Data]])</f>
        <v>10</v>
      </c>
      <c r="C40" t="s">
        <v>13</v>
      </c>
      <c r="D40" t="s">
        <v>26</v>
      </c>
      <c r="E40" t="s">
        <v>27</v>
      </c>
      <c r="F40" s="2">
        <v>505</v>
      </c>
      <c r="G40" t="s">
        <v>16</v>
      </c>
      <c r="H40" t="s">
        <v>17</v>
      </c>
    </row>
    <row r="41" spans="1:8" x14ac:dyDescent="0.25">
      <c r="A41" s="1">
        <v>45576</v>
      </c>
      <c r="B41" s="7">
        <f>MONTH(tbl_operations[[#This Row],[Data]])</f>
        <v>10</v>
      </c>
      <c r="C41" t="s">
        <v>13</v>
      </c>
      <c r="D41" t="s">
        <v>28</v>
      </c>
      <c r="E41" t="s">
        <v>29</v>
      </c>
      <c r="F41" s="2">
        <v>610</v>
      </c>
      <c r="G41" t="s">
        <v>20</v>
      </c>
      <c r="H41" t="s">
        <v>17</v>
      </c>
    </row>
    <row r="42" spans="1:8" x14ac:dyDescent="0.25">
      <c r="A42" s="1">
        <v>45577</v>
      </c>
      <c r="B42" s="7">
        <f>MONTH(tbl_operations[[#This Row],[Data]])</f>
        <v>10</v>
      </c>
      <c r="C42" t="s">
        <v>13</v>
      </c>
      <c r="D42" t="s">
        <v>30</v>
      </c>
      <c r="E42" t="s">
        <v>31</v>
      </c>
      <c r="F42" s="2">
        <v>180</v>
      </c>
      <c r="G42" t="s">
        <v>11</v>
      </c>
      <c r="H42" t="s">
        <v>21</v>
      </c>
    </row>
    <row r="43" spans="1:8" x14ac:dyDescent="0.25">
      <c r="A43" s="1">
        <v>45577</v>
      </c>
      <c r="B43" s="7">
        <f>MONTH(tbl_operations[[#This Row],[Data]])</f>
        <v>10</v>
      </c>
      <c r="C43" s="3" t="s">
        <v>8</v>
      </c>
      <c r="D43" t="s">
        <v>51</v>
      </c>
      <c r="E43" t="s">
        <v>52</v>
      </c>
      <c r="F43" s="2">
        <v>1200</v>
      </c>
      <c r="G43" t="s">
        <v>11</v>
      </c>
      <c r="H43" t="s">
        <v>12</v>
      </c>
    </row>
    <row r="44" spans="1:8" x14ac:dyDescent="0.25">
      <c r="A44" s="1">
        <v>45580</v>
      </c>
      <c r="B44" s="7">
        <f>MONTH(tbl_operations[[#This Row],[Data]])</f>
        <v>10</v>
      </c>
      <c r="C44" t="s">
        <v>13</v>
      </c>
      <c r="D44" t="s">
        <v>34</v>
      </c>
      <c r="E44" t="s">
        <v>35</v>
      </c>
      <c r="F44" s="2">
        <v>1210</v>
      </c>
      <c r="G44" t="s">
        <v>20</v>
      </c>
      <c r="H44" t="s">
        <v>17</v>
      </c>
    </row>
    <row r="45" spans="1:8" x14ac:dyDescent="0.25">
      <c r="A45" s="1">
        <v>45582</v>
      </c>
      <c r="B45" s="7">
        <f>MONTH(tbl_operations[[#This Row],[Data]])</f>
        <v>10</v>
      </c>
      <c r="C45" t="s">
        <v>13</v>
      </c>
      <c r="D45" t="s">
        <v>36</v>
      </c>
      <c r="E45" t="s">
        <v>37</v>
      </c>
      <c r="F45" s="2">
        <v>490</v>
      </c>
      <c r="G45" t="s">
        <v>16</v>
      </c>
      <c r="H45" t="s">
        <v>21</v>
      </c>
    </row>
    <row r="46" spans="1:8" x14ac:dyDescent="0.25">
      <c r="A46" s="1">
        <v>45583</v>
      </c>
      <c r="B46" s="7">
        <f>MONTH(tbl_operations[[#This Row],[Data]])</f>
        <v>10</v>
      </c>
      <c r="C46" t="s">
        <v>13</v>
      </c>
      <c r="D46" t="s">
        <v>38</v>
      </c>
      <c r="E46" t="s">
        <v>39</v>
      </c>
      <c r="F46" s="2">
        <v>265</v>
      </c>
      <c r="G46" t="s">
        <v>16</v>
      </c>
      <c r="H46" t="s">
        <v>21</v>
      </c>
    </row>
    <row r="47" spans="1:8" x14ac:dyDescent="0.25">
      <c r="A47" s="1">
        <v>45585</v>
      </c>
      <c r="B47" s="7">
        <f>MONTH(tbl_operations[[#This Row],[Data]])</f>
        <v>10</v>
      </c>
      <c r="C47" t="s">
        <v>13</v>
      </c>
      <c r="D47" t="s">
        <v>40</v>
      </c>
      <c r="E47" t="s">
        <v>41</v>
      </c>
      <c r="F47" s="2">
        <v>900</v>
      </c>
      <c r="G47" t="s">
        <v>11</v>
      </c>
      <c r="H47" t="s">
        <v>17</v>
      </c>
    </row>
    <row r="48" spans="1:8" x14ac:dyDescent="0.25">
      <c r="A48" s="1">
        <v>45591</v>
      </c>
      <c r="B48" s="7">
        <f>MONTH(tbl_operations[[#This Row],[Data]])</f>
        <v>10</v>
      </c>
      <c r="C48" t="s">
        <v>13</v>
      </c>
      <c r="D48" t="s">
        <v>42</v>
      </c>
      <c r="E48" t="s">
        <v>43</v>
      </c>
      <c r="F48" s="2">
        <v>350</v>
      </c>
      <c r="G48" t="s">
        <v>20</v>
      </c>
      <c r="H48" t="s">
        <v>21</v>
      </c>
    </row>
    <row r="49" spans="1:8" x14ac:dyDescent="0.25">
      <c r="A49" s="1">
        <v>45592</v>
      </c>
      <c r="B49" s="7">
        <f>MONTH(tbl_operations[[#This Row],[Data]])</f>
        <v>10</v>
      </c>
      <c r="C49" t="s">
        <v>13</v>
      </c>
      <c r="D49" t="s">
        <v>44</v>
      </c>
      <c r="E49" t="s">
        <v>45</v>
      </c>
      <c r="F49" s="2">
        <v>85</v>
      </c>
      <c r="G49" t="s">
        <v>16</v>
      </c>
      <c r="H49" t="s">
        <v>21</v>
      </c>
    </row>
    <row r="50" spans="1:8" x14ac:dyDescent="0.25">
      <c r="A50" s="1">
        <v>45594</v>
      </c>
      <c r="B50" s="7">
        <f>MONTH(tbl_operations[[#This Row],[Data]])</f>
        <v>10</v>
      </c>
      <c r="C50" t="s">
        <v>13</v>
      </c>
      <c r="D50" t="s">
        <v>46</v>
      </c>
      <c r="E50" t="s">
        <v>47</v>
      </c>
      <c r="F50" s="2">
        <v>210</v>
      </c>
      <c r="G50" t="s">
        <v>11</v>
      </c>
      <c r="H50" t="s">
        <v>17</v>
      </c>
    </row>
    <row r="51" spans="1:8" x14ac:dyDescent="0.25">
      <c r="A51" s="1">
        <v>45595</v>
      </c>
      <c r="B51" s="7">
        <f>MONTH(tbl_operations[[#This Row],[Data]])</f>
        <v>10</v>
      </c>
      <c r="C51" t="s">
        <v>13</v>
      </c>
      <c r="D51" t="s">
        <v>30</v>
      </c>
      <c r="E51" t="s">
        <v>31</v>
      </c>
      <c r="F51" s="2">
        <v>260</v>
      </c>
      <c r="G51" t="s">
        <v>11</v>
      </c>
      <c r="H51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A3C7D-33A0-49A7-9E24-E6F4DBEAD8B9}">
  <sheetPr>
    <tabColor rgb="FF00B050"/>
  </sheetPr>
  <dimension ref="C2:H19"/>
  <sheetViews>
    <sheetView workbookViewId="0">
      <selection activeCell="T10" sqref="T10"/>
    </sheetView>
  </sheetViews>
  <sheetFormatPr defaultRowHeight="15" x14ac:dyDescent="0.25"/>
  <cols>
    <col min="3" max="3" width="21.140625" bestFit="1" customWidth="1"/>
    <col min="4" max="4" width="13.85546875" bestFit="1" customWidth="1"/>
    <col min="5" max="5" width="13.5703125" bestFit="1" customWidth="1"/>
    <col min="7" max="7" width="13.42578125" bestFit="1" customWidth="1"/>
    <col min="8" max="8" width="13.85546875" bestFit="1" customWidth="1"/>
  </cols>
  <sheetData>
    <row r="2" spans="3:8" x14ac:dyDescent="0.25">
      <c r="C2" s="4" t="s">
        <v>2</v>
      </c>
      <c r="D2" t="s">
        <v>13</v>
      </c>
    </row>
    <row r="4" spans="3:8" x14ac:dyDescent="0.25">
      <c r="C4" s="4" t="s">
        <v>3</v>
      </c>
      <c r="D4" t="s">
        <v>53</v>
      </c>
      <c r="G4" s="4" t="s">
        <v>2</v>
      </c>
      <c r="H4" t="s">
        <v>8</v>
      </c>
    </row>
    <row r="5" spans="3:8" x14ac:dyDescent="0.25">
      <c r="C5" t="s">
        <v>14</v>
      </c>
      <c r="D5" s="2">
        <v>550</v>
      </c>
    </row>
    <row r="6" spans="3:8" x14ac:dyDescent="0.25">
      <c r="C6" t="s">
        <v>44</v>
      </c>
      <c r="D6" s="2">
        <v>50</v>
      </c>
      <c r="G6" s="4" t="s">
        <v>3</v>
      </c>
      <c r="H6" t="s">
        <v>53</v>
      </c>
    </row>
    <row r="7" spans="3:8" x14ac:dyDescent="0.25">
      <c r="C7" t="s">
        <v>26</v>
      </c>
      <c r="D7" s="2">
        <v>400</v>
      </c>
      <c r="G7" t="s">
        <v>32</v>
      </c>
      <c r="H7" s="2">
        <v>800</v>
      </c>
    </row>
    <row r="8" spans="3:8" x14ac:dyDescent="0.25">
      <c r="C8" t="s">
        <v>34</v>
      </c>
      <c r="D8" s="2">
        <v>1200</v>
      </c>
      <c r="G8" t="s">
        <v>9</v>
      </c>
      <c r="H8" s="2">
        <v>5000</v>
      </c>
    </row>
    <row r="9" spans="3:8" x14ac:dyDescent="0.25">
      <c r="C9" t="s">
        <v>42</v>
      </c>
      <c r="D9" s="2">
        <v>350</v>
      </c>
      <c r="G9" t="s">
        <v>54</v>
      </c>
      <c r="H9" s="2">
        <v>5800</v>
      </c>
    </row>
    <row r="10" spans="3:8" x14ac:dyDescent="0.25">
      <c r="C10" t="s">
        <v>22</v>
      </c>
      <c r="D10" s="2">
        <v>120</v>
      </c>
    </row>
    <row r="11" spans="3:8" x14ac:dyDescent="0.25">
      <c r="C11" t="s">
        <v>38</v>
      </c>
      <c r="D11" s="2">
        <v>200</v>
      </c>
    </row>
    <row r="12" spans="3:8" x14ac:dyDescent="0.25">
      <c r="C12" t="s">
        <v>46</v>
      </c>
      <c r="D12" s="2">
        <v>180</v>
      </c>
    </row>
    <row r="13" spans="3:8" x14ac:dyDescent="0.25">
      <c r="C13" t="s">
        <v>24</v>
      </c>
      <c r="D13" s="2">
        <v>250</v>
      </c>
    </row>
    <row r="14" spans="3:8" x14ac:dyDescent="0.25">
      <c r="C14" t="s">
        <v>30</v>
      </c>
      <c r="D14" s="2">
        <v>150</v>
      </c>
    </row>
    <row r="15" spans="3:8" x14ac:dyDescent="0.25">
      <c r="C15" t="s">
        <v>18</v>
      </c>
      <c r="D15" s="2">
        <v>300</v>
      </c>
    </row>
    <row r="16" spans="3:8" x14ac:dyDescent="0.25">
      <c r="C16" t="s">
        <v>36</v>
      </c>
      <c r="D16" s="2">
        <v>450</v>
      </c>
    </row>
    <row r="17" spans="3:4" x14ac:dyDescent="0.25">
      <c r="C17" t="s">
        <v>28</v>
      </c>
      <c r="D17" s="2">
        <v>600</v>
      </c>
    </row>
    <row r="18" spans="3:4" x14ac:dyDescent="0.25">
      <c r="C18" t="s">
        <v>40</v>
      </c>
      <c r="D18" s="2">
        <v>750</v>
      </c>
    </row>
    <row r="19" spans="3:4" x14ac:dyDescent="0.25">
      <c r="C19" t="s">
        <v>54</v>
      </c>
      <c r="D19" s="2">
        <v>5550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11A-ED10-400B-B781-0078EFA9692A}">
  <dimension ref="A1:T20"/>
  <sheetViews>
    <sheetView workbookViewId="0">
      <selection activeCell="D3" sqref="D3"/>
    </sheetView>
  </sheetViews>
  <sheetFormatPr defaultRowHeight="15" x14ac:dyDescent="0.25"/>
  <cols>
    <col min="3" max="4" width="21.42578125" customWidth="1"/>
  </cols>
  <sheetData>
    <row r="1" spans="1:20" ht="61.5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3" spans="1:20" x14ac:dyDescent="0.25">
      <c r="C3" s="11" t="s">
        <v>57</v>
      </c>
      <c r="D3" s="10">
        <f>SUM(Tabela3[Depósito Reservado])</f>
        <v>6945</v>
      </c>
    </row>
    <row r="4" spans="1:20" x14ac:dyDescent="0.25">
      <c r="C4" s="11" t="s">
        <v>58</v>
      </c>
      <c r="D4" s="10">
        <v>20000</v>
      </c>
    </row>
    <row r="6" spans="1:20" x14ac:dyDescent="0.25">
      <c r="C6" s="9" t="s">
        <v>55</v>
      </c>
      <c r="D6" s="9" t="s">
        <v>56</v>
      </c>
    </row>
    <row r="7" spans="1:20" x14ac:dyDescent="0.25">
      <c r="C7" s="1">
        <v>45658</v>
      </c>
      <c r="D7" s="10">
        <v>50</v>
      </c>
    </row>
    <row r="8" spans="1:20" x14ac:dyDescent="0.25">
      <c r="C8" s="1">
        <v>45659</v>
      </c>
      <c r="D8" s="10">
        <v>339</v>
      </c>
    </row>
    <row r="9" spans="1:20" x14ac:dyDescent="0.25">
      <c r="C9" s="1">
        <v>45660</v>
      </c>
      <c r="D9" s="10">
        <v>747</v>
      </c>
    </row>
    <row r="10" spans="1:20" x14ac:dyDescent="0.25">
      <c r="C10" s="1">
        <v>45661</v>
      </c>
      <c r="D10" s="10">
        <v>705</v>
      </c>
    </row>
    <row r="11" spans="1:20" x14ac:dyDescent="0.25">
      <c r="C11" s="1">
        <v>45662</v>
      </c>
      <c r="D11" s="10">
        <v>621</v>
      </c>
    </row>
    <row r="12" spans="1:20" x14ac:dyDescent="0.25">
      <c r="C12" s="1">
        <v>45663</v>
      </c>
      <c r="D12" s="10">
        <v>708</v>
      </c>
    </row>
    <row r="13" spans="1:20" x14ac:dyDescent="0.25">
      <c r="C13" s="1">
        <v>45664</v>
      </c>
      <c r="D13" s="10">
        <v>274</v>
      </c>
    </row>
    <row r="14" spans="1:20" x14ac:dyDescent="0.25">
      <c r="C14" s="1">
        <v>45665</v>
      </c>
      <c r="D14" s="10">
        <v>30</v>
      </c>
    </row>
    <row r="15" spans="1:20" x14ac:dyDescent="0.25">
      <c r="C15" s="1">
        <v>45666</v>
      </c>
      <c r="D15" s="10">
        <v>291</v>
      </c>
    </row>
    <row r="16" spans="1:20" x14ac:dyDescent="0.25">
      <c r="C16" s="1">
        <v>45667</v>
      </c>
      <c r="D16" s="10">
        <v>581</v>
      </c>
    </row>
    <row r="17" spans="3:4" x14ac:dyDescent="0.25">
      <c r="C17" s="1">
        <v>45668</v>
      </c>
      <c r="D17" s="10">
        <v>517</v>
      </c>
    </row>
    <row r="18" spans="3:4" x14ac:dyDescent="0.25">
      <c r="C18" s="1">
        <v>45669</v>
      </c>
      <c r="D18" s="10">
        <v>698</v>
      </c>
    </row>
    <row r="19" spans="3:4" x14ac:dyDescent="0.25">
      <c r="C19" s="1">
        <v>45670</v>
      </c>
      <c r="D19" s="10">
        <v>996</v>
      </c>
    </row>
    <row r="20" spans="3:4" x14ac:dyDescent="0.25">
      <c r="C20" s="1">
        <v>45671</v>
      </c>
      <c r="D20" s="10">
        <v>388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CDCA-D2B1-4A8B-9C67-B9A1EFC5E2C7}">
  <dimension ref="A1:U1"/>
  <sheetViews>
    <sheetView showGridLines="0" showRowColHeaders="0" tabSelected="1" zoomScaleNormal="100" workbookViewId="0">
      <selection activeCell="U28" sqref="U28"/>
    </sheetView>
  </sheetViews>
  <sheetFormatPr defaultColWidth="0" defaultRowHeight="15" x14ac:dyDescent="0.25"/>
  <cols>
    <col min="1" max="1" width="27.5703125" style="5" customWidth="1"/>
    <col min="2" max="21" width="9.140625" style="6" customWidth="1"/>
  </cols>
  <sheetData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Vagno Magela Conde Conde</cp:lastModifiedBy>
  <cp:revision/>
  <dcterms:created xsi:type="dcterms:W3CDTF">2024-12-27T08:49:16Z</dcterms:created>
  <dcterms:modified xsi:type="dcterms:W3CDTF">2025-01-03T09:14:41Z</dcterms:modified>
  <cp:category/>
  <cp:contentStatus/>
</cp:coreProperties>
</file>