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laserradio" sheetId="1" r:id="rId4"/>
  </sheets>
</workbook>
</file>

<file path=xl/sharedStrings.xml><?xml version="1.0" encoding="utf-8"?>
<sst xmlns="http://schemas.openxmlformats.org/spreadsheetml/2006/main" uniqueCount="137">
  <si>
    <t>laserradio</t>
  </si>
  <si>
    <t>Ref</t>
  </si>
  <si>
    <t>Value</t>
  </si>
  <si>
    <t>Description</t>
  </si>
  <si>
    <t>Vendor</t>
  </si>
  <si>
    <t>Part Number</t>
  </si>
  <si>
    <t>Per Board</t>
  </si>
  <si>
    <t>Qty</t>
  </si>
  <si>
    <t>PPU</t>
  </si>
  <si>
    <t>Cost</t>
  </si>
  <si>
    <t>Footprint</t>
  </si>
  <si>
    <t>C1, C2, C3, C4, C5, C6, C7, C10, C11,</t>
  </si>
  <si>
    <t>0.1µF</t>
  </si>
  <si>
    <t>Unpolarized capacitor</t>
  </si>
  <si>
    <t>Stockroom</t>
  </si>
  <si>
    <t>N/A</t>
  </si>
  <si>
    <t>Capacitor_SMD:C_0603_1608Metric</t>
  </si>
  <si>
    <t>C8, C9,</t>
  </si>
  <si>
    <t>1µF</t>
  </si>
  <si>
    <t>C12, C13, C14, C19, C23, C25, C26,</t>
  </si>
  <si>
    <t>10µF</t>
  </si>
  <si>
    <r>
      <rPr>
        <b val="1"/>
        <u val="single"/>
        <sz val="10"/>
        <color indexed="8"/>
        <rFont val="Helvetica Neue"/>
      </rPr>
      <t>Digikey</t>
    </r>
  </si>
  <si>
    <t>LMK107BBJ106KALT</t>
  </si>
  <si>
    <t>C15, C17, C18, C21, C22, C24, C27, C28,</t>
  </si>
  <si>
    <t>10pF</t>
  </si>
  <si>
    <t>C20,</t>
  </si>
  <si>
    <t>1pF</t>
  </si>
  <si>
    <t>06035A1R0K4T2A</t>
  </si>
  <si>
    <t>D2,</t>
  </si>
  <si>
    <t>PWR</t>
  </si>
  <si>
    <t>LED, filled shape</t>
  </si>
  <si>
    <t>LED_SMD:LED_0805_2012Metric</t>
  </si>
  <si>
    <t>D3,</t>
  </si>
  <si>
    <t>DIODE</t>
  </si>
  <si>
    <t>Diode</t>
  </si>
  <si>
    <t>1N5711W-7-F</t>
  </si>
  <si>
    <t>Diode_SMD:D_SOD-123</t>
  </si>
  <si>
    <t>D4,</t>
  </si>
  <si>
    <t>D_Photo</t>
  </si>
  <si>
    <t>Photodiode</t>
  </si>
  <si>
    <t>040-101-411</t>
  </si>
  <si>
    <t>Eclectronics:Photodiode</t>
  </si>
  <si>
    <t>D5, D6, D7, D8, D9,</t>
  </si>
  <si>
    <t>LED</t>
  </si>
  <si>
    <t>J1,</t>
  </si>
  <si>
    <t>USB4105-GF-A</t>
  </si>
  <si>
    <t>USB C connector</t>
  </si>
  <si>
    <t>Eclectronics:USB4105-GF-A</t>
  </si>
  <si>
    <t>J3,</t>
  </si>
  <si>
    <t>DEBUG</t>
  </si>
  <si>
    <t>Generic, single row, 01x03</t>
  </si>
  <si>
    <t>Connector_PinHeader_2.54mm:PinHeader_1x03_P2.54mm_Vertical</t>
  </si>
  <si>
    <t>J4,</t>
  </si>
  <si>
    <t>RIGHT</t>
  </si>
  <si>
    <t>Generic, single row, 01x15</t>
  </si>
  <si>
    <t>Connector_PinHeader_2.54mm:PinHeader_1x15_P2.54mm_Vertical</t>
  </si>
  <si>
    <t>LD1,</t>
  </si>
  <si>
    <t>D_Laser_1A3C</t>
  </si>
  <si>
    <t>650nm laser diode</t>
  </si>
  <si>
    <t>1528-1391-ND</t>
  </si>
  <si>
    <t>Connector_PinHeader_2.54mm:PinHeader_1x02_P2.54mm_Vertical</t>
  </si>
  <si>
    <t>R1, R2, R3, R4,</t>
  </si>
  <si>
    <t>5.1K</t>
  </si>
  <si>
    <t>Resistor</t>
  </si>
  <si>
    <t>RC0603FR-075K1L</t>
  </si>
  <si>
    <t>Resistor_SMD:R_0603_1608Metric</t>
  </si>
  <si>
    <t>R5, R6,</t>
  </si>
  <si>
    <t>30Ω</t>
  </si>
  <si>
    <t>R8, R11, R18, R21, R22, R23,</t>
  </si>
  <si>
    <t>1K</t>
  </si>
  <si>
    <t>R9, R16,</t>
  </si>
  <si>
    <t>100k</t>
  </si>
  <si>
    <t>R10,</t>
  </si>
  <si>
    <t>316k</t>
  </si>
  <si>
    <t>R12, R14, R25, R26, R27, R28, R29, R30,</t>
  </si>
  <si>
    <t>3.3k</t>
  </si>
  <si>
    <t>RC0603FR-073K3L</t>
  </si>
  <si>
    <t>R13, R17,</t>
  </si>
  <si>
    <t>1k</t>
  </si>
  <si>
    <t>R15, R33,</t>
  </si>
  <si>
    <t>10k</t>
  </si>
  <si>
    <t>R19, R32,</t>
  </si>
  <si>
    <t>4.99k</t>
  </si>
  <si>
    <t>R20, R31,</t>
  </si>
  <si>
    <t>20k</t>
  </si>
  <si>
    <t>R24,</t>
  </si>
  <si>
    <t>1.1k</t>
  </si>
  <si>
    <t>RV1, RV2,</t>
  </si>
  <si>
    <t>Nominal 10k</t>
  </si>
  <si>
    <t>10k potentiometer</t>
  </si>
  <si>
    <t>PS6MH40-103A3030-PM</t>
  </si>
  <si>
    <t>Eclectronics:Laser Potentiometer</t>
  </si>
  <si>
    <t>Rx-Center1,</t>
  </si>
  <si>
    <t>Conn_01x01_Female</t>
  </si>
  <si>
    <t>Generic, single row, 01x01</t>
  </si>
  <si>
    <t>Connector_PinHeader_2.54mm:PinHeader_1x01_P2.54mm_Vertical</t>
  </si>
  <si>
    <t>Rx-Thresh1,</t>
  </si>
  <si>
    <t>S1,</t>
  </si>
  <si>
    <t>RST</t>
  </si>
  <si>
    <t>Switch, button</t>
  </si>
  <si>
    <t>Eclectronics:KXT321LHS</t>
  </si>
  <si>
    <t>S2,</t>
  </si>
  <si>
    <t>BOOT</t>
  </si>
  <si>
    <t>SW1, SW2,</t>
  </si>
  <si>
    <t>SW_SPDT</t>
  </si>
  <si>
    <t>Switch, SPDT</t>
  </si>
  <si>
    <t>CL-SB-12B-01T</t>
  </si>
  <si>
    <t>Eclectronics:Laser Switch</t>
  </si>
  <si>
    <t>U1,</t>
  </si>
  <si>
    <t>W25Q128JV</t>
  </si>
  <si>
    <t>Flash memory</t>
  </si>
  <si>
    <t>Package_SON:WSON-8-1EP_6x5mm_P1.27mm_EP3.4x4.3mm</t>
  </si>
  <si>
    <t>U2,</t>
  </si>
  <si>
    <t>RP2040</t>
  </si>
  <si>
    <t>Eclectronics:RP2040</t>
  </si>
  <si>
    <t>U3,</t>
  </si>
  <si>
    <t>MCP1702T-3302E_CB</t>
  </si>
  <si>
    <t>Linear regulator</t>
  </si>
  <si>
    <t>Package_TO_SOT_SMD:SOT-23</t>
  </si>
  <si>
    <t>U4, U6,</t>
  </si>
  <si>
    <t>ADA4891</t>
  </si>
  <si>
    <t>Quad op amp</t>
  </si>
  <si>
    <t>CLC4601ISO14X</t>
  </si>
  <si>
    <t>Package_SO:SOIC-14_3.9x8.7mm_P1.27mm</t>
  </si>
  <si>
    <t>U5,</t>
  </si>
  <si>
    <t>RS2255</t>
  </si>
  <si>
    <t>IC MUX/DEMUX 4X1</t>
  </si>
  <si>
    <t>RS2255XN</t>
  </si>
  <si>
    <t>Package_SO:MSOP-10_3x3mm_P0.5mm</t>
  </si>
  <si>
    <t>Y1,</t>
  </si>
  <si>
    <t>12MHz</t>
  </si>
  <si>
    <t>12MHz oscillator</t>
  </si>
  <si>
    <t>Eclectronics:CSTNE</t>
  </si>
  <si>
    <t>Y2,</t>
  </si>
  <si>
    <t>WE-SPXO Oscillator</t>
  </si>
  <si>
    <t>Crystal:Crystal_SMD_2520-4Pin_2.5x2.0mm</t>
  </si>
  <si>
    <t>Total Cost: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</si>
</sst>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b val="1"/>
      <u val="single"/>
      <sz val="10"/>
      <color indexed="8"/>
      <name val="Helvetica Neue"/>
    </font>
    <font>
      <u val="single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9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/>
    </xf>
    <xf numFmtId="49" fontId="2" borderId="2" applyNumberFormat="1" applyFont="1" applyFill="0" applyBorder="1" applyAlignment="1" applyProtection="0">
      <alignment vertical="top"/>
    </xf>
    <xf numFmtId="49" fontId="2" borderId="3" applyNumberFormat="1" applyFont="1" applyFill="0" applyBorder="1" applyAlignment="1" applyProtection="0">
      <alignment vertical="top"/>
    </xf>
    <xf numFmtId="49" fontId="0" borderId="2" applyNumberFormat="1" applyFont="1" applyFill="0" applyBorder="1" applyAlignment="1" applyProtection="0">
      <alignment vertical="top"/>
    </xf>
    <xf numFmtId="49" fontId="0" borderId="3" applyNumberFormat="1" applyFont="1" applyFill="0" applyBorder="1" applyAlignment="1" applyProtection="0">
      <alignment vertical="top"/>
    </xf>
    <xf numFmtId="0" fontId="0" borderId="3" applyNumberFormat="1" applyFont="1" applyFill="0" applyBorder="1" applyAlignment="1" applyProtection="0">
      <alignment vertical="top"/>
    </xf>
    <xf numFmtId="0" fontId="2" borderId="3" applyNumberFormat="1" applyFont="1" applyFill="0" applyBorder="1" applyAlignment="1" applyProtection="0">
      <alignment vertical="top"/>
    </xf>
    <xf numFmtId="0" fontId="0" borderId="3" applyNumberFormat="0" applyFont="1" applyFill="0" applyBorder="1" applyAlignment="1" applyProtection="0">
      <alignment vertical="top"/>
    </xf>
    <xf numFmtId="49" fontId="2" fillId="3" borderId="2" applyNumberFormat="1" applyFont="1" applyFill="1" applyBorder="1" applyAlignment="1" applyProtection="0">
      <alignment vertical="top"/>
    </xf>
    <xf numFmtId="0" fontId="2" borderId="3" applyNumberFormat="0" applyFont="1" applyFill="0" applyBorder="1" applyAlignment="1" applyProtection="0">
      <alignment vertical="top"/>
    </xf>
    <xf numFmtId="49" fontId="4" borderId="2" applyNumberFormat="1" applyFont="1" applyFill="0" applyBorder="1" applyAlignment="1" applyProtection="0">
      <alignment vertical="top"/>
    </xf>
    <xf numFmtId="0" fontId="2" fillId="3" borderId="2" applyNumberFormat="1" applyFont="1" applyFill="1" applyBorder="1" applyAlignment="1" applyProtection="0">
      <alignment vertical="top"/>
    </xf>
    <xf numFmtId="0" fontId="2" fillId="2" borderId="1" applyNumberFormat="0" applyFont="1" applyFill="1" applyBorder="1" applyAlignment="1" applyProtection="0">
      <alignment vertical="top"/>
    </xf>
    <xf numFmtId="0" fontId="2" borderId="2" applyNumberFormat="0" applyFont="1" applyFill="0" applyBorder="1" applyAlignment="1" applyProtection="0">
      <alignment vertical="top"/>
    </xf>
    <xf numFmtId="49" fontId="3" borderId="3" applyNumberFormat="1" applyFont="1" applyFill="0" applyBorder="1" applyAlignment="1" applyProtection="0">
      <alignment horizontal="right" vertical="top"/>
    </xf>
    <xf numFmtId="0" fontId="3" borderId="3" applyNumberFormat="1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a5a5a5"/>
      <rgbColor rgb="ff3f3f3f"/>
      <rgbColor rgb="fffff05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igikey.com/en/products/detail/taiyo-yuden/LMK107BBJ106KALT/7403920" TargetMode="External"/><Relationship Id="rId2" Type="http://schemas.openxmlformats.org/officeDocument/2006/relationships/hyperlink" Target="https://www.digikey.com/en/products/detail/kyocera-avx/06035A1R0K4T2A/9948361?s=N4IgjCBcoMxaBjKAzAhgGwM4FMA0IB7KAbXBgBYAGEAXXwAcAXKEAZUYCcBLAOwHMQAX3xgAbPBBJIaLHkIkQMAJwAmcuLogmLdt35D8KyuSUSpMnPiKRSYAAT0AYrQbNIIAKo8ujAPLIAWWxUTABXDmwhQUEgA" TargetMode="External"/><Relationship Id="rId3" Type="http://schemas.openxmlformats.org/officeDocument/2006/relationships/hyperlink" Target="https://www.digikey.com/en/products/detail/diodes-incorporated/1N5711W-7-F/808531" TargetMode="External"/><Relationship Id="rId4" Type="http://schemas.openxmlformats.org/officeDocument/2006/relationships/hyperlink" Target="https://www.digikey.com/en/products/detail/advanced-photonix/040-101-411/4941207" TargetMode="External"/><Relationship Id="rId5" Type="http://schemas.openxmlformats.org/officeDocument/2006/relationships/hyperlink" Target="https://www.digikey.com/en/products/detail/adafruit-industries-llc/1054/5629439" TargetMode="External"/><Relationship Id="rId6" Type="http://schemas.openxmlformats.org/officeDocument/2006/relationships/hyperlink" Target="https://www.digikey.com/en/products/detail/yageo/RC0603FR-075K1L/727268?fbclid=IwAR2SD9-UklRmKYAXDB8mQySVla-8_XfeLLyeVHflKSzPojWXkFFfP8vblA4" TargetMode="External"/><Relationship Id="rId7" Type="http://schemas.openxmlformats.org/officeDocument/2006/relationships/hyperlink" Target="https://www.digikey.com/en/products/detail/yageo/RC0603FR-073K3L/727126?fbclid=IwAR0_XGhHihQQqFqt71CCkC7Z1dp_U5EXzxp7iwWdlylH6Izm3GWJkhbUCD8" TargetMode="External"/><Relationship Id="rId8" Type="http://schemas.openxmlformats.org/officeDocument/2006/relationships/hyperlink" Target="https://www.digikey.com/en/products/detail/amphenol-piher-sensing-systems/PS6MH40-103A3030-PM/16714381?fbclid=IwAR3o792rdikJsRGFUKjEUSbiVksNY-1fQc2AGuu3y1P7nqKdeWt5qgsK1R4" TargetMode="External"/><Relationship Id="rId9" Type="http://schemas.openxmlformats.org/officeDocument/2006/relationships/hyperlink" Target="https://www.digikey.com/en/products/detail/nidec-copal-electronics/CL-SB-12B-01T/3507823" TargetMode="External"/><Relationship Id="rId10" Type="http://schemas.openxmlformats.org/officeDocument/2006/relationships/hyperlink" Target="https://www.digikey.com/en/products/detail/maxlinear-inc/CLC4601ISO14X/4383640" TargetMode="External"/><Relationship Id="rId11" Type="http://schemas.openxmlformats.org/officeDocument/2006/relationships/hyperlink" Target="https://www.digikey.com/en/products/detail/runic-technology/RS2255XN/14544658" TargetMode="External"/><Relationship Id="rId12" Type="http://schemas.openxmlformats.org/officeDocument/2006/relationships/hyperlink" Target="https://www.digikey.com/en/products/detail/w%C3%BCrth-elektronik/831061624/13900420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J40"/>
  <sheetViews>
    <sheetView workbookViewId="0" showGridLines="0" defaultGridColor="1"/>
  </sheetViews>
  <sheetFormatPr defaultColWidth="8.33333" defaultRowHeight="19.9" customHeight="1" outlineLevelRow="0" outlineLevelCol="0"/>
  <cols>
    <col min="1" max="1" width="35.1719" style="1" customWidth="1"/>
    <col min="2" max="2" width="18.2656" style="1" customWidth="1"/>
    <col min="3" max="3" width="21.2656" style="1" customWidth="1"/>
    <col min="4" max="4" width="17.3594" style="1" customWidth="1"/>
    <col min="5" max="5" width="20.9062" style="1" customWidth="1"/>
    <col min="6" max="6" width="9.57812" style="1" customWidth="1"/>
    <col min="7" max="7" width="4.22656" style="1" customWidth="1"/>
    <col min="8" max="8" width="5.72656" style="1" customWidth="1"/>
    <col min="9" max="9" width="6.57812" style="1" customWidth="1"/>
    <col min="10" max="10" width="51.8516" style="1" customWidth="1"/>
    <col min="11" max="16384" width="8.3515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</row>
    <row r="2" ht="20.05" customHeight="1">
      <c r="A2" t="s" s="3">
        <v>1</v>
      </c>
      <c r="B2" t="s" s="4">
        <v>2</v>
      </c>
      <c r="C2" t="s" s="5">
        <v>3</v>
      </c>
      <c r="D2" t="s" s="5">
        <v>4</v>
      </c>
      <c r="E2" t="s" s="5">
        <v>5</v>
      </c>
      <c r="F2" t="s" s="5">
        <v>6</v>
      </c>
      <c r="G2" t="s" s="5">
        <v>7</v>
      </c>
      <c r="H2" t="s" s="5">
        <v>8</v>
      </c>
      <c r="I2" t="s" s="5">
        <v>9</v>
      </c>
      <c r="J2" t="s" s="5">
        <v>10</v>
      </c>
    </row>
    <row r="3" ht="20.05" customHeight="1">
      <c r="A3" t="s" s="3">
        <v>11</v>
      </c>
      <c r="B3" t="s" s="6">
        <v>12</v>
      </c>
      <c r="C3" t="s" s="7">
        <v>13</v>
      </c>
      <c r="D3" t="s" s="7">
        <v>14</v>
      </c>
      <c r="E3" t="s" s="7">
        <v>15</v>
      </c>
      <c r="F3" s="8">
        <v>9</v>
      </c>
      <c r="G3" s="9">
        <f>F3*4</f>
        <v>36</v>
      </c>
      <c r="H3" s="10"/>
      <c r="I3" s="9">
        <f>G3*H3</f>
        <v>0</v>
      </c>
      <c r="J3" t="s" s="7">
        <v>16</v>
      </c>
    </row>
    <row r="4" ht="20.05" customHeight="1">
      <c r="A4" t="s" s="3">
        <v>17</v>
      </c>
      <c r="B4" t="s" s="6">
        <v>18</v>
      </c>
      <c r="C4" t="s" s="7">
        <v>13</v>
      </c>
      <c r="D4" t="s" s="7">
        <v>14</v>
      </c>
      <c r="E4" t="s" s="7">
        <v>15</v>
      </c>
      <c r="F4" s="8">
        <v>2</v>
      </c>
      <c r="G4" s="9">
        <f>F4*4</f>
        <v>8</v>
      </c>
      <c r="H4" s="10"/>
      <c r="I4" s="9">
        <f>G4*H4</f>
        <v>0</v>
      </c>
      <c r="J4" t="s" s="7">
        <v>16</v>
      </c>
    </row>
    <row r="5" ht="20.05" customHeight="1">
      <c r="A5" t="s" s="3">
        <v>19</v>
      </c>
      <c r="B5" t="s" s="11">
        <v>20</v>
      </c>
      <c r="C5" t="s" s="5">
        <v>13</v>
      </c>
      <c r="D5" t="s" s="5">
        <v>21</v>
      </c>
      <c r="E5" t="s" s="5">
        <v>22</v>
      </c>
      <c r="F5" s="9">
        <v>7</v>
      </c>
      <c r="G5" s="9">
        <f>F5*4</f>
        <v>28</v>
      </c>
      <c r="H5" s="9">
        <v>0.131</v>
      </c>
      <c r="I5" s="9">
        <f>G5*H5</f>
        <v>3.668</v>
      </c>
      <c r="J5" t="s" s="5">
        <v>16</v>
      </c>
    </row>
    <row r="6" ht="20.05" customHeight="1">
      <c r="A6" t="s" s="3">
        <v>23</v>
      </c>
      <c r="B6" t="s" s="6">
        <v>24</v>
      </c>
      <c r="C6" t="s" s="7">
        <v>13</v>
      </c>
      <c r="D6" t="s" s="7">
        <v>14</v>
      </c>
      <c r="E6" t="s" s="7">
        <v>15</v>
      </c>
      <c r="F6" s="8">
        <v>8</v>
      </c>
      <c r="G6" s="9">
        <f>F6*4</f>
        <v>32</v>
      </c>
      <c r="H6" s="10"/>
      <c r="I6" s="9">
        <f>G6*H6</f>
        <v>0</v>
      </c>
      <c r="J6" t="s" s="7">
        <v>16</v>
      </c>
    </row>
    <row r="7" ht="20.05" customHeight="1">
      <c r="A7" t="s" s="3">
        <v>25</v>
      </c>
      <c r="B7" t="s" s="11">
        <v>26</v>
      </c>
      <c r="C7" t="s" s="5">
        <v>13</v>
      </c>
      <c r="D7" t="s" s="5">
        <v>21</v>
      </c>
      <c r="E7" t="s" s="5">
        <v>27</v>
      </c>
      <c r="F7" s="9">
        <v>1</v>
      </c>
      <c r="G7" s="9">
        <f>F7*4</f>
        <v>4</v>
      </c>
      <c r="H7" s="9">
        <v>0.53</v>
      </c>
      <c r="I7" s="9">
        <f>G7*H7</f>
        <v>2.12</v>
      </c>
      <c r="J7" t="s" s="5">
        <v>16</v>
      </c>
    </row>
    <row r="8" ht="20.05" customHeight="1">
      <c r="A8" t="s" s="3">
        <v>28</v>
      </c>
      <c r="B8" t="s" s="6">
        <v>29</v>
      </c>
      <c r="C8" t="s" s="7">
        <v>30</v>
      </c>
      <c r="D8" t="s" s="7">
        <v>14</v>
      </c>
      <c r="E8" t="s" s="7">
        <v>15</v>
      </c>
      <c r="F8" s="8">
        <v>1</v>
      </c>
      <c r="G8" s="9">
        <f>F8*4</f>
        <v>4</v>
      </c>
      <c r="H8" s="10"/>
      <c r="I8" s="9">
        <f>G8*H8</f>
        <v>0</v>
      </c>
      <c r="J8" t="s" s="7">
        <v>31</v>
      </c>
    </row>
    <row r="9" ht="20.05" customHeight="1">
      <c r="A9" t="s" s="3">
        <v>32</v>
      </c>
      <c r="B9" t="s" s="11">
        <v>33</v>
      </c>
      <c r="C9" t="s" s="5">
        <v>34</v>
      </c>
      <c r="D9" t="s" s="5">
        <v>21</v>
      </c>
      <c r="E9" t="s" s="5">
        <v>35</v>
      </c>
      <c r="F9" s="9">
        <v>1</v>
      </c>
      <c r="G9" s="9">
        <f>F9*4</f>
        <v>4</v>
      </c>
      <c r="H9" s="12"/>
      <c r="I9" s="9">
        <f>G9*H9</f>
        <v>0</v>
      </c>
      <c r="J9" t="s" s="5">
        <v>36</v>
      </c>
    </row>
    <row r="10" ht="20.05" customHeight="1">
      <c r="A10" t="s" s="3">
        <v>37</v>
      </c>
      <c r="B10" t="s" s="11">
        <v>38</v>
      </c>
      <c r="C10" t="s" s="5">
        <v>39</v>
      </c>
      <c r="D10" t="s" s="5">
        <v>21</v>
      </c>
      <c r="E10" t="s" s="5">
        <v>40</v>
      </c>
      <c r="F10" s="9">
        <v>1</v>
      </c>
      <c r="G10" s="9">
        <f>F10*4</f>
        <v>4</v>
      </c>
      <c r="H10" s="9">
        <v>1.85</v>
      </c>
      <c r="I10" s="9">
        <f>G10*H10</f>
        <v>7.4</v>
      </c>
      <c r="J10" t="s" s="5">
        <v>41</v>
      </c>
    </row>
    <row r="11" ht="20.05" customHeight="1">
      <c r="A11" t="s" s="3">
        <v>42</v>
      </c>
      <c r="B11" t="s" s="6">
        <v>43</v>
      </c>
      <c r="C11" t="s" s="7">
        <v>30</v>
      </c>
      <c r="D11" t="s" s="7">
        <v>14</v>
      </c>
      <c r="E11" t="s" s="7">
        <v>15</v>
      </c>
      <c r="F11" s="8">
        <v>5</v>
      </c>
      <c r="G11" s="9">
        <f>F11*4</f>
        <v>20</v>
      </c>
      <c r="H11" s="10"/>
      <c r="I11" s="9">
        <f>G11*H11</f>
        <v>0</v>
      </c>
      <c r="J11" t="s" s="7">
        <v>31</v>
      </c>
    </row>
    <row r="12" ht="20.05" customHeight="1">
      <c r="A12" t="s" s="3">
        <v>44</v>
      </c>
      <c r="B12" t="s" s="6">
        <v>45</v>
      </c>
      <c r="C12" t="s" s="7">
        <v>46</v>
      </c>
      <c r="D12" t="s" s="7">
        <v>14</v>
      </c>
      <c r="E12" t="s" s="7">
        <v>15</v>
      </c>
      <c r="F12" s="8">
        <v>1</v>
      </c>
      <c r="G12" s="9">
        <f>F12*4</f>
        <v>4</v>
      </c>
      <c r="H12" s="10"/>
      <c r="I12" s="9">
        <f>G12*H12</f>
        <v>0</v>
      </c>
      <c r="J12" t="s" s="7">
        <v>47</v>
      </c>
    </row>
    <row r="13" ht="20.05" customHeight="1">
      <c r="A13" t="s" s="3">
        <v>48</v>
      </c>
      <c r="B13" t="s" s="6">
        <v>49</v>
      </c>
      <c r="C13" t="s" s="7">
        <v>50</v>
      </c>
      <c r="D13" t="s" s="7">
        <v>15</v>
      </c>
      <c r="E13" t="s" s="7">
        <v>15</v>
      </c>
      <c r="F13" s="8">
        <v>1</v>
      </c>
      <c r="G13" s="9">
        <f>F13*4</f>
        <v>4</v>
      </c>
      <c r="H13" s="10"/>
      <c r="I13" s="9">
        <f>G13*H13</f>
        <v>0</v>
      </c>
      <c r="J13" t="s" s="7">
        <v>51</v>
      </c>
    </row>
    <row r="14" ht="20.05" customHeight="1">
      <c r="A14" t="s" s="3">
        <v>52</v>
      </c>
      <c r="B14" t="s" s="6">
        <v>53</v>
      </c>
      <c r="C14" t="s" s="7">
        <v>54</v>
      </c>
      <c r="D14" t="s" s="7">
        <v>15</v>
      </c>
      <c r="E14" t="s" s="7">
        <v>15</v>
      </c>
      <c r="F14" s="8">
        <v>1</v>
      </c>
      <c r="G14" s="9">
        <f>F14*4</f>
        <v>4</v>
      </c>
      <c r="H14" s="10"/>
      <c r="I14" s="9">
        <f>G14*H14</f>
        <v>0</v>
      </c>
      <c r="J14" t="s" s="7">
        <v>55</v>
      </c>
    </row>
    <row r="15" ht="20.05" customHeight="1">
      <c r="A15" t="s" s="3">
        <v>56</v>
      </c>
      <c r="B15" t="s" s="11">
        <v>57</v>
      </c>
      <c r="C15" t="s" s="5">
        <v>58</v>
      </c>
      <c r="D15" t="s" s="5">
        <v>21</v>
      </c>
      <c r="E15" t="s" s="5">
        <v>59</v>
      </c>
      <c r="F15" s="9">
        <v>1</v>
      </c>
      <c r="G15" s="9">
        <f>F15*4</f>
        <v>4</v>
      </c>
      <c r="H15" s="9">
        <v>5.95</v>
      </c>
      <c r="I15" s="9">
        <f>G15*H15</f>
        <v>23.8</v>
      </c>
      <c r="J15" t="s" s="5">
        <v>60</v>
      </c>
    </row>
    <row r="16" ht="20.05" customHeight="1">
      <c r="A16" t="s" s="3">
        <v>61</v>
      </c>
      <c r="B16" t="s" s="11">
        <v>62</v>
      </c>
      <c r="C16" t="s" s="5">
        <v>63</v>
      </c>
      <c r="D16" t="s" s="5">
        <v>21</v>
      </c>
      <c r="E16" t="s" s="5">
        <v>64</v>
      </c>
      <c r="F16" s="9">
        <v>4</v>
      </c>
      <c r="G16" s="9">
        <f>F16*4</f>
        <v>16</v>
      </c>
      <c r="H16" s="9">
        <v>0.021</v>
      </c>
      <c r="I16" s="9">
        <f>G16*H16</f>
        <v>0.336</v>
      </c>
      <c r="J16" t="s" s="5">
        <v>65</v>
      </c>
    </row>
    <row r="17" ht="20.05" customHeight="1">
      <c r="A17" t="s" s="3">
        <v>66</v>
      </c>
      <c r="B17" t="s" s="13">
        <v>67</v>
      </c>
      <c r="C17" t="s" s="7">
        <v>63</v>
      </c>
      <c r="D17" t="s" s="7">
        <v>14</v>
      </c>
      <c r="E17" t="s" s="7">
        <v>15</v>
      </c>
      <c r="F17" s="8">
        <v>2</v>
      </c>
      <c r="G17" s="9">
        <f>F17*4</f>
        <v>8</v>
      </c>
      <c r="H17" s="10"/>
      <c r="I17" s="9">
        <f>G17*H17</f>
        <v>0</v>
      </c>
      <c r="J17" t="s" s="7">
        <v>65</v>
      </c>
    </row>
    <row r="18" ht="20.05" customHeight="1">
      <c r="A18" t="s" s="3">
        <v>68</v>
      </c>
      <c r="B18" t="s" s="13">
        <v>69</v>
      </c>
      <c r="C18" t="s" s="7">
        <v>63</v>
      </c>
      <c r="D18" t="s" s="7">
        <v>14</v>
      </c>
      <c r="E18" t="s" s="7">
        <v>15</v>
      </c>
      <c r="F18" s="8">
        <v>6</v>
      </c>
      <c r="G18" s="9">
        <f>F18*4</f>
        <v>24</v>
      </c>
      <c r="H18" s="10"/>
      <c r="I18" s="9">
        <f>G18*H18</f>
        <v>0</v>
      </c>
      <c r="J18" t="s" s="7">
        <v>65</v>
      </c>
    </row>
    <row r="19" ht="20.05" customHeight="1">
      <c r="A19" t="s" s="3">
        <v>70</v>
      </c>
      <c r="B19" t="s" s="6">
        <v>71</v>
      </c>
      <c r="C19" t="s" s="7">
        <v>63</v>
      </c>
      <c r="D19" t="s" s="7">
        <v>14</v>
      </c>
      <c r="E19" t="s" s="7">
        <v>15</v>
      </c>
      <c r="F19" s="8">
        <v>2</v>
      </c>
      <c r="G19" s="9">
        <f>F19*4</f>
        <v>8</v>
      </c>
      <c r="H19" s="10"/>
      <c r="I19" s="9">
        <f>G19*H19</f>
        <v>0</v>
      </c>
      <c r="J19" t="s" s="7">
        <v>65</v>
      </c>
    </row>
    <row r="20" ht="20.05" customHeight="1">
      <c r="A20" t="s" s="3">
        <v>72</v>
      </c>
      <c r="B20" t="s" s="6">
        <v>73</v>
      </c>
      <c r="C20" t="s" s="7">
        <v>63</v>
      </c>
      <c r="D20" t="s" s="7">
        <v>14</v>
      </c>
      <c r="E20" t="s" s="7">
        <v>15</v>
      </c>
      <c r="F20" s="8">
        <v>1</v>
      </c>
      <c r="G20" s="9">
        <f>F20*4</f>
        <v>4</v>
      </c>
      <c r="H20" s="10"/>
      <c r="I20" s="9">
        <f>G20*H20</f>
        <v>0</v>
      </c>
      <c r="J20" t="s" s="7">
        <v>65</v>
      </c>
    </row>
    <row r="21" ht="20.05" customHeight="1">
      <c r="A21" t="s" s="3">
        <v>74</v>
      </c>
      <c r="B21" t="s" s="11">
        <v>75</v>
      </c>
      <c r="C21" t="s" s="5">
        <v>63</v>
      </c>
      <c r="D21" t="s" s="5">
        <v>21</v>
      </c>
      <c r="E21" t="s" s="5">
        <v>76</v>
      </c>
      <c r="F21" s="9">
        <v>8</v>
      </c>
      <c r="G21" s="9">
        <f>F21*4</f>
        <v>32</v>
      </c>
      <c r="H21" s="9">
        <v>0.021</v>
      </c>
      <c r="I21" s="9">
        <f>G21*H21</f>
        <v>0.672</v>
      </c>
      <c r="J21" t="s" s="5">
        <v>65</v>
      </c>
    </row>
    <row r="22" ht="20.05" customHeight="1">
      <c r="A22" t="s" s="3">
        <v>77</v>
      </c>
      <c r="B22" t="s" s="6">
        <v>78</v>
      </c>
      <c r="C22" t="s" s="7">
        <v>63</v>
      </c>
      <c r="D22" t="s" s="7">
        <v>14</v>
      </c>
      <c r="E22" t="s" s="7">
        <v>15</v>
      </c>
      <c r="F22" s="8">
        <v>2</v>
      </c>
      <c r="G22" s="9">
        <f>F22*4</f>
        <v>8</v>
      </c>
      <c r="H22" s="10"/>
      <c r="I22" s="9">
        <f>G22*H22</f>
        <v>0</v>
      </c>
      <c r="J22" t="s" s="7">
        <v>65</v>
      </c>
    </row>
    <row r="23" ht="20.05" customHeight="1">
      <c r="A23" t="s" s="3">
        <v>79</v>
      </c>
      <c r="B23" t="s" s="6">
        <v>80</v>
      </c>
      <c r="C23" t="s" s="7">
        <v>63</v>
      </c>
      <c r="D23" t="s" s="7">
        <v>14</v>
      </c>
      <c r="E23" t="s" s="7">
        <v>15</v>
      </c>
      <c r="F23" s="8">
        <v>2</v>
      </c>
      <c r="G23" s="9">
        <f>F23*4</f>
        <v>8</v>
      </c>
      <c r="H23" s="10"/>
      <c r="I23" s="9">
        <f>G23*H23</f>
        <v>0</v>
      </c>
      <c r="J23" t="s" s="7">
        <v>65</v>
      </c>
    </row>
    <row r="24" ht="20.05" customHeight="1">
      <c r="A24" t="s" s="3">
        <v>81</v>
      </c>
      <c r="B24" t="s" s="6">
        <v>82</v>
      </c>
      <c r="C24" t="s" s="7">
        <v>63</v>
      </c>
      <c r="D24" t="s" s="7">
        <v>14</v>
      </c>
      <c r="E24" t="s" s="7">
        <v>15</v>
      </c>
      <c r="F24" s="8">
        <v>2</v>
      </c>
      <c r="G24" s="9">
        <f>F24*4</f>
        <v>8</v>
      </c>
      <c r="H24" s="10"/>
      <c r="I24" s="9">
        <f>G24*H24</f>
        <v>0</v>
      </c>
      <c r="J24" t="s" s="7">
        <v>65</v>
      </c>
    </row>
    <row r="25" ht="20.05" customHeight="1">
      <c r="A25" t="s" s="3">
        <v>83</v>
      </c>
      <c r="B25" t="s" s="6">
        <v>84</v>
      </c>
      <c r="C25" t="s" s="7">
        <v>63</v>
      </c>
      <c r="D25" t="s" s="7">
        <v>14</v>
      </c>
      <c r="E25" t="s" s="7">
        <v>15</v>
      </c>
      <c r="F25" s="8">
        <v>2</v>
      </c>
      <c r="G25" s="9">
        <f>F25*4</f>
        <v>8</v>
      </c>
      <c r="H25" s="10"/>
      <c r="I25" s="9">
        <f>G25*H25</f>
        <v>0</v>
      </c>
      <c r="J25" t="s" s="7">
        <v>65</v>
      </c>
    </row>
    <row r="26" ht="20.05" customHeight="1">
      <c r="A26" t="s" s="3">
        <v>85</v>
      </c>
      <c r="B26" t="s" s="6">
        <v>86</v>
      </c>
      <c r="C26" t="s" s="7">
        <v>63</v>
      </c>
      <c r="D26" t="s" s="7">
        <v>14</v>
      </c>
      <c r="E26" t="s" s="7">
        <v>15</v>
      </c>
      <c r="F26" s="8">
        <v>1</v>
      </c>
      <c r="G26" s="9">
        <f>F26*4</f>
        <v>4</v>
      </c>
      <c r="H26" s="10"/>
      <c r="I26" s="9">
        <f>G26*H26</f>
        <v>0</v>
      </c>
      <c r="J26" t="s" s="7">
        <v>65</v>
      </c>
    </row>
    <row r="27" ht="20.05" customHeight="1">
      <c r="A27" t="s" s="3">
        <v>87</v>
      </c>
      <c r="B27" t="s" s="11">
        <v>88</v>
      </c>
      <c r="C27" t="s" s="5">
        <v>89</v>
      </c>
      <c r="D27" t="s" s="5">
        <v>21</v>
      </c>
      <c r="E27" t="s" s="5">
        <v>90</v>
      </c>
      <c r="F27" s="9">
        <v>2</v>
      </c>
      <c r="G27" s="9">
        <f>F27*4</f>
        <v>8</v>
      </c>
      <c r="H27" s="9">
        <v>1.05</v>
      </c>
      <c r="I27" s="9">
        <f>G27*H27</f>
        <v>8.4</v>
      </c>
      <c r="J27" t="s" s="5">
        <v>91</v>
      </c>
    </row>
    <row r="28" ht="20.05" customHeight="1">
      <c r="A28" t="s" s="3">
        <v>92</v>
      </c>
      <c r="B28" t="s" s="6">
        <v>93</v>
      </c>
      <c r="C28" t="s" s="7">
        <v>94</v>
      </c>
      <c r="D28" t="s" s="7">
        <v>15</v>
      </c>
      <c r="E28" t="s" s="7">
        <v>15</v>
      </c>
      <c r="F28" s="8">
        <v>1</v>
      </c>
      <c r="G28" s="9">
        <f>F28*4</f>
        <v>4</v>
      </c>
      <c r="H28" s="10"/>
      <c r="I28" s="9">
        <f>G28*H28</f>
        <v>0</v>
      </c>
      <c r="J28" t="s" s="7">
        <v>95</v>
      </c>
    </row>
    <row r="29" ht="20.05" customHeight="1">
      <c r="A29" t="s" s="3">
        <v>96</v>
      </c>
      <c r="B29" t="s" s="6">
        <v>93</v>
      </c>
      <c r="C29" t="s" s="7">
        <v>94</v>
      </c>
      <c r="D29" t="s" s="7">
        <v>15</v>
      </c>
      <c r="E29" t="s" s="7">
        <v>15</v>
      </c>
      <c r="F29" s="8">
        <v>1</v>
      </c>
      <c r="G29" s="9">
        <f>F29*4</f>
        <v>4</v>
      </c>
      <c r="H29" s="10"/>
      <c r="I29" s="9">
        <f>G29*H29</f>
        <v>0</v>
      </c>
      <c r="J29" t="s" s="7">
        <v>95</v>
      </c>
    </row>
    <row r="30" ht="20.05" customHeight="1">
      <c r="A30" t="s" s="3">
        <v>97</v>
      </c>
      <c r="B30" t="s" s="6">
        <v>98</v>
      </c>
      <c r="C30" t="s" s="7">
        <v>99</v>
      </c>
      <c r="D30" t="s" s="7">
        <v>14</v>
      </c>
      <c r="E30" t="s" s="7">
        <v>15</v>
      </c>
      <c r="F30" s="8">
        <v>1</v>
      </c>
      <c r="G30" s="9">
        <f>F30*4</f>
        <v>4</v>
      </c>
      <c r="H30" s="10"/>
      <c r="I30" s="9">
        <f>G30*H30</f>
        <v>0</v>
      </c>
      <c r="J30" t="s" s="7">
        <v>100</v>
      </c>
    </row>
    <row r="31" ht="20.05" customHeight="1">
      <c r="A31" t="s" s="3">
        <v>101</v>
      </c>
      <c r="B31" t="s" s="6">
        <v>102</v>
      </c>
      <c r="C31" t="s" s="7">
        <v>99</v>
      </c>
      <c r="D31" t="s" s="7">
        <v>14</v>
      </c>
      <c r="E31" t="s" s="7">
        <v>15</v>
      </c>
      <c r="F31" s="8">
        <v>1</v>
      </c>
      <c r="G31" s="9">
        <f>F31*4</f>
        <v>4</v>
      </c>
      <c r="H31" s="10"/>
      <c r="I31" s="9">
        <f>G31*H31</f>
        <v>0</v>
      </c>
      <c r="J31" t="s" s="7">
        <v>100</v>
      </c>
    </row>
    <row r="32" ht="20.05" customHeight="1">
      <c r="A32" t="s" s="3">
        <v>103</v>
      </c>
      <c r="B32" t="s" s="11">
        <v>104</v>
      </c>
      <c r="C32" t="s" s="5">
        <v>105</v>
      </c>
      <c r="D32" t="s" s="5">
        <v>21</v>
      </c>
      <c r="E32" t="s" s="5">
        <v>106</v>
      </c>
      <c r="F32" s="9">
        <v>2</v>
      </c>
      <c r="G32" s="9">
        <f>F32*4</f>
        <v>8</v>
      </c>
      <c r="H32" s="9">
        <v>0.87</v>
      </c>
      <c r="I32" s="9">
        <f>G32*H32</f>
        <v>6.96</v>
      </c>
      <c r="J32" t="s" s="5">
        <v>107</v>
      </c>
    </row>
    <row r="33" ht="20.05" customHeight="1">
      <c r="A33" t="s" s="3">
        <v>108</v>
      </c>
      <c r="B33" t="s" s="6">
        <v>109</v>
      </c>
      <c r="C33" t="s" s="7">
        <v>110</v>
      </c>
      <c r="D33" t="s" s="7">
        <v>14</v>
      </c>
      <c r="E33" t="s" s="7">
        <v>109</v>
      </c>
      <c r="F33" s="8">
        <v>1</v>
      </c>
      <c r="G33" s="9">
        <f>F33*4</f>
        <v>4</v>
      </c>
      <c r="H33" s="10"/>
      <c r="I33" s="9">
        <f>G33*H33</f>
        <v>0</v>
      </c>
      <c r="J33" t="s" s="7">
        <v>111</v>
      </c>
    </row>
    <row r="34" ht="20.05" customHeight="1">
      <c r="A34" t="s" s="3">
        <v>112</v>
      </c>
      <c r="B34" t="s" s="6">
        <v>113</v>
      </c>
      <c r="C34" t="s" s="7">
        <v>113</v>
      </c>
      <c r="D34" t="s" s="7">
        <v>14</v>
      </c>
      <c r="E34" t="s" s="7">
        <v>113</v>
      </c>
      <c r="F34" s="8">
        <v>1</v>
      </c>
      <c r="G34" s="9">
        <f>F34*4</f>
        <v>4</v>
      </c>
      <c r="H34" s="10"/>
      <c r="I34" s="9">
        <f>G34*H34</f>
        <v>0</v>
      </c>
      <c r="J34" t="s" s="7">
        <v>114</v>
      </c>
    </row>
    <row r="35" ht="20.05" customHeight="1">
      <c r="A35" t="s" s="3">
        <v>115</v>
      </c>
      <c r="B35" t="s" s="6">
        <v>116</v>
      </c>
      <c r="C35" t="s" s="7">
        <v>117</v>
      </c>
      <c r="D35" t="s" s="7">
        <v>14</v>
      </c>
      <c r="E35" t="s" s="7">
        <v>116</v>
      </c>
      <c r="F35" s="8">
        <v>1</v>
      </c>
      <c r="G35" s="9">
        <f>F35*4</f>
        <v>4</v>
      </c>
      <c r="H35" s="10"/>
      <c r="I35" s="9">
        <f>G35*H35</f>
        <v>0</v>
      </c>
      <c r="J35" t="s" s="7">
        <v>118</v>
      </c>
    </row>
    <row r="36" ht="20.05" customHeight="1">
      <c r="A36" t="s" s="3">
        <v>119</v>
      </c>
      <c r="B36" t="s" s="11">
        <v>120</v>
      </c>
      <c r="C36" t="s" s="5">
        <v>121</v>
      </c>
      <c r="D36" t="s" s="5">
        <v>21</v>
      </c>
      <c r="E36" t="s" s="5">
        <v>122</v>
      </c>
      <c r="F36" s="9">
        <v>2</v>
      </c>
      <c r="G36" s="9">
        <f>F36*4</f>
        <v>8</v>
      </c>
      <c r="H36" s="9">
        <v>2.16</v>
      </c>
      <c r="I36" s="9">
        <f>G36*H36</f>
        <v>17.28</v>
      </c>
      <c r="J36" t="s" s="5">
        <v>123</v>
      </c>
    </row>
    <row r="37" ht="20.05" customHeight="1">
      <c r="A37" t="s" s="3">
        <v>124</v>
      </c>
      <c r="B37" t="s" s="11">
        <v>125</v>
      </c>
      <c r="C37" t="s" s="5">
        <v>126</v>
      </c>
      <c r="D37" t="s" s="5">
        <v>21</v>
      </c>
      <c r="E37" t="s" s="5">
        <v>127</v>
      </c>
      <c r="F37" s="9">
        <v>1</v>
      </c>
      <c r="G37" s="9">
        <f>F37*4</f>
        <v>4</v>
      </c>
      <c r="H37" s="9">
        <v>0.6</v>
      </c>
      <c r="I37" s="9">
        <f>G37*H37</f>
        <v>2.4</v>
      </c>
      <c r="J37" t="s" s="5">
        <v>128</v>
      </c>
    </row>
    <row r="38" ht="20.05" customHeight="1">
      <c r="A38" t="s" s="3">
        <v>129</v>
      </c>
      <c r="B38" t="s" s="6">
        <v>130</v>
      </c>
      <c r="C38" t="s" s="7">
        <v>131</v>
      </c>
      <c r="D38" t="s" s="7">
        <v>14</v>
      </c>
      <c r="E38" t="s" s="7">
        <v>15</v>
      </c>
      <c r="F38" s="8">
        <v>1</v>
      </c>
      <c r="G38" s="9">
        <f>F38*4</f>
        <v>4</v>
      </c>
      <c r="H38" s="10"/>
      <c r="I38" s="9">
        <f>G38*H38</f>
        <v>0</v>
      </c>
      <c r="J38" t="s" s="7">
        <v>132</v>
      </c>
    </row>
    <row r="39" ht="20.05" customHeight="1">
      <c r="A39" t="s" s="3">
        <v>133</v>
      </c>
      <c r="B39" s="14">
        <v>831061624</v>
      </c>
      <c r="C39" t="s" s="5">
        <v>134</v>
      </c>
      <c r="D39" t="s" s="5">
        <v>21</v>
      </c>
      <c r="E39" s="9">
        <v>831061624</v>
      </c>
      <c r="F39" s="9">
        <v>1</v>
      </c>
      <c r="G39" s="9">
        <f>F39*4</f>
        <v>4</v>
      </c>
      <c r="H39" s="9">
        <v>1.24</v>
      </c>
      <c r="I39" s="9">
        <f>G39*H39</f>
        <v>4.96</v>
      </c>
      <c r="J39" t="s" s="5">
        <v>135</v>
      </c>
    </row>
    <row r="40" ht="20.05" customHeight="1">
      <c r="A40" s="15"/>
      <c r="B40" s="16"/>
      <c r="C40" s="12"/>
      <c r="D40" s="12"/>
      <c r="E40" s="12"/>
      <c r="F40" t="s" s="17">
        <v>136</v>
      </c>
      <c r="G40" s="10"/>
      <c r="H40" s="10"/>
      <c r="I40" s="18">
        <f>SUM(I3:I39)</f>
        <v>77.996</v>
      </c>
      <c r="J40" s="12"/>
    </row>
  </sheetData>
  <mergeCells count="2">
    <mergeCell ref="A1:J1"/>
    <mergeCell ref="F40:H40"/>
  </mergeCells>
  <hyperlinks>
    <hyperlink ref="D5" r:id="rId1" location="" tooltip="" display="Digikey"/>
    <hyperlink ref="D7" r:id="rId2" location="" tooltip="" display="Digikey"/>
    <hyperlink ref="D9" r:id="rId3" location="" tooltip="" display="Digikey"/>
    <hyperlink ref="D10" r:id="rId4" location="" tooltip="" display="Digikey"/>
    <hyperlink ref="D15" r:id="rId5" location="" tooltip="" display="Digikey"/>
    <hyperlink ref="D16" r:id="rId6" location="" tooltip="" display="Digikey"/>
    <hyperlink ref="D21" r:id="rId7" location="" tooltip="" display="Digikey"/>
    <hyperlink ref="D27" r:id="rId8" location="" tooltip="" display="Digikey"/>
    <hyperlink ref="D32" r:id="rId9" location="" tooltip="" display="Digikey"/>
    <hyperlink ref="D36" r:id="rId10" location="" tooltip="" display="Digikey"/>
    <hyperlink ref="D37" r:id="rId11" location="" tooltip="" display="Digikey"/>
    <hyperlink ref="D39" r:id="rId12" location="" tooltip="" display="Digikey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