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F70AAB77-C362-495E-A086-5BD1153D32B5}" xr6:coauthVersionLast="47" xr6:coauthVersionMax="47" xr10:uidLastSave="{00000000-0000-0000-0000-000000000000}"/>
  <bookViews>
    <workbookView xWindow="-108" yWindow="-108" windowWidth="23256" windowHeight="12456" xr2:uid="{410F50C4-583A-452D-919E-8540E62AF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11" i="1"/>
  <c r="I12" i="1"/>
  <c r="I13" i="1"/>
  <c r="I14" i="1"/>
  <c r="H3" i="1"/>
  <c r="I3" i="1" s="1"/>
  <c r="H4" i="1"/>
  <c r="I4" i="1" s="1"/>
  <c r="H5" i="1"/>
  <c r="I5" i="1" s="1"/>
  <c r="H6" i="1"/>
  <c r="I6" i="1" s="1"/>
  <c r="H11" i="1"/>
  <c r="H12" i="1"/>
  <c r="H13" i="1"/>
  <c r="H14" i="1"/>
  <c r="H15" i="1"/>
  <c r="I15" i="1" s="1"/>
  <c r="H16" i="1"/>
  <c r="I16" i="1" s="1"/>
  <c r="H18" i="1"/>
  <c r="I18" i="1" s="1"/>
  <c r="F3" i="1"/>
  <c r="F4" i="1"/>
  <c r="F5" i="1"/>
  <c r="F6" i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F12" i="1"/>
  <c r="F13" i="1"/>
  <c r="F14" i="1"/>
  <c r="F15" i="1"/>
  <c r="F16" i="1"/>
  <c r="F17" i="1"/>
  <c r="H17" i="1" s="1"/>
  <c r="I17" i="1" s="1"/>
  <c r="F18" i="1"/>
  <c r="F19" i="1"/>
  <c r="H19" i="1" s="1"/>
  <c r="I19" i="1" s="1"/>
  <c r="F20" i="1"/>
  <c r="H20" i="1" s="1"/>
  <c r="I20" i="1" s="1"/>
  <c r="F21" i="1"/>
  <c r="H21" i="1" s="1"/>
  <c r="I21" i="1" s="1"/>
  <c r="F2" i="1"/>
  <c r="H2" i="1" s="1"/>
  <c r="I2" i="1" s="1"/>
  <c r="E8" i="1"/>
  <c r="E9" i="1"/>
  <c r="E10" i="1"/>
  <c r="E11" i="1"/>
  <c r="E15" i="1"/>
  <c r="E20" i="1"/>
  <c r="E21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E19" i="1" s="1"/>
  <c r="D20" i="1"/>
  <c r="D21" i="1"/>
  <c r="D2" i="1"/>
</calcChain>
</file>

<file path=xl/sharedStrings.xml><?xml version="1.0" encoding="utf-8"?>
<sst xmlns="http://schemas.openxmlformats.org/spreadsheetml/2006/main" count="39" uniqueCount="33">
  <si>
    <t>Employee Name</t>
  </si>
  <si>
    <t>Salary</t>
  </si>
  <si>
    <t>Job Rating</t>
  </si>
  <si>
    <t>Bonus</t>
  </si>
  <si>
    <t>Ravi Sharma</t>
  </si>
  <si>
    <t>Manish M</t>
  </si>
  <si>
    <t>Priya S</t>
  </si>
  <si>
    <t>Jack Brown</t>
  </si>
  <si>
    <t>Adam Hart</t>
  </si>
  <si>
    <t>Alice Armoid</t>
  </si>
  <si>
    <t>Hyun Clarke</t>
  </si>
  <si>
    <t>Divya Verma</t>
  </si>
  <si>
    <t>Diya Kumar</t>
  </si>
  <si>
    <t>Raja Roy</t>
  </si>
  <si>
    <t>Ravi Verma</t>
  </si>
  <si>
    <t>Kumar Gaurav</t>
  </si>
  <si>
    <t>Carl Jackson</t>
  </si>
  <si>
    <t>Carol Adams</t>
  </si>
  <si>
    <t>Chris Cholte</t>
  </si>
  <si>
    <t>Fred McMath</t>
  </si>
  <si>
    <t>Vishnu Verma</t>
  </si>
  <si>
    <t>Kishore Kumare</t>
  </si>
  <si>
    <t>Ganesh Rao</t>
  </si>
  <si>
    <t>Akhil K</t>
  </si>
  <si>
    <t>TotalSalary</t>
  </si>
  <si>
    <t>Task</t>
  </si>
  <si>
    <t>Performance Rating</t>
  </si>
  <si>
    <t>Bonus2</t>
  </si>
  <si>
    <t>TotalSalary2</t>
  </si>
  <si>
    <t>Difference</t>
  </si>
  <si>
    <t>IFS</t>
  </si>
  <si>
    <t>REFERENCING TABLE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</si>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</sst>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7" formatCode="_-[$$-409]* #,##0.00_ ;_-[$$-409]* \-#,##0.00\ ;_-[$$-409]* &quot;-&quot;??_ ;_-@_ "/>
    <numFmt numFmtId="169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Berlin Sans FB Demi"/>
      <family val="2"/>
    </font>
    <font>
      <sz val="11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9" fontId="0" fillId="0" borderId="0" xfId="1" applyNumberFormat="1" applyFont="1"/>
    <xf numFmtId="167" fontId="0" fillId="0" borderId="0" xfId="0" applyNumberFormat="1"/>
    <xf numFmtId="169" fontId="0" fillId="0" borderId="0" xfId="0" applyNumberFormat="1"/>
    <xf numFmtId="0" fontId="2" fillId="2" borderId="0" xfId="0" applyFont="1" applyFill="1" applyAlignment="1">
      <alignment horizontal="center"/>
    </xf>
    <xf numFmtId="169" fontId="2" fillId="2" borderId="0" xfId="1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6872-D6AC-428F-97B9-0C4A695113AF}">
  <dimension ref="A1:P23"/>
  <sheetViews>
    <sheetView tabSelected="1" zoomScaleNormal="100" workbookViewId="0">
      <selection activeCell="K15" sqref="K15"/>
    </sheetView>
  </sheetViews>
  <sheetFormatPr defaultRowHeight="14.4" x14ac:dyDescent="0.3"/>
  <cols>
    <col min="1" max="1" width="19.44140625" customWidth="1"/>
    <col min="2" max="2" width="16" style="1" customWidth="1"/>
    <col min="3" max="3" width="12.33203125" customWidth="1"/>
    <col min="4" max="4" width="15.77734375" customWidth="1"/>
    <col min="5" max="5" width="18.21875" customWidth="1"/>
    <col min="6" max="6" width="14.77734375" style="2" customWidth="1"/>
    <col min="7" max="7" width="15.109375" style="3" customWidth="1"/>
    <col min="8" max="8" width="15.77734375" style="3" customWidth="1"/>
    <col min="9" max="9" width="14.44140625" style="2" customWidth="1"/>
    <col min="10" max="10" width="10.109375" style="3" bestFit="1" customWidth="1"/>
  </cols>
  <sheetData>
    <row r="1" spans="1:16" s="4" customFormat="1" x14ac:dyDescent="0.3">
      <c r="A1" s="4" t="s">
        <v>0</v>
      </c>
      <c r="B1" s="5" t="s">
        <v>1</v>
      </c>
      <c r="C1" s="6" t="s">
        <v>2</v>
      </c>
      <c r="D1" s="4" t="s">
        <v>3</v>
      </c>
      <c r="E1" s="4" t="s">
        <v>24</v>
      </c>
      <c r="F1" s="8" t="s">
        <v>27</v>
      </c>
      <c r="G1" s="9" t="s">
        <v>30</v>
      </c>
      <c r="H1" s="7" t="s">
        <v>28</v>
      </c>
      <c r="I1" s="7" t="s">
        <v>29</v>
      </c>
    </row>
    <row r="2" spans="1:16" x14ac:dyDescent="0.3">
      <c r="A2" t="s">
        <v>4</v>
      </c>
      <c r="B2" s="1">
        <v>60981</v>
      </c>
      <c r="C2">
        <v>1</v>
      </c>
      <c r="D2" s="3">
        <f>IF(C2=5,5000,IF(C2=4,3000,IF(C2=3,1500, IF(C2=2,1000,0))))</f>
        <v>0</v>
      </c>
      <c r="E2" s="3">
        <f>SUM(B2,D2)</f>
        <v>60981</v>
      </c>
      <c r="F2" s="2">
        <f>IF(C2=$O$5,$N$5,IF(C2=$O$6,$N$6,IF(C2=$O$7,$N$7,IF(C2=$O$8,$N$8,0))))</f>
        <v>0</v>
      </c>
      <c r="G2" s="2">
        <f>_xlfn.IFS(C2=$O$5,$N$5,C2=$O$6,$N$6,C2=$O$7,$N$7,C2=$O$8,$N$8,TRUE,0)</f>
        <v>0</v>
      </c>
      <c r="H2" s="3">
        <f>SUM(F2,B2)</f>
        <v>60981</v>
      </c>
      <c r="I2" s="3">
        <f>H2-E2</f>
        <v>0</v>
      </c>
    </row>
    <row r="3" spans="1:16" x14ac:dyDescent="0.3">
      <c r="A3" t="s">
        <v>5</v>
      </c>
      <c r="B3" s="1">
        <v>60915</v>
      </c>
      <c r="C3">
        <v>4</v>
      </c>
      <c r="D3" s="3">
        <f t="shared" ref="D3:D21" si="0">IF(C3=5,5000,IF(C3=4,3000,IF(C3=3,1500, IF(C3=2,1000,0))))</f>
        <v>3000</v>
      </c>
      <c r="E3" s="3">
        <f t="shared" ref="E3:E21" si="1">SUM(B3,D3)</f>
        <v>63915</v>
      </c>
      <c r="F3" s="2">
        <f>IF(C3=$O$5,$N$5,IF(C3=$O$6,$N$6,IF(C3=$O$7,$N$7,IF(C3=$O$8,$N$8,0))))</f>
        <v>2500</v>
      </c>
      <c r="G3" s="2">
        <f>_xlfn.IFS(C3=$O$5,$N$5,C3=$O$6,$N$6,C3=$O$7,$N$7,C3=$O$8,$N$8,TRUE,0)</f>
        <v>2500</v>
      </c>
      <c r="H3" s="3">
        <f>SUM(F3,B3)</f>
        <v>63415</v>
      </c>
      <c r="I3" s="3">
        <f>H3-E3</f>
        <v>-500</v>
      </c>
    </row>
    <row r="4" spans="1:16" x14ac:dyDescent="0.3">
      <c r="A4" t="s">
        <v>6</v>
      </c>
      <c r="B4" s="1">
        <v>97071</v>
      </c>
      <c r="C4">
        <v>5</v>
      </c>
      <c r="D4" s="3">
        <f t="shared" si="0"/>
        <v>5000</v>
      </c>
      <c r="E4" s="3">
        <f t="shared" si="1"/>
        <v>102071</v>
      </c>
      <c r="F4" s="2">
        <f>IF(C4=$O$5,$N$5,IF(C4=$O$6,$N$6,IF(C4=$O$7,$N$7,IF(C4=$O$8,$N$8,0))))</f>
        <v>3000</v>
      </c>
      <c r="G4" s="2">
        <f>_xlfn.IFS(C4=$O$5,$N$5,C4=$O$6,$N$6,C4=$O$7,$N$7,C4=$O$8,$N$8,TRUE,0)</f>
        <v>3000</v>
      </c>
      <c r="H4" s="3">
        <f>SUM(F4,B4)</f>
        <v>100071</v>
      </c>
      <c r="I4" s="3">
        <f>H4-E4</f>
        <v>-2000</v>
      </c>
      <c r="N4" s="3" t="s">
        <v>3</v>
      </c>
      <c r="O4" t="s">
        <v>26</v>
      </c>
    </row>
    <row r="5" spans="1:16" x14ac:dyDescent="0.3">
      <c r="A5" t="s">
        <v>7</v>
      </c>
      <c r="B5" s="1">
        <v>115421</v>
      </c>
      <c r="C5">
        <v>3</v>
      </c>
      <c r="D5" s="3">
        <f t="shared" si="0"/>
        <v>1500</v>
      </c>
      <c r="E5" s="3">
        <f t="shared" si="1"/>
        <v>116921</v>
      </c>
      <c r="F5" s="2">
        <f>IF(C5=$O$5,$N$5,IF(C5=$O$6,$N$6,IF(C5=$O$7,$N$7,IF(C5=$O$8,$N$8,0))))</f>
        <v>1000</v>
      </c>
      <c r="G5" s="2">
        <f>_xlfn.IFS(C5=$O$5,$N$5,C5=$O$6,$N$6,C5=$O$7,$N$7,C5=$O$8,$N$8,TRUE,0)</f>
        <v>1000</v>
      </c>
      <c r="H5" s="3">
        <f>SUM(F5,B5)</f>
        <v>116421</v>
      </c>
      <c r="I5" s="3">
        <f>H5-E5</f>
        <v>-500</v>
      </c>
      <c r="N5" s="3">
        <v>3000</v>
      </c>
      <c r="O5">
        <v>5</v>
      </c>
    </row>
    <row r="6" spans="1:16" x14ac:dyDescent="0.3">
      <c r="A6" t="s">
        <v>8</v>
      </c>
      <c r="B6" s="1">
        <v>115547</v>
      </c>
      <c r="C6">
        <v>4</v>
      </c>
      <c r="D6" s="3">
        <f t="shared" si="0"/>
        <v>3000</v>
      </c>
      <c r="E6" s="3">
        <f t="shared" si="1"/>
        <v>118547</v>
      </c>
      <c r="F6" s="2">
        <f>IF(C6=$O$5,$N$5,IF(C6=$O$6,$N$6,IF(C6=$O$7,$N$7,IF(C6=$O$8,$N$8,0))))</f>
        <v>2500</v>
      </c>
      <c r="G6" s="2">
        <f>_xlfn.IFS(C6=$O$5,$N$5,C6=$O$6,$N$6,C6=$O$7,$N$7,C6=$O$8,$N$8,TRUE,0)</f>
        <v>2500</v>
      </c>
      <c r="H6" s="3">
        <f>SUM(F6,B6)</f>
        <v>118047</v>
      </c>
      <c r="I6" s="3">
        <f>H6-E6</f>
        <v>-500</v>
      </c>
      <c r="N6" s="3">
        <v>2500</v>
      </c>
      <c r="O6">
        <v>4</v>
      </c>
    </row>
    <row r="7" spans="1:16" x14ac:dyDescent="0.3">
      <c r="A7" t="s">
        <v>9</v>
      </c>
      <c r="B7" s="1">
        <v>69212</v>
      </c>
      <c r="C7">
        <v>2</v>
      </c>
      <c r="D7" s="3">
        <f t="shared" si="0"/>
        <v>1000</v>
      </c>
      <c r="E7" s="3">
        <f t="shared" si="1"/>
        <v>70212</v>
      </c>
      <c r="F7" s="2">
        <f>IF(C7=$O$5,$N$5,IF(C7=$O$6,$N$6,IF(C7=$O$7,$N$7,IF(C7=$O$8,$N$8,0))))</f>
        <v>500</v>
      </c>
      <c r="G7" s="2">
        <f>_xlfn.IFS(C7=$O$5,$N$5,C7=$O$6,$N$6,C7=$O$7,$N$7,C7=$O$8,$N$8,TRUE,0)</f>
        <v>500</v>
      </c>
      <c r="H7" s="3">
        <f>SUM(F7,B7)</f>
        <v>69712</v>
      </c>
      <c r="I7" s="3">
        <f>H7-E7</f>
        <v>-500</v>
      </c>
      <c r="N7" s="3">
        <v>1000</v>
      </c>
      <c r="O7">
        <v>3</v>
      </c>
    </row>
    <row r="8" spans="1:16" x14ac:dyDescent="0.3">
      <c r="A8" t="s">
        <v>10</v>
      </c>
      <c r="B8" s="1">
        <v>120198</v>
      </c>
      <c r="C8">
        <v>1</v>
      </c>
      <c r="D8" s="3">
        <f t="shared" si="0"/>
        <v>0</v>
      </c>
      <c r="E8" s="3">
        <f t="shared" si="1"/>
        <v>120198</v>
      </c>
      <c r="F8" s="2">
        <f>IF(C8=$O$5,$N$5,IF(C8=$O$6,$N$6,IF(C8=$O$7,$N$7,IF(C8=$O$8,$N$8,0))))</f>
        <v>0</v>
      </c>
      <c r="G8" s="2">
        <f>_xlfn.IFS(C8=$O$5,$N$5,C8=$O$6,$N$6,C8=$O$7,$N$7,C8=$O$8,$N$8,TRUE,0)</f>
        <v>0</v>
      </c>
      <c r="H8" s="3">
        <f>SUM(F8,B8)</f>
        <v>120198</v>
      </c>
      <c r="I8" s="3">
        <f>H8-E8</f>
        <v>0</v>
      </c>
      <c r="N8" s="3">
        <v>500</v>
      </c>
      <c r="O8">
        <v>2</v>
      </c>
    </row>
    <row r="9" spans="1:16" x14ac:dyDescent="0.3">
      <c r="A9" t="s">
        <v>11</v>
      </c>
      <c r="B9" s="1">
        <v>107635</v>
      </c>
      <c r="C9">
        <v>5</v>
      </c>
      <c r="D9" s="3">
        <f t="shared" si="0"/>
        <v>5000</v>
      </c>
      <c r="E9" s="3">
        <f t="shared" si="1"/>
        <v>112635</v>
      </c>
      <c r="F9" s="2">
        <f>IF(C9=$O$5,$N$5,IF(C9=$O$6,$N$6,IF(C9=$O$7,$N$7,IF(C9=$O$8,$N$8,0))))</f>
        <v>3000</v>
      </c>
      <c r="G9" s="2">
        <f>_xlfn.IFS(C9=$O$5,$N$5,C9=$O$6,$N$6,C9=$O$7,$N$7,C9=$O$8,$N$8,TRUE,0)</f>
        <v>3000</v>
      </c>
      <c r="H9" s="3">
        <f>SUM(F9,B9)</f>
        <v>110635</v>
      </c>
      <c r="I9" s="3">
        <f>H9-E9</f>
        <v>-2000</v>
      </c>
      <c r="N9" s="3">
        <v>0</v>
      </c>
      <c r="O9">
        <v>1</v>
      </c>
    </row>
    <row r="10" spans="1:16" x14ac:dyDescent="0.3">
      <c r="A10" t="s">
        <v>12</v>
      </c>
      <c r="B10" s="1">
        <v>113020</v>
      </c>
      <c r="C10">
        <v>1</v>
      </c>
      <c r="D10" s="3">
        <f t="shared" si="0"/>
        <v>0</v>
      </c>
      <c r="E10" s="3">
        <f t="shared" si="1"/>
        <v>113020</v>
      </c>
      <c r="F10" s="2">
        <f>IF(C10=$O$5,$N$5,IF(C10=$O$6,$N$6,IF(C10=$O$7,$N$7,IF(C10=$O$8,$N$8,0))))</f>
        <v>0</v>
      </c>
      <c r="G10" s="2">
        <f>_xlfn.IFS(C10=$O$5,$N$5,C10=$O$6,$N$6,C10=$O$7,$N$7,C10=$O$8,$N$8,TRUE,0)</f>
        <v>0</v>
      </c>
      <c r="H10" s="3">
        <f>SUM(F10,B10)</f>
        <v>113020</v>
      </c>
      <c r="I10" s="3">
        <f>H10-E10</f>
        <v>0</v>
      </c>
    </row>
    <row r="11" spans="1:16" ht="16.2" x14ac:dyDescent="0.3">
      <c r="A11" t="s">
        <v>13</v>
      </c>
      <c r="B11" s="1">
        <v>82341</v>
      </c>
      <c r="C11">
        <v>4</v>
      </c>
      <c r="D11" s="3">
        <f t="shared" si="0"/>
        <v>3000</v>
      </c>
      <c r="E11" s="3">
        <f t="shared" si="1"/>
        <v>85341</v>
      </c>
      <c r="F11" s="2">
        <f>IF(C11=$O$5,$N$5,IF(C11=$O$6,$N$6,IF(C11=$O$7,$N$7,IF(C11=$O$8,$N$8,0))))</f>
        <v>2500</v>
      </c>
      <c r="G11" s="2">
        <f>_xlfn.IFS(C11=$O$5,$N$5,C11=$O$6,$N$6,C11=$O$7,$N$7,C11=$O$8,$N$8,TRUE,0)</f>
        <v>2500</v>
      </c>
      <c r="H11" s="3">
        <f>SUM(F11,B11)</f>
        <v>84841</v>
      </c>
      <c r="I11" s="3">
        <f>H11-E11</f>
        <v>-500</v>
      </c>
      <c r="N11" s="11" t="s">
        <v>31</v>
      </c>
      <c r="O11" s="11"/>
      <c r="P11" s="11"/>
    </row>
    <row r="12" spans="1:16" x14ac:dyDescent="0.3">
      <c r="A12" t="s">
        <v>14</v>
      </c>
      <c r="B12" s="1">
        <v>98598</v>
      </c>
      <c r="C12">
        <v>3</v>
      </c>
      <c r="D12" s="3">
        <f t="shared" si="0"/>
        <v>1500</v>
      </c>
      <c r="E12" s="3">
        <f t="shared" si="1"/>
        <v>100098</v>
      </c>
      <c r="F12" s="2">
        <f>IF(C12=$O$5,$N$5,IF(C12=$O$6,$N$6,IF(C12=$O$7,$N$7,IF(C12=$O$8,$N$8,0))))</f>
        <v>1000</v>
      </c>
      <c r="G12" s="2">
        <f>_xlfn.IFS(C12=$O$5,$N$5,C12=$O$6,$N$6,C12=$O$7,$N$7,C12=$O$8,$N$8,TRUE,0)</f>
        <v>1000</v>
      </c>
      <c r="H12" s="3">
        <f>SUM(F12,B12)</f>
        <v>99598</v>
      </c>
      <c r="I12" s="3">
        <f>H12-E12</f>
        <v>-500</v>
      </c>
    </row>
    <row r="13" spans="1:16" x14ac:dyDescent="0.3">
      <c r="A13" t="s">
        <v>15</v>
      </c>
      <c r="B13" s="1">
        <v>46350</v>
      </c>
      <c r="C13">
        <v>4</v>
      </c>
      <c r="D13" s="3">
        <f t="shared" si="0"/>
        <v>3000</v>
      </c>
      <c r="E13" s="3">
        <f t="shared" si="1"/>
        <v>49350</v>
      </c>
      <c r="F13" s="2">
        <f>IF(C13=$O$5,$N$5,IF(C13=$O$6,$N$6,IF(C13=$O$7,$N$7,IF(C13=$O$8,$N$8,0))))</f>
        <v>2500</v>
      </c>
      <c r="G13" s="2">
        <f>_xlfn.IFS(C13=$O$5,$N$5,C13=$O$6,$N$6,C13=$O$7,$N$7,C13=$O$8,$N$8,TRUE,0)</f>
        <v>2500</v>
      </c>
      <c r="H13" s="3">
        <f>SUM(F13,B13)</f>
        <v>48850</v>
      </c>
      <c r="I13" s="3">
        <f>H13-E13</f>
        <v>-500</v>
      </c>
    </row>
    <row r="14" spans="1:16" x14ac:dyDescent="0.3">
      <c r="A14" t="s">
        <v>16</v>
      </c>
      <c r="B14" s="1">
        <v>91076</v>
      </c>
      <c r="C14">
        <v>1</v>
      </c>
      <c r="D14" s="3">
        <f t="shared" si="0"/>
        <v>0</v>
      </c>
      <c r="E14" s="3">
        <f t="shared" si="1"/>
        <v>91076</v>
      </c>
      <c r="F14" s="2">
        <f>IF(C14=$O$5,$N$5,IF(C14=$O$6,$N$6,IF(C14=$O$7,$N$7,IF(C14=$O$8,$N$8,0))))</f>
        <v>0</v>
      </c>
      <c r="G14" s="2">
        <f>_xlfn.IFS(C14=$O$5,$N$5,C14=$O$6,$N$6,C14=$O$7,$N$7,C14=$O$8,$N$8,TRUE,0)</f>
        <v>0</v>
      </c>
      <c r="H14" s="3">
        <f>SUM(F14,B14)</f>
        <v>91076</v>
      </c>
      <c r="I14" s="3">
        <f>H14-E14</f>
        <v>0</v>
      </c>
    </row>
    <row r="15" spans="1:16" x14ac:dyDescent="0.3">
      <c r="A15" t="s">
        <v>17</v>
      </c>
      <c r="B15" s="1">
        <v>107968</v>
      </c>
      <c r="C15">
        <v>5</v>
      </c>
      <c r="D15" s="3">
        <f t="shared" si="0"/>
        <v>5000</v>
      </c>
      <c r="E15" s="3">
        <f t="shared" si="1"/>
        <v>112968</v>
      </c>
      <c r="F15" s="2">
        <f>IF(C15=$O$5,$N$5,IF(C15=$O$6,$N$6,IF(C15=$O$7,$N$7,IF(C15=$O$8,$N$8,0))))</f>
        <v>3000</v>
      </c>
      <c r="G15" s="2">
        <f>_xlfn.IFS(C15=$O$5,$N$5,C15=$O$6,$N$6,C15=$O$7,$N$7,C15=$O$8,$N$8,TRUE,0)</f>
        <v>3000</v>
      </c>
      <c r="H15" s="3">
        <f>SUM(F15,B15)</f>
        <v>110968</v>
      </c>
      <c r="I15" s="3">
        <f>H15-E15</f>
        <v>-2000</v>
      </c>
    </row>
    <row r="16" spans="1:16" x14ac:dyDescent="0.3">
      <c r="A16" t="s">
        <v>18</v>
      </c>
      <c r="B16" s="1">
        <v>102146</v>
      </c>
      <c r="C16">
        <v>4</v>
      </c>
      <c r="D16" s="3">
        <f t="shared" si="0"/>
        <v>3000</v>
      </c>
      <c r="E16" s="3">
        <f t="shared" si="1"/>
        <v>105146</v>
      </c>
      <c r="F16" s="2">
        <f>IF(C16=$O$5,$N$5,IF(C16=$O$6,$N$6,IF(C16=$O$7,$N$7,IF(C16=$O$8,$N$8,0))))</f>
        <v>2500</v>
      </c>
      <c r="G16" s="2">
        <f>_xlfn.IFS(C16=$O$5,$N$5,C16=$O$6,$N$6,C16=$O$7,$N$7,C16=$O$8,$N$8,TRUE,0)</f>
        <v>2500</v>
      </c>
      <c r="H16" s="3">
        <f>SUM(F16,B16)</f>
        <v>104646</v>
      </c>
      <c r="I16" s="3">
        <f>H16-E16</f>
        <v>-500</v>
      </c>
    </row>
    <row r="17" spans="1:12" x14ac:dyDescent="0.3">
      <c r="A17" t="s">
        <v>19</v>
      </c>
      <c r="B17" s="1">
        <v>46009</v>
      </c>
      <c r="C17">
        <v>3</v>
      </c>
      <c r="D17" s="3">
        <f t="shared" si="0"/>
        <v>1500</v>
      </c>
      <c r="E17" s="3">
        <f t="shared" si="1"/>
        <v>47509</v>
      </c>
      <c r="F17" s="2">
        <f>IF(C17=$O$5,$N$5,IF(C17=$O$6,$N$6,IF(C17=$O$7,$N$7,IF(C17=$O$8,$N$8,0))))</f>
        <v>1000</v>
      </c>
      <c r="G17" s="2">
        <f>_xlfn.IFS(C17=$O$5,$N$5,C17=$O$6,$N$6,C17=$O$7,$N$7,C17=$O$8,$N$8,TRUE,0)</f>
        <v>1000</v>
      </c>
      <c r="H17" s="3">
        <f>SUM(F17,B17)</f>
        <v>47009</v>
      </c>
      <c r="I17" s="3">
        <f>H17-E17</f>
        <v>-500</v>
      </c>
    </row>
    <row r="18" spans="1:12" x14ac:dyDescent="0.3">
      <c r="A18" t="s">
        <v>20</v>
      </c>
      <c r="B18" s="1">
        <v>53399</v>
      </c>
      <c r="C18">
        <v>3</v>
      </c>
      <c r="D18" s="3">
        <f t="shared" si="0"/>
        <v>1500</v>
      </c>
      <c r="E18" s="3">
        <f t="shared" si="1"/>
        <v>54899</v>
      </c>
      <c r="F18" s="2">
        <f>IF(C18=$O$5,$N$5,IF(C18=$O$6,$N$6,IF(C18=$O$7,$N$7,IF(C18=$O$8,$N$8,0))))</f>
        <v>1000</v>
      </c>
      <c r="G18" s="2">
        <f>_xlfn.IFS(C18=$O$5,$N$5,C18=$O$6,$N$6,C18=$O$7,$N$7,C18=$O$8,$N$8,TRUE,0)</f>
        <v>1000</v>
      </c>
      <c r="H18" s="3">
        <f>SUM(F18,B18)</f>
        <v>54399</v>
      </c>
      <c r="I18" s="3">
        <f>H18-E18</f>
        <v>-500</v>
      </c>
    </row>
    <row r="19" spans="1:12" x14ac:dyDescent="0.3">
      <c r="A19" t="s">
        <v>21</v>
      </c>
      <c r="B19" s="1">
        <v>45419</v>
      </c>
      <c r="C19">
        <v>5</v>
      </c>
      <c r="D19" s="3">
        <f t="shared" si="0"/>
        <v>5000</v>
      </c>
      <c r="E19" s="3">
        <f t="shared" si="1"/>
        <v>50419</v>
      </c>
      <c r="F19" s="2">
        <f>IF(C19=$O$5,$N$5,IF(C19=$O$6,$N$6,IF(C19=$O$7,$N$7,IF(C19=$O$8,$N$8,0))))</f>
        <v>3000</v>
      </c>
      <c r="G19" s="2">
        <f>_xlfn.IFS(C19=$O$5,$N$5,C19=$O$6,$N$6,C19=$O$7,$N$7,C19=$O$8,$N$8,TRUE,0)</f>
        <v>3000</v>
      </c>
      <c r="H19" s="3">
        <f>SUM(F19,B19)</f>
        <v>48419</v>
      </c>
      <c r="I19" s="3">
        <f>H19-E19</f>
        <v>-2000</v>
      </c>
    </row>
    <row r="20" spans="1:12" x14ac:dyDescent="0.3">
      <c r="A20" t="s">
        <v>22</v>
      </c>
      <c r="B20" s="1">
        <v>69038</v>
      </c>
      <c r="C20">
        <v>2</v>
      </c>
      <c r="D20" s="3">
        <f t="shared" si="0"/>
        <v>1000</v>
      </c>
      <c r="E20" s="3">
        <f t="shared" si="1"/>
        <v>70038</v>
      </c>
      <c r="F20" s="2">
        <f>IF(C20=$O$5,$N$5,IF(C20=$O$6,$N$6,IF(C20=$O$7,$N$7,IF(C20=$O$8,$N$8,0))))</f>
        <v>500</v>
      </c>
      <c r="G20" s="2">
        <f>_xlfn.IFS(C20=$O$5,$N$5,C20=$O$6,$N$6,C20=$O$7,$N$7,C20=$O$8,$N$8,TRUE,0)</f>
        <v>500</v>
      </c>
      <c r="H20" s="3">
        <f>SUM(F20,B20)</f>
        <v>69538</v>
      </c>
      <c r="I20" s="3">
        <f>H20-E20</f>
        <v>-500</v>
      </c>
      <c r="L20" t="s">
        <v>32</v>
      </c>
    </row>
    <row r="21" spans="1:12" x14ac:dyDescent="0.3">
      <c r="A21" t="s">
        <v>23</v>
      </c>
      <c r="B21" s="1">
        <v>46163</v>
      </c>
      <c r="C21">
        <v>4</v>
      </c>
      <c r="D21" s="3">
        <f t="shared" si="0"/>
        <v>3000</v>
      </c>
      <c r="E21" s="3">
        <f t="shared" si="1"/>
        <v>49163</v>
      </c>
      <c r="F21" s="2">
        <f>IF(C21=$O$5,$N$5,IF(C21=$O$6,$N$6,IF(C21=$O$7,$N$7,IF(C21=$O$8,$N$8,0))))</f>
        <v>2500</v>
      </c>
      <c r="G21" s="2">
        <f>_xlfn.IFS(C21=$O$5,$N$5,C21=$O$6,$N$6,C21=$O$7,$N$7,C21=$O$8,$N$8,TRUE,0)</f>
        <v>2500</v>
      </c>
      <c r="H21" s="3">
        <f>SUM(F21,B21)</f>
        <v>48663</v>
      </c>
      <c r="I21" s="3">
        <f>H21-E21</f>
        <v>-500</v>
      </c>
    </row>
    <row r="23" spans="1:12" ht="17.399999999999999" x14ac:dyDescent="0.3">
      <c r="D23" s="10" t="s">
        <v>25</v>
      </c>
      <c r="E23" s="10" t="s">
        <v>25</v>
      </c>
      <c r="F23" s="10" t="s">
        <v>25</v>
      </c>
      <c r="G23" s="10" t="s">
        <v>25</v>
      </c>
      <c r="H23" s="10" t="s">
        <v>25</v>
      </c>
      <c r="I23" s="10" t="s">
        <v>25</v>
      </c>
    </row>
  </sheetData>
  <mergeCells count="1">
    <mergeCell ref="N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2022-12-14T05:18:22Z</dcterms:created>
  <dcterms:modified xsi:type="dcterms:W3CDTF">2022-12-14T06:19:23Z</dcterms:modified>
</cp:coreProperties>
</file>