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Day13\"/>
    </mc:Choice>
  </mc:AlternateContent>
  <xr:revisionPtr revIDLastSave="0" documentId="8_{9D453FB5-36DB-43F5-858F-57F85AF132DD}" xr6:coauthVersionLast="47" xr6:coauthVersionMax="47" xr10:uidLastSave="{00000000-0000-0000-0000-000000000000}"/>
  <bookViews>
    <workbookView xWindow="-108" yWindow="-108" windowWidth="23256" windowHeight="12456" activeTab="1" xr2:uid="{E76C5B8A-BD6E-4D9F-97D6-2A0B9F01A99A}"/>
  </bookViews>
  <sheets>
    <sheet name="Data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2" i="2"/>
  <c r="C24" i="2"/>
  <c r="C26" i="2"/>
  <c r="C20" i="2"/>
  <c r="C21" i="2"/>
  <c r="C23" i="2"/>
  <c r="C25" i="2"/>
  <c r="C27" i="2"/>
  <c r="C28" i="2"/>
  <c r="C29" i="2"/>
  <c r="D29" i="2"/>
  <c r="D20" i="2"/>
  <c r="E29" i="2"/>
  <c r="E20" i="2"/>
  <c r="D28" i="2"/>
  <c r="D26" i="2"/>
  <c r="E28" i="2"/>
  <c r="D27" i="2"/>
  <c r="D24" i="2"/>
  <c r="E24" i="2"/>
  <c r="D25" i="2"/>
  <c r="D22" i="2"/>
  <c r="E25" i="2"/>
  <c r="D19" i="2"/>
  <c r="E23" i="2"/>
  <c r="E19" i="2"/>
  <c r="D18" i="2"/>
  <c r="E21" i="2"/>
  <c r="E26" i="2"/>
  <c r="D23" i="2"/>
  <c r="D21" i="2"/>
  <c r="E18" i="2"/>
  <c r="E27" i="2"/>
  <c r="E22" i="2"/>
</calcChain>
</file>

<file path=xl/sharedStrings.xml><?xml version="1.0" encoding="utf-8"?>
<sst xmlns="http://schemas.openxmlformats.org/spreadsheetml/2006/main" count="7" uniqueCount="6">
  <si>
    <t>Date</t>
  </si>
  <si>
    <t>Sales</t>
  </si>
  <si>
    <t xml:space="preserve"> Sales </t>
  </si>
  <si>
    <t>Forecast( Sales )</t>
  </si>
  <si>
    <t>Lower Confidence Bound( Sales )</t>
  </si>
  <si>
    <t>Upper Confidence Bound( Sales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</si>
</sst>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4"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Forecast!$B$2:$B$29</c:f>
              <c:numCache>
                <c:formatCode>_-[$$-409]* #,##0_ ;_-[$$-409]* \-#,##0\ ;_-[$$-409]* "-"??_ ;_-@_ </c:formatCode>
                <c:ptCount val="28"/>
                <c:pt idx="0">
                  <c:v>75972</c:v>
                </c:pt>
                <c:pt idx="1">
                  <c:v>110753.5</c:v>
                </c:pt>
                <c:pt idx="2">
                  <c:v>145535</c:v>
                </c:pt>
                <c:pt idx="3">
                  <c:v>183249</c:v>
                </c:pt>
                <c:pt idx="4">
                  <c:v>70392</c:v>
                </c:pt>
                <c:pt idx="5">
                  <c:v>89239</c:v>
                </c:pt>
                <c:pt idx="6">
                  <c:v>94840</c:v>
                </c:pt>
                <c:pt idx="7">
                  <c:v>130449</c:v>
                </c:pt>
                <c:pt idx="8">
                  <c:v>182912</c:v>
                </c:pt>
                <c:pt idx="9">
                  <c:v>136809</c:v>
                </c:pt>
                <c:pt idx="10">
                  <c:v>145539</c:v>
                </c:pt>
                <c:pt idx="11">
                  <c:v>236745</c:v>
                </c:pt>
                <c:pt idx="12">
                  <c:v>125289</c:v>
                </c:pt>
                <c:pt idx="13">
                  <c:v>134991</c:v>
                </c:pt>
                <c:pt idx="14">
                  <c:v>198184</c:v>
                </c:pt>
                <c:pt idx="15">
                  <c:v>287104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34E-B51E-CD7169103ED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 Sales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44989</c:v>
                </c:pt>
              </c:numCache>
            </c:numRef>
          </c:cat>
          <c:val>
            <c:numRef>
              <c:f>Forecast!$C$2:$C$29</c:f>
              <c:numCache>
                <c:formatCode>General</c:formatCode>
                <c:ptCount val="28"/>
                <c:pt idx="15" formatCode="_-[$$-409]* #,##0_ ;_-[$$-409]* \-#,##0\ ;_-[$$-409]* &quot;-&quot;??_ ;_-@_ ">
                  <c:v>287104</c:v>
                </c:pt>
                <c:pt idx="16" formatCode="_-[$$-409]* #,##0_ ;_-[$$-409]* \-#,##0\ ;_-[$$-409]* &quot;-&quot;??_ ;_-@_ ">
                  <c:v>202438.26182477394</c:v>
                </c:pt>
                <c:pt idx="17" formatCode="_-[$$-409]* #,##0_ ;_-[$$-409]* \-#,##0\ ;_-[$$-409]* &quot;-&quot;??_ ;_-@_ ">
                  <c:v>210403.83462705533</c:v>
                </c:pt>
                <c:pt idx="18" formatCode="_-[$$-409]* #,##0_ ;_-[$$-409]* \-#,##0\ ;_-[$$-409]* &quot;-&quot;??_ ;_-@_ ">
                  <c:v>218369.40742933663</c:v>
                </c:pt>
                <c:pt idx="19" formatCode="_-[$$-409]* #,##0_ ;_-[$$-409]* \-#,##0\ ;_-[$$-409]* &quot;-&quot;??_ ;_-@_ ">
                  <c:v>226334.98023161801</c:v>
                </c:pt>
                <c:pt idx="20" formatCode="_-[$$-409]* #,##0_ ;_-[$$-409]* \-#,##0\ ;_-[$$-409]* &quot;-&quot;??_ ;_-@_ ">
                  <c:v>234300.55303389931</c:v>
                </c:pt>
                <c:pt idx="21" formatCode="_-[$$-409]* #,##0_ ;_-[$$-409]* \-#,##0\ ;_-[$$-409]* &quot;-&quot;??_ ;_-@_ ">
                  <c:v>242266.12583618073</c:v>
                </c:pt>
                <c:pt idx="22" formatCode="_-[$$-409]* #,##0_ ;_-[$$-409]* \-#,##0\ ;_-[$$-409]* &quot;-&quot;??_ ;_-@_ ">
                  <c:v>250231.698638462</c:v>
                </c:pt>
                <c:pt idx="23" formatCode="_-[$$-409]* #,##0_ ;_-[$$-409]* \-#,##0\ ;_-[$$-409]* &quot;-&quot;??_ ;_-@_ ">
                  <c:v>258197.27144074341</c:v>
                </c:pt>
                <c:pt idx="24" formatCode="_-[$$-409]* #,##0_ ;_-[$$-409]* \-#,##0\ ;_-[$$-409]* &quot;-&quot;??_ ;_-@_ ">
                  <c:v>266162.84424302471</c:v>
                </c:pt>
                <c:pt idx="25" formatCode="_-[$$-409]* #,##0_ ;_-[$$-409]* \-#,##0\ ;_-[$$-409]* &quot;-&quot;??_ ;_-@_ ">
                  <c:v>274128.41704530607</c:v>
                </c:pt>
                <c:pt idx="26" formatCode="_-[$$-409]* #,##0_ ;_-[$$-409]* \-#,##0\ ;_-[$$-409]* &quot;-&quot;??_ ;_-@_ ">
                  <c:v>282093.98984758742</c:v>
                </c:pt>
                <c:pt idx="27" formatCode="_-[$$-409]* #,##0_ ;_-[$$-409]* \-#,##0\ ;_-[$$-409]* &quot;-&quot;??_ ;_-@_ ">
                  <c:v>282864.85173167917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34E-B51E-CD7169103ED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 Sales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44989</c:v>
                </c:pt>
              </c:numCache>
            </c:numRef>
          </c:cat>
          <c:val>
            <c:numRef>
              <c:f>Forecast!$D$2:$D$29</c:f>
              <c:numCache>
                <c:formatCode>General</c:formatCode>
                <c:ptCount val="28"/>
                <c:pt idx="15" formatCode="_-[$$-409]* #,##0_ ;_-[$$-409]* \-#,##0\ ;_-[$$-409]* &quot;-&quot;??_ ;_-@_ ">
                  <c:v>287104</c:v>
                </c:pt>
                <c:pt idx="16" formatCode="_-[$$-409]* #,##0_ ;_-[$$-409]* \-#,##0\ ;_-[$$-409]* &quot;-&quot;??_ ;_-@_ ">
                  <c:v>112271.80618094838</c:v>
                </c:pt>
                <c:pt idx="17" formatCode="_-[$$-409]* #,##0_ ;_-[$$-409]* \-#,##0\ ;_-[$$-409]* &quot;-&quot;??_ ;_-@_ ">
                  <c:v>120236.9732350923</c:v>
                </c:pt>
                <c:pt idx="18" formatCode="_-[$$-409]* #,##0_ ;_-[$$-409]* \-#,##0\ ;_-[$$-409]* &quot;-&quot;??_ ;_-@_ ">
                  <c:v>128201.82471185968</c:v>
                </c:pt>
                <c:pt idx="19" formatCode="_-[$$-409]* #,##0_ ;_-[$$-409]* \-#,##0\ ;_-[$$-409]* &quot;-&quot;??_ ;_-@_ ">
                  <c:v>136166.27045457767</c:v>
                </c:pt>
                <c:pt idx="20" formatCode="_-[$$-409]* #,##0_ ;_-[$$-409]* \-#,##0\ ;_-[$$-409]* &quot;-&quot;??_ ;_-@_ ">
                  <c:v>144130.22031583637</c:v>
                </c:pt>
                <c:pt idx="21" formatCode="_-[$$-409]* #,##0_ ;_-[$$-409]* \-#,##0\ ;_-[$$-409]* &quot;-&quot;??_ ;_-@_ ">
                  <c:v>152093.58416199579</c:v>
                </c:pt>
                <c:pt idx="22" formatCode="_-[$$-409]* #,##0_ ;_-[$$-409]* \-#,##0\ ;_-[$$-409]* &quot;-&quot;??_ ;_-@_ ">
                  <c:v>160056.27187859069</c:v>
                </c:pt>
                <c:pt idx="23" formatCode="_-[$$-409]* #,##0_ ;_-[$$-409]* \-#,##0\ ;_-[$$-409]* &quot;-&quot;??_ ;_-@_ ">
                  <c:v>168018.19337663529</c:v>
                </c:pt>
                <c:pt idx="24" formatCode="_-[$$-409]* #,##0_ ;_-[$$-409]* \-#,##0\ ;_-[$$-409]* &quot;-&quot;??_ ;_-@_ ">
                  <c:v>175979.25859982218</c:v>
                </c:pt>
                <c:pt idx="25" formatCode="_-[$$-409]* #,##0_ ;_-[$$-409]* \-#,##0\ ;_-[$$-409]* &quot;-&quot;??_ ;_-@_ ">
                  <c:v>183939.3775326171</c:v>
                </c:pt>
                <c:pt idx="26" formatCode="_-[$$-409]* #,##0_ ;_-[$$-409]* \-#,##0\ ;_-[$$-409]* &quot;-&quot;??_ ;_-@_ ">
                  <c:v>191898.46020924259</c:v>
                </c:pt>
                <c:pt idx="27" formatCode="_-[$$-409]* #,##0_ ;_-[$$-409]* \-#,##0\ ;_-[$$-409]* &quot;-&quot;??_ ;_-@_ ">
                  <c:v>192668.58500510023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F-434E-B51E-CD7169103EDC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 Sales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44989</c:v>
                </c:pt>
              </c:numCache>
            </c:numRef>
          </c:cat>
          <c:val>
            <c:numRef>
              <c:f>Forecast!$E$2:$E$29</c:f>
              <c:numCache>
                <c:formatCode>General</c:formatCode>
                <c:ptCount val="28"/>
                <c:pt idx="15" formatCode="_-[$$-409]* #,##0_ ;_-[$$-409]* \-#,##0\ ;_-[$$-409]* &quot;-&quot;??_ ;_-@_ ">
                  <c:v>287104</c:v>
                </c:pt>
                <c:pt idx="16" formatCode="_-[$$-409]* #,##0_ ;_-[$$-409]* \-#,##0\ ;_-[$$-409]* &quot;-&quot;??_ ;_-@_ ">
                  <c:v>292604.7174685995</c:v>
                </c:pt>
                <c:pt idx="17" formatCode="_-[$$-409]* #,##0_ ;_-[$$-409]* \-#,##0\ ;_-[$$-409]* &quot;-&quot;??_ ;_-@_ ">
                  <c:v>300570.69601901836</c:v>
                </c:pt>
                <c:pt idx="18" formatCode="_-[$$-409]* #,##0_ ;_-[$$-409]* \-#,##0\ ;_-[$$-409]* &quot;-&quot;??_ ;_-@_ ">
                  <c:v>308536.99014681356</c:v>
                </c:pt>
                <c:pt idx="19" formatCode="_-[$$-409]* #,##0_ ;_-[$$-409]* \-#,##0\ ;_-[$$-409]* &quot;-&quot;??_ ;_-@_ ">
                  <c:v>316503.69000865833</c:v>
                </c:pt>
                <c:pt idx="20" formatCode="_-[$$-409]* #,##0_ ;_-[$$-409]* \-#,##0\ ;_-[$$-409]* &quot;-&quot;??_ ;_-@_ ">
                  <c:v>324470.88575196225</c:v>
                </c:pt>
                <c:pt idx="21" formatCode="_-[$$-409]* #,##0_ ;_-[$$-409]* \-#,##0\ ;_-[$$-409]* &quot;-&quot;??_ ;_-@_ ">
                  <c:v>332438.66751036566</c:v>
                </c:pt>
                <c:pt idx="22" formatCode="_-[$$-409]* #,##0_ ;_-[$$-409]* \-#,##0\ ;_-[$$-409]* &quot;-&quot;??_ ;_-@_ ">
                  <c:v>340407.1253983333</c:v>
                </c:pt>
                <c:pt idx="23" formatCode="_-[$$-409]* #,##0_ ;_-[$$-409]* \-#,##0\ ;_-[$$-409]* &quot;-&quot;??_ ;_-@_ ">
                  <c:v>348376.3495048515</c:v>
                </c:pt>
                <c:pt idx="24" formatCode="_-[$$-409]* #,##0_ ;_-[$$-409]* \-#,##0\ ;_-[$$-409]* &quot;-&quot;??_ ;_-@_ ">
                  <c:v>356346.42988622724</c:v>
                </c:pt>
                <c:pt idx="25" formatCode="_-[$$-409]* #,##0_ ;_-[$$-409]* \-#,##0\ ;_-[$$-409]* &quot;-&quot;??_ ;_-@_ ">
                  <c:v>364317.45655799506</c:v>
                </c:pt>
                <c:pt idx="26" formatCode="_-[$$-409]* #,##0_ ;_-[$$-409]* \-#,##0\ ;_-[$$-409]* &quot;-&quot;??_ ;_-@_ ">
                  <c:v>372289.51948593225</c:v>
                </c:pt>
                <c:pt idx="27" formatCode="_-[$$-409]* #,##0_ ;_-[$$-409]* \-#,##0\ ;_-[$$-409]* &quot;-&quot;??_ ;_-@_ ">
                  <c:v>373061.1184582581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F-434E-B51E-CD716910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44208"/>
        <c:axId val="1246241712"/>
      </c:lineChart>
      <c:catAx>
        <c:axId val="1246244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1712"/>
        <c:crosses val="autoZero"/>
        <c:auto val="1"/>
        <c:lblAlgn val="ctr"/>
        <c:lblOffset val="100"/>
        <c:noMultiLvlLbl val="0"/>
      </c:catAx>
      <c:valAx>
        <c:axId val="12462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137160</xdr:rowOff>
    </xdr:from>
    <xdr:to>
      <xdr:col>17</xdr:col>
      <xdr:colOff>459105</xdr:colOff>
      <xdr:row>20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6C8BE-E6F1-69EC-808A-AF6FDBB7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1CA87-695A-4D6E-9706-41B3005DBE54}" name="Table1" displayName="Table1" ref="A1:E29" totalsRowShown="0">
  <autoFilter ref="A1:E29" xr:uid="{56B1CA87-695A-4D6E-9706-41B3005DBE54}"/>
  <tableColumns count="5">
    <tableColumn id="1" xr3:uid="{F021E5BA-6796-4F96-8370-0B4AC805AC09}" name="Date" dataDxfId="3"/>
    <tableColumn id="2" xr3:uid="{A454FB7A-D193-4054-9306-2293CF0291D5}" name=" Sales "/>
    <tableColumn id="3" xr3:uid="{1C6C689D-DC69-4F16-A620-8E732A02E240}" name="Forecast( Sales )" dataDxfId="2">
      <calculatedColumnFormula>_xlfn.FORECAST.ETS(A2,$B$2:$B$17,$A$2:$A$17,1,1)</calculatedColumnFormula>
    </tableColumn>
    <tableColumn id="4" xr3:uid="{C9A9FEA8-75E6-4F8F-8C2B-93C8BB466316}" name="Lower Confidence Bound( Sales )" dataDxfId="1">
      <calculatedColumnFormula>C2-_xlfn.FORECAST.ETS.CONFINT(A2,$B$2:$B$17,$A$2:$A$17,0.95,1,1)</calculatedColumnFormula>
    </tableColumn>
    <tableColumn id="5" xr3:uid="{E866ABC0-178B-448A-AEAF-84449CFF102B}" name="Upper Confidence Bound( Sales 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8686-9B85-4F7A-AE3F-9B896FC16C22}">
  <dimension ref="A1:B17"/>
  <sheetViews>
    <sheetView workbookViewId="0">
      <selection sqref="A1:B17"/>
    </sheetView>
  </sheetViews>
  <sheetFormatPr defaultRowHeight="14.4" x14ac:dyDescent="0.3"/>
  <cols>
    <col min="1" max="1" width="10.33203125" style="1" bestFit="1" customWidth="1"/>
    <col min="2" max="2" width="13.6640625" style="2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44197</v>
      </c>
      <c r="B2" s="2">
        <v>75972</v>
      </c>
    </row>
    <row r="3" spans="1:2" x14ac:dyDescent="0.3">
      <c r="A3" s="1">
        <v>44228</v>
      </c>
    </row>
    <row r="4" spans="1:2" x14ac:dyDescent="0.3">
      <c r="A4" s="1">
        <v>44256</v>
      </c>
      <c r="B4" s="2">
        <v>145535</v>
      </c>
    </row>
    <row r="5" spans="1:2" x14ac:dyDescent="0.3">
      <c r="A5" s="1">
        <v>44287</v>
      </c>
      <c r="B5" s="2">
        <v>183249</v>
      </c>
    </row>
    <row r="6" spans="1:2" x14ac:dyDescent="0.3">
      <c r="A6" s="1">
        <v>44317</v>
      </c>
      <c r="B6" s="2">
        <v>70392</v>
      </c>
    </row>
    <row r="7" spans="1:2" x14ac:dyDescent="0.3">
      <c r="A7" s="1">
        <v>44348</v>
      </c>
      <c r="B7" s="2">
        <v>89239</v>
      </c>
    </row>
    <row r="8" spans="1:2" x14ac:dyDescent="0.3">
      <c r="A8" s="1">
        <v>44378</v>
      </c>
      <c r="B8" s="2">
        <v>94840</v>
      </c>
    </row>
    <row r="9" spans="1:2" x14ac:dyDescent="0.3">
      <c r="A9" s="1">
        <v>44409</v>
      </c>
      <c r="B9" s="2">
        <v>130449</v>
      </c>
    </row>
    <row r="10" spans="1:2" x14ac:dyDescent="0.3">
      <c r="A10" s="1">
        <v>44440</v>
      </c>
      <c r="B10" s="2">
        <v>182912</v>
      </c>
    </row>
    <row r="11" spans="1:2" x14ac:dyDescent="0.3">
      <c r="A11" s="1">
        <v>44470</v>
      </c>
      <c r="B11" s="2">
        <v>136809</v>
      </c>
    </row>
    <row r="12" spans="1:2" x14ac:dyDescent="0.3">
      <c r="A12" s="1">
        <v>44501</v>
      </c>
      <c r="B12" s="2">
        <v>145539</v>
      </c>
    </row>
    <row r="13" spans="1:2" x14ac:dyDescent="0.3">
      <c r="A13" s="1">
        <v>44531</v>
      </c>
      <c r="B13" s="2">
        <v>236745</v>
      </c>
    </row>
    <row r="14" spans="1:2" x14ac:dyDescent="0.3">
      <c r="A14" s="1">
        <v>44562</v>
      </c>
      <c r="B14" s="2">
        <v>125289</v>
      </c>
    </row>
    <row r="15" spans="1:2" x14ac:dyDescent="0.3">
      <c r="A15" s="1">
        <v>44593</v>
      </c>
      <c r="B15" s="2">
        <v>134991</v>
      </c>
    </row>
    <row r="16" spans="1:2" x14ac:dyDescent="0.3">
      <c r="A16" s="1">
        <v>44621</v>
      </c>
      <c r="B16" s="2">
        <v>198184</v>
      </c>
    </row>
    <row r="17" spans="1:2" x14ac:dyDescent="0.3">
      <c r="A17" s="1">
        <v>44652</v>
      </c>
      <c r="B17" s="2">
        <v>287104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732-634F-468B-AFCE-E21DA8432F89}">
  <dimension ref="A1:E29"/>
  <sheetViews>
    <sheetView tabSelected="1" workbookViewId="0">
      <selection activeCell="H4" sqref="H4"/>
    </sheetView>
  </sheetViews>
  <sheetFormatPr defaultRowHeight="14.4" x14ac:dyDescent="0.3"/>
  <cols>
    <col min="1" max="1" width="10.33203125" bestFit="1" customWidth="1"/>
    <col min="2" max="2" width="10" bestFit="1" customWidth="1"/>
    <col min="3" max="3" width="16.33203125" customWidth="1"/>
    <col min="4" max="4" width="30.44140625" customWidth="1"/>
    <col min="5" max="5" width="30.55468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>
        <v>44197</v>
      </c>
      <c r="B2" s="2">
        <v>75972</v>
      </c>
    </row>
    <row r="3" spans="1:5" x14ac:dyDescent="0.3">
      <c r="A3" s="1">
        <v>44228</v>
      </c>
      <c r="B3" s="2">
        <v>110753.5</v>
      </c>
    </row>
    <row r="4" spans="1:5" x14ac:dyDescent="0.3">
      <c r="A4" s="1">
        <v>44256</v>
      </c>
      <c r="B4" s="2">
        <v>145535</v>
      </c>
    </row>
    <row r="5" spans="1:5" x14ac:dyDescent="0.3">
      <c r="A5" s="1">
        <v>44287</v>
      </c>
      <c r="B5" s="2">
        <v>183249</v>
      </c>
    </row>
    <row r="6" spans="1:5" x14ac:dyDescent="0.3">
      <c r="A6" s="1">
        <v>44317</v>
      </c>
      <c r="B6" s="2">
        <v>70392</v>
      </c>
    </row>
    <row r="7" spans="1:5" x14ac:dyDescent="0.3">
      <c r="A7" s="1">
        <v>44348</v>
      </c>
      <c r="B7" s="2">
        <v>89239</v>
      </c>
    </row>
    <row r="8" spans="1:5" x14ac:dyDescent="0.3">
      <c r="A8" s="1">
        <v>44378</v>
      </c>
      <c r="B8" s="2">
        <v>94840</v>
      </c>
    </row>
    <row r="9" spans="1:5" x14ac:dyDescent="0.3">
      <c r="A9" s="1">
        <v>44409</v>
      </c>
      <c r="B9" s="2">
        <v>130449</v>
      </c>
    </row>
    <row r="10" spans="1:5" x14ac:dyDescent="0.3">
      <c r="A10" s="1">
        <v>44440</v>
      </c>
      <c r="B10" s="2">
        <v>182912</v>
      </c>
    </row>
    <row r="11" spans="1:5" x14ac:dyDescent="0.3">
      <c r="A11" s="1">
        <v>44470</v>
      </c>
      <c r="B11" s="2">
        <v>136809</v>
      </c>
    </row>
    <row r="12" spans="1:5" x14ac:dyDescent="0.3">
      <c r="A12" s="1">
        <v>44501</v>
      </c>
      <c r="B12" s="2">
        <v>145539</v>
      </c>
    </row>
    <row r="13" spans="1:5" x14ac:dyDescent="0.3">
      <c r="A13" s="1">
        <v>44531</v>
      </c>
      <c r="B13" s="2">
        <v>236745</v>
      </c>
    </row>
    <row r="14" spans="1:5" x14ac:dyDescent="0.3">
      <c r="A14" s="1">
        <v>44562</v>
      </c>
      <c r="B14" s="2">
        <v>125289</v>
      </c>
    </row>
    <row r="15" spans="1:5" x14ac:dyDescent="0.3">
      <c r="A15" s="1">
        <v>44593</v>
      </c>
      <c r="B15" s="2">
        <v>134991</v>
      </c>
    </row>
    <row r="16" spans="1:5" x14ac:dyDescent="0.3">
      <c r="A16" s="1">
        <v>44621</v>
      </c>
      <c r="B16" s="2">
        <v>198184</v>
      </c>
    </row>
    <row r="17" spans="1:5" x14ac:dyDescent="0.3">
      <c r="A17" s="1">
        <v>44652</v>
      </c>
      <c r="B17" s="2">
        <v>287104</v>
      </c>
      <c r="C17" s="2">
        <v>287104</v>
      </c>
      <c r="D17" s="2">
        <v>287104</v>
      </c>
      <c r="E17" s="2">
        <v>287104</v>
      </c>
    </row>
    <row r="18" spans="1:5" x14ac:dyDescent="0.3">
      <c r="A18" s="1">
        <v>44682</v>
      </c>
      <c r="C18" s="2">
        <f>_xlfn.FORECAST.ETS(A18,$B$2:$B$17,$A$2:$A$17,1,1)</f>
        <v>202438.26182477394</v>
      </c>
      <c r="D18" s="2">
        <f>C18-_xlfn.FORECAST.ETS.CONFINT(A18,$B$2:$B$17,$A$2:$A$17,0.95,1,1)</f>
        <v>112271.80618094838</v>
      </c>
      <c r="E18" s="2">
        <f>C18+_xlfn.FORECAST.ETS.CONFINT(A18,$B$2:$B$17,$A$2:$A$17,0.95,1,1)</f>
        <v>292604.7174685995</v>
      </c>
    </row>
    <row r="19" spans="1:5" x14ac:dyDescent="0.3">
      <c r="A19" s="1">
        <v>44713</v>
      </c>
      <c r="C19" s="2">
        <f>_xlfn.FORECAST.ETS(A19,$B$2:$B$17,$A$2:$A$17,1,1)</f>
        <v>210403.83462705533</v>
      </c>
      <c r="D19" s="2">
        <f>C19-_xlfn.FORECAST.ETS.CONFINT(A19,$B$2:$B$17,$A$2:$A$17,0.95,1,1)</f>
        <v>120236.9732350923</v>
      </c>
      <c r="E19" s="2">
        <f>C19+_xlfn.FORECAST.ETS.CONFINT(A19,$B$2:$B$17,$A$2:$A$17,0.95,1,1)</f>
        <v>300570.69601901836</v>
      </c>
    </row>
    <row r="20" spans="1:5" x14ac:dyDescent="0.3">
      <c r="A20" s="1">
        <v>44743</v>
      </c>
      <c r="C20" s="2">
        <f>_xlfn.FORECAST.ETS(A20,$B$2:$B$17,$A$2:$A$17,1,1)</f>
        <v>218369.40742933663</v>
      </c>
      <c r="D20" s="2">
        <f>C20-_xlfn.FORECAST.ETS.CONFINT(A20,$B$2:$B$17,$A$2:$A$17,0.95,1,1)</f>
        <v>128201.82471185968</v>
      </c>
      <c r="E20" s="2">
        <f>C20+_xlfn.FORECAST.ETS.CONFINT(A20,$B$2:$B$17,$A$2:$A$17,0.95,1,1)</f>
        <v>308536.99014681356</v>
      </c>
    </row>
    <row r="21" spans="1:5" x14ac:dyDescent="0.3">
      <c r="A21" s="1">
        <v>44774</v>
      </c>
      <c r="C21" s="2">
        <f>_xlfn.FORECAST.ETS(A21,$B$2:$B$17,$A$2:$A$17,1,1)</f>
        <v>226334.98023161801</v>
      </c>
      <c r="D21" s="2">
        <f>C21-_xlfn.FORECAST.ETS.CONFINT(A21,$B$2:$B$17,$A$2:$A$17,0.95,1,1)</f>
        <v>136166.27045457767</v>
      </c>
      <c r="E21" s="2">
        <f>C21+_xlfn.FORECAST.ETS.CONFINT(A21,$B$2:$B$17,$A$2:$A$17,0.95,1,1)</f>
        <v>316503.69000865833</v>
      </c>
    </row>
    <row r="22" spans="1:5" x14ac:dyDescent="0.3">
      <c r="A22" s="1">
        <v>44805</v>
      </c>
      <c r="C22" s="2">
        <f>_xlfn.FORECAST.ETS(A22,$B$2:$B$17,$A$2:$A$17,1,1)</f>
        <v>234300.55303389931</v>
      </c>
      <c r="D22" s="2">
        <f>C22-_xlfn.FORECAST.ETS.CONFINT(A22,$B$2:$B$17,$A$2:$A$17,0.95,1,1)</f>
        <v>144130.22031583637</v>
      </c>
      <c r="E22" s="2">
        <f>C22+_xlfn.FORECAST.ETS.CONFINT(A22,$B$2:$B$17,$A$2:$A$17,0.95,1,1)</f>
        <v>324470.88575196225</v>
      </c>
    </row>
    <row r="23" spans="1:5" x14ac:dyDescent="0.3">
      <c r="A23" s="1">
        <v>44835</v>
      </c>
      <c r="C23" s="2">
        <f>_xlfn.FORECAST.ETS(A23,$B$2:$B$17,$A$2:$A$17,1,1)</f>
        <v>242266.12583618073</v>
      </c>
      <c r="D23" s="2">
        <f>C23-_xlfn.FORECAST.ETS.CONFINT(A23,$B$2:$B$17,$A$2:$A$17,0.95,1,1)</f>
        <v>152093.58416199579</v>
      </c>
      <c r="E23" s="2">
        <f>C23+_xlfn.FORECAST.ETS.CONFINT(A23,$B$2:$B$17,$A$2:$A$17,0.95,1,1)</f>
        <v>332438.66751036566</v>
      </c>
    </row>
    <row r="24" spans="1:5" x14ac:dyDescent="0.3">
      <c r="A24" s="1">
        <v>44866</v>
      </c>
      <c r="C24" s="2">
        <f>_xlfn.FORECAST.ETS(A24,$B$2:$B$17,$A$2:$A$17,1,1)</f>
        <v>250231.698638462</v>
      </c>
      <c r="D24" s="2">
        <f>C24-_xlfn.FORECAST.ETS.CONFINT(A24,$B$2:$B$17,$A$2:$A$17,0.95,1,1)</f>
        <v>160056.27187859069</v>
      </c>
      <c r="E24" s="2">
        <f>C24+_xlfn.FORECAST.ETS.CONFINT(A24,$B$2:$B$17,$A$2:$A$17,0.95,1,1)</f>
        <v>340407.1253983333</v>
      </c>
    </row>
    <row r="25" spans="1:5" x14ac:dyDescent="0.3">
      <c r="A25" s="1">
        <v>44896</v>
      </c>
      <c r="C25" s="2">
        <f>_xlfn.FORECAST.ETS(A25,$B$2:$B$17,$A$2:$A$17,1,1)</f>
        <v>258197.27144074341</v>
      </c>
      <c r="D25" s="2">
        <f>C25-_xlfn.FORECAST.ETS.CONFINT(A25,$B$2:$B$17,$A$2:$A$17,0.95,1,1)</f>
        <v>168018.19337663529</v>
      </c>
      <c r="E25" s="2">
        <f>C25+_xlfn.FORECAST.ETS.CONFINT(A25,$B$2:$B$17,$A$2:$A$17,0.95,1,1)</f>
        <v>348376.3495048515</v>
      </c>
    </row>
    <row r="26" spans="1:5" x14ac:dyDescent="0.3">
      <c r="A26" s="1">
        <v>44927</v>
      </c>
      <c r="C26" s="2">
        <f>_xlfn.FORECAST.ETS(A26,$B$2:$B$17,$A$2:$A$17,1,1)</f>
        <v>266162.84424302471</v>
      </c>
      <c r="D26" s="2">
        <f>C26-_xlfn.FORECAST.ETS.CONFINT(A26,$B$2:$B$17,$A$2:$A$17,0.95,1,1)</f>
        <v>175979.25859982218</v>
      </c>
      <c r="E26" s="2">
        <f>C26+_xlfn.FORECAST.ETS.CONFINT(A26,$B$2:$B$17,$A$2:$A$17,0.95,1,1)</f>
        <v>356346.42988622724</v>
      </c>
    </row>
    <row r="27" spans="1:5" x14ac:dyDescent="0.3">
      <c r="A27" s="1">
        <v>44958</v>
      </c>
      <c r="C27" s="2">
        <f>_xlfn.FORECAST.ETS(A27,$B$2:$B$17,$A$2:$A$17,1,1)</f>
        <v>274128.41704530607</v>
      </c>
      <c r="D27" s="2">
        <f>C27-_xlfn.FORECAST.ETS.CONFINT(A27,$B$2:$B$17,$A$2:$A$17,0.95,1,1)</f>
        <v>183939.3775326171</v>
      </c>
      <c r="E27" s="2">
        <f>C27+_xlfn.FORECAST.ETS.CONFINT(A27,$B$2:$B$17,$A$2:$A$17,0.95,1,1)</f>
        <v>364317.45655799506</v>
      </c>
    </row>
    <row r="28" spans="1:5" x14ac:dyDescent="0.3">
      <c r="A28" s="1">
        <v>44986</v>
      </c>
      <c r="C28" s="2">
        <f>_xlfn.FORECAST.ETS(A28,$B$2:$B$17,$A$2:$A$17,1,1)</f>
        <v>282093.98984758742</v>
      </c>
      <c r="D28" s="2">
        <f>C28-_xlfn.FORECAST.ETS.CONFINT(A28,$B$2:$B$17,$A$2:$A$17,0.95,1,1)</f>
        <v>191898.46020924259</v>
      </c>
      <c r="E28" s="2">
        <f>C28+_xlfn.FORECAST.ETS.CONFINT(A28,$B$2:$B$17,$A$2:$A$17,0.95,1,1)</f>
        <v>372289.51948593225</v>
      </c>
    </row>
    <row r="29" spans="1:5" x14ac:dyDescent="0.3">
      <c r="A29" s="1">
        <v>44989</v>
      </c>
      <c r="C29" s="2">
        <f>_xlfn.FORECAST.ETS(A29,$B$2:$B$17,$A$2:$A$17,1,1)</f>
        <v>282864.85173167917</v>
      </c>
      <c r="D29" s="2">
        <f>C29-_xlfn.FORECAST.ETS.CONFINT(A29,$B$2:$B$17,$A$2:$A$17,0.95,1,1)</f>
        <v>192668.58500510023</v>
      </c>
      <c r="E29" s="2">
        <f>C29+_xlfn.FORECAST.ETS.CONFINT(A29,$B$2:$B$17,$A$2:$A$17,0.95,1,1)</f>
        <v>373061.1184582581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2022-12-30T16:41:45Z</dcterms:created>
  <dcterms:modified xsi:type="dcterms:W3CDTF">2022-12-30T17:34:39Z</dcterms:modified>
</cp:coreProperties>
</file>